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mic\OneDrive - Sveučilište u Splitu, Ekonomski fakultet\NASTAVNO OPTEREĆENJE\2023_2024\"/>
    </mc:Choice>
  </mc:AlternateContent>
  <bookViews>
    <workbookView xWindow="0" yWindow="0" windowWidth="28800" windowHeight="12330" firstSheet="1" activeTab="9"/>
  </bookViews>
  <sheets>
    <sheet name="POSLOV. INFORM." sheetId="1" r:id="rId1"/>
    <sheet name="KVANT. METODE" sheetId="2" r:id="rId2"/>
    <sheet name="OPĆA EKONOM." sheetId="3" r:id="rId3"/>
    <sheet name="TUR I GOSP.a" sheetId="5" r:id="rId4"/>
    <sheet name="FINANCIJE" sheetId="6" r:id="rId5"/>
    <sheet name="MARKETING" sheetId="8" r:id="rId6"/>
    <sheet name="RAČ. I REV." sheetId="9" r:id="rId7"/>
    <sheet name="sve-30.01.24" sheetId="10" r:id="rId8"/>
    <sheet name="MENADŽMENT" sheetId="12" r:id="rId9"/>
    <sheet name="POSL. JEZ. I TZK" sheetId="13" r:id="rId10"/>
  </sheets>
  <externalReferences>
    <externalReference r:id="rId11"/>
  </externalReferences>
  <definedNames>
    <definedName name="_xlnm.Database" localSheetId="4">#REF!</definedName>
    <definedName name="_xlnm.Database" localSheetId="1">#REF!</definedName>
    <definedName name="_xlnm.Database" localSheetId="5">#REF!</definedName>
    <definedName name="_xlnm.Database" localSheetId="8">#REF!</definedName>
    <definedName name="_xlnm.Database" localSheetId="2">#REF!</definedName>
    <definedName name="_xlnm.Database" localSheetId="9">#REF!</definedName>
    <definedName name="_xlnm.Database" localSheetId="0">#REF!</definedName>
    <definedName name="_xlnm.Database" localSheetId="6">#REF!</definedName>
    <definedName name="_xlnm.Database" localSheetId="7">#REF!</definedName>
    <definedName name="_xlnm.Database" localSheetId="3">#REF!</definedName>
    <definedName name="_xlnm.Database">#REF!</definedName>
    <definedName name="import" localSheetId="4">#REF!</definedName>
    <definedName name="import" localSheetId="1">#REF!</definedName>
    <definedName name="import" localSheetId="5">#REF!</definedName>
    <definedName name="import" localSheetId="8">#REF!</definedName>
    <definedName name="import" localSheetId="2">#REF!</definedName>
    <definedName name="import" localSheetId="9">#REF!</definedName>
    <definedName name="import" localSheetId="0">#REF!</definedName>
    <definedName name="import" localSheetId="6">#REF!</definedName>
    <definedName name="import" localSheetId="7">#REF!</definedName>
    <definedName name="import" localSheetId="3">#REF!</definedName>
    <definedName name="import">#REF!</definedName>
    <definedName name="_xlnm.Print_Titles" localSheetId="4">FINANCIJE!$2:$9</definedName>
    <definedName name="_xlnm.Print_Titles" localSheetId="1">'KVANT. METODE'!$2:$9</definedName>
    <definedName name="_xlnm.Print_Titles" localSheetId="5">MARKETING!$2:$9</definedName>
    <definedName name="_xlnm.Print_Titles" localSheetId="8">MENADŽMENT!$2:$9</definedName>
    <definedName name="_xlnm.Print_Titles" localSheetId="2">'OPĆA EKONOM.'!$2:$9</definedName>
    <definedName name="_xlnm.Print_Titles" localSheetId="9">'POSL. JEZ. I TZK'!$2:$9</definedName>
    <definedName name="_xlnm.Print_Titles" localSheetId="0">'POSLOV. INFORM.'!$2:$9</definedName>
    <definedName name="_xlnm.Print_Titles" localSheetId="6">'RAČ. I REV.'!$2:$9</definedName>
    <definedName name="_xlnm.Print_Titles" localSheetId="7">'sve-30.01.24'!$2:$9</definedName>
    <definedName name="_xlnm.Print_Titles" localSheetId="3">'TUR I GOSP.a'!$2:$9</definedName>
    <definedName name="k_" localSheetId="4">#REF!</definedName>
    <definedName name="k_" localSheetId="1">#REF!</definedName>
    <definedName name="k_" localSheetId="5">#REF!</definedName>
    <definedName name="k_" localSheetId="8">#REF!</definedName>
    <definedName name="k_" localSheetId="2">#REF!</definedName>
    <definedName name="k_" localSheetId="9">#REF!</definedName>
    <definedName name="k_" localSheetId="0">#REF!</definedName>
    <definedName name="k_" localSheetId="6">#REF!</definedName>
    <definedName name="k_" localSheetId="7">#REF!</definedName>
    <definedName name="k_" localSheetId="3">#REF!</definedName>
    <definedName name="k_">#REF!</definedName>
    <definedName name="O" localSheetId="4">#REF!</definedName>
    <definedName name="O" localSheetId="1">#REF!</definedName>
    <definedName name="O" localSheetId="5">#REF!</definedName>
    <definedName name="O" localSheetId="8">#REF!</definedName>
    <definedName name="O" localSheetId="2">#REF!</definedName>
    <definedName name="O" localSheetId="9">#REF!</definedName>
    <definedName name="O" localSheetId="0">#REF!</definedName>
    <definedName name="O" localSheetId="6">#REF!</definedName>
    <definedName name="O" localSheetId="7">#REF!</definedName>
    <definedName name="O" localSheetId="3">#REF!</definedName>
    <definedName name="O">#REF!</definedName>
    <definedName name="_xlnm.Print_Area" localSheetId="4">FINANCIJE!$A$1:$AV$283</definedName>
    <definedName name="_xlnm.Print_Area" localSheetId="1">'KVANT. METODE'!$A$1:$AV$297</definedName>
    <definedName name="_xlnm.Print_Area" localSheetId="5">MARKETING!$A$1:$AV$296</definedName>
    <definedName name="_xlnm.Print_Area" localSheetId="8">MENADŽMENT!$A$1:$AV$294</definedName>
    <definedName name="_xlnm.Print_Area" localSheetId="2">'OPĆA EKONOM.'!$A$1:$AV$296</definedName>
    <definedName name="_xlnm.Print_Area" localSheetId="9">'POSL. JEZ. I TZK'!$A$1:$AV$288</definedName>
    <definedName name="_xlnm.Print_Area" localSheetId="0">'POSLOV. INFORM.'!$A$1:$AV$292</definedName>
    <definedName name="_xlnm.Print_Area" localSheetId="6">'RAČ. I REV.'!$A$1:$AV$225</definedName>
    <definedName name="_xlnm.Print_Area" localSheetId="7">'sve-30.01.24'!$A$1:$AC$292</definedName>
    <definedName name="_xlnm.Print_Area" localSheetId="3">'TUR I GOSP.a'!$A$1:$AV$276</definedName>
    <definedName name="sifrarnici" localSheetId="4">#REF!</definedName>
    <definedName name="sifrarnici" localSheetId="1">#REF!</definedName>
    <definedName name="sifrarnici" localSheetId="5">#REF!</definedName>
    <definedName name="sifrarnici" localSheetId="8">#REF!</definedName>
    <definedName name="sifrarnici" localSheetId="2">#REF!</definedName>
    <definedName name="sifrarnici" localSheetId="9">#REF!</definedName>
    <definedName name="sifrarnici" localSheetId="0">#REF!</definedName>
    <definedName name="sifrarnici" localSheetId="6">#REF!</definedName>
    <definedName name="sifrarnici" localSheetId="7">#REF!</definedName>
    <definedName name="sifrarnici" localSheetId="3">#REF!</definedName>
    <definedName name="sifrarnici">#REF!</definedName>
    <definedName name="velika" localSheetId="4">#REF!</definedName>
    <definedName name="velika" localSheetId="1">#REF!</definedName>
    <definedName name="velika" localSheetId="5">#REF!</definedName>
    <definedName name="velika" localSheetId="8">#REF!</definedName>
    <definedName name="velika" localSheetId="2">#REF!</definedName>
    <definedName name="velika" localSheetId="9">#REF!</definedName>
    <definedName name="velika" localSheetId="0">#REF!</definedName>
    <definedName name="velika" localSheetId="6">#REF!</definedName>
    <definedName name="velika" localSheetId="7">#REF!</definedName>
    <definedName name="velika" localSheetId="3">#REF!</definedName>
    <definedName name="velika">#REF!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88" i="13" l="1"/>
  <c r="X286" i="13"/>
  <c r="AA286" i="13" s="1"/>
  <c r="V286" i="13"/>
  <c r="U286" i="13"/>
  <c r="S286" i="13"/>
  <c r="Y286" i="13" s="1"/>
  <c r="R286" i="13"/>
  <c r="O286" i="13"/>
  <c r="P286" i="13" s="1"/>
  <c r="K286" i="13"/>
  <c r="T286" i="13" s="1"/>
  <c r="Y285" i="13"/>
  <c r="X285" i="13"/>
  <c r="W285" i="13"/>
  <c r="V285" i="13"/>
  <c r="U285" i="13"/>
  <c r="AA285" i="13" s="1"/>
  <c r="S285" i="13"/>
  <c r="R285" i="13"/>
  <c r="P285" i="13"/>
  <c r="O285" i="13"/>
  <c r="L285" i="13"/>
  <c r="K285" i="13"/>
  <c r="T285" i="13" s="1"/>
  <c r="Z285" i="13" s="1"/>
  <c r="X284" i="13"/>
  <c r="V284" i="13"/>
  <c r="U284" i="13"/>
  <c r="AA284" i="13" s="1"/>
  <c r="T284" i="13"/>
  <c r="Z284" i="13" s="1"/>
  <c r="S284" i="13"/>
  <c r="Y284" i="13" s="1"/>
  <c r="O284" i="13"/>
  <c r="W284" i="13" s="1"/>
  <c r="K284" i="13"/>
  <c r="L284" i="13" s="1"/>
  <c r="AA283" i="13"/>
  <c r="X283" i="13"/>
  <c r="W283" i="13"/>
  <c r="V283" i="13"/>
  <c r="U283" i="13"/>
  <c r="S283" i="13"/>
  <c r="Y283" i="13" s="1"/>
  <c r="P283" i="13"/>
  <c r="O283" i="13"/>
  <c r="L283" i="13"/>
  <c r="K283" i="13"/>
  <c r="R283" i="13" s="1"/>
  <c r="X282" i="13"/>
  <c r="V282" i="13"/>
  <c r="U282" i="13"/>
  <c r="AA282" i="13" s="1"/>
  <c r="S282" i="13"/>
  <c r="Y282" i="13" s="1"/>
  <c r="O282" i="13"/>
  <c r="P282" i="13" s="1"/>
  <c r="K282" i="13"/>
  <c r="Y281" i="13"/>
  <c r="X281" i="13"/>
  <c r="W281" i="13"/>
  <c r="V281" i="13"/>
  <c r="U281" i="13"/>
  <c r="AA281" i="13" s="1"/>
  <c r="T281" i="13"/>
  <c r="Z281" i="13" s="1"/>
  <c r="S281" i="13"/>
  <c r="P281" i="13"/>
  <c r="O281" i="13"/>
  <c r="L281" i="13"/>
  <c r="K281" i="13"/>
  <c r="R281" i="13" s="1"/>
  <c r="X280" i="13"/>
  <c r="AA280" i="13" s="1"/>
  <c r="V280" i="13"/>
  <c r="U280" i="13"/>
  <c r="T280" i="13"/>
  <c r="S280" i="13"/>
  <c r="Y280" i="13" s="1"/>
  <c r="O280" i="13"/>
  <c r="W280" i="13" s="1"/>
  <c r="K280" i="13"/>
  <c r="L280" i="13" s="1"/>
  <c r="AA279" i="13"/>
  <c r="X279" i="13"/>
  <c r="W279" i="13"/>
  <c r="V279" i="13"/>
  <c r="U279" i="13"/>
  <c r="S279" i="13"/>
  <c r="Y279" i="13" s="1"/>
  <c r="P279" i="13"/>
  <c r="O279" i="13"/>
  <c r="L279" i="13"/>
  <c r="K279" i="13"/>
  <c r="R279" i="13" s="1"/>
  <c r="X278" i="13"/>
  <c r="V278" i="13"/>
  <c r="U278" i="13"/>
  <c r="AA278" i="13" s="1"/>
  <c r="S278" i="13"/>
  <c r="Y278" i="13" s="1"/>
  <c r="O278" i="13"/>
  <c r="P278" i="13" s="1"/>
  <c r="K278" i="13"/>
  <c r="Y277" i="13"/>
  <c r="X277" i="13"/>
  <c r="W277" i="13"/>
  <c r="V277" i="13"/>
  <c r="U277" i="13"/>
  <c r="AA277" i="13" s="1"/>
  <c r="T277" i="13"/>
  <c r="Z277" i="13" s="1"/>
  <c r="S277" i="13"/>
  <c r="P277" i="13"/>
  <c r="O277" i="13"/>
  <c r="L277" i="13"/>
  <c r="K277" i="13"/>
  <c r="R277" i="13" s="1"/>
  <c r="AC279" i="13" s="1"/>
  <c r="X276" i="13"/>
  <c r="AA276" i="13" s="1"/>
  <c r="V276" i="13"/>
  <c r="U276" i="13"/>
  <c r="T276" i="13"/>
  <c r="S276" i="13"/>
  <c r="Y276" i="13" s="1"/>
  <c r="O276" i="13"/>
  <c r="K276" i="13"/>
  <c r="L276" i="13" s="1"/>
  <c r="AA275" i="13"/>
  <c r="X275" i="13"/>
  <c r="X287" i="13" s="1"/>
  <c r="W275" i="13"/>
  <c r="V275" i="13"/>
  <c r="V287" i="13" s="1"/>
  <c r="U275" i="13"/>
  <c r="U287" i="13" s="1"/>
  <c r="S275" i="13"/>
  <c r="P275" i="13"/>
  <c r="O275" i="13"/>
  <c r="L275" i="13"/>
  <c r="K275" i="13"/>
  <c r="R275" i="13" s="1"/>
  <c r="Y273" i="13"/>
  <c r="X273" i="13"/>
  <c r="W273" i="13"/>
  <c r="V273" i="13"/>
  <c r="U273" i="13"/>
  <c r="AA273" i="13" s="1"/>
  <c r="S273" i="13"/>
  <c r="R273" i="13"/>
  <c r="P273" i="13"/>
  <c r="O273" i="13"/>
  <c r="L273" i="13"/>
  <c r="K273" i="13"/>
  <c r="T273" i="13" s="1"/>
  <c r="Z273" i="13" s="1"/>
  <c r="X272" i="13"/>
  <c r="V272" i="13"/>
  <c r="U272" i="13"/>
  <c r="S272" i="13"/>
  <c r="Y272" i="13" s="1"/>
  <c r="R272" i="13"/>
  <c r="O272" i="13"/>
  <c r="K272" i="13"/>
  <c r="L272" i="13" s="1"/>
  <c r="AA271" i="13"/>
  <c r="X271" i="13"/>
  <c r="W271" i="13"/>
  <c r="V271" i="13"/>
  <c r="U271" i="13"/>
  <c r="S271" i="13"/>
  <c r="Y271" i="13" s="1"/>
  <c r="P271" i="13"/>
  <c r="O271" i="13"/>
  <c r="L271" i="13"/>
  <c r="K271" i="13"/>
  <c r="R271" i="13" s="1"/>
  <c r="X270" i="13"/>
  <c r="V270" i="13"/>
  <c r="U270" i="13"/>
  <c r="AA270" i="13" s="1"/>
  <c r="S270" i="13"/>
  <c r="O270" i="13"/>
  <c r="K270" i="13"/>
  <c r="L270" i="13" s="1"/>
  <c r="Y269" i="13"/>
  <c r="X269" i="13"/>
  <c r="W269" i="13"/>
  <c r="V269" i="13"/>
  <c r="U269" i="13"/>
  <c r="AA269" i="13" s="1"/>
  <c r="S269" i="13"/>
  <c r="P269" i="13"/>
  <c r="O269" i="13"/>
  <c r="L269" i="13"/>
  <c r="K269" i="13"/>
  <c r="T269" i="13" s="1"/>
  <c r="Z269" i="13" s="1"/>
  <c r="X268" i="13"/>
  <c r="V268" i="13"/>
  <c r="U268" i="13"/>
  <c r="AA268" i="13" s="1"/>
  <c r="S268" i="13"/>
  <c r="O268" i="13"/>
  <c r="K268" i="13"/>
  <c r="L268" i="13" s="1"/>
  <c r="X267" i="13"/>
  <c r="W267" i="13"/>
  <c r="V267" i="13"/>
  <c r="U267" i="13"/>
  <c r="AA267" i="13" s="1"/>
  <c r="S267" i="13"/>
  <c r="Y267" i="13" s="1"/>
  <c r="P267" i="13"/>
  <c r="O267" i="13"/>
  <c r="L267" i="13"/>
  <c r="K267" i="13"/>
  <c r="R267" i="13" s="1"/>
  <c r="X266" i="13"/>
  <c r="V266" i="13"/>
  <c r="U266" i="13"/>
  <c r="S266" i="13"/>
  <c r="O266" i="13"/>
  <c r="K266" i="13"/>
  <c r="X265" i="13"/>
  <c r="W265" i="13"/>
  <c r="V265" i="13"/>
  <c r="U265" i="13"/>
  <c r="AA265" i="13" s="1"/>
  <c r="T265" i="13"/>
  <c r="S265" i="13"/>
  <c r="Y265" i="13" s="1"/>
  <c r="P265" i="13"/>
  <c r="O265" i="13"/>
  <c r="L265" i="13"/>
  <c r="K265" i="13"/>
  <c r="R265" i="13" s="1"/>
  <c r="X264" i="13"/>
  <c r="V264" i="13"/>
  <c r="U264" i="13"/>
  <c r="AA264" i="13" s="1"/>
  <c r="S264" i="13"/>
  <c r="O264" i="13"/>
  <c r="K264" i="13"/>
  <c r="L264" i="13" s="1"/>
  <c r="Y263" i="13"/>
  <c r="X263" i="13"/>
  <c r="W263" i="13"/>
  <c r="V263" i="13"/>
  <c r="U263" i="13"/>
  <c r="AA263" i="13" s="1"/>
  <c r="T263" i="13"/>
  <c r="Z263" i="13" s="1"/>
  <c r="S263" i="13"/>
  <c r="P263" i="13"/>
  <c r="O263" i="13"/>
  <c r="L263" i="13"/>
  <c r="K263" i="13"/>
  <c r="X262" i="13"/>
  <c r="V262" i="13"/>
  <c r="U262" i="13"/>
  <c r="S262" i="13"/>
  <c r="Y262" i="13" s="1"/>
  <c r="O262" i="13"/>
  <c r="K262" i="13"/>
  <c r="L262" i="13" s="1"/>
  <c r="X260" i="13"/>
  <c r="V260" i="13"/>
  <c r="U260" i="13"/>
  <c r="S260" i="13"/>
  <c r="Y260" i="13" s="1"/>
  <c r="R260" i="13"/>
  <c r="O260" i="13"/>
  <c r="K260" i="13"/>
  <c r="L260" i="13" s="1"/>
  <c r="AA259" i="13"/>
  <c r="Y259" i="13"/>
  <c r="X259" i="13"/>
  <c r="W259" i="13"/>
  <c r="V259" i="13"/>
  <c r="U259" i="13"/>
  <c r="T259" i="13"/>
  <c r="Z259" i="13" s="1"/>
  <c r="S259" i="13"/>
  <c r="R259" i="13"/>
  <c r="P259" i="13"/>
  <c r="O259" i="13"/>
  <c r="L259" i="13"/>
  <c r="K259" i="13"/>
  <c r="X258" i="13"/>
  <c r="AA258" i="13" s="1"/>
  <c r="V258" i="13"/>
  <c r="U258" i="13"/>
  <c r="S258" i="13"/>
  <c r="O258" i="13"/>
  <c r="K258" i="13"/>
  <c r="L258" i="13" s="1"/>
  <c r="X257" i="13"/>
  <c r="W257" i="13"/>
  <c r="V257" i="13"/>
  <c r="U257" i="13"/>
  <c r="AA257" i="13" s="1"/>
  <c r="S257" i="13"/>
  <c r="Y257" i="13" s="1"/>
  <c r="P257" i="13"/>
  <c r="O257" i="13"/>
  <c r="L257" i="13"/>
  <c r="K257" i="13"/>
  <c r="T257" i="13" s="1"/>
  <c r="X256" i="13"/>
  <c r="V256" i="13"/>
  <c r="U256" i="13"/>
  <c r="AA256" i="13" s="1"/>
  <c r="S256" i="13"/>
  <c r="Y256" i="13" s="1"/>
  <c r="O256" i="13"/>
  <c r="K256" i="13"/>
  <c r="L256" i="13" s="1"/>
  <c r="AA255" i="13"/>
  <c r="X255" i="13"/>
  <c r="W255" i="13"/>
  <c r="V255" i="13"/>
  <c r="U255" i="13"/>
  <c r="S255" i="13"/>
  <c r="Y255" i="13" s="1"/>
  <c r="P255" i="13"/>
  <c r="O255" i="13"/>
  <c r="L255" i="13"/>
  <c r="K255" i="13"/>
  <c r="R255" i="13" s="1"/>
  <c r="X254" i="13"/>
  <c r="V254" i="13"/>
  <c r="U254" i="13"/>
  <c r="S254" i="13"/>
  <c r="Y254" i="13" s="1"/>
  <c r="O254" i="13"/>
  <c r="K254" i="13"/>
  <c r="AA253" i="13"/>
  <c r="X253" i="13"/>
  <c r="W253" i="13"/>
  <c r="V253" i="13"/>
  <c r="U253" i="13"/>
  <c r="T253" i="13"/>
  <c r="S253" i="13"/>
  <c r="Y253" i="13" s="1"/>
  <c r="P253" i="13"/>
  <c r="O253" i="13"/>
  <c r="L253" i="13"/>
  <c r="K253" i="13"/>
  <c r="X252" i="13"/>
  <c r="V252" i="13"/>
  <c r="U252" i="13"/>
  <c r="AA252" i="13" s="1"/>
  <c r="S252" i="13"/>
  <c r="O252" i="13"/>
  <c r="K252" i="13"/>
  <c r="L252" i="13" s="1"/>
  <c r="X251" i="13"/>
  <c r="W251" i="13"/>
  <c r="V251" i="13"/>
  <c r="U251" i="13"/>
  <c r="AA251" i="13" s="1"/>
  <c r="S251" i="13"/>
  <c r="Y251" i="13" s="1"/>
  <c r="P251" i="13"/>
  <c r="O251" i="13"/>
  <c r="L251" i="13"/>
  <c r="K251" i="13"/>
  <c r="R251" i="13" s="1"/>
  <c r="X250" i="13"/>
  <c r="V250" i="13"/>
  <c r="U250" i="13"/>
  <c r="AA250" i="13" s="1"/>
  <c r="S250" i="13"/>
  <c r="Y250" i="13" s="1"/>
  <c r="O250" i="13"/>
  <c r="K250" i="13"/>
  <c r="X249" i="13"/>
  <c r="X261" i="13" s="1"/>
  <c r="W249" i="13"/>
  <c r="V249" i="13"/>
  <c r="U249" i="13"/>
  <c r="U261" i="13" s="1"/>
  <c r="T249" i="13"/>
  <c r="S249" i="13"/>
  <c r="O249" i="13"/>
  <c r="P249" i="13" s="1"/>
  <c r="L249" i="13"/>
  <c r="K249" i="13"/>
  <c r="Z247" i="13"/>
  <c r="X247" i="13"/>
  <c r="W247" i="13"/>
  <c r="V247" i="13"/>
  <c r="Y247" i="13" s="1"/>
  <c r="U247" i="13"/>
  <c r="AA247" i="13" s="1"/>
  <c r="S247" i="13"/>
  <c r="R247" i="13"/>
  <c r="P247" i="13"/>
  <c r="O247" i="13"/>
  <c r="K247" i="13"/>
  <c r="T247" i="13" s="1"/>
  <c r="X246" i="13"/>
  <c r="V246" i="13"/>
  <c r="Y246" i="13" s="1"/>
  <c r="U246" i="13"/>
  <c r="AA246" i="13" s="1"/>
  <c r="S246" i="13"/>
  <c r="R246" i="13"/>
  <c r="P246" i="13"/>
  <c r="O246" i="13"/>
  <c r="W246" i="13" s="1"/>
  <c r="K246" i="13"/>
  <c r="L246" i="13" s="1"/>
  <c r="AA245" i="13"/>
  <c r="X245" i="13"/>
  <c r="W245" i="13"/>
  <c r="V245" i="13"/>
  <c r="U245" i="13"/>
  <c r="T245" i="13"/>
  <c r="S245" i="13"/>
  <c r="Y245" i="13" s="1"/>
  <c r="P245" i="13"/>
  <c r="O245" i="13"/>
  <c r="L245" i="13"/>
  <c r="K245" i="13"/>
  <c r="R245" i="13" s="1"/>
  <c r="X244" i="13"/>
  <c r="AA244" i="13" s="1"/>
  <c r="W244" i="13"/>
  <c r="V244" i="13"/>
  <c r="U244" i="13"/>
  <c r="T244" i="13"/>
  <c r="Z244" i="13" s="1"/>
  <c r="S244" i="13"/>
  <c r="Y244" i="13" s="1"/>
  <c r="O244" i="13"/>
  <c r="P244" i="13" s="1"/>
  <c r="K244" i="13"/>
  <c r="Z243" i="13"/>
  <c r="Y243" i="13"/>
  <c r="X243" i="13"/>
  <c r="W243" i="13"/>
  <c r="V243" i="13"/>
  <c r="U243" i="13"/>
  <c r="AA243" i="13" s="1"/>
  <c r="S243" i="13"/>
  <c r="P243" i="13"/>
  <c r="O243" i="13"/>
  <c r="L243" i="13"/>
  <c r="K243" i="13"/>
  <c r="T243" i="13" s="1"/>
  <c r="Y242" i="13"/>
  <c r="X242" i="13"/>
  <c r="V242" i="13"/>
  <c r="U242" i="13"/>
  <c r="AA242" i="13" s="1"/>
  <c r="T242" i="13"/>
  <c r="S242" i="13"/>
  <c r="O242" i="13"/>
  <c r="K242" i="13"/>
  <c r="L242" i="13" s="1"/>
  <c r="Y241" i="13"/>
  <c r="X241" i="13"/>
  <c r="V241" i="13"/>
  <c r="U241" i="13"/>
  <c r="AA241" i="13" s="1"/>
  <c r="T241" i="13"/>
  <c r="S241" i="13"/>
  <c r="P241" i="13"/>
  <c r="O241" i="13"/>
  <c r="W241" i="13" s="1"/>
  <c r="L241" i="13"/>
  <c r="K241" i="13"/>
  <c r="AA240" i="13"/>
  <c r="X240" i="13"/>
  <c r="W240" i="13"/>
  <c r="V240" i="13"/>
  <c r="U240" i="13"/>
  <c r="S240" i="13"/>
  <c r="O240" i="13"/>
  <c r="P240" i="13" s="1"/>
  <c r="K240" i="13"/>
  <c r="AA239" i="13"/>
  <c r="X239" i="13"/>
  <c r="W239" i="13"/>
  <c r="V239" i="13"/>
  <c r="U239" i="13"/>
  <c r="S239" i="13"/>
  <c r="P239" i="13"/>
  <c r="O239" i="13"/>
  <c r="L239" i="13"/>
  <c r="K239" i="13"/>
  <c r="T239" i="13" s="1"/>
  <c r="Z239" i="13" s="1"/>
  <c r="Y238" i="13"/>
  <c r="X238" i="13"/>
  <c r="V238" i="13"/>
  <c r="U238" i="13"/>
  <c r="S238" i="13"/>
  <c r="O238" i="13"/>
  <c r="K238" i="13"/>
  <c r="T238" i="13" s="1"/>
  <c r="Y237" i="13"/>
  <c r="X237" i="13"/>
  <c r="V237" i="13"/>
  <c r="U237" i="13"/>
  <c r="AA237" i="13" s="1"/>
  <c r="T237" i="13"/>
  <c r="S237" i="13"/>
  <c r="O237" i="13"/>
  <c r="L237" i="13"/>
  <c r="K237" i="13"/>
  <c r="AA236" i="13"/>
  <c r="X236" i="13"/>
  <c r="V236" i="13"/>
  <c r="U236" i="13"/>
  <c r="S236" i="13"/>
  <c r="O236" i="13"/>
  <c r="K236" i="13"/>
  <c r="T236" i="13" s="1"/>
  <c r="X234" i="13"/>
  <c r="V234" i="13"/>
  <c r="Y234" i="13" s="1"/>
  <c r="U234" i="13"/>
  <c r="AA234" i="13" s="1"/>
  <c r="AA235" i="13" s="1"/>
  <c r="S234" i="13"/>
  <c r="R234" i="13"/>
  <c r="P234" i="13"/>
  <c r="O234" i="13"/>
  <c r="W234" i="13" s="1"/>
  <c r="K234" i="13"/>
  <c r="L234" i="13" s="1"/>
  <c r="AA233" i="13"/>
  <c r="X233" i="13"/>
  <c r="W233" i="13"/>
  <c r="V233" i="13"/>
  <c r="U233" i="13"/>
  <c r="T233" i="13"/>
  <c r="S233" i="13"/>
  <c r="Y233" i="13" s="1"/>
  <c r="R233" i="13"/>
  <c r="O233" i="13"/>
  <c r="P233" i="13" s="1"/>
  <c r="L233" i="13"/>
  <c r="K233" i="13"/>
  <c r="X232" i="13"/>
  <c r="AA232" i="13" s="1"/>
  <c r="V232" i="13"/>
  <c r="U232" i="13"/>
  <c r="T232" i="13"/>
  <c r="S232" i="13"/>
  <c r="O232" i="13"/>
  <c r="L232" i="13"/>
  <c r="K232" i="13"/>
  <c r="Z231" i="13"/>
  <c r="Y231" i="13"/>
  <c r="X231" i="13"/>
  <c r="W231" i="13"/>
  <c r="V231" i="13"/>
  <c r="U231" i="13"/>
  <c r="AA231" i="13" s="1"/>
  <c r="S231" i="13"/>
  <c r="P231" i="13"/>
  <c r="O231" i="13"/>
  <c r="K231" i="13"/>
  <c r="T231" i="13" s="1"/>
  <c r="X230" i="13"/>
  <c r="V230" i="13"/>
  <c r="Y230" i="13" s="1"/>
  <c r="U230" i="13"/>
  <c r="AA230" i="13" s="1"/>
  <c r="S230" i="13"/>
  <c r="P230" i="13"/>
  <c r="R230" i="13" s="1"/>
  <c r="O230" i="13"/>
  <c r="W230" i="13" s="1"/>
  <c r="K230" i="13"/>
  <c r="L230" i="13" s="1"/>
  <c r="AA229" i="13"/>
  <c r="X229" i="13"/>
  <c r="W229" i="13"/>
  <c r="V229" i="13"/>
  <c r="U229" i="13"/>
  <c r="T229" i="13"/>
  <c r="S229" i="13"/>
  <c r="Y229" i="13" s="1"/>
  <c r="P229" i="13"/>
  <c r="O229" i="13"/>
  <c r="L229" i="13"/>
  <c r="K229" i="13"/>
  <c r="R229" i="13" s="1"/>
  <c r="X228" i="13"/>
  <c r="AA228" i="13" s="1"/>
  <c r="W228" i="13"/>
  <c r="V228" i="13"/>
  <c r="U228" i="13"/>
  <c r="S228" i="13"/>
  <c r="Y228" i="13" s="1"/>
  <c r="O228" i="13"/>
  <c r="P228" i="13" s="1"/>
  <c r="K228" i="13"/>
  <c r="T228" i="13" s="1"/>
  <c r="Z228" i="13" s="1"/>
  <c r="Y227" i="13"/>
  <c r="X227" i="13"/>
  <c r="W227" i="13"/>
  <c r="V227" i="13"/>
  <c r="U227" i="13"/>
  <c r="AA227" i="13" s="1"/>
  <c r="S227" i="13"/>
  <c r="P227" i="13"/>
  <c r="O227" i="13"/>
  <c r="L227" i="13"/>
  <c r="K227" i="13"/>
  <c r="T227" i="13" s="1"/>
  <c r="Z227" i="13" s="1"/>
  <c r="Y226" i="13"/>
  <c r="X226" i="13"/>
  <c r="V226" i="13"/>
  <c r="U226" i="13"/>
  <c r="AA226" i="13" s="1"/>
  <c r="S226" i="13"/>
  <c r="P226" i="13"/>
  <c r="O226" i="13"/>
  <c r="W226" i="13" s="1"/>
  <c r="K226" i="13"/>
  <c r="Y225" i="13"/>
  <c r="X225" i="13"/>
  <c r="V225" i="13"/>
  <c r="U225" i="13"/>
  <c r="AA225" i="13" s="1"/>
  <c r="T225" i="13"/>
  <c r="S225" i="13"/>
  <c r="P225" i="13"/>
  <c r="O225" i="13"/>
  <c r="W225" i="13" s="1"/>
  <c r="L225" i="13"/>
  <c r="K225" i="13"/>
  <c r="AA224" i="13"/>
  <c r="X224" i="13"/>
  <c r="V224" i="13"/>
  <c r="U224" i="13"/>
  <c r="T224" i="13"/>
  <c r="S224" i="13"/>
  <c r="Y224" i="13" s="1"/>
  <c r="O224" i="13"/>
  <c r="L224" i="13"/>
  <c r="K224" i="13"/>
  <c r="AA223" i="13"/>
  <c r="Z223" i="13"/>
  <c r="X223" i="13"/>
  <c r="W223" i="13"/>
  <c r="V223" i="13"/>
  <c r="V235" i="13" s="1"/>
  <c r="U223" i="13"/>
  <c r="S223" i="13"/>
  <c r="P223" i="13"/>
  <c r="O223" i="13"/>
  <c r="L223" i="13"/>
  <c r="K223" i="13"/>
  <c r="T223" i="13" s="1"/>
  <c r="Y221" i="13"/>
  <c r="X221" i="13"/>
  <c r="V221" i="13"/>
  <c r="U221" i="13"/>
  <c r="AA221" i="13" s="1"/>
  <c r="T221" i="13"/>
  <c r="S221" i="13"/>
  <c r="R221" i="13"/>
  <c r="P221" i="13"/>
  <c r="O221" i="13"/>
  <c r="W221" i="13" s="1"/>
  <c r="L221" i="13"/>
  <c r="K221" i="13"/>
  <c r="AA220" i="13"/>
  <c r="X220" i="13"/>
  <c r="V220" i="13"/>
  <c r="U220" i="13"/>
  <c r="T220" i="13"/>
  <c r="S220" i="13"/>
  <c r="Y220" i="13" s="1"/>
  <c r="R220" i="13"/>
  <c r="O220" i="13"/>
  <c r="P220" i="13" s="1"/>
  <c r="L220" i="13"/>
  <c r="K220" i="13"/>
  <c r="AA219" i="13"/>
  <c r="Z219" i="13"/>
  <c r="X219" i="13"/>
  <c r="W219" i="13"/>
  <c r="V219" i="13"/>
  <c r="U219" i="13"/>
  <c r="S219" i="13"/>
  <c r="P219" i="13"/>
  <c r="O219" i="13"/>
  <c r="L219" i="13"/>
  <c r="K219" i="13"/>
  <c r="T219" i="13" s="1"/>
  <c r="Y218" i="13"/>
  <c r="X218" i="13"/>
  <c r="V218" i="13"/>
  <c r="U218" i="13"/>
  <c r="AA218" i="13" s="1"/>
  <c r="S218" i="13"/>
  <c r="P218" i="13"/>
  <c r="O218" i="13"/>
  <c r="W218" i="13" s="1"/>
  <c r="K218" i="13"/>
  <c r="Y217" i="13"/>
  <c r="X217" i="13"/>
  <c r="V217" i="13"/>
  <c r="U217" i="13"/>
  <c r="T217" i="13"/>
  <c r="S217" i="13"/>
  <c r="P217" i="13"/>
  <c r="O217" i="13"/>
  <c r="W217" i="13" s="1"/>
  <c r="L217" i="13"/>
  <c r="K217" i="13"/>
  <c r="R217" i="13" s="1"/>
  <c r="AA216" i="13"/>
  <c r="X216" i="13"/>
  <c r="W216" i="13"/>
  <c r="V216" i="13"/>
  <c r="U216" i="13"/>
  <c r="T216" i="13"/>
  <c r="S216" i="13"/>
  <c r="Y216" i="13" s="1"/>
  <c r="O216" i="13"/>
  <c r="P216" i="13" s="1"/>
  <c r="L216" i="13"/>
  <c r="K216" i="13"/>
  <c r="AA215" i="13"/>
  <c r="Z215" i="13"/>
  <c r="X215" i="13"/>
  <c r="W215" i="13"/>
  <c r="V215" i="13"/>
  <c r="U215" i="13"/>
  <c r="S215" i="13"/>
  <c r="P215" i="13"/>
  <c r="O215" i="13"/>
  <c r="L215" i="13"/>
  <c r="K215" i="13"/>
  <c r="T215" i="13" s="1"/>
  <c r="Y214" i="13"/>
  <c r="X214" i="13"/>
  <c r="V214" i="13"/>
  <c r="U214" i="13"/>
  <c r="AA214" i="13" s="1"/>
  <c r="S214" i="13"/>
  <c r="P214" i="13"/>
  <c r="O214" i="13"/>
  <c r="W214" i="13" s="1"/>
  <c r="K214" i="13"/>
  <c r="Y213" i="13"/>
  <c r="X213" i="13"/>
  <c r="V213" i="13"/>
  <c r="U213" i="13"/>
  <c r="T213" i="13"/>
  <c r="S213" i="13"/>
  <c r="P213" i="13"/>
  <c r="O213" i="13"/>
  <c r="W213" i="13" s="1"/>
  <c r="L213" i="13"/>
  <c r="K213" i="13"/>
  <c r="R213" i="13" s="1"/>
  <c r="AA212" i="13"/>
  <c r="X212" i="13"/>
  <c r="W212" i="13"/>
  <c r="V212" i="13"/>
  <c r="U212" i="13"/>
  <c r="T212" i="13"/>
  <c r="S212" i="13"/>
  <c r="Y212" i="13" s="1"/>
  <c r="O212" i="13"/>
  <c r="P212" i="13" s="1"/>
  <c r="L212" i="13"/>
  <c r="K212" i="13"/>
  <c r="AA211" i="13"/>
  <c r="Z211" i="13"/>
  <c r="X211" i="13"/>
  <c r="W211" i="13"/>
  <c r="V211" i="13"/>
  <c r="V222" i="13" s="1"/>
  <c r="U211" i="13"/>
  <c r="S211" i="13"/>
  <c r="P211" i="13"/>
  <c r="O211" i="13"/>
  <c r="L211" i="13"/>
  <c r="K211" i="13"/>
  <c r="T211" i="13" s="1"/>
  <c r="Y210" i="13"/>
  <c r="X210" i="13"/>
  <c r="V210" i="13"/>
  <c r="U210" i="13"/>
  <c r="S210" i="13"/>
  <c r="P210" i="13"/>
  <c r="O210" i="13"/>
  <c r="W210" i="13" s="1"/>
  <c r="K210" i="13"/>
  <c r="AA208" i="13"/>
  <c r="X208" i="13"/>
  <c r="V208" i="13"/>
  <c r="U208" i="13"/>
  <c r="T208" i="13"/>
  <c r="S208" i="13"/>
  <c r="Y208" i="13" s="1"/>
  <c r="R208" i="13"/>
  <c r="O208" i="13"/>
  <c r="L208" i="13"/>
  <c r="K208" i="13"/>
  <c r="AA207" i="13"/>
  <c r="Z207" i="13"/>
  <c r="X207" i="13"/>
  <c r="W207" i="13"/>
  <c r="V207" i="13"/>
  <c r="U207" i="13"/>
  <c r="S207" i="13"/>
  <c r="Y207" i="13" s="1"/>
  <c r="R207" i="13"/>
  <c r="P207" i="13"/>
  <c r="O207" i="13"/>
  <c r="L207" i="13"/>
  <c r="K207" i="13"/>
  <c r="T207" i="13" s="1"/>
  <c r="Y206" i="13"/>
  <c r="X206" i="13"/>
  <c r="V206" i="13"/>
  <c r="U206" i="13"/>
  <c r="AA206" i="13" s="1"/>
  <c r="S206" i="13"/>
  <c r="P206" i="13"/>
  <c r="O206" i="13"/>
  <c r="W206" i="13" s="1"/>
  <c r="K206" i="13"/>
  <c r="Y205" i="13"/>
  <c r="X205" i="13"/>
  <c r="V205" i="13"/>
  <c r="U205" i="13"/>
  <c r="AA205" i="13" s="1"/>
  <c r="T205" i="13"/>
  <c r="S205" i="13"/>
  <c r="P205" i="13"/>
  <c r="O205" i="13"/>
  <c r="W205" i="13" s="1"/>
  <c r="K205" i="13"/>
  <c r="L205" i="13" s="1"/>
  <c r="AA204" i="13"/>
  <c r="X204" i="13"/>
  <c r="W204" i="13"/>
  <c r="V204" i="13"/>
  <c r="U204" i="13"/>
  <c r="T204" i="13"/>
  <c r="Z204" i="13" s="1"/>
  <c r="S204" i="13"/>
  <c r="Y204" i="13" s="1"/>
  <c r="O204" i="13"/>
  <c r="P204" i="13" s="1"/>
  <c r="L204" i="13"/>
  <c r="K204" i="13"/>
  <c r="AA203" i="13"/>
  <c r="X203" i="13"/>
  <c r="W203" i="13"/>
  <c r="V203" i="13"/>
  <c r="U203" i="13"/>
  <c r="S203" i="13"/>
  <c r="Y203" i="13" s="1"/>
  <c r="O203" i="13"/>
  <c r="P203" i="13" s="1"/>
  <c r="K203" i="13"/>
  <c r="X202" i="13"/>
  <c r="V202" i="13"/>
  <c r="Y202" i="13" s="1"/>
  <c r="U202" i="13"/>
  <c r="AA202" i="13" s="1"/>
  <c r="S202" i="13"/>
  <c r="P202" i="13"/>
  <c r="O202" i="13"/>
  <c r="W202" i="13" s="1"/>
  <c r="K202" i="13"/>
  <c r="Y201" i="13"/>
  <c r="X201" i="13"/>
  <c r="V201" i="13"/>
  <c r="U201" i="13"/>
  <c r="T201" i="13"/>
  <c r="Z201" i="13" s="1"/>
  <c r="S201" i="13"/>
  <c r="P201" i="13"/>
  <c r="O201" i="13"/>
  <c r="W201" i="13" s="1"/>
  <c r="K201" i="13"/>
  <c r="L201" i="13" s="1"/>
  <c r="AA200" i="13"/>
  <c r="X200" i="13"/>
  <c r="W200" i="13"/>
  <c r="V200" i="13"/>
  <c r="U200" i="13"/>
  <c r="T200" i="13"/>
  <c r="S200" i="13"/>
  <c r="Y200" i="13" s="1"/>
  <c r="O200" i="13"/>
  <c r="P200" i="13" s="1"/>
  <c r="L200" i="13"/>
  <c r="K200" i="13"/>
  <c r="AA199" i="13"/>
  <c r="Z199" i="13"/>
  <c r="X199" i="13"/>
  <c r="W199" i="13"/>
  <c r="V199" i="13"/>
  <c r="U199" i="13"/>
  <c r="S199" i="13"/>
  <c r="P199" i="13"/>
  <c r="O199" i="13"/>
  <c r="L199" i="13"/>
  <c r="K199" i="13"/>
  <c r="T199" i="13" s="1"/>
  <c r="Y198" i="13"/>
  <c r="X198" i="13"/>
  <c r="V198" i="13"/>
  <c r="U198" i="13"/>
  <c r="S198" i="13"/>
  <c r="P198" i="13"/>
  <c r="O198" i="13"/>
  <c r="W198" i="13" s="1"/>
  <c r="K198" i="13"/>
  <c r="Y197" i="13"/>
  <c r="X197" i="13"/>
  <c r="X209" i="13" s="1"/>
  <c r="V197" i="13"/>
  <c r="U197" i="13"/>
  <c r="T197" i="13"/>
  <c r="S197" i="13"/>
  <c r="S209" i="13" s="1"/>
  <c r="P197" i="13"/>
  <c r="O197" i="13"/>
  <c r="W197" i="13" s="1"/>
  <c r="L197" i="13"/>
  <c r="K197" i="13"/>
  <c r="R197" i="13" s="1"/>
  <c r="AA195" i="13"/>
  <c r="Z195" i="13"/>
  <c r="X195" i="13"/>
  <c r="W195" i="13"/>
  <c r="V195" i="13"/>
  <c r="U195" i="13"/>
  <c r="S195" i="13"/>
  <c r="Y195" i="13" s="1"/>
  <c r="R195" i="13"/>
  <c r="O195" i="13"/>
  <c r="P195" i="13" s="1"/>
  <c r="L195" i="13"/>
  <c r="K195" i="13"/>
  <c r="T195" i="13" s="1"/>
  <c r="X194" i="13"/>
  <c r="V194" i="13"/>
  <c r="Y194" i="13" s="1"/>
  <c r="U194" i="13"/>
  <c r="AA194" i="13" s="1"/>
  <c r="S194" i="13"/>
  <c r="R194" i="13"/>
  <c r="P194" i="13"/>
  <c r="O194" i="13"/>
  <c r="W194" i="13" s="1"/>
  <c r="K194" i="13"/>
  <c r="Y193" i="13"/>
  <c r="X193" i="13"/>
  <c r="V193" i="13"/>
  <c r="U193" i="13"/>
  <c r="AA193" i="13" s="1"/>
  <c r="T193" i="13"/>
  <c r="S193" i="13"/>
  <c r="O193" i="13"/>
  <c r="K193" i="13"/>
  <c r="L193" i="13" s="1"/>
  <c r="X192" i="13"/>
  <c r="AA192" i="13" s="1"/>
  <c r="W192" i="13"/>
  <c r="V192" i="13"/>
  <c r="U192" i="13"/>
  <c r="T192" i="13"/>
  <c r="Z192" i="13" s="1"/>
  <c r="S192" i="13"/>
  <c r="Y192" i="13" s="1"/>
  <c r="O192" i="13"/>
  <c r="P192" i="13" s="1"/>
  <c r="L192" i="13"/>
  <c r="K192" i="13"/>
  <c r="R192" i="13" s="1"/>
  <c r="AC194" i="13" s="1"/>
  <c r="AA191" i="13"/>
  <c r="X191" i="13"/>
  <c r="W191" i="13"/>
  <c r="Z191" i="13" s="1"/>
  <c r="V191" i="13"/>
  <c r="U191" i="13"/>
  <c r="S191" i="13"/>
  <c r="R191" i="13"/>
  <c r="O191" i="13"/>
  <c r="P191" i="13" s="1"/>
  <c r="L191" i="13"/>
  <c r="K191" i="13"/>
  <c r="T191" i="13" s="1"/>
  <c r="Y190" i="13"/>
  <c r="X190" i="13"/>
  <c r="V190" i="13"/>
  <c r="U190" i="13"/>
  <c r="AA190" i="13" s="1"/>
  <c r="S190" i="13"/>
  <c r="P190" i="13"/>
  <c r="O190" i="13"/>
  <c r="W190" i="13" s="1"/>
  <c r="K190" i="13"/>
  <c r="Y189" i="13"/>
  <c r="X189" i="13"/>
  <c r="V189" i="13"/>
  <c r="U189" i="13"/>
  <c r="T189" i="13"/>
  <c r="S189" i="13"/>
  <c r="P189" i="13"/>
  <c r="O189" i="13"/>
  <c r="W189" i="13" s="1"/>
  <c r="K189" i="13"/>
  <c r="L189" i="13" s="1"/>
  <c r="AA188" i="13"/>
  <c r="X188" i="13"/>
  <c r="V188" i="13"/>
  <c r="U188" i="13"/>
  <c r="T188" i="13"/>
  <c r="S188" i="13"/>
  <c r="Y188" i="13" s="1"/>
  <c r="O188" i="13"/>
  <c r="L188" i="13"/>
  <c r="K188" i="13"/>
  <c r="AA187" i="13"/>
  <c r="X187" i="13"/>
  <c r="W187" i="13"/>
  <c r="V187" i="13"/>
  <c r="U187" i="13"/>
  <c r="S187" i="13"/>
  <c r="Y187" i="13" s="1"/>
  <c r="O187" i="13"/>
  <c r="P187" i="13" s="1"/>
  <c r="L187" i="13"/>
  <c r="K187" i="13"/>
  <c r="X186" i="13"/>
  <c r="V186" i="13"/>
  <c r="Y186" i="13" s="1"/>
  <c r="U186" i="13"/>
  <c r="AA186" i="13" s="1"/>
  <c r="S186" i="13"/>
  <c r="P186" i="13"/>
  <c r="O186" i="13"/>
  <c r="W186" i="13" s="1"/>
  <c r="K186" i="13"/>
  <c r="Y185" i="13"/>
  <c r="X185" i="13"/>
  <c r="V185" i="13"/>
  <c r="U185" i="13"/>
  <c r="AA185" i="13" s="1"/>
  <c r="T185" i="13"/>
  <c r="S185" i="13"/>
  <c r="O185" i="13"/>
  <c r="K185" i="13"/>
  <c r="L185" i="13" s="1"/>
  <c r="X184" i="13"/>
  <c r="W184" i="13"/>
  <c r="V184" i="13"/>
  <c r="U184" i="13"/>
  <c r="T184" i="13"/>
  <c r="S184" i="13"/>
  <c r="O184" i="13"/>
  <c r="P184" i="13" s="1"/>
  <c r="L184" i="13"/>
  <c r="K184" i="13"/>
  <c r="R184" i="13" s="1"/>
  <c r="Y182" i="13"/>
  <c r="X182" i="13"/>
  <c r="V182" i="13"/>
  <c r="U182" i="13"/>
  <c r="AA182" i="13" s="1"/>
  <c r="S182" i="13"/>
  <c r="R182" i="13"/>
  <c r="P182" i="13"/>
  <c r="O182" i="13"/>
  <c r="W182" i="13" s="1"/>
  <c r="K182" i="13"/>
  <c r="Y181" i="13"/>
  <c r="X181" i="13"/>
  <c r="V181" i="13"/>
  <c r="U181" i="13"/>
  <c r="AA181" i="13" s="1"/>
  <c r="T181" i="13"/>
  <c r="S181" i="13"/>
  <c r="R181" i="13"/>
  <c r="P181" i="13"/>
  <c r="O181" i="13"/>
  <c r="W181" i="13" s="1"/>
  <c r="K181" i="13"/>
  <c r="L181" i="13" s="1"/>
  <c r="AA180" i="13"/>
  <c r="X180" i="13"/>
  <c r="V180" i="13"/>
  <c r="U180" i="13"/>
  <c r="T180" i="13"/>
  <c r="S180" i="13"/>
  <c r="Y180" i="13" s="1"/>
  <c r="O180" i="13"/>
  <c r="L180" i="13"/>
  <c r="K180" i="13"/>
  <c r="AA179" i="13"/>
  <c r="X179" i="13"/>
  <c r="W179" i="13"/>
  <c r="V179" i="13"/>
  <c r="U179" i="13"/>
  <c r="S179" i="13"/>
  <c r="Y179" i="13" s="1"/>
  <c r="O179" i="13"/>
  <c r="P179" i="13" s="1"/>
  <c r="K179" i="13"/>
  <c r="X178" i="13"/>
  <c r="V178" i="13"/>
  <c r="Y178" i="13" s="1"/>
  <c r="U178" i="13"/>
  <c r="AA178" i="13" s="1"/>
  <c r="S178" i="13"/>
  <c r="P178" i="13"/>
  <c r="O178" i="13"/>
  <c r="W178" i="13" s="1"/>
  <c r="K178" i="13"/>
  <c r="Y177" i="13"/>
  <c r="X177" i="13"/>
  <c r="V177" i="13"/>
  <c r="U177" i="13"/>
  <c r="AA177" i="13" s="1"/>
  <c r="T177" i="13"/>
  <c r="S177" i="13"/>
  <c r="O177" i="13"/>
  <c r="K177" i="13"/>
  <c r="L177" i="13" s="1"/>
  <c r="X176" i="13"/>
  <c r="AA176" i="13" s="1"/>
  <c r="V176" i="13"/>
  <c r="U176" i="13"/>
  <c r="T176" i="13"/>
  <c r="S176" i="13"/>
  <c r="Y176" i="13" s="1"/>
  <c r="O176" i="13"/>
  <c r="P176" i="13" s="1"/>
  <c r="L176" i="13"/>
  <c r="K176" i="13"/>
  <c r="R176" i="13" s="1"/>
  <c r="AA175" i="13"/>
  <c r="X175" i="13"/>
  <c r="W175" i="13"/>
  <c r="Z175" i="13" s="1"/>
  <c r="V175" i="13"/>
  <c r="U175" i="13"/>
  <c r="S175" i="13"/>
  <c r="R175" i="13"/>
  <c r="O175" i="13"/>
  <c r="P175" i="13" s="1"/>
  <c r="L175" i="13"/>
  <c r="K175" i="13"/>
  <c r="T175" i="13" s="1"/>
  <c r="X174" i="13"/>
  <c r="V174" i="13"/>
  <c r="Y174" i="13" s="1"/>
  <c r="U174" i="13"/>
  <c r="AA174" i="13" s="1"/>
  <c r="S174" i="13"/>
  <c r="R174" i="13"/>
  <c r="P174" i="13"/>
  <c r="O174" i="13"/>
  <c r="W174" i="13" s="1"/>
  <c r="K174" i="13"/>
  <c r="L174" i="13" s="1"/>
  <c r="AA173" i="13"/>
  <c r="X173" i="13"/>
  <c r="W173" i="13"/>
  <c r="V173" i="13"/>
  <c r="U173" i="13"/>
  <c r="T173" i="13"/>
  <c r="S173" i="13"/>
  <c r="Y173" i="13" s="1"/>
  <c r="P173" i="13"/>
  <c r="O173" i="13"/>
  <c r="L173" i="13"/>
  <c r="K173" i="13"/>
  <c r="R173" i="13" s="1"/>
  <c r="X172" i="13"/>
  <c r="AA172" i="13" s="1"/>
  <c r="W172" i="13"/>
  <c r="V172" i="13"/>
  <c r="U172" i="13"/>
  <c r="T172" i="13"/>
  <c r="Z172" i="13" s="1"/>
  <c r="S172" i="13"/>
  <c r="Y172" i="13" s="1"/>
  <c r="O172" i="13"/>
  <c r="P172" i="13" s="1"/>
  <c r="L172" i="13"/>
  <c r="K172" i="13"/>
  <c r="Z171" i="13"/>
  <c r="Y171" i="13"/>
  <c r="X171" i="13"/>
  <c r="W171" i="13"/>
  <c r="V171" i="13"/>
  <c r="V183" i="13" s="1"/>
  <c r="U171" i="13"/>
  <c r="S171" i="13"/>
  <c r="P171" i="13"/>
  <c r="O171" i="13"/>
  <c r="L171" i="13"/>
  <c r="K171" i="13"/>
  <c r="T171" i="13" s="1"/>
  <c r="AA169" i="13"/>
  <c r="Y169" i="13"/>
  <c r="X169" i="13"/>
  <c r="W169" i="13"/>
  <c r="V169" i="13"/>
  <c r="U169" i="13"/>
  <c r="T169" i="13"/>
  <c r="S169" i="13"/>
  <c r="R169" i="13"/>
  <c r="P169" i="13"/>
  <c r="O169" i="13"/>
  <c r="L169" i="13"/>
  <c r="K169" i="13"/>
  <c r="X168" i="13"/>
  <c r="AA168" i="13" s="1"/>
  <c r="W168" i="13"/>
  <c r="V168" i="13"/>
  <c r="U168" i="13"/>
  <c r="T168" i="13"/>
  <c r="Z168" i="13" s="1"/>
  <c r="S168" i="13"/>
  <c r="Y168" i="13" s="1"/>
  <c r="R168" i="13"/>
  <c r="O168" i="13"/>
  <c r="P168" i="13" s="1"/>
  <c r="L168" i="13"/>
  <c r="K168" i="13"/>
  <c r="Z167" i="13"/>
  <c r="Y167" i="13"/>
  <c r="X167" i="13"/>
  <c r="W167" i="13"/>
  <c r="V167" i="13"/>
  <c r="U167" i="13"/>
  <c r="AA167" i="13" s="1"/>
  <c r="S167" i="13"/>
  <c r="P167" i="13"/>
  <c r="O167" i="13"/>
  <c r="L167" i="13"/>
  <c r="K167" i="13"/>
  <c r="T167" i="13" s="1"/>
  <c r="X166" i="13"/>
  <c r="W166" i="13"/>
  <c r="V166" i="13"/>
  <c r="Y166" i="13" s="1"/>
  <c r="U166" i="13"/>
  <c r="AA166" i="13" s="1"/>
  <c r="S166" i="13"/>
  <c r="P166" i="13"/>
  <c r="O166" i="13"/>
  <c r="K166" i="13"/>
  <c r="Y165" i="13"/>
  <c r="X165" i="13"/>
  <c r="V165" i="13"/>
  <c r="U165" i="13"/>
  <c r="AA165" i="13" s="1"/>
  <c r="T165" i="13"/>
  <c r="Z165" i="13" s="1"/>
  <c r="S165" i="13"/>
  <c r="P165" i="13"/>
  <c r="O165" i="13"/>
  <c r="W165" i="13" s="1"/>
  <c r="K165" i="13"/>
  <c r="L165" i="13" s="1"/>
  <c r="X164" i="13"/>
  <c r="AA164" i="13" s="1"/>
  <c r="V164" i="13"/>
  <c r="U164" i="13"/>
  <c r="T164" i="13"/>
  <c r="S164" i="13"/>
  <c r="Y164" i="13" s="1"/>
  <c r="O164" i="13"/>
  <c r="L164" i="13"/>
  <c r="K164" i="13"/>
  <c r="AA163" i="13"/>
  <c r="X163" i="13"/>
  <c r="W163" i="13"/>
  <c r="V163" i="13"/>
  <c r="U163" i="13"/>
  <c r="S163" i="13"/>
  <c r="Y163" i="13" s="1"/>
  <c r="O163" i="13"/>
  <c r="P163" i="13" s="1"/>
  <c r="L163" i="13"/>
  <c r="K163" i="13"/>
  <c r="X162" i="13"/>
  <c r="W162" i="13"/>
  <c r="V162" i="13"/>
  <c r="Y162" i="13" s="1"/>
  <c r="U162" i="13"/>
  <c r="AA162" i="13" s="1"/>
  <c r="S162" i="13"/>
  <c r="P162" i="13"/>
  <c r="O162" i="13"/>
  <c r="K162" i="13"/>
  <c r="Y161" i="13"/>
  <c r="X161" i="13"/>
  <c r="V161" i="13"/>
  <c r="U161" i="13"/>
  <c r="AA161" i="13" s="1"/>
  <c r="T161" i="13"/>
  <c r="S161" i="13"/>
  <c r="P161" i="13"/>
  <c r="O161" i="13"/>
  <c r="W161" i="13" s="1"/>
  <c r="K161" i="13"/>
  <c r="L161" i="13" s="1"/>
  <c r="X160" i="13"/>
  <c r="AA160" i="13" s="1"/>
  <c r="V160" i="13"/>
  <c r="U160" i="13"/>
  <c r="T160" i="13"/>
  <c r="S160" i="13"/>
  <c r="Y160" i="13" s="1"/>
  <c r="O160" i="13"/>
  <c r="L160" i="13"/>
  <c r="K160" i="13"/>
  <c r="AA159" i="13"/>
  <c r="X159" i="13"/>
  <c r="W159" i="13"/>
  <c r="V159" i="13"/>
  <c r="U159" i="13"/>
  <c r="S159" i="13"/>
  <c r="Y159" i="13" s="1"/>
  <c r="O159" i="13"/>
  <c r="P159" i="13" s="1"/>
  <c r="L159" i="13"/>
  <c r="K159" i="13"/>
  <c r="R159" i="13" s="1"/>
  <c r="X158" i="13"/>
  <c r="W158" i="13"/>
  <c r="V158" i="13"/>
  <c r="U158" i="13"/>
  <c r="AA158" i="13" s="1"/>
  <c r="AA170" i="13" s="1"/>
  <c r="S158" i="13"/>
  <c r="P158" i="13"/>
  <c r="O158" i="13"/>
  <c r="K158" i="13"/>
  <c r="U157" i="13"/>
  <c r="X156" i="13"/>
  <c r="AA156" i="13" s="1"/>
  <c r="V156" i="13"/>
  <c r="U156" i="13"/>
  <c r="T156" i="13"/>
  <c r="S156" i="13"/>
  <c r="Y156" i="13" s="1"/>
  <c r="R156" i="13"/>
  <c r="O156" i="13"/>
  <c r="L156" i="13"/>
  <c r="K156" i="13"/>
  <c r="AA155" i="13"/>
  <c r="X155" i="13"/>
  <c r="W155" i="13"/>
  <c r="V155" i="13"/>
  <c r="U155" i="13"/>
  <c r="S155" i="13"/>
  <c r="Y155" i="13" s="1"/>
  <c r="R155" i="13"/>
  <c r="O155" i="13"/>
  <c r="P155" i="13" s="1"/>
  <c r="L155" i="13"/>
  <c r="K155" i="13"/>
  <c r="T155" i="13" s="1"/>
  <c r="X154" i="13"/>
  <c r="W154" i="13"/>
  <c r="V154" i="13"/>
  <c r="Y154" i="13" s="1"/>
  <c r="U154" i="13"/>
  <c r="AA154" i="13" s="1"/>
  <c r="S154" i="13"/>
  <c r="P154" i="13"/>
  <c r="O154" i="13"/>
  <c r="K154" i="13"/>
  <c r="Y153" i="13"/>
  <c r="X153" i="13"/>
  <c r="V153" i="13"/>
  <c r="U153" i="13"/>
  <c r="AA153" i="13" s="1"/>
  <c r="T153" i="13"/>
  <c r="S153" i="13"/>
  <c r="P153" i="13"/>
  <c r="O153" i="13"/>
  <c r="W153" i="13" s="1"/>
  <c r="K153" i="13"/>
  <c r="L153" i="13" s="1"/>
  <c r="X152" i="13"/>
  <c r="AA152" i="13" s="1"/>
  <c r="V152" i="13"/>
  <c r="U152" i="13"/>
  <c r="T152" i="13"/>
  <c r="S152" i="13"/>
  <c r="Y152" i="13" s="1"/>
  <c r="O152" i="13"/>
  <c r="L152" i="13"/>
  <c r="K152" i="13"/>
  <c r="AA151" i="13"/>
  <c r="X151" i="13"/>
  <c r="W151" i="13"/>
  <c r="V151" i="13"/>
  <c r="U151" i="13"/>
  <c r="S151" i="13"/>
  <c r="Y151" i="13" s="1"/>
  <c r="O151" i="13"/>
  <c r="P151" i="13" s="1"/>
  <c r="L151" i="13"/>
  <c r="K151" i="13"/>
  <c r="R151" i="13" s="1"/>
  <c r="X150" i="13"/>
  <c r="V150" i="13"/>
  <c r="Y150" i="13" s="1"/>
  <c r="U150" i="13"/>
  <c r="AA150" i="13" s="1"/>
  <c r="S150" i="13"/>
  <c r="P150" i="13"/>
  <c r="O150" i="13"/>
  <c r="W150" i="13" s="1"/>
  <c r="K150" i="13"/>
  <c r="Y149" i="13"/>
  <c r="X149" i="13"/>
  <c r="V149" i="13"/>
  <c r="U149" i="13"/>
  <c r="AA149" i="13" s="1"/>
  <c r="T149" i="13"/>
  <c r="S149" i="13"/>
  <c r="P149" i="13"/>
  <c r="O149" i="13"/>
  <c r="W149" i="13" s="1"/>
  <c r="K149" i="13"/>
  <c r="L149" i="13" s="1"/>
  <c r="X148" i="13"/>
  <c r="AA148" i="13" s="1"/>
  <c r="V148" i="13"/>
  <c r="U148" i="13"/>
  <c r="T148" i="13"/>
  <c r="S148" i="13"/>
  <c r="Y148" i="13" s="1"/>
  <c r="O148" i="13"/>
  <c r="L148" i="13"/>
  <c r="K148" i="13"/>
  <c r="AA147" i="13"/>
  <c r="X147" i="13"/>
  <c r="W147" i="13"/>
  <c r="V147" i="13"/>
  <c r="U147" i="13"/>
  <c r="S147" i="13"/>
  <c r="Y147" i="13" s="1"/>
  <c r="O147" i="13"/>
  <c r="P147" i="13" s="1"/>
  <c r="L147" i="13"/>
  <c r="K147" i="13"/>
  <c r="R147" i="13" s="1"/>
  <c r="X146" i="13"/>
  <c r="V146" i="13"/>
  <c r="Y146" i="13" s="1"/>
  <c r="U146" i="13"/>
  <c r="AA146" i="13" s="1"/>
  <c r="S146" i="13"/>
  <c r="P146" i="13"/>
  <c r="O146" i="13"/>
  <c r="W146" i="13" s="1"/>
  <c r="K146" i="13"/>
  <c r="Y145" i="13"/>
  <c r="Y157" i="13" s="1"/>
  <c r="X145" i="13"/>
  <c r="V145" i="13"/>
  <c r="V157" i="13" s="1"/>
  <c r="U145" i="13"/>
  <c r="AA145" i="13" s="1"/>
  <c r="T145" i="13"/>
  <c r="S145" i="13"/>
  <c r="S157" i="13" s="1"/>
  <c r="P145" i="13"/>
  <c r="O145" i="13"/>
  <c r="W145" i="13" s="1"/>
  <c r="K145" i="13"/>
  <c r="L145" i="13" s="1"/>
  <c r="AA143" i="13"/>
  <c r="X143" i="13"/>
  <c r="W143" i="13"/>
  <c r="V143" i="13"/>
  <c r="U143" i="13"/>
  <c r="S143" i="13"/>
  <c r="Y143" i="13" s="1"/>
  <c r="R143" i="13"/>
  <c r="O143" i="13"/>
  <c r="P143" i="13" s="1"/>
  <c r="L143" i="13"/>
  <c r="K143" i="13"/>
  <c r="T143" i="13" s="1"/>
  <c r="X142" i="13"/>
  <c r="V142" i="13"/>
  <c r="Y142" i="13" s="1"/>
  <c r="U142" i="13"/>
  <c r="AA142" i="13" s="1"/>
  <c r="S142" i="13"/>
  <c r="R142" i="13"/>
  <c r="P142" i="13"/>
  <c r="O142" i="13"/>
  <c r="W142" i="13" s="1"/>
  <c r="K142" i="13"/>
  <c r="Y141" i="13"/>
  <c r="X141" i="13"/>
  <c r="V141" i="13"/>
  <c r="U141" i="13"/>
  <c r="AA141" i="13" s="1"/>
  <c r="T141" i="13"/>
  <c r="S141" i="13"/>
  <c r="P141" i="13"/>
  <c r="O141" i="13"/>
  <c r="W141" i="13" s="1"/>
  <c r="K141" i="13"/>
  <c r="L141" i="13" s="1"/>
  <c r="X140" i="13"/>
  <c r="AA140" i="13" s="1"/>
  <c r="V140" i="13"/>
  <c r="U140" i="13"/>
  <c r="T140" i="13"/>
  <c r="S140" i="13"/>
  <c r="Y140" i="13" s="1"/>
  <c r="O140" i="13"/>
  <c r="L140" i="13"/>
  <c r="K140" i="13"/>
  <c r="AA139" i="13"/>
  <c r="X139" i="13"/>
  <c r="W139" i="13"/>
  <c r="V139" i="13"/>
  <c r="U139" i="13"/>
  <c r="S139" i="13"/>
  <c r="Y139" i="13" s="1"/>
  <c r="O139" i="13"/>
  <c r="P139" i="13" s="1"/>
  <c r="L139" i="13"/>
  <c r="K139" i="13"/>
  <c r="R139" i="13" s="1"/>
  <c r="X138" i="13"/>
  <c r="V138" i="13"/>
  <c r="Y138" i="13" s="1"/>
  <c r="U138" i="13"/>
  <c r="AA138" i="13" s="1"/>
  <c r="S138" i="13"/>
  <c r="P138" i="13"/>
  <c r="O138" i="13"/>
  <c r="W138" i="13" s="1"/>
  <c r="K138" i="13"/>
  <c r="Y137" i="13"/>
  <c r="X137" i="13"/>
  <c r="V137" i="13"/>
  <c r="U137" i="13"/>
  <c r="AA137" i="13" s="1"/>
  <c r="T137" i="13"/>
  <c r="S137" i="13"/>
  <c r="P137" i="13"/>
  <c r="O137" i="13"/>
  <c r="W137" i="13" s="1"/>
  <c r="K137" i="13"/>
  <c r="L137" i="13" s="1"/>
  <c r="X136" i="13"/>
  <c r="AA136" i="13" s="1"/>
  <c r="V136" i="13"/>
  <c r="U136" i="13"/>
  <c r="T136" i="13"/>
  <c r="S136" i="13"/>
  <c r="Y136" i="13" s="1"/>
  <c r="O136" i="13"/>
  <c r="L136" i="13"/>
  <c r="K136" i="13"/>
  <c r="AA135" i="13"/>
  <c r="X135" i="13"/>
  <c r="W135" i="13"/>
  <c r="V135" i="13"/>
  <c r="U135" i="13"/>
  <c r="S135" i="13"/>
  <c r="Y135" i="13" s="1"/>
  <c r="O135" i="13"/>
  <c r="P135" i="13" s="1"/>
  <c r="L135" i="13"/>
  <c r="K135" i="13"/>
  <c r="R135" i="13" s="1"/>
  <c r="X134" i="13"/>
  <c r="V134" i="13"/>
  <c r="Y134" i="13" s="1"/>
  <c r="U134" i="13"/>
  <c r="AA134" i="13" s="1"/>
  <c r="S134" i="13"/>
  <c r="P134" i="13"/>
  <c r="O134" i="13"/>
  <c r="W134" i="13" s="1"/>
  <c r="K134" i="13"/>
  <c r="Y133" i="13"/>
  <c r="X133" i="13"/>
  <c r="V133" i="13"/>
  <c r="U133" i="13"/>
  <c r="AA133" i="13" s="1"/>
  <c r="T133" i="13"/>
  <c r="S133" i="13"/>
  <c r="P133" i="13"/>
  <c r="O133" i="13"/>
  <c r="W133" i="13" s="1"/>
  <c r="L133" i="13"/>
  <c r="K133" i="13"/>
  <c r="X132" i="13"/>
  <c r="AA132" i="13" s="1"/>
  <c r="AA144" i="13" s="1"/>
  <c r="V132" i="13"/>
  <c r="V144" i="13" s="1"/>
  <c r="U132" i="13"/>
  <c r="T132" i="13"/>
  <c r="S132" i="13"/>
  <c r="S144" i="13" s="1"/>
  <c r="O132" i="13"/>
  <c r="L132" i="13"/>
  <c r="K132" i="13"/>
  <c r="X130" i="13"/>
  <c r="V130" i="13"/>
  <c r="U130" i="13"/>
  <c r="AA130" i="13" s="1"/>
  <c r="S130" i="13"/>
  <c r="Y130" i="13" s="1"/>
  <c r="R130" i="13"/>
  <c r="O130" i="13"/>
  <c r="P130" i="13" s="1"/>
  <c r="K130" i="13"/>
  <c r="Y129" i="13"/>
  <c r="X129" i="13"/>
  <c r="V129" i="13"/>
  <c r="U129" i="13"/>
  <c r="AA129" i="13" s="1"/>
  <c r="S129" i="13"/>
  <c r="R129" i="13"/>
  <c r="P129" i="13"/>
  <c r="O129" i="13"/>
  <c r="W129" i="13" s="1"/>
  <c r="K129" i="13"/>
  <c r="T129" i="13" s="1"/>
  <c r="Z129" i="13" s="1"/>
  <c r="X128" i="13"/>
  <c r="V128" i="13"/>
  <c r="U128" i="13"/>
  <c r="AA128" i="13" s="1"/>
  <c r="T128" i="13"/>
  <c r="S128" i="13"/>
  <c r="Y128" i="13" s="1"/>
  <c r="O128" i="13"/>
  <c r="K128" i="13"/>
  <c r="L128" i="13" s="1"/>
  <c r="AA127" i="13"/>
  <c r="X127" i="13"/>
  <c r="W127" i="13"/>
  <c r="V127" i="13"/>
  <c r="U127" i="13"/>
  <c r="T127" i="13"/>
  <c r="Z127" i="13" s="1"/>
  <c r="S127" i="13"/>
  <c r="Y127" i="13" s="1"/>
  <c r="O127" i="13"/>
  <c r="P127" i="13" s="1"/>
  <c r="L127" i="13"/>
  <c r="K127" i="13"/>
  <c r="AA126" i="13"/>
  <c r="X126" i="13"/>
  <c r="W126" i="13"/>
  <c r="V126" i="13"/>
  <c r="U126" i="13"/>
  <c r="S126" i="13"/>
  <c r="Y126" i="13" s="1"/>
  <c r="O126" i="13"/>
  <c r="P126" i="13" s="1"/>
  <c r="K126" i="13"/>
  <c r="Y125" i="13"/>
  <c r="X125" i="13"/>
  <c r="V125" i="13"/>
  <c r="U125" i="13"/>
  <c r="AA125" i="13" s="1"/>
  <c r="S125" i="13"/>
  <c r="P125" i="13"/>
  <c r="O125" i="13"/>
  <c r="W125" i="13" s="1"/>
  <c r="K125" i="13"/>
  <c r="T125" i="13" s="1"/>
  <c r="Z125" i="13" s="1"/>
  <c r="Y124" i="13"/>
  <c r="X124" i="13"/>
  <c r="V124" i="13"/>
  <c r="U124" i="13"/>
  <c r="AA124" i="13" s="1"/>
  <c r="T124" i="13"/>
  <c r="S124" i="13"/>
  <c r="O124" i="13"/>
  <c r="L124" i="13"/>
  <c r="K124" i="13"/>
  <c r="AA123" i="13"/>
  <c r="X123" i="13"/>
  <c r="W123" i="13"/>
  <c r="V123" i="13"/>
  <c r="U123" i="13"/>
  <c r="T123" i="13"/>
  <c r="S123" i="13"/>
  <c r="Y123" i="13" s="1"/>
  <c r="O123" i="13"/>
  <c r="P123" i="13" s="1"/>
  <c r="L123" i="13"/>
  <c r="K123" i="13"/>
  <c r="R123" i="13" s="1"/>
  <c r="AA122" i="13"/>
  <c r="X122" i="13"/>
  <c r="W122" i="13"/>
  <c r="V122" i="13"/>
  <c r="U122" i="13"/>
  <c r="S122" i="13"/>
  <c r="O122" i="13"/>
  <c r="P122" i="13" s="1"/>
  <c r="K122" i="13"/>
  <c r="Y121" i="13"/>
  <c r="X121" i="13"/>
  <c r="V121" i="13"/>
  <c r="U121" i="13"/>
  <c r="AA121" i="13" s="1"/>
  <c r="S121" i="13"/>
  <c r="P121" i="13"/>
  <c r="O121" i="13"/>
  <c r="W121" i="13" s="1"/>
  <c r="K121" i="13"/>
  <c r="T121" i="13" s="1"/>
  <c r="Y120" i="13"/>
  <c r="X120" i="13"/>
  <c r="V120" i="13"/>
  <c r="U120" i="13"/>
  <c r="T120" i="13"/>
  <c r="S120" i="13"/>
  <c r="O120" i="13"/>
  <c r="L120" i="13"/>
  <c r="K120" i="13"/>
  <c r="AA119" i="13"/>
  <c r="X119" i="13"/>
  <c r="W119" i="13"/>
  <c r="V119" i="13"/>
  <c r="U119" i="13"/>
  <c r="U131" i="13" s="1"/>
  <c r="T119" i="13"/>
  <c r="Z119" i="13" s="1"/>
  <c r="S119" i="13"/>
  <c r="Y119" i="13" s="1"/>
  <c r="O119" i="13"/>
  <c r="P119" i="13" s="1"/>
  <c r="L119" i="13"/>
  <c r="K119" i="13"/>
  <c r="Y117" i="13"/>
  <c r="X117" i="13"/>
  <c r="V117" i="13"/>
  <c r="U117" i="13"/>
  <c r="AA117" i="13" s="1"/>
  <c r="S117" i="13"/>
  <c r="R117" i="13"/>
  <c r="P117" i="13"/>
  <c r="O117" i="13"/>
  <c r="W117" i="13" s="1"/>
  <c r="L117" i="13"/>
  <c r="K117" i="13"/>
  <c r="T117" i="13" s="1"/>
  <c r="X116" i="13"/>
  <c r="V116" i="13"/>
  <c r="U116" i="13"/>
  <c r="T116" i="13"/>
  <c r="S116" i="13"/>
  <c r="Y116" i="13" s="1"/>
  <c r="R116" i="13"/>
  <c r="O116" i="13"/>
  <c r="K116" i="13"/>
  <c r="L116" i="13" s="1"/>
  <c r="AA115" i="13"/>
  <c r="X115" i="13"/>
  <c r="W115" i="13"/>
  <c r="V115" i="13"/>
  <c r="U115" i="13"/>
  <c r="S115" i="13"/>
  <c r="Y115" i="13" s="1"/>
  <c r="O115" i="13"/>
  <c r="P115" i="13" s="1"/>
  <c r="L115" i="13"/>
  <c r="K115" i="13"/>
  <c r="R115" i="13" s="1"/>
  <c r="X114" i="13"/>
  <c r="V114" i="13"/>
  <c r="U114" i="13"/>
  <c r="AA114" i="13" s="1"/>
  <c r="S114" i="13"/>
  <c r="P114" i="13"/>
  <c r="O114" i="13"/>
  <c r="W114" i="13" s="1"/>
  <c r="K114" i="13"/>
  <c r="Y113" i="13"/>
  <c r="X113" i="13"/>
  <c r="V113" i="13"/>
  <c r="U113" i="13"/>
  <c r="AA113" i="13" s="1"/>
  <c r="S113" i="13"/>
  <c r="P113" i="13"/>
  <c r="O113" i="13"/>
  <c r="W113" i="13" s="1"/>
  <c r="K113" i="13"/>
  <c r="T113" i="13" s="1"/>
  <c r="X112" i="13"/>
  <c r="V112" i="13"/>
  <c r="U112" i="13"/>
  <c r="T112" i="13"/>
  <c r="S112" i="13"/>
  <c r="Y112" i="13" s="1"/>
  <c r="O112" i="13"/>
  <c r="L112" i="13"/>
  <c r="K112" i="13"/>
  <c r="AA111" i="13"/>
  <c r="X111" i="13"/>
  <c r="W111" i="13"/>
  <c r="V111" i="13"/>
  <c r="U111" i="13"/>
  <c r="S111" i="13"/>
  <c r="Y111" i="13" s="1"/>
  <c r="O111" i="13"/>
  <c r="P111" i="13" s="1"/>
  <c r="L111" i="13"/>
  <c r="K111" i="13"/>
  <c r="R111" i="13" s="1"/>
  <c r="X110" i="13"/>
  <c r="V110" i="13"/>
  <c r="U110" i="13"/>
  <c r="AA110" i="13" s="1"/>
  <c r="S110" i="13"/>
  <c r="Y110" i="13" s="1"/>
  <c r="O110" i="13"/>
  <c r="P110" i="13" s="1"/>
  <c r="K110" i="13"/>
  <c r="Y109" i="13"/>
  <c r="X109" i="13"/>
  <c r="V109" i="13"/>
  <c r="U109" i="13"/>
  <c r="AA109" i="13" s="1"/>
  <c r="S109" i="13"/>
  <c r="P109" i="13"/>
  <c r="O109" i="13"/>
  <c r="W109" i="13" s="1"/>
  <c r="K109" i="13"/>
  <c r="T109" i="13" s="1"/>
  <c r="Z109" i="13" s="1"/>
  <c r="X108" i="13"/>
  <c r="V108" i="13"/>
  <c r="U108" i="13"/>
  <c r="AA108" i="13" s="1"/>
  <c r="T108" i="13"/>
  <c r="S108" i="13"/>
  <c r="Y108" i="13" s="1"/>
  <c r="O108" i="13"/>
  <c r="L108" i="13"/>
  <c r="K108" i="13"/>
  <c r="AA107" i="13"/>
  <c r="X107" i="13"/>
  <c r="W107" i="13"/>
  <c r="V107" i="13"/>
  <c r="U107" i="13"/>
  <c r="S107" i="13"/>
  <c r="Y107" i="13" s="1"/>
  <c r="O107" i="13"/>
  <c r="P107" i="13" s="1"/>
  <c r="L107" i="13"/>
  <c r="K107" i="13"/>
  <c r="X106" i="13"/>
  <c r="V106" i="13"/>
  <c r="V118" i="13" s="1"/>
  <c r="U106" i="13"/>
  <c r="S106" i="13"/>
  <c r="O106" i="13"/>
  <c r="P106" i="13" s="1"/>
  <c r="K106" i="13"/>
  <c r="X104" i="13"/>
  <c r="V104" i="13"/>
  <c r="U104" i="13"/>
  <c r="AA104" i="13" s="1"/>
  <c r="T104" i="13"/>
  <c r="S104" i="13"/>
  <c r="Y104" i="13" s="1"/>
  <c r="R104" i="13"/>
  <c r="O104" i="13"/>
  <c r="K104" i="13"/>
  <c r="L104" i="13" s="1"/>
  <c r="AA103" i="13"/>
  <c r="X103" i="13"/>
  <c r="W103" i="13"/>
  <c r="V103" i="13"/>
  <c r="U103" i="13"/>
  <c r="S103" i="13"/>
  <c r="Y103" i="13" s="1"/>
  <c r="R103" i="13"/>
  <c r="O103" i="13"/>
  <c r="P103" i="13" s="1"/>
  <c r="L103" i="13"/>
  <c r="K103" i="13"/>
  <c r="T103" i="13" s="1"/>
  <c r="X102" i="13"/>
  <c r="V102" i="13"/>
  <c r="U102" i="13"/>
  <c r="AA102" i="13" s="1"/>
  <c r="S102" i="13"/>
  <c r="Y102" i="13" s="1"/>
  <c r="O102" i="13"/>
  <c r="P102" i="13" s="1"/>
  <c r="K102" i="13"/>
  <c r="Y101" i="13"/>
  <c r="X101" i="13"/>
  <c r="V101" i="13"/>
  <c r="U101" i="13"/>
  <c r="AA101" i="13" s="1"/>
  <c r="T101" i="13"/>
  <c r="Z101" i="13" s="1"/>
  <c r="S101" i="13"/>
  <c r="P101" i="13"/>
  <c r="O101" i="13"/>
  <c r="W101" i="13" s="1"/>
  <c r="K101" i="13"/>
  <c r="L101" i="13" s="1"/>
  <c r="X100" i="13"/>
  <c r="AA100" i="13" s="1"/>
  <c r="V100" i="13"/>
  <c r="U100" i="13"/>
  <c r="T100" i="13"/>
  <c r="S100" i="13"/>
  <c r="Y100" i="13" s="1"/>
  <c r="O100" i="13"/>
  <c r="L100" i="13"/>
  <c r="K100" i="13"/>
  <c r="AA99" i="13"/>
  <c r="X99" i="13"/>
  <c r="W99" i="13"/>
  <c r="V99" i="13"/>
  <c r="U99" i="13"/>
  <c r="S99" i="13"/>
  <c r="Y99" i="13" s="1"/>
  <c r="O99" i="13"/>
  <c r="P99" i="13" s="1"/>
  <c r="L99" i="13"/>
  <c r="K99" i="13"/>
  <c r="X98" i="13"/>
  <c r="V98" i="13"/>
  <c r="Y98" i="13" s="1"/>
  <c r="U98" i="13"/>
  <c r="AA98" i="13" s="1"/>
  <c r="S98" i="13"/>
  <c r="P98" i="13"/>
  <c r="O98" i="13"/>
  <c r="W98" i="13" s="1"/>
  <c r="K98" i="13"/>
  <c r="Y97" i="13"/>
  <c r="X97" i="13"/>
  <c r="V97" i="13"/>
  <c r="U97" i="13"/>
  <c r="AA97" i="13" s="1"/>
  <c r="S97" i="13"/>
  <c r="P97" i="13"/>
  <c r="O97" i="13"/>
  <c r="W97" i="13" s="1"/>
  <c r="K97" i="13"/>
  <c r="T97" i="13" s="1"/>
  <c r="Z97" i="13" s="1"/>
  <c r="Y96" i="13"/>
  <c r="X96" i="13"/>
  <c r="V96" i="13"/>
  <c r="U96" i="13"/>
  <c r="AA96" i="13" s="1"/>
  <c r="T96" i="13"/>
  <c r="S96" i="13"/>
  <c r="O96" i="13"/>
  <c r="L96" i="13"/>
  <c r="K96" i="13"/>
  <c r="AA95" i="13"/>
  <c r="X95" i="13"/>
  <c r="W95" i="13"/>
  <c r="V95" i="13"/>
  <c r="U95" i="13"/>
  <c r="T95" i="13"/>
  <c r="S95" i="13"/>
  <c r="Y95" i="13" s="1"/>
  <c r="O95" i="13"/>
  <c r="P95" i="13" s="1"/>
  <c r="L95" i="13"/>
  <c r="K95" i="13"/>
  <c r="AA94" i="13"/>
  <c r="X94" i="13"/>
  <c r="W94" i="13"/>
  <c r="V94" i="13"/>
  <c r="U94" i="13"/>
  <c r="S94" i="13"/>
  <c r="P94" i="13"/>
  <c r="O94" i="13"/>
  <c r="K94" i="13"/>
  <c r="Y93" i="13"/>
  <c r="X93" i="13"/>
  <c r="V93" i="13"/>
  <c r="U93" i="13"/>
  <c r="S93" i="13"/>
  <c r="P93" i="13"/>
  <c r="O93" i="13"/>
  <c r="W93" i="13" s="1"/>
  <c r="K93" i="13"/>
  <c r="T93" i="13" s="1"/>
  <c r="AA91" i="13"/>
  <c r="X91" i="13"/>
  <c r="W91" i="13"/>
  <c r="V91" i="13"/>
  <c r="U91" i="13"/>
  <c r="T91" i="13"/>
  <c r="S91" i="13"/>
  <c r="Y91" i="13" s="1"/>
  <c r="R91" i="13"/>
  <c r="O91" i="13"/>
  <c r="P91" i="13" s="1"/>
  <c r="L91" i="13"/>
  <c r="K91" i="13"/>
  <c r="AA90" i="13"/>
  <c r="X90" i="13"/>
  <c r="W90" i="13"/>
  <c r="V90" i="13"/>
  <c r="U90" i="13"/>
  <c r="S90" i="13"/>
  <c r="R90" i="13"/>
  <c r="P90" i="13"/>
  <c r="O90" i="13"/>
  <c r="K90" i="13"/>
  <c r="Y89" i="13"/>
  <c r="X89" i="13"/>
  <c r="V89" i="13"/>
  <c r="U89" i="13"/>
  <c r="AA89" i="13" s="1"/>
  <c r="S89" i="13"/>
  <c r="P89" i="13"/>
  <c r="O89" i="13"/>
  <c r="W89" i="13" s="1"/>
  <c r="K89" i="13"/>
  <c r="T89" i="13" s="1"/>
  <c r="Z89" i="13" s="1"/>
  <c r="Y88" i="13"/>
  <c r="X88" i="13"/>
  <c r="V88" i="13"/>
  <c r="U88" i="13"/>
  <c r="AA88" i="13" s="1"/>
  <c r="T88" i="13"/>
  <c r="S88" i="13"/>
  <c r="O88" i="13"/>
  <c r="L88" i="13"/>
  <c r="K88" i="13"/>
  <c r="AA87" i="13"/>
  <c r="X87" i="13"/>
  <c r="W87" i="13"/>
  <c r="V87" i="13"/>
  <c r="U87" i="13"/>
  <c r="T87" i="13"/>
  <c r="S87" i="13"/>
  <c r="Y87" i="13" s="1"/>
  <c r="O87" i="13"/>
  <c r="P87" i="13" s="1"/>
  <c r="L87" i="13"/>
  <c r="K87" i="13"/>
  <c r="AA86" i="13"/>
  <c r="X86" i="13"/>
  <c r="W86" i="13"/>
  <c r="V86" i="13"/>
  <c r="U86" i="13"/>
  <c r="S86" i="13"/>
  <c r="P86" i="13"/>
  <c r="O86" i="13"/>
  <c r="K86" i="13"/>
  <c r="Y85" i="13"/>
  <c r="X85" i="13"/>
  <c r="V85" i="13"/>
  <c r="U85" i="13"/>
  <c r="AA85" i="13" s="1"/>
  <c r="S85" i="13"/>
  <c r="P85" i="13"/>
  <c r="O85" i="13"/>
  <c r="W85" i="13" s="1"/>
  <c r="K85" i="13"/>
  <c r="T85" i="13" s="1"/>
  <c r="Y84" i="13"/>
  <c r="X84" i="13"/>
  <c r="V84" i="13"/>
  <c r="U84" i="13"/>
  <c r="T84" i="13"/>
  <c r="S84" i="13"/>
  <c r="O84" i="13"/>
  <c r="L84" i="13"/>
  <c r="K84" i="13"/>
  <c r="AA83" i="13"/>
  <c r="X83" i="13"/>
  <c r="W83" i="13"/>
  <c r="V83" i="13"/>
  <c r="U83" i="13"/>
  <c r="T83" i="13"/>
  <c r="S83" i="13"/>
  <c r="Y83" i="13" s="1"/>
  <c r="O83" i="13"/>
  <c r="P83" i="13" s="1"/>
  <c r="L83" i="13"/>
  <c r="K83" i="13"/>
  <c r="AA82" i="13"/>
  <c r="X82" i="13"/>
  <c r="W82" i="13"/>
  <c r="V82" i="13"/>
  <c r="U82" i="13"/>
  <c r="S82" i="13"/>
  <c r="Y82" i="13" s="1"/>
  <c r="P82" i="13"/>
  <c r="O82" i="13"/>
  <c r="K82" i="13"/>
  <c r="Y81" i="13"/>
  <c r="X81" i="13"/>
  <c r="V81" i="13"/>
  <c r="U81" i="13"/>
  <c r="AA81" i="13" s="1"/>
  <c r="S81" i="13"/>
  <c r="P81" i="13"/>
  <c r="O81" i="13"/>
  <c r="W81" i="13" s="1"/>
  <c r="K81" i="13"/>
  <c r="T81" i="13" s="1"/>
  <c r="Z81" i="13" s="1"/>
  <c r="Y80" i="13"/>
  <c r="X80" i="13"/>
  <c r="X92" i="13" s="1"/>
  <c r="V80" i="13"/>
  <c r="V92" i="13" s="1"/>
  <c r="U80" i="13"/>
  <c r="T80" i="13"/>
  <c r="S80" i="13"/>
  <c r="S92" i="13" s="1"/>
  <c r="O80" i="13"/>
  <c r="L80" i="13"/>
  <c r="K80" i="13"/>
  <c r="AA78" i="13"/>
  <c r="X78" i="13"/>
  <c r="W78" i="13"/>
  <c r="V78" i="13"/>
  <c r="U78" i="13"/>
  <c r="S78" i="13"/>
  <c r="Y78" i="13" s="1"/>
  <c r="R78" i="13"/>
  <c r="P78" i="13"/>
  <c r="O78" i="13"/>
  <c r="K78" i="13"/>
  <c r="Y77" i="13"/>
  <c r="X77" i="13"/>
  <c r="V77" i="13"/>
  <c r="U77" i="13"/>
  <c r="AA77" i="13" s="1"/>
  <c r="S77" i="13"/>
  <c r="R77" i="13"/>
  <c r="P77" i="13"/>
  <c r="O77" i="13"/>
  <c r="W77" i="13" s="1"/>
  <c r="K77" i="13"/>
  <c r="T77" i="13" s="1"/>
  <c r="Y76" i="13"/>
  <c r="X76" i="13"/>
  <c r="V76" i="13"/>
  <c r="U76" i="13"/>
  <c r="T76" i="13"/>
  <c r="S76" i="13"/>
  <c r="O76" i="13"/>
  <c r="L76" i="13"/>
  <c r="K76" i="13"/>
  <c r="AA75" i="13"/>
  <c r="X75" i="13"/>
  <c r="W75" i="13"/>
  <c r="V75" i="13"/>
  <c r="U75" i="13"/>
  <c r="T75" i="13"/>
  <c r="S75" i="13"/>
  <c r="Y75" i="13" s="1"/>
  <c r="O75" i="13"/>
  <c r="P75" i="13" s="1"/>
  <c r="L75" i="13"/>
  <c r="K75" i="13"/>
  <c r="AA74" i="13"/>
  <c r="X74" i="13"/>
  <c r="W74" i="13"/>
  <c r="V74" i="13"/>
  <c r="U74" i="13"/>
  <c r="S74" i="13"/>
  <c r="Y74" i="13" s="1"/>
  <c r="P74" i="13"/>
  <c r="O74" i="13"/>
  <c r="K74" i="13"/>
  <c r="Y73" i="13"/>
  <c r="X73" i="13"/>
  <c r="V73" i="13"/>
  <c r="U73" i="13"/>
  <c r="AA73" i="13" s="1"/>
  <c r="S73" i="13"/>
  <c r="P73" i="13"/>
  <c r="O73" i="13"/>
  <c r="W73" i="13" s="1"/>
  <c r="K73" i="13"/>
  <c r="T73" i="13" s="1"/>
  <c r="Z73" i="13" s="1"/>
  <c r="Y72" i="13"/>
  <c r="X72" i="13"/>
  <c r="V72" i="13"/>
  <c r="U72" i="13"/>
  <c r="T72" i="13"/>
  <c r="S72" i="13"/>
  <c r="O72" i="13"/>
  <c r="L72" i="13"/>
  <c r="K72" i="13"/>
  <c r="AA71" i="13"/>
  <c r="X71" i="13"/>
  <c r="W71" i="13"/>
  <c r="V71" i="13"/>
  <c r="U71" i="13"/>
  <c r="T71" i="13"/>
  <c r="Z71" i="13" s="1"/>
  <c r="S71" i="13"/>
  <c r="Y71" i="13" s="1"/>
  <c r="O71" i="13"/>
  <c r="P71" i="13" s="1"/>
  <c r="L71" i="13"/>
  <c r="K71" i="13"/>
  <c r="R71" i="13" s="1"/>
  <c r="AC71" i="13" s="1"/>
  <c r="AA70" i="13"/>
  <c r="X70" i="13"/>
  <c r="W70" i="13"/>
  <c r="V70" i="13"/>
  <c r="U70" i="13"/>
  <c r="S70" i="13"/>
  <c r="Y70" i="13" s="1"/>
  <c r="P70" i="13"/>
  <c r="O70" i="13"/>
  <c r="K70" i="13"/>
  <c r="Y69" i="13"/>
  <c r="X69" i="13"/>
  <c r="V69" i="13"/>
  <c r="U69" i="13"/>
  <c r="AA69" i="13" s="1"/>
  <c r="S69" i="13"/>
  <c r="P69" i="13"/>
  <c r="O69" i="13"/>
  <c r="W69" i="13" s="1"/>
  <c r="K69" i="13"/>
  <c r="T69" i="13" s="1"/>
  <c r="Z69" i="13" s="1"/>
  <c r="Y68" i="13"/>
  <c r="X68" i="13"/>
  <c r="V68" i="13"/>
  <c r="U68" i="13"/>
  <c r="AA68" i="13" s="1"/>
  <c r="T68" i="13"/>
  <c r="S68" i="13"/>
  <c r="O68" i="13"/>
  <c r="L68" i="13"/>
  <c r="K68" i="13"/>
  <c r="AA67" i="13"/>
  <c r="X67" i="13"/>
  <c r="W67" i="13"/>
  <c r="V67" i="13"/>
  <c r="U67" i="13"/>
  <c r="T67" i="13"/>
  <c r="S67" i="13"/>
  <c r="Y67" i="13" s="1"/>
  <c r="Y79" i="13" s="1"/>
  <c r="O67" i="13"/>
  <c r="P67" i="13" s="1"/>
  <c r="L67" i="13"/>
  <c r="K67" i="13"/>
  <c r="R67" i="13" s="1"/>
  <c r="Y65" i="13"/>
  <c r="X65" i="13"/>
  <c r="V65" i="13"/>
  <c r="U65" i="13"/>
  <c r="AA65" i="13" s="1"/>
  <c r="S65" i="13"/>
  <c r="R65" i="13"/>
  <c r="AC65" i="13" s="1"/>
  <c r="P65" i="13"/>
  <c r="O65" i="13"/>
  <c r="W65" i="13" s="1"/>
  <c r="K65" i="13"/>
  <c r="T65" i="13" s="1"/>
  <c r="Z65" i="13" s="1"/>
  <c r="Y64" i="13"/>
  <c r="X64" i="13"/>
  <c r="V64" i="13"/>
  <c r="U64" i="13"/>
  <c r="AA64" i="13" s="1"/>
  <c r="T64" i="13"/>
  <c r="S64" i="13"/>
  <c r="R64" i="13"/>
  <c r="O64" i="13"/>
  <c r="L64" i="13"/>
  <c r="K64" i="13"/>
  <c r="AA63" i="13"/>
  <c r="X63" i="13"/>
  <c r="W63" i="13"/>
  <c r="V63" i="13"/>
  <c r="U63" i="13"/>
  <c r="T63" i="13"/>
  <c r="Z63" i="13" s="1"/>
  <c r="S63" i="13"/>
  <c r="Y63" i="13" s="1"/>
  <c r="O63" i="13"/>
  <c r="P63" i="13" s="1"/>
  <c r="L63" i="13"/>
  <c r="K63" i="13"/>
  <c r="R63" i="13" s="1"/>
  <c r="AC63" i="13" s="1"/>
  <c r="AA62" i="13"/>
  <c r="Z62" i="13"/>
  <c r="X62" i="13"/>
  <c r="W62" i="13"/>
  <c r="V62" i="13"/>
  <c r="U62" i="13"/>
  <c r="T62" i="13"/>
  <c r="S62" i="13"/>
  <c r="Y62" i="13" s="1"/>
  <c r="R62" i="13"/>
  <c r="P62" i="13"/>
  <c r="O62" i="13"/>
  <c r="AA61" i="13"/>
  <c r="X61" i="13"/>
  <c r="W61" i="13"/>
  <c r="V61" i="13"/>
  <c r="U61" i="13"/>
  <c r="T61" i="13"/>
  <c r="S61" i="13"/>
  <c r="Y61" i="13" s="1"/>
  <c r="O61" i="13"/>
  <c r="P61" i="13" s="1"/>
  <c r="L61" i="13"/>
  <c r="K61" i="13"/>
  <c r="AA60" i="13"/>
  <c r="X60" i="13"/>
  <c r="W60" i="13"/>
  <c r="V60" i="13"/>
  <c r="U60" i="13"/>
  <c r="S60" i="13"/>
  <c r="Y60" i="13" s="1"/>
  <c r="P60" i="13"/>
  <c r="O60" i="13"/>
  <c r="K60" i="13"/>
  <c r="Y59" i="13"/>
  <c r="X59" i="13"/>
  <c r="V59" i="13"/>
  <c r="U59" i="13"/>
  <c r="AA59" i="13" s="1"/>
  <c r="S59" i="13"/>
  <c r="P59" i="13"/>
  <c r="O59" i="13"/>
  <c r="W59" i="13" s="1"/>
  <c r="K59" i="13"/>
  <c r="T59" i="13" s="1"/>
  <c r="Z59" i="13" s="1"/>
  <c r="Y58" i="13"/>
  <c r="X58" i="13"/>
  <c r="V58" i="13"/>
  <c r="U58" i="13"/>
  <c r="T58" i="13"/>
  <c r="S58" i="13"/>
  <c r="O58" i="13"/>
  <c r="L58" i="13"/>
  <c r="K58" i="13"/>
  <c r="AA57" i="13"/>
  <c r="X57" i="13"/>
  <c r="W57" i="13"/>
  <c r="V57" i="13"/>
  <c r="U57" i="13"/>
  <c r="T57" i="13"/>
  <c r="Z57" i="13" s="1"/>
  <c r="S57" i="13"/>
  <c r="Y57" i="13" s="1"/>
  <c r="O57" i="13"/>
  <c r="P57" i="13" s="1"/>
  <c r="L57" i="13"/>
  <c r="K57" i="13"/>
  <c r="R57" i="13" s="1"/>
  <c r="AC57" i="13" s="1"/>
  <c r="AA56" i="13"/>
  <c r="X56" i="13"/>
  <c r="X66" i="13" s="1"/>
  <c r="W56" i="13"/>
  <c r="V56" i="13"/>
  <c r="V66" i="13" s="1"/>
  <c r="U56" i="13"/>
  <c r="S56" i="13"/>
  <c r="Y56" i="13" s="1"/>
  <c r="P56" i="13"/>
  <c r="O56" i="13"/>
  <c r="K56" i="13"/>
  <c r="Y54" i="13"/>
  <c r="X54" i="13"/>
  <c r="V54" i="13"/>
  <c r="U54" i="13"/>
  <c r="T54" i="13"/>
  <c r="S54" i="13"/>
  <c r="R54" i="13"/>
  <c r="O54" i="13"/>
  <c r="L54" i="13"/>
  <c r="K54" i="13"/>
  <c r="AA53" i="13"/>
  <c r="X53" i="13"/>
  <c r="W53" i="13"/>
  <c r="V53" i="13"/>
  <c r="U53" i="13"/>
  <c r="T53" i="13"/>
  <c r="Z53" i="13" s="1"/>
  <c r="S53" i="13"/>
  <c r="Y53" i="13" s="1"/>
  <c r="R53" i="13"/>
  <c r="O53" i="13"/>
  <c r="P53" i="13" s="1"/>
  <c r="L53" i="13"/>
  <c r="K53" i="13"/>
  <c r="AA52" i="13"/>
  <c r="X52" i="13"/>
  <c r="W52" i="13"/>
  <c r="V52" i="13"/>
  <c r="U52" i="13"/>
  <c r="S52" i="13"/>
  <c r="P52" i="13"/>
  <c r="O52" i="13"/>
  <c r="K52" i="13"/>
  <c r="Y51" i="13"/>
  <c r="X51" i="13"/>
  <c r="V51" i="13"/>
  <c r="U51" i="13"/>
  <c r="AA51" i="13" s="1"/>
  <c r="S51" i="13"/>
  <c r="P51" i="13"/>
  <c r="O51" i="13"/>
  <c r="W51" i="13" s="1"/>
  <c r="K51" i="13"/>
  <c r="T51" i="13" s="1"/>
  <c r="Z51" i="13" s="1"/>
  <c r="Y50" i="13"/>
  <c r="X50" i="13"/>
  <c r="V50" i="13"/>
  <c r="U50" i="13"/>
  <c r="AA50" i="13" s="1"/>
  <c r="T50" i="13"/>
  <c r="S50" i="13"/>
  <c r="O50" i="13"/>
  <c r="K50" i="13"/>
  <c r="L50" i="13" s="1"/>
  <c r="AA49" i="13"/>
  <c r="X49" i="13"/>
  <c r="W49" i="13"/>
  <c r="V49" i="13"/>
  <c r="U49" i="13"/>
  <c r="T49" i="13"/>
  <c r="S49" i="13"/>
  <c r="Y49" i="13" s="1"/>
  <c r="O49" i="13"/>
  <c r="P49" i="13" s="1"/>
  <c r="L49" i="13"/>
  <c r="K49" i="13"/>
  <c r="AA48" i="13"/>
  <c r="X48" i="13"/>
  <c r="W48" i="13"/>
  <c r="V48" i="13"/>
  <c r="U48" i="13"/>
  <c r="S48" i="13"/>
  <c r="Y48" i="13" s="1"/>
  <c r="O48" i="13"/>
  <c r="P48" i="13" s="1"/>
  <c r="K48" i="13"/>
  <c r="Y47" i="13"/>
  <c r="X47" i="13"/>
  <c r="V47" i="13"/>
  <c r="U47" i="13"/>
  <c r="AA47" i="13" s="1"/>
  <c r="S47" i="13"/>
  <c r="P47" i="13"/>
  <c r="O47" i="13"/>
  <c r="W47" i="13" s="1"/>
  <c r="K47" i="13"/>
  <c r="T47" i="13" s="1"/>
  <c r="Y46" i="13"/>
  <c r="X46" i="13"/>
  <c r="V46" i="13"/>
  <c r="U46" i="13"/>
  <c r="AA46" i="13" s="1"/>
  <c r="T46" i="13"/>
  <c r="S46" i="13"/>
  <c r="O46" i="13"/>
  <c r="K46" i="13"/>
  <c r="L46" i="13" s="1"/>
  <c r="AA45" i="13"/>
  <c r="X45" i="13"/>
  <c r="W45" i="13"/>
  <c r="V45" i="13"/>
  <c r="U45" i="13"/>
  <c r="T45" i="13"/>
  <c r="S45" i="13"/>
  <c r="O45" i="13"/>
  <c r="P45" i="13" s="1"/>
  <c r="L45" i="13"/>
  <c r="K45" i="13"/>
  <c r="V44" i="13"/>
  <c r="Y43" i="13"/>
  <c r="X43" i="13"/>
  <c r="V43" i="13"/>
  <c r="U43" i="13"/>
  <c r="AA43" i="13" s="1"/>
  <c r="S43" i="13"/>
  <c r="R43" i="13"/>
  <c r="P43" i="13"/>
  <c r="O43" i="13"/>
  <c r="W43" i="13" s="1"/>
  <c r="K43" i="13"/>
  <c r="Y42" i="13"/>
  <c r="X42" i="13"/>
  <c r="V42" i="13"/>
  <c r="U42" i="13"/>
  <c r="T42" i="13"/>
  <c r="S42" i="13"/>
  <c r="R42" i="13"/>
  <c r="O42" i="13"/>
  <c r="W42" i="13" s="1"/>
  <c r="K42" i="13"/>
  <c r="L42" i="13" s="1"/>
  <c r="X41" i="13"/>
  <c r="AA41" i="13" s="1"/>
  <c r="V41" i="13"/>
  <c r="U41" i="13"/>
  <c r="T41" i="13"/>
  <c r="S41" i="13"/>
  <c r="Y41" i="13" s="1"/>
  <c r="O41" i="13"/>
  <c r="P41" i="13" s="1"/>
  <c r="L41" i="13"/>
  <c r="K41" i="13"/>
  <c r="AA40" i="13"/>
  <c r="Z40" i="13"/>
  <c r="X40" i="13"/>
  <c r="W40" i="13"/>
  <c r="V40" i="13"/>
  <c r="U40" i="13"/>
  <c r="S40" i="13"/>
  <c r="O40" i="13"/>
  <c r="P40" i="13" s="1"/>
  <c r="L40" i="13"/>
  <c r="R40" i="13" s="1"/>
  <c r="K40" i="13"/>
  <c r="T40" i="13" s="1"/>
  <c r="Y39" i="13"/>
  <c r="X39" i="13"/>
  <c r="V39" i="13"/>
  <c r="U39" i="13"/>
  <c r="AA39" i="13" s="1"/>
  <c r="S39" i="13"/>
  <c r="P39" i="13"/>
  <c r="O39" i="13"/>
  <c r="W39" i="13" s="1"/>
  <c r="K39" i="13"/>
  <c r="Y38" i="13"/>
  <c r="X38" i="13"/>
  <c r="V38" i="13"/>
  <c r="U38" i="13"/>
  <c r="AA38" i="13" s="1"/>
  <c r="T38" i="13"/>
  <c r="S38" i="13"/>
  <c r="O38" i="13"/>
  <c r="W38" i="13" s="1"/>
  <c r="K38" i="13"/>
  <c r="L38" i="13" s="1"/>
  <c r="X37" i="13"/>
  <c r="AA37" i="13" s="1"/>
  <c r="V37" i="13"/>
  <c r="U37" i="13"/>
  <c r="T37" i="13"/>
  <c r="S37" i="13"/>
  <c r="Y37" i="13" s="1"/>
  <c r="O37" i="13"/>
  <c r="P37" i="13" s="1"/>
  <c r="L37" i="13"/>
  <c r="K37" i="13"/>
  <c r="R37" i="13" s="1"/>
  <c r="AA36" i="13"/>
  <c r="X36" i="13"/>
  <c r="W36" i="13"/>
  <c r="V36" i="13"/>
  <c r="U36" i="13"/>
  <c r="S36" i="13"/>
  <c r="Y36" i="13" s="1"/>
  <c r="O36" i="13"/>
  <c r="P36" i="13" s="1"/>
  <c r="K36" i="13"/>
  <c r="T36" i="13" s="1"/>
  <c r="Y34" i="13"/>
  <c r="X34" i="13"/>
  <c r="V34" i="13"/>
  <c r="U34" i="13"/>
  <c r="T34" i="13"/>
  <c r="S34" i="13"/>
  <c r="R34" i="13"/>
  <c r="O34" i="13"/>
  <c r="W34" i="13" s="1"/>
  <c r="L34" i="13"/>
  <c r="K34" i="13"/>
  <c r="X33" i="13"/>
  <c r="AA33" i="13" s="1"/>
  <c r="W33" i="13"/>
  <c r="V33" i="13"/>
  <c r="U33" i="13"/>
  <c r="T33" i="13"/>
  <c r="S33" i="13"/>
  <c r="Y33" i="13" s="1"/>
  <c r="R33" i="13"/>
  <c r="O33" i="13"/>
  <c r="P33" i="13" s="1"/>
  <c r="L33" i="13"/>
  <c r="K33" i="13"/>
  <c r="AA32" i="13"/>
  <c r="X32" i="13"/>
  <c r="W32" i="13"/>
  <c r="V32" i="13"/>
  <c r="U32" i="13"/>
  <c r="S32" i="13"/>
  <c r="Y32" i="13" s="1"/>
  <c r="O32" i="13"/>
  <c r="P32" i="13" s="1"/>
  <c r="K32" i="13"/>
  <c r="T32" i="13" s="1"/>
  <c r="Z32" i="13" s="1"/>
  <c r="X31" i="13"/>
  <c r="V31" i="13"/>
  <c r="Y31" i="13" s="1"/>
  <c r="U31" i="13"/>
  <c r="AA31" i="13" s="1"/>
  <c r="S31" i="13"/>
  <c r="P31" i="13"/>
  <c r="O31" i="13"/>
  <c r="W31" i="13" s="1"/>
  <c r="K31" i="13"/>
  <c r="Y30" i="13"/>
  <c r="X30" i="13"/>
  <c r="V30" i="13"/>
  <c r="U30" i="13"/>
  <c r="T30" i="13"/>
  <c r="Z30" i="13" s="1"/>
  <c r="S30" i="13"/>
  <c r="O30" i="13"/>
  <c r="W30" i="13" s="1"/>
  <c r="K30" i="13"/>
  <c r="L30" i="13" s="1"/>
  <c r="X29" i="13"/>
  <c r="AA29" i="13" s="1"/>
  <c r="V29" i="13"/>
  <c r="U29" i="13"/>
  <c r="T29" i="13"/>
  <c r="S29" i="13"/>
  <c r="Y29" i="13" s="1"/>
  <c r="O29" i="13"/>
  <c r="P29" i="13" s="1"/>
  <c r="L29" i="13"/>
  <c r="K29" i="13"/>
  <c r="AA28" i="13"/>
  <c r="Z28" i="13"/>
  <c r="X28" i="13"/>
  <c r="W28" i="13"/>
  <c r="V28" i="13"/>
  <c r="U28" i="13"/>
  <c r="S28" i="13"/>
  <c r="O28" i="13"/>
  <c r="P28" i="13" s="1"/>
  <c r="L28" i="13"/>
  <c r="R28" i="13" s="1"/>
  <c r="K28" i="13"/>
  <c r="T28" i="13" s="1"/>
  <c r="Y27" i="13"/>
  <c r="X27" i="13"/>
  <c r="V27" i="13"/>
  <c r="U27" i="13"/>
  <c r="AA27" i="13" s="1"/>
  <c r="S27" i="13"/>
  <c r="P27" i="13"/>
  <c r="O27" i="13"/>
  <c r="W27" i="13" s="1"/>
  <c r="K27" i="13"/>
  <c r="Y26" i="13"/>
  <c r="X26" i="13"/>
  <c r="V26" i="13"/>
  <c r="U26" i="13"/>
  <c r="AA26" i="13" s="1"/>
  <c r="T26" i="13"/>
  <c r="S26" i="13"/>
  <c r="O26" i="13"/>
  <c r="W26" i="13" s="1"/>
  <c r="K26" i="13"/>
  <c r="L26" i="13" s="1"/>
  <c r="X25" i="13"/>
  <c r="AA25" i="13" s="1"/>
  <c r="V25" i="13"/>
  <c r="U25" i="13"/>
  <c r="T25" i="13"/>
  <c r="S25" i="13"/>
  <c r="Y25" i="13" s="1"/>
  <c r="O25" i="13"/>
  <c r="P25" i="13" s="1"/>
  <c r="L25" i="13"/>
  <c r="K25" i="13"/>
  <c r="R25" i="13" s="1"/>
  <c r="AA24" i="13"/>
  <c r="X24" i="13"/>
  <c r="W24" i="13"/>
  <c r="V24" i="13"/>
  <c r="U24" i="13"/>
  <c r="S24" i="13"/>
  <c r="Y24" i="13" s="1"/>
  <c r="O24" i="13"/>
  <c r="P24" i="13" s="1"/>
  <c r="K24" i="13"/>
  <c r="T24" i="13" s="1"/>
  <c r="Z24" i="13" s="1"/>
  <c r="X23" i="13"/>
  <c r="V23" i="13"/>
  <c r="Y23" i="13" s="1"/>
  <c r="U23" i="13"/>
  <c r="AA23" i="13" s="1"/>
  <c r="S23" i="13"/>
  <c r="P23" i="13"/>
  <c r="O23" i="13"/>
  <c r="W23" i="13" s="1"/>
  <c r="K23" i="13"/>
  <c r="AA21" i="13"/>
  <c r="X21" i="13"/>
  <c r="V21" i="13"/>
  <c r="U21" i="13"/>
  <c r="T21" i="13"/>
  <c r="S21" i="13"/>
  <c r="Y21" i="13" s="1"/>
  <c r="R21" i="13"/>
  <c r="O21" i="13"/>
  <c r="P21" i="13" s="1"/>
  <c r="L21" i="13"/>
  <c r="K21" i="13"/>
  <c r="AA20" i="13"/>
  <c r="Z20" i="13"/>
  <c r="X20" i="13"/>
  <c r="W20" i="13"/>
  <c r="V20" i="13"/>
  <c r="U20" i="13"/>
  <c r="S20" i="13"/>
  <c r="R20" i="13"/>
  <c r="O20" i="13"/>
  <c r="P20" i="13" s="1"/>
  <c r="L20" i="13"/>
  <c r="K20" i="13"/>
  <c r="T20" i="13" s="1"/>
  <c r="Y19" i="13"/>
  <c r="X19" i="13"/>
  <c r="V19" i="13"/>
  <c r="U19" i="13"/>
  <c r="AA19" i="13" s="1"/>
  <c r="S19" i="13"/>
  <c r="P19" i="13"/>
  <c r="O19" i="13"/>
  <c r="W19" i="13" s="1"/>
  <c r="K19" i="13"/>
  <c r="Y18" i="13"/>
  <c r="X18" i="13"/>
  <c r="V18" i="13"/>
  <c r="U18" i="13"/>
  <c r="AA18" i="13" s="1"/>
  <c r="T18" i="13"/>
  <c r="S18" i="13"/>
  <c r="O18" i="13"/>
  <c r="W18" i="13" s="1"/>
  <c r="K18" i="13"/>
  <c r="L18" i="13" s="1"/>
  <c r="X17" i="13"/>
  <c r="AA17" i="13" s="1"/>
  <c r="V17" i="13"/>
  <c r="U17" i="13"/>
  <c r="T17" i="13"/>
  <c r="S17" i="13"/>
  <c r="Y17" i="13" s="1"/>
  <c r="O17" i="13"/>
  <c r="P17" i="13" s="1"/>
  <c r="L17" i="13"/>
  <c r="K17" i="13"/>
  <c r="R17" i="13" s="1"/>
  <c r="AA16" i="13"/>
  <c r="X16" i="13"/>
  <c r="W16" i="13"/>
  <c r="V16" i="13"/>
  <c r="U16" i="13"/>
  <c r="S16" i="13"/>
  <c r="Y16" i="13" s="1"/>
  <c r="O16" i="13"/>
  <c r="P16" i="13" s="1"/>
  <c r="K16" i="13"/>
  <c r="T16" i="13" s="1"/>
  <c r="Z16" i="13" s="1"/>
  <c r="X15" i="13"/>
  <c r="V15" i="13"/>
  <c r="Y15" i="13" s="1"/>
  <c r="U15" i="13"/>
  <c r="AA15" i="13" s="1"/>
  <c r="S15" i="13"/>
  <c r="P15" i="13"/>
  <c r="O15" i="13"/>
  <c r="W15" i="13" s="1"/>
  <c r="K15" i="13"/>
  <c r="Y14" i="13"/>
  <c r="X14" i="13"/>
  <c r="X22" i="13" s="1"/>
  <c r="V14" i="13"/>
  <c r="U14" i="13"/>
  <c r="T14" i="13"/>
  <c r="Z14" i="13" s="1"/>
  <c r="S14" i="13"/>
  <c r="O14" i="13"/>
  <c r="W14" i="13" s="1"/>
  <c r="L14" i="13"/>
  <c r="K14" i="13"/>
  <c r="X13" i="13"/>
  <c r="AA13" i="13" s="1"/>
  <c r="W13" i="13"/>
  <c r="V13" i="13"/>
  <c r="U13" i="13"/>
  <c r="T13" i="13"/>
  <c r="S13" i="13"/>
  <c r="Y13" i="13" s="1"/>
  <c r="O13" i="13"/>
  <c r="P13" i="13" s="1"/>
  <c r="L13" i="13"/>
  <c r="K13" i="13"/>
  <c r="R13" i="13" s="1"/>
  <c r="AA12" i="13"/>
  <c r="X12" i="13"/>
  <c r="W12" i="13"/>
  <c r="V12" i="13"/>
  <c r="U12" i="13"/>
  <c r="S12" i="13"/>
  <c r="O12" i="13"/>
  <c r="P12" i="13" s="1"/>
  <c r="K12" i="13"/>
  <c r="T12" i="13" s="1"/>
  <c r="Z12" i="13" s="1"/>
  <c r="Y11" i="13"/>
  <c r="X11" i="13"/>
  <c r="V11" i="13"/>
  <c r="U11" i="13"/>
  <c r="AA11" i="13" s="1"/>
  <c r="S11" i="13"/>
  <c r="P11" i="13"/>
  <c r="O11" i="13"/>
  <c r="W11" i="13" s="1"/>
  <c r="K11" i="13"/>
  <c r="Y10" i="13"/>
  <c r="X10" i="13"/>
  <c r="V10" i="13"/>
  <c r="V22" i="13" s="1"/>
  <c r="U10" i="13"/>
  <c r="T10" i="13"/>
  <c r="Z10" i="13" s="1"/>
  <c r="S10" i="13"/>
  <c r="P10" i="13"/>
  <c r="O10" i="13"/>
  <c r="W10" i="13" s="1"/>
  <c r="K10" i="13"/>
  <c r="L10" i="13" s="1"/>
  <c r="AA79" i="13" l="1"/>
  <c r="AC34" i="13"/>
  <c r="R114" i="13"/>
  <c r="W80" i="13"/>
  <c r="P80" i="13"/>
  <c r="L82" i="13"/>
  <c r="T82" i="13"/>
  <c r="Z82" i="13" s="1"/>
  <c r="Z88" i="13"/>
  <c r="S22" i="13"/>
  <c r="Z13" i="13"/>
  <c r="AC13" i="13" s="1"/>
  <c r="P18" i="13"/>
  <c r="T19" i="13"/>
  <c r="Z19" i="13" s="1"/>
  <c r="L19" i="13"/>
  <c r="R19" i="13" s="1"/>
  <c r="AC19" i="13" s="1"/>
  <c r="P26" i="13"/>
  <c r="R26" i="13" s="1"/>
  <c r="AC26" i="13" s="1"/>
  <c r="T27" i="13"/>
  <c r="Z27" i="13" s="1"/>
  <c r="L27" i="13"/>
  <c r="R27" i="13" s="1"/>
  <c r="W29" i="13"/>
  <c r="Z29" i="13" s="1"/>
  <c r="Z33" i="13"/>
  <c r="AC33" i="13" s="1"/>
  <c r="U35" i="13"/>
  <c r="X44" i="13"/>
  <c r="P38" i="13"/>
  <c r="R38" i="13" s="1"/>
  <c r="AC38" i="13" s="1"/>
  <c r="T39" i="13"/>
  <c r="Z39" i="13" s="1"/>
  <c r="L39" i="13"/>
  <c r="R39" i="13" s="1"/>
  <c r="AC39" i="13" s="1"/>
  <c r="W41" i="13"/>
  <c r="Z41" i="13" s="1"/>
  <c r="S55" i="13"/>
  <c r="Y45" i="13"/>
  <c r="W46" i="13"/>
  <c r="W55" i="13" s="1"/>
  <c r="P46" i="13"/>
  <c r="Z47" i="13"/>
  <c r="L48" i="13"/>
  <c r="T48" i="13"/>
  <c r="Z48" i="13" s="1"/>
  <c r="AC53" i="13"/>
  <c r="L56" i="13"/>
  <c r="R56" i="13" s="1"/>
  <c r="T56" i="13"/>
  <c r="Y66" i="13"/>
  <c r="Z67" i="13"/>
  <c r="X79" i="13"/>
  <c r="W68" i="13"/>
  <c r="P68" i="13"/>
  <c r="L70" i="13"/>
  <c r="R70" i="13" s="1"/>
  <c r="AC70" i="13" s="1"/>
  <c r="T70" i="13"/>
  <c r="Z70" i="13" s="1"/>
  <c r="R84" i="13"/>
  <c r="U79" i="13"/>
  <c r="AA76" i="13"/>
  <c r="AC77" i="13"/>
  <c r="R80" i="13"/>
  <c r="AA84" i="13"/>
  <c r="R87" i="13"/>
  <c r="AC89" i="13" s="1"/>
  <c r="Z87" i="13"/>
  <c r="W88" i="13"/>
  <c r="P88" i="13"/>
  <c r="R88" i="13" s="1"/>
  <c r="AC90" i="13" s="1"/>
  <c r="L90" i="13"/>
  <c r="T90" i="13"/>
  <c r="Z90" i="13" s="1"/>
  <c r="Y90" i="13"/>
  <c r="Z91" i="13"/>
  <c r="R95" i="13"/>
  <c r="Z95" i="13"/>
  <c r="W96" i="13"/>
  <c r="Z96" i="13" s="1"/>
  <c r="P96" i="13"/>
  <c r="R96" i="13" s="1"/>
  <c r="AC98" i="13" s="1"/>
  <c r="R158" i="13"/>
  <c r="T11" i="13"/>
  <c r="Z11" i="13" s="1"/>
  <c r="L11" i="13"/>
  <c r="R11" i="13" s="1"/>
  <c r="AC11" i="13" s="1"/>
  <c r="Z17" i="13"/>
  <c r="AC17" i="13" s="1"/>
  <c r="AA35" i="13"/>
  <c r="T43" i="13"/>
  <c r="Z43" i="13" s="1"/>
  <c r="L43" i="13"/>
  <c r="W58" i="13"/>
  <c r="W66" i="13" s="1"/>
  <c r="P58" i="13"/>
  <c r="L60" i="13"/>
  <c r="T60" i="13"/>
  <c r="Z60" i="13" s="1"/>
  <c r="W64" i="13"/>
  <c r="Z64" i="13" s="1"/>
  <c r="AC64" i="13" s="1"/>
  <c r="P64" i="13"/>
  <c r="W72" i="13"/>
  <c r="Z72" i="13" s="1"/>
  <c r="P72" i="13"/>
  <c r="R72" i="13" s="1"/>
  <c r="AC72" i="13" s="1"/>
  <c r="L74" i="13"/>
  <c r="T74" i="13"/>
  <c r="Z74" i="13" s="1"/>
  <c r="L78" i="13"/>
  <c r="T78" i="13"/>
  <c r="Z78" i="13" s="1"/>
  <c r="AC78" i="13" s="1"/>
  <c r="Y12" i="13"/>
  <c r="Y22" i="13" s="1"/>
  <c r="AA14" i="13"/>
  <c r="L16" i="13"/>
  <c r="R16" i="13" s="1"/>
  <c r="AC16" i="13" s="1"/>
  <c r="AC20" i="13"/>
  <c r="W21" i="13"/>
  <c r="Z21" i="13" s="1"/>
  <c r="AC21" i="13" s="1"/>
  <c r="X35" i="13"/>
  <c r="X288" i="13" s="1"/>
  <c r="L24" i="13"/>
  <c r="R24" i="13" s="1"/>
  <c r="AC24" i="13" s="1"/>
  <c r="R29" i="13"/>
  <c r="AA30" i="13"/>
  <c r="L32" i="13"/>
  <c r="R32" i="13" s="1"/>
  <c r="AC32" i="13" s="1"/>
  <c r="Z34" i="13"/>
  <c r="V35" i="13"/>
  <c r="L36" i="13"/>
  <c r="R36" i="13" s="1"/>
  <c r="U44" i="13"/>
  <c r="Z36" i="13"/>
  <c r="R41" i="13"/>
  <c r="Z42" i="13"/>
  <c r="AC42" i="13" s="1"/>
  <c r="R45" i="13"/>
  <c r="X55" i="13"/>
  <c r="V55" i="13"/>
  <c r="V288" i="13" s="1"/>
  <c r="W50" i="13"/>
  <c r="Z50" i="13" s="1"/>
  <c r="P50" i="13"/>
  <c r="L52" i="13"/>
  <c r="R52" i="13" s="1"/>
  <c r="AC52" i="13" s="1"/>
  <c r="T52" i="13"/>
  <c r="Z52" i="13" s="1"/>
  <c r="Y52" i="13"/>
  <c r="W54" i="13"/>
  <c r="Z54" i="13" s="1"/>
  <c r="AC54" i="13" s="1"/>
  <c r="P54" i="13"/>
  <c r="AA54" i="13"/>
  <c r="AA55" i="13" s="1"/>
  <c r="U66" i="13"/>
  <c r="R58" i="13"/>
  <c r="W22" i="13"/>
  <c r="AA10" i="13"/>
  <c r="AA22" i="13" s="1"/>
  <c r="L12" i="13"/>
  <c r="R12" i="13" s="1"/>
  <c r="P14" i="13"/>
  <c r="R14" i="13" s="1"/>
  <c r="AC14" i="13" s="1"/>
  <c r="T15" i="13"/>
  <c r="Z15" i="13" s="1"/>
  <c r="L15" i="13"/>
  <c r="R15" i="13" s="1"/>
  <c r="W17" i="13"/>
  <c r="Z18" i="13"/>
  <c r="Z22" i="13" s="1"/>
  <c r="Y20" i="13"/>
  <c r="U22" i="13"/>
  <c r="T23" i="13"/>
  <c r="L23" i="13"/>
  <c r="R23" i="13" s="1"/>
  <c r="S35" i="13"/>
  <c r="W25" i="13"/>
  <c r="Z25" i="13" s="1"/>
  <c r="AC25" i="13" s="1"/>
  <c r="Z26" i="13"/>
  <c r="Y28" i="13"/>
  <c r="AC28" i="13" s="1"/>
  <c r="P30" i="13"/>
  <c r="T31" i="13"/>
  <c r="Z31" i="13" s="1"/>
  <c r="L31" i="13"/>
  <c r="R31" i="13" s="1"/>
  <c r="AC31" i="13" s="1"/>
  <c r="P34" i="13"/>
  <c r="AA34" i="13"/>
  <c r="W37" i="13"/>
  <c r="W44" i="13" s="1"/>
  <c r="Z38" i="13"/>
  <c r="Y40" i="13"/>
  <c r="AC40" i="13" s="1"/>
  <c r="P42" i="13"/>
  <c r="AA42" i="13"/>
  <c r="AA44" i="13" s="1"/>
  <c r="AC43" i="13"/>
  <c r="S44" i="13"/>
  <c r="Z46" i="13"/>
  <c r="R48" i="13"/>
  <c r="R49" i="13"/>
  <c r="Z49" i="13"/>
  <c r="U55" i="13"/>
  <c r="AA66" i="13"/>
  <c r="AA58" i="13"/>
  <c r="R60" i="13"/>
  <c r="R61" i="13"/>
  <c r="AC61" i="13" s="1"/>
  <c r="Z61" i="13"/>
  <c r="AC62" i="13"/>
  <c r="V79" i="13"/>
  <c r="R68" i="13"/>
  <c r="AC68" i="13" s="1"/>
  <c r="Z68" i="13"/>
  <c r="AA72" i="13"/>
  <c r="R74" i="13"/>
  <c r="AC74" i="13" s="1"/>
  <c r="R75" i="13"/>
  <c r="AC75" i="13" s="1"/>
  <c r="Z75" i="13"/>
  <c r="W76" i="13"/>
  <c r="Z76" i="13" s="1"/>
  <c r="P76" i="13"/>
  <c r="R76" i="13" s="1"/>
  <c r="AC76" i="13" s="1"/>
  <c r="Z77" i="13"/>
  <c r="S79" i="13"/>
  <c r="AA80" i="13"/>
  <c r="AA92" i="13" s="1"/>
  <c r="R82" i="13"/>
  <c r="AC84" i="13" s="1"/>
  <c r="R83" i="13"/>
  <c r="Z83" i="13"/>
  <c r="W84" i="13"/>
  <c r="Z84" i="13" s="1"/>
  <c r="P84" i="13"/>
  <c r="Z85" i="13"/>
  <c r="L86" i="13"/>
  <c r="R86" i="13" s="1"/>
  <c r="T86" i="13"/>
  <c r="Z86" i="13" s="1"/>
  <c r="Y86" i="13"/>
  <c r="Y92" i="13" s="1"/>
  <c r="Z93" i="13"/>
  <c r="U105" i="13"/>
  <c r="AA93" i="13"/>
  <c r="AA105" i="13" s="1"/>
  <c r="L94" i="13"/>
  <c r="R94" i="13" s="1"/>
  <c r="T94" i="13"/>
  <c r="Z94" i="13" s="1"/>
  <c r="Y94" i="13"/>
  <c r="Y105" i="13" s="1"/>
  <c r="R10" i="13"/>
  <c r="R18" i="13"/>
  <c r="AC18" i="13" s="1"/>
  <c r="R30" i="13"/>
  <c r="AC30" i="13" s="1"/>
  <c r="R46" i="13"/>
  <c r="AC46" i="13" s="1"/>
  <c r="L47" i="13"/>
  <c r="R47" i="13" s="1"/>
  <c r="AC47" i="13" s="1"/>
  <c r="R50" i="13"/>
  <c r="L51" i="13"/>
  <c r="L59" i="13"/>
  <c r="L65" i="13"/>
  <c r="L69" i="13"/>
  <c r="L73" i="13"/>
  <c r="L77" i="13"/>
  <c r="L81" i="13"/>
  <c r="L85" i="13"/>
  <c r="L89" i="13"/>
  <c r="L93" i="13"/>
  <c r="R93" i="13" s="1"/>
  <c r="S105" i="13"/>
  <c r="L97" i="13"/>
  <c r="T98" i="13"/>
  <c r="Z98" i="13" s="1"/>
  <c r="L98" i="13"/>
  <c r="R98" i="13" s="1"/>
  <c r="AC100" i="13" s="1"/>
  <c r="W100" i="13"/>
  <c r="Z100" i="13" s="1"/>
  <c r="P100" i="13"/>
  <c r="R100" i="13" s="1"/>
  <c r="AC102" i="13" s="1"/>
  <c r="T102" i="13"/>
  <c r="L102" i="13"/>
  <c r="R102" i="13" s="1"/>
  <c r="Z103" i="13"/>
  <c r="Y106" i="13"/>
  <c r="W108" i="13"/>
  <c r="P108" i="13"/>
  <c r="R108" i="13" s="1"/>
  <c r="AC110" i="13" s="1"/>
  <c r="W116" i="13"/>
  <c r="P116" i="13"/>
  <c r="AA116" i="13"/>
  <c r="Z117" i="13"/>
  <c r="AA120" i="13"/>
  <c r="AA131" i="13" s="1"/>
  <c r="Y122" i="13"/>
  <c r="Y131" i="13" s="1"/>
  <c r="W128" i="13"/>
  <c r="P128" i="13"/>
  <c r="T130" i="13"/>
  <c r="Z130" i="13" s="1"/>
  <c r="L130" i="13"/>
  <c r="S131" i="13"/>
  <c r="U144" i="13"/>
  <c r="R133" i="13"/>
  <c r="AC135" i="13" s="1"/>
  <c r="R136" i="13"/>
  <c r="Z149" i="13"/>
  <c r="Z153" i="13"/>
  <c r="R160" i="13"/>
  <c r="R163" i="13"/>
  <c r="R172" i="13"/>
  <c r="AC174" i="13" s="1"/>
  <c r="AC176" i="13"/>
  <c r="T182" i="13"/>
  <c r="Z182" i="13" s="1"/>
  <c r="L182" i="13"/>
  <c r="W193" i="13"/>
  <c r="P193" i="13"/>
  <c r="R193" i="13" s="1"/>
  <c r="AC195" i="13" s="1"/>
  <c r="R51" i="13"/>
  <c r="AC51" i="13" s="1"/>
  <c r="R59" i="13"/>
  <c r="AC59" i="13" s="1"/>
  <c r="S66" i="13"/>
  <c r="R69" i="13"/>
  <c r="AC69" i="13" s="1"/>
  <c r="R73" i="13"/>
  <c r="AC73" i="13" s="1"/>
  <c r="T79" i="13"/>
  <c r="R81" i="13"/>
  <c r="AC83" i="13" s="1"/>
  <c r="R85" i="13"/>
  <c r="AC87" i="13" s="1"/>
  <c r="R89" i="13"/>
  <c r="AC91" i="13" s="1"/>
  <c r="U92" i="13"/>
  <c r="V105" i="13"/>
  <c r="R97" i="13"/>
  <c r="AC99" i="13" s="1"/>
  <c r="W104" i="13"/>
  <c r="Z104" i="13" s="1"/>
  <c r="P104" i="13"/>
  <c r="X118" i="13"/>
  <c r="T110" i="13"/>
  <c r="L110" i="13"/>
  <c r="R110" i="13" s="1"/>
  <c r="Z116" i="13"/>
  <c r="V131" i="13"/>
  <c r="Z120" i="13"/>
  <c r="Z123" i="13"/>
  <c r="AC125" i="13" s="1"/>
  <c r="W124" i="13"/>
  <c r="Z124" i="13" s="1"/>
  <c r="P124" i="13"/>
  <c r="T126" i="13"/>
  <c r="Z126" i="13" s="1"/>
  <c r="L126" i="13"/>
  <c r="R126" i="13" s="1"/>
  <c r="AC128" i="13" s="1"/>
  <c r="R132" i="13"/>
  <c r="Z143" i="13"/>
  <c r="X157" i="13"/>
  <c r="Z148" i="13"/>
  <c r="R152" i="13"/>
  <c r="AC154" i="13" s="1"/>
  <c r="Z152" i="13"/>
  <c r="Z155" i="13"/>
  <c r="W156" i="13"/>
  <c r="P156" i="13"/>
  <c r="Y158" i="13"/>
  <c r="Y170" i="13" s="1"/>
  <c r="V170" i="13"/>
  <c r="W164" i="13"/>
  <c r="Z164" i="13" s="1"/>
  <c r="P164" i="13"/>
  <c r="R164" i="13" s="1"/>
  <c r="AC166" i="13" s="1"/>
  <c r="T166" i="13"/>
  <c r="Z166" i="13" s="1"/>
  <c r="L166" i="13"/>
  <c r="R166" i="13" s="1"/>
  <c r="AC168" i="13" s="1"/>
  <c r="U170" i="13"/>
  <c r="AC193" i="13"/>
  <c r="Y239" i="13"/>
  <c r="S248" i="13"/>
  <c r="S287" i="13"/>
  <c r="Y275" i="13"/>
  <c r="Y287" i="13" s="1"/>
  <c r="AC285" i="13"/>
  <c r="Z45" i="13"/>
  <c r="X105" i="13"/>
  <c r="R99" i="13"/>
  <c r="T106" i="13"/>
  <c r="L106" i="13"/>
  <c r="R106" i="13" s="1"/>
  <c r="U118" i="13"/>
  <c r="R107" i="13"/>
  <c r="AC109" i="13" s="1"/>
  <c r="AA112" i="13"/>
  <c r="Z113" i="13"/>
  <c r="T114" i="13"/>
  <c r="Z114" i="13" s="1"/>
  <c r="L114" i="13"/>
  <c r="Y114" i="13"/>
  <c r="R119" i="13"/>
  <c r="X131" i="13"/>
  <c r="W120" i="13"/>
  <c r="P120" i="13"/>
  <c r="R120" i="13" s="1"/>
  <c r="AC122" i="13" s="1"/>
  <c r="Z121" i="13"/>
  <c r="T122" i="13"/>
  <c r="Z122" i="13" s="1"/>
  <c r="L122" i="13"/>
  <c r="R122" i="13" s="1"/>
  <c r="R124" i="13"/>
  <c r="R127" i="13"/>
  <c r="AC129" i="13" s="1"/>
  <c r="W132" i="13"/>
  <c r="Z132" i="13" s="1"/>
  <c r="Z144" i="13" s="1"/>
  <c r="P132" i="13"/>
  <c r="Z133" i="13"/>
  <c r="Z137" i="13"/>
  <c r="Z141" i="13"/>
  <c r="AA157" i="13"/>
  <c r="T146" i="13"/>
  <c r="Z146" i="13" s="1"/>
  <c r="L146" i="13"/>
  <c r="R146" i="13" s="1"/>
  <c r="AC148" i="13" s="1"/>
  <c r="W148" i="13"/>
  <c r="W157" i="13" s="1"/>
  <c r="P148" i="13"/>
  <c r="R148" i="13" s="1"/>
  <c r="AC150" i="13" s="1"/>
  <c r="T150" i="13"/>
  <c r="Z150" i="13" s="1"/>
  <c r="L150" i="13"/>
  <c r="R150" i="13" s="1"/>
  <c r="AC152" i="13" s="1"/>
  <c r="W152" i="13"/>
  <c r="P152" i="13"/>
  <c r="T154" i="13"/>
  <c r="Z154" i="13" s="1"/>
  <c r="L154" i="13"/>
  <c r="R154" i="13" s="1"/>
  <c r="AC156" i="13" s="1"/>
  <c r="T158" i="13"/>
  <c r="L158" i="13"/>
  <c r="X170" i="13"/>
  <c r="Z161" i="13"/>
  <c r="S183" i="13"/>
  <c r="AC175" i="13"/>
  <c r="Z184" i="13"/>
  <c r="X196" i="13"/>
  <c r="AA184" i="13"/>
  <c r="AA196" i="13" s="1"/>
  <c r="T203" i="13"/>
  <c r="Z203" i="13" s="1"/>
  <c r="L203" i="13"/>
  <c r="R203" i="13" s="1"/>
  <c r="AC205" i="13" s="1"/>
  <c r="Z108" i="13"/>
  <c r="W112" i="13"/>
  <c r="Z112" i="13" s="1"/>
  <c r="P112" i="13"/>
  <c r="R112" i="13" s="1"/>
  <c r="AC114" i="13" s="1"/>
  <c r="AC117" i="13"/>
  <c r="Z128" i="13"/>
  <c r="T134" i="13"/>
  <c r="Z134" i="13" s="1"/>
  <c r="L134" i="13"/>
  <c r="R134" i="13" s="1"/>
  <c r="AC136" i="13" s="1"/>
  <c r="W136" i="13"/>
  <c r="Z136" i="13" s="1"/>
  <c r="P136" i="13"/>
  <c r="T138" i="13"/>
  <c r="Z138" i="13" s="1"/>
  <c r="L138" i="13"/>
  <c r="R138" i="13" s="1"/>
  <c r="AC140" i="13" s="1"/>
  <c r="W140" i="13"/>
  <c r="Z140" i="13" s="1"/>
  <c r="P140" i="13"/>
  <c r="R140" i="13" s="1"/>
  <c r="AC142" i="13" s="1"/>
  <c r="T142" i="13"/>
  <c r="Z142" i="13" s="1"/>
  <c r="L142" i="13"/>
  <c r="X144" i="13"/>
  <c r="AC153" i="13"/>
  <c r="Z156" i="13"/>
  <c r="W160" i="13"/>
  <c r="Z160" i="13" s="1"/>
  <c r="P160" i="13"/>
  <c r="T162" i="13"/>
  <c r="Z162" i="13" s="1"/>
  <c r="L162" i="13"/>
  <c r="R162" i="13" s="1"/>
  <c r="AC164" i="13" s="1"/>
  <c r="U183" i="13"/>
  <c r="AA171" i="13"/>
  <c r="AA183" i="13" s="1"/>
  <c r="T99" i="13"/>
  <c r="Z99" i="13" s="1"/>
  <c r="R101" i="13"/>
  <c r="AC103" i="13" s="1"/>
  <c r="W102" i="13"/>
  <c r="W106" i="13"/>
  <c r="AA106" i="13"/>
  <c r="AA118" i="13" s="1"/>
  <c r="T107" i="13"/>
  <c r="Z107" i="13" s="1"/>
  <c r="W110" i="13"/>
  <c r="T111" i="13"/>
  <c r="Z111" i="13" s="1"/>
  <c r="AC113" i="13" s="1"/>
  <c r="T115" i="13"/>
  <c r="Z115" i="13" s="1"/>
  <c r="S118" i="13"/>
  <c r="W130" i="13"/>
  <c r="T131" i="13"/>
  <c r="Y132" i="13"/>
  <c r="Y144" i="13" s="1"/>
  <c r="T135" i="13"/>
  <c r="Z135" i="13" s="1"/>
  <c r="AC137" i="13" s="1"/>
  <c r="R137" i="13"/>
  <c r="AC139" i="13" s="1"/>
  <c r="T139" i="13"/>
  <c r="Z139" i="13" s="1"/>
  <c r="AC141" i="13" s="1"/>
  <c r="R141" i="13"/>
  <c r="AC143" i="13" s="1"/>
  <c r="R145" i="13"/>
  <c r="Z145" i="13"/>
  <c r="T147" i="13"/>
  <c r="Z147" i="13" s="1"/>
  <c r="AC149" i="13" s="1"/>
  <c r="R149" i="13"/>
  <c r="AC151" i="13" s="1"/>
  <c r="T151" i="13"/>
  <c r="Z151" i="13" s="1"/>
  <c r="R153" i="13"/>
  <c r="AC155" i="13" s="1"/>
  <c r="S170" i="13"/>
  <c r="W170" i="13"/>
  <c r="T159" i="13"/>
  <c r="Z159" i="13" s="1"/>
  <c r="AC161" i="13" s="1"/>
  <c r="R161" i="13"/>
  <c r="T163" i="13"/>
  <c r="Z163" i="13" s="1"/>
  <c r="R165" i="13"/>
  <c r="AC167" i="13" s="1"/>
  <c r="Z173" i="13"/>
  <c r="W177" i="13"/>
  <c r="P177" i="13"/>
  <c r="R177" i="13" s="1"/>
  <c r="AC179" i="13" s="1"/>
  <c r="T179" i="13"/>
  <c r="Z179" i="13" s="1"/>
  <c r="P180" i="13"/>
  <c r="W180" i="13"/>
  <c r="Z180" i="13" s="1"/>
  <c r="P208" i="13"/>
  <c r="W208" i="13"/>
  <c r="W209" i="13" s="1"/>
  <c r="T226" i="13"/>
  <c r="Z226" i="13" s="1"/>
  <c r="L226" i="13"/>
  <c r="R226" i="13"/>
  <c r="AC228" i="13" s="1"/>
  <c r="P232" i="13"/>
  <c r="R232" i="13" s="1"/>
  <c r="AC234" i="13" s="1"/>
  <c r="W232" i="13"/>
  <c r="L244" i="13"/>
  <c r="R244" i="13" s="1"/>
  <c r="AC246" i="13" s="1"/>
  <c r="L109" i="13"/>
  <c r="R109" i="13" s="1"/>
  <c r="AC111" i="13" s="1"/>
  <c r="L113" i="13"/>
  <c r="R113" i="13" s="1"/>
  <c r="AC115" i="13" s="1"/>
  <c r="L121" i="13"/>
  <c r="R121" i="13" s="1"/>
  <c r="AC123" i="13" s="1"/>
  <c r="L125" i="13"/>
  <c r="R125" i="13" s="1"/>
  <c r="AC127" i="13" s="1"/>
  <c r="R128" i="13"/>
  <c r="AC130" i="13" s="1"/>
  <c r="L129" i="13"/>
  <c r="R167" i="13"/>
  <c r="AC169" i="13" s="1"/>
  <c r="Z169" i="13"/>
  <c r="R171" i="13"/>
  <c r="W183" i="13"/>
  <c r="T174" i="13"/>
  <c r="Z174" i="13" s="1"/>
  <c r="W176" i="13"/>
  <c r="L179" i="13"/>
  <c r="R179" i="13" s="1"/>
  <c r="AC181" i="13" s="1"/>
  <c r="W185" i="13"/>
  <c r="W196" i="13" s="1"/>
  <c r="P185" i="13"/>
  <c r="T187" i="13"/>
  <c r="Z187" i="13" s="1"/>
  <c r="R187" i="13"/>
  <c r="AC189" i="13" s="1"/>
  <c r="P188" i="13"/>
  <c r="W188" i="13"/>
  <c r="AA198" i="13"/>
  <c r="U209" i="13"/>
  <c r="AA210" i="13"/>
  <c r="U222" i="13"/>
  <c r="R214" i="13"/>
  <c r="W237" i="13"/>
  <c r="P237" i="13"/>
  <c r="R237" i="13" s="1"/>
  <c r="AC239" i="13" s="1"/>
  <c r="W238" i="13"/>
  <c r="Z238" i="13" s="1"/>
  <c r="P238" i="13"/>
  <c r="W242" i="13"/>
  <c r="Z242" i="13" s="1"/>
  <c r="P242" i="13"/>
  <c r="R242" i="13" s="1"/>
  <c r="AC244" i="13" s="1"/>
  <c r="L254" i="13"/>
  <c r="R254" i="13"/>
  <c r="T254" i="13"/>
  <c r="Z254" i="13" s="1"/>
  <c r="Z176" i="13"/>
  <c r="AC178" i="13" s="1"/>
  <c r="Z177" i="13"/>
  <c r="Y184" i="13"/>
  <c r="Y196" i="13" s="1"/>
  <c r="S196" i="13"/>
  <c r="T206" i="13"/>
  <c r="Z206" i="13" s="1"/>
  <c r="L206" i="13"/>
  <c r="R206" i="13" s="1"/>
  <c r="AC208" i="13" s="1"/>
  <c r="P224" i="13"/>
  <c r="W224" i="13"/>
  <c r="L228" i="13"/>
  <c r="R228" i="13" s="1"/>
  <c r="AC230" i="13" s="1"/>
  <c r="Z232" i="13"/>
  <c r="X248" i="13"/>
  <c r="L266" i="13"/>
  <c r="R266" i="13"/>
  <c r="T266" i="13"/>
  <c r="X183" i="13"/>
  <c r="Y175" i="13"/>
  <c r="AC177" i="13" s="1"/>
  <c r="T178" i="13"/>
  <c r="Z178" i="13" s="1"/>
  <c r="L178" i="13"/>
  <c r="R178" i="13" s="1"/>
  <c r="U196" i="13"/>
  <c r="T186" i="13"/>
  <c r="Z186" i="13" s="1"/>
  <c r="L186" i="13"/>
  <c r="R186" i="13" s="1"/>
  <c r="AC188" i="13" s="1"/>
  <c r="Z189" i="13"/>
  <c r="Y191" i="13"/>
  <c r="T194" i="13"/>
  <c r="Z194" i="13" s="1"/>
  <c r="L194" i="13"/>
  <c r="Z197" i="13"/>
  <c r="R199" i="13"/>
  <c r="AC201" i="13" s="1"/>
  <c r="R200" i="13"/>
  <c r="Z200" i="13"/>
  <c r="AA201" i="13"/>
  <c r="R211" i="13"/>
  <c r="R212" i="13"/>
  <c r="Z212" i="13"/>
  <c r="Z213" i="13"/>
  <c r="AC215" i="13" s="1"/>
  <c r="R215" i="13"/>
  <c r="AC217" i="13" s="1"/>
  <c r="R216" i="13"/>
  <c r="Z216" i="13"/>
  <c r="Z217" i="13"/>
  <c r="AC219" i="13" s="1"/>
  <c r="R219" i="13"/>
  <c r="W220" i="13"/>
  <c r="W222" i="13" s="1"/>
  <c r="R225" i="13"/>
  <c r="AC227" i="13" s="1"/>
  <c r="U235" i="13"/>
  <c r="U248" i="13"/>
  <c r="AA248" i="13"/>
  <c r="Y240" i="13"/>
  <c r="T250" i="13"/>
  <c r="L250" i="13"/>
  <c r="R253" i="13"/>
  <c r="AC255" i="13" s="1"/>
  <c r="Z257" i="13"/>
  <c r="AA287" i="13"/>
  <c r="R180" i="13"/>
  <c r="Z181" i="13"/>
  <c r="V196" i="13"/>
  <c r="R188" i="13"/>
  <c r="AC190" i="13" s="1"/>
  <c r="Z188" i="13"/>
  <c r="AA189" i="13"/>
  <c r="AA197" i="13"/>
  <c r="AA209" i="13" s="1"/>
  <c r="Y199" i="13"/>
  <c r="Y209" i="13" s="1"/>
  <c r="T202" i="13"/>
  <c r="Z202" i="13" s="1"/>
  <c r="L202" i="13"/>
  <c r="R202" i="13" s="1"/>
  <c r="AC204" i="13" s="1"/>
  <c r="Z205" i="13"/>
  <c r="X222" i="13"/>
  <c r="Y211" i="13"/>
  <c r="Y222" i="13" s="1"/>
  <c r="AA213" i="13"/>
  <c r="Y215" i="13"/>
  <c r="AA217" i="13"/>
  <c r="Y219" i="13"/>
  <c r="Z220" i="13"/>
  <c r="R223" i="13"/>
  <c r="W235" i="13"/>
  <c r="R224" i="13"/>
  <c r="AC226" i="13" s="1"/>
  <c r="Z224" i="13"/>
  <c r="Z225" i="13"/>
  <c r="AC231" i="13"/>
  <c r="P236" i="13"/>
  <c r="W236" i="13"/>
  <c r="V248" i="13"/>
  <c r="Z237" i="13"/>
  <c r="T240" i="13"/>
  <c r="Z240" i="13" s="1"/>
  <c r="L240" i="13"/>
  <c r="R240" i="13" s="1"/>
  <c r="S261" i="13"/>
  <c r="Y249" i="13"/>
  <c r="W252" i="13"/>
  <c r="P252" i="13"/>
  <c r="R252" i="13" s="1"/>
  <c r="V274" i="13"/>
  <c r="W268" i="13"/>
  <c r="P268" i="13"/>
  <c r="R268" i="13"/>
  <c r="T190" i="13"/>
  <c r="Z190" i="13" s="1"/>
  <c r="L190" i="13"/>
  <c r="R190" i="13" s="1"/>
  <c r="AC192" i="13" s="1"/>
  <c r="Z193" i="13"/>
  <c r="V209" i="13"/>
  <c r="T198" i="13"/>
  <c r="Z198" i="13" s="1"/>
  <c r="L198" i="13"/>
  <c r="R198" i="13" s="1"/>
  <c r="R204" i="13"/>
  <c r="AC206" i="13" s="1"/>
  <c r="Z208" i="13"/>
  <c r="T210" i="13"/>
  <c r="L210" i="13"/>
  <c r="R210" i="13" s="1"/>
  <c r="S222" i="13"/>
  <c r="T214" i="13"/>
  <c r="Z214" i="13" s="1"/>
  <c r="L214" i="13"/>
  <c r="T218" i="13"/>
  <c r="Z218" i="13" s="1"/>
  <c r="L218" i="13"/>
  <c r="R218" i="13" s="1"/>
  <c r="AC220" i="13" s="1"/>
  <c r="Z221" i="13"/>
  <c r="S235" i="13"/>
  <c r="Y223" i="13"/>
  <c r="L238" i="13"/>
  <c r="R238" i="13" s="1"/>
  <c r="AC240" i="13" s="1"/>
  <c r="R239" i="13"/>
  <c r="AC241" i="13" s="1"/>
  <c r="R249" i="13"/>
  <c r="Z249" i="13"/>
  <c r="P258" i="13"/>
  <c r="R258" i="13" s="1"/>
  <c r="W258" i="13"/>
  <c r="X274" i="13"/>
  <c r="AA262" i="13"/>
  <c r="R185" i="13"/>
  <c r="R189" i="13"/>
  <c r="AC191" i="13" s="1"/>
  <c r="R201" i="13"/>
  <c r="AC203" i="13" s="1"/>
  <c r="R205" i="13"/>
  <c r="X235" i="13"/>
  <c r="Z229" i="13"/>
  <c r="R231" i="13"/>
  <c r="AC233" i="13" s="1"/>
  <c r="Z233" i="13"/>
  <c r="Y236" i="13"/>
  <c r="Y248" i="13" s="1"/>
  <c r="AA238" i="13"/>
  <c r="R241" i="13"/>
  <c r="Z245" i="13"/>
  <c r="AC247" i="13" s="1"/>
  <c r="P250" i="13"/>
  <c r="R250" i="13" s="1"/>
  <c r="W250" i="13"/>
  <c r="W261" i="13" s="1"/>
  <c r="W256" i="13"/>
  <c r="P256" i="13"/>
  <c r="AA260" i="13"/>
  <c r="T262" i="13"/>
  <c r="T264" i="13"/>
  <c r="Z264" i="13" s="1"/>
  <c r="T270" i="13"/>
  <c r="Z270" i="13" s="1"/>
  <c r="T272" i="13"/>
  <c r="AC281" i="13"/>
  <c r="R227" i="13"/>
  <c r="AC229" i="13" s="1"/>
  <c r="T230" i="13"/>
  <c r="Z230" i="13" s="1"/>
  <c r="AC232" i="13" s="1"/>
  <c r="L231" i="13"/>
  <c r="Y232" i="13"/>
  <c r="T234" i="13"/>
  <c r="Z234" i="13" s="1"/>
  <c r="L236" i="13"/>
  <c r="R236" i="13" s="1"/>
  <c r="Z241" i="13"/>
  <c r="R243" i="13"/>
  <c r="AC245" i="13" s="1"/>
  <c r="T246" i="13"/>
  <c r="Z246" i="13" s="1"/>
  <c r="L247" i="13"/>
  <c r="AA249" i="13"/>
  <c r="T252" i="13"/>
  <c r="Z252" i="13" s="1"/>
  <c r="R256" i="13"/>
  <c r="T258" i="13"/>
  <c r="W260" i="13"/>
  <c r="P260" i="13"/>
  <c r="R263" i="13"/>
  <c r="AC265" i="13" s="1"/>
  <c r="W264" i="13"/>
  <c r="P264" i="13"/>
  <c r="R264" i="13" s="1"/>
  <c r="Y266" i="13"/>
  <c r="Y268" i="13"/>
  <c r="P270" i="13"/>
  <c r="R270" i="13" s="1"/>
  <c r="W270" i="13"/>
  <c r="W272" i="13"/>
  <c r="P272" i="13"/>
  <c r="AA272" i="13"/>
  <c r="V261" i="13"/>
  <c r="Y252" i="13"/>
  <c r="Z253" i="13"/>
  <c r="P254" i="13"/>
  <c r="W254" i="13"/>
  <c r="AA254" i="13"/>
  <c r="T256" i="13"/>
  <c r="Y258" i="13"/>
  <c r="T260" i="13"/>
  <c r="Z260" i="13" s="1"/>
  <c r="P262" i="13"/>
  <c r="R262" i="13" s="1"/>
  <c r="W262" i="13"/>
  <c r="U274" i="13"/>
  <c r="Y264" i="13"/>
  <c r="Y274" i="13" s="1"/>
  <c r="Z265" i="13"/>
  <c r="AC267" i="13" s="1"/>
  <c r="P266" i="13"/>
  <c r="W266" i="13"/>
  <c r="AA266" i="13"/>
  <c r="T268" i="13"/>
  <c r="Z268" i="13" s="1"/>
  <c r="Y270" i="13"/>
  <c r="W276" i="13"/>
  <c r="W287" i="13" s="1"/>
  <c r="P276" i="13"/>
  <c r="R276" i="13" s="1"/>
  <c r="Z280" i="13"/>
  <c r="AC283" i="13"/>
  <c r="T251" i="13"/>
  <c r="Z251" i="13" s="1"/>
  <c r="AC253" i="13" s="1"/>
  <c r="T255" i="13"/>
  <c r="Z255" i="13" s="1"/>
  <c r="AC257" i="13" s="1"/>
  <c r="R257" i="13"/>
  <c r="AC259" i="13" s="1"/>
  <c r="T267" i="13"/>
  <c r="Z267" i="13" s="1"/>
  <c r="AC269" i="13" s="1"/>
  <c r="R269" i="13"/>
  <c r="AC271" i="13" s="1"/>
  <c r="T271" i="13"/>
  <c r="Z271" i="13" s="1"/>
  <c r="AC273" i="13" s="1"/>
  <c r="S274" i="13"/>
  <c r="T275" i="13"/>
  <c r="L278" i="13"/>
  <c r="R278" i="13" s="1"/>
  <c r="W278" i="13"/>
  <c r="T279" i="13"/>
  <c r="Z279" i="13" s="1"/>
  <c r="P280" i="13"/>
  <c r="L282" i="13"/>
  <c r="R282" i="13" s="1"/>
  <c r="AC284" i="13" s="1"/>
  <c r="W282" i="13"/>
  <c r="T283" i="13"/>
  <c r="Z283" i="13" s="1"/>
  <c r="P284" i="13"/>
  <c r="R284" i="13" s="1"/>
  <c r="AC286" i="13" s="1"/>
  <c r="L286" i="13"/>
  <c r="W286" i="13"/>
  <c r="Z286" i="13" s="1"/>
  <c r="T278" i="13"/>
  <c r="R280" i="13"/>
  <c r="AC282" i="13" s="1"/>
  <c r="T282" i="13"/>
  <c r="Z282" i="13" s="1"/>
  <c r="R287" i="13" l="1"/>
  <c r="AB287" i="13" s="1"/>
  <c r="AC212" i="13"/>
  <c r="R222" i="13"/>
  <c r="AC200" i="13"/>
  <c r="R209" i="13"/>
  <c r="Z183" i="13"/>
  <c r="Z131" i="13"/>
  <c r="R105" i="13"/>
  <c r="AC93" i="13"/>
  <c r="AC95" i="13"/>
  <c r="Z185" i="13"/>
  <c r="Z196" i="13"/>
  <c r="T144" i="13"/>
  <c r="AC101" i="13"/>
  <c r="T157" i="13"/>
  <c r="AC138" i="13"/>
  <c r="AC48" i="13"/>
  <c r="R35" i="13"/>
  <c r="AB35" i="13" s="1"/>
  <c r="R55" i="13"/>
  <c r="AB55" i="13" s="1"/>
  <c r="AC45" i="13"/>
  <c r="AC29" i="13"/>
  <c r="R170" i="13"/>
  <c r="R92" i="13"/>
  <c r="W105" i="13"/>
  <c r="Z37" i="13"/>
  <c r="AC37" i="13" s="1"/>
  <c r="AC116" i="13"/>
  <c r="Y35" i="13"/>
  <c r="R248" i="13"/>
  <c r="T261" i="13"/>
  <c r="Y261" i="13"/>
  <c r="AC182" i="13"/>
  <c r="AC268" i="13"/>
  <c r="AC207" i="13"/>
  <c r="Z276" i="13"/>
  <c r="AC278" i="13" s="1"/>
  <c r="AC218" i="13"/>
  <c r="AC256" i="13"/>
  <c r="AC126" i="13"/>
  <c r="T66" i="13"/>
  <c r="Z56" i="13"/>
  <c r="W79" i="13"/>
  <c r="R274" i="13"/>
  <c r="AC258" i="13"/>
  <c r="AC270" i="13"/>
  <c r="AC254" i="13"/>
  <c r="AC214" i="13"/>
  <c r="W118" i="13"/>
  <c r="AC184" i="13"/>
  <c r="W144" i="13"/>
  <c r="R144" i="13"/>
  <c r="AC134" i="13"/>
  <c r="AC132" i="13"/>
  <c r="AC162" i="13"/>
  <c r="T35" i="13"/>
  <c r="Z23" i="13"/>
  <c r="Z35" i="13" s="1"/>
  <c r="AC86" i="13"/>
  <c r="Z79" i="13"/>
  <c r="W92" i="13"/>
  <c r="AC266" i="13"/>
  <c r="T274" i="13"/>
  <c r="Z262" i="13"/>
  <c r="Y235" i="13"/>
  <c r="AC221" i="13"/>
  <c r="AC213" i="13"/>
  <c r="AA222" i="13"/>
  <c r="AA288" i="13" s="1"/>
  <c r="T183" i="13"/>
  <c r="AC163" i="13"/>
  <c r="Z157" i="13"/>
  <c r="Y183" i="13"/>
  <c r="AC186" i="13"/>
  <c r="AC124" i="13"/>
  <c r="W131" i="13"/>
  <c r="AC106" i="13"/>
  <c r="R118" i="13"/>
  <c r="Z55" i="13"/>
  <c r="Z110" i="13"/>
  <c r="AC112" i="13" s="1"/>
  <c r="Z102" i="13"/>
  <c r="Z105" i="13" s="1"/>
  <c r="R22" i="13"/>
  <c r="AC10" i="13"/>
  <c r="AC88" i="13"/>
  <c r="AC60" i="13"/>
  <c r="U288" i="13"/>
  <c r="AC12" i="13"/>
  <c r="Z58" i="13"/>
  <c r="AC58" i="13" s="1"/>
  <c r="AC36" i="13"/>
  <c r="R44" i="13"/>
  <c r="AB44" i="13" s="1"/>
  <c r="AC67" i="13"/>
  <c r="AC56" i="13"/>
  <c r="R66" i="13"/>
  <c r="AB66" i="13" s="1"/>
  <c r="Y44" i="13"/>
  <c r="Y288" i="13" s="1"/>
  <c r="S288" i="13"/>
  <c r="W35" i="13"/>
  <c r="AC216" i="13"/>
  <c r="AC199" i="13"/>
  <c r="AC187" i="13"/>
  <c r="R261" i="13"/>
  <c r="AC251" i="13"/>
  <c r="AC249" i="13"/>
  <c r="AC202" i="13"/>
  <c r="Z235" i="13"/>
  <c r="R183" i="13"/>
  <c r="AC171" i="13"/>
  <c r="AC173" i="13"/>
  <c r="R131" i="13"/>
  <c r="AC121" i="13"/>
  <c r="AC119" i="13"/>
  <c r="W288" i="13"/>
  <c r="Z278" i="13"/>
  <c r="AC280" i="13" s="1"/>
  <c r="Z275" i="13"/>
  <c r="T287" i="13"/>
  <c r="AA261" i="13"/>
  <c r="AC243" i="13"/>
  <c r="R235" i="13"/>
  <c r="AC223" i="13"/>
  <c r="AC225" i="13"/>
  <c r="W274" i="13"/>
  <c r="Z256" i="13"/>
  <c r="AC272" i="13"/>
  <c r="Z258" i="13"/>
  <c r="AC260" i="13" s="1"/>
  <c r="Z272" i="13"/>
  <c r="AA274" i="13"/>
  <c r="T222" i="13"/>
  <c r="Z210" i="13"/>
  <c r="Z222" i="13" s="1"/>
  <c r="AC242" i="13"/>
  <c r="W248" i="13"/>
  <c r="Z236" i="13"/>
  <c r="Z248" i="13" s="1"/>
  <c r="T235" i="13"/>
  <c r="T209" i="13"/>
  <c r="Z250" i="13"/>
  <c r="AC252" i="13" s="1"/>
  <c r="Z209" i="13"/>
  <c r="AC180" i="13"/>
  <c r="Z266" i="13"/>
  <c r="T248" i="13"/>
  <c r="AC145" i="13"/>
  <c r="R157" i="13"/>
  <c r="AC147" i="13"/>
  <c r="AC197" i="13"/>
  <c r="T196" i="13"/>
  <c r="R196" i="13"/>
  <c r="T170" i="13"/>
  <c r="Z158" i="13"/>
  <c r="Z170" i="13" s="1"/>
  <c r="T118" i="13"/>
  <c r="Z106" i="13"/>
  <c r="AC165" i="13"/>
  <c r="Y118" i="13"/>
  <c r="AC50" i="13"/>
  <c r="AC96" i="13"/>
  <c r="T105" i="13"/>
  <c r="AC85" i="13"/>
  <c r="AC49" i="13"/>
  <c r="AC15" i="13"/>
  <c r="T55" i="13"/>
  <c r="AC41" i="13"/>
  <c r="T22" i="13"/>
  <c r="T92" i="13"/>
  <c r="AC97" i="13"/>
  <c r="Z80" i="13"/>
  <c r="Z92" i="13" s="1"/>
  <c r="R79" i="13"/>
  <c r="Y55" i="13"/>
  <c r="T44" i="13"/>
  <c r="AC27" i="13"/>
  <c r="AC133" i="13" l="1"/>
  <c r="AB131" i="13"/>
  <c r="AB261" i="13"/>
  <c r="AB118" i="13"/>
  <c r="AC236" i="13"/>
  <c r="AC82" i="13"/>
  <c r="AC172" i="13"/>
  <c r="AB170" i="13"/>
  <c r="Z261" i="13"/>
  <c r="AC263" i="13" s="1"/>
  <c r="AC104" i="13"/>
  <c r="AC146" i="13"/>
  <c r="AB144" i="13"/>
  <c r="AC276" i="13"/>
  <c r="AB274" i="13"/>
  <c r="Z66" i="13"/>
  <c r="AC238" i="13"/>
  <c r="AC94" i="13"/>
  <c r="AB92" i="13"/>
  <c r="AC211" i="13"/>
  <c r="AB209" i="13"/>
  <c r="AC210" i="13"/>
  <c r="AB235" i="13"/>
  <c r="AC237" i="13"/>
  <c r="Z287" i="13"/>
  <c r="AC277" i="13"/>
  <c r="AC275" i="13"/>
  <c r="Z274" i="13"/>
  <c r="AC264" i="13"/>
  <c r="AB248" i="13"/>
  <c r="AC250" i="13"/>
  <c r="AC160" i="13"/>
  <c r="Z44" i="13"/>
  <c r="Z288" i="13" s="1"/>
  <c r="AC81" i="13"/>
  <c r="AB79" i="13"/>
  <c r="T288" i="13"/>
  <c r="Z118" i="13"/>
  <c r="AC120" i="13" s="1"/>
  <c r="AC198" i="13"/>
  <c r="AB196" i="13"/>
  <c r="AB157" i="13"/>
  <c r="AC159" i="13"/>
  <c r="AB183" i="13"/>
  <c r="AC185" i="13"/>
  <c r="R288" i="13"/>
  <c r="AB22" i="13"/>
  <c r="AC108" i="13"/>
  <c r="AC262" i="13"/>
  <c r="AC80" i="13"/>
  <c r="AC158" i="13"/>
  <c r="AC23" i="13"/>
  <c r="AB105" i="13"/>
  <c r="AC107" i="13"/>
  <c r="AB222" i="13"/>
  <c r="AC224" i="13"/>
  <c r="AC294" i="12" l="1"/>
  <c r="AA292" i="12"/>
  <c r="X292" i="12"/>
  <c r="V292" i="12"/>
  <c r="U292" i="12"/>
  <c r="S292" i="12"/>
  <c r="Y292" i="12" s="1"/>
  <c r="R292" i="12"/>
  <c r="O292" i="12"/>
  <c r="P292" i="12" s="1"/>
  <c r="K292" i="12"/>
  <c r="T292" i="12" s="1"/>
  <c r="X291" i="12"/>
  <c r="W291" i="12"/>
  <c r="V291" i="12"/>
  <c r="U291" i="12"/>
  <c r="AA291" i="12" s="1"/>
  <c r="S291" i="12"/>
  <c r="Y291" i="12" s="1"/>
  <c r="R291" i="12"/>
  <c r="P291" i="12"/>
  <c r="O291" i="12"/>
  <c r="L291" i="12"/>
  <c r="K291" i="12"/>
  <c r="T291" i="12" s="1"/>
  <c r="Z291" i="12" s="1"/>
  <c r="AA290" i="12"/>
  <c r="X290" i="12"/>
  <c r="V290" i="12"/>
  <c r="U290" i="12"/>
  <c r="S290" i="12"/>
  <c r="O290" i="12"/>
  <c r="K290" i="12"/>
  <c r="T290" i="12" s="1"/>
  <c r="AA289" i="12"/>
  <c r="X289" i="12"/>
  <c r="W289" i="12"/>
  <c r="V289" i="12"/>
  <c r="U289" i="12"/>
  <c r="S289" i="12"/>
  <c r="Y289" i="12" s="1"/>
  <c r="P289" i="12"/>
  <c r="O289" i="12"/>
  <c r="K289" i="12"/>
  <c r="X288" i="12"/>
  <c r="V288" i="12"/>
  <c r="Y288" i="12" s="1"/>
  <c r="U288" i="12"/>
  <c r="S288" i="12"/>
  <c r="O288" i="12"/>
  <c r="W288" i="12" s="1"/>
  <c r="K288" i="12"/>
  <c r="X287" i="12"/>
  <c r="W287" i="12"/>
  <c r="V287" i="12"/>
  <c r="U287" i="12"/>
  <c r="AA287" i="12" s="1"/>
  <c r="T287" i="12"/>
  <c r="S287" i="12"/>
  <c r="Y287" i="12" s="1"/>
  <c r="K287" i="12"/>
  <c r="X286" i="12"/>
  <c r="W286" i="12"/>
  <c r="V286" i="12"/>
  <c r="Y286" i="12" s="1"/>
  <c r="U286" i="12"/>
  <c r="S286" i="12"/>
  <c r="R286" i="12"/>
  <c r="K286" i="12"/>
  <c r="L286" i="12" s="1"/>
  <c r="AA285" i="12"/>
  <c r="X285" i="12"/>
  <c r="W285" i="12"/>
  <c r="V285" i="12"/>
  <c r="U285" i="12"/>
  <c r="S285" i="12"/>
  <c r="Y285" i="12" s="1"/>
  <c r="P285" i="12"/>
  <c r="O285" i="12"/>
  <c r="K285" i="12"/>
  <c r="X284" i="12"/>
  <c r="V284" i="12"/>
  <c r="Y284" i="12" s="1"/>
  <c r="U284" i="12"/>
  <c r="S284" i="12"/>
  <c r="O284" i="12"/>
  <c r="W284" i="12" s="1"/>
  <c r="K284" i="12"/>
  <c r="X283" i="12"/>
  <c r="W283" i="12"/>
  <c r="V283" i="12"/>
  <c r="U283" i="12"/>
  <c r="AA283" i="12" s="1"/>
  <c r="T283" i="12"/>
  <c r="S283" i="12"/>
  <c r="Y283" i="12" s="1"/>
  <c r="O283" i="12"/>
  <c r="P283" i="12" s="1"/>
  <c r="L283" i="12"/>
  <c r="K283" i="12"/>
  <c r="X282" i="12"/>
  <c r="AA282" i="12" s="1"/>
  <c r="W282" i="12"/>
  <c r="V282" i="12"/>
  <c r="U282" i="12"/>
  <c r="T282" i="12"/>
  <c r="Z282" i="12" s="1"/>
  <c r="S282" i="12"/>
  <c r="Y282" i="12" s="1"/>
  <c r="K282" i="12"/>
  <c r="X281" i="12"/>
  <c r="X293" i="12" s="1"/>
  <c r="W281" i="12"/>
  <c r="V281" i="12"/>
  <c r="U281" i="12"/>
  <c r="T281" i="12"/>
  <c r="S281" i="12"/>
  <c r="Y279" i="12"/>
  <c r="X279" i="12"/>
  <c r="V279" i="12"/>
  <c r="U279" i="12"/>
  <c r="S279" i="12"/>
  <c r="R279" i="12"/>
  <c r="O279" i="12"/>
  <c r="K279" i="12"/>
  <c r="L279" i="12" s="1"/>
  <c r="Y278" i="12"/>
  <c r="X278" i="12"/>
  <c r="V278" i="12"/>
  <c r="U278" i="12"/>
  <c r="T278" i="12"/>
  <c r="S278" i="12"/>
  <c r="R278" i="12"/>
  <c r="O278" i="12"/>
  <c r="L278" i="12"/>
  <c r="K278" i="12"/>
  <c r="AA277" i="12"/>
  <c r="X277" i="12"/>
  <c r="W277" i="12"/>
  <c r="V277" i="12"/>
  <c r="U277" i="12"/>
  <c r="S277" i="12"/>
  <c r="Y277" i="12" s="1"/>
  <c r="O277" i="12"/>
  <c r="P277" i="12" s="1"/>
  <c r="K277" i="12"/>
  <c r="AA276" i="12"/>
  <c r="X276" i="12"/>
  <c r="W276" i="12"/>
  <c r="Z276" i="12" s="1"/>
  <c r="V276" i="12"/>
  <c r="U276" i="12"/>
  <c r="T276" i="12"/>
  <c r="S276" i="12"/>
  <c r="Y276" i="12" s="1"/>
  <c r="R276" i="12"/>
  <c r="P276" i="12"/>
  <c r="O276" i="12"/>
  <c r="X275" i="12"/>
  <c r="AA275" i="12" s="1"/>
  <c r="W275" i="12"/>
  <c r="V275" i="12"/>
  <c r="U275" i="12"/>
  <c r="S275" i="12"/>
  <c r="Y275" i="12" s="1"/>
  <c r="O275" i="12"/>
  <c r="P275" i="12" s="1"/>
  <c r="K275" i="12"/>
  <c r="Y274" i="12"/>
  <c r="X274" i="12"/>
  <c r="W274" i="12"/>
  <c r="V274" i="12"/>
  <c r="U274" i="12"/>
  <c r="AA274" i="12" s="1"/>
  <c r="S274" i="12"/>
  <c r="P274" i="12"/>
  <c r="O274" i="12"/>
  <c r="L274" i="12"/>
  <c r="K274" i="12"/>
  <c r="T274" i="12" s="1"/>
  <c r="Z274" i="12" s="1"/>
  <c r="AC273" i="12"/>
  <c r="Y273" i="12"/>
  <c r="X273" i="12"/>
  <c r="V273" i="12"/>
  <c r="U273" i="12"/>
  <c r="AA273" i="12" s="1"/>
  <c r="T273" i="12"/>
  <c r="S273" i="12"/>
  <c r="O273" i="12"/>
  <c r="K273" i="12"/>
  <c r="L273" i="12" s="1"/>
  <c r="AC271" i="12"/>
  <c r="Y271" i="12"/>
  <c r="X271" i="12"/>
  <c r="V271" i="12"/>
  <c r="U271" i="12"/>
  <c r="AA271" i="12" s="1"/>
  <c r="T271" i="12"/>
  <c r="S271" i="12"/>
  <c r="O271" i="12"/>
  <c r="W271" i="12" s="1"/>
  <c r="L271" i="12"/>
  <c r="K271" i="12"/>
  <c r="AA270" i="12"/>
  <c r="X270" i="12"/>
  <c r="W270" i="12"/>
  <c r="V270" i="12"/>
  <c r="U270" i="12"/>
  <c r="S270" i="12"/>
  <c r="O270" i="12"/>
  <c r="P270" i="12" s="1"/>
  <c r="K270" i="12"/>
  <c r="T270" i="12" s="1"/>
  <c r="Z270" i="12" s="1"/>
  <c r="AA269" i="12"/>
  <c r="Y269" i="12"/>
  <c r="X269" i="12"/>
  <c r="W269" i="12"/>
  <c r="V269" i="12"/>
  <c r="V280" i="12" s="1"/>
  <c r="U269" i="12"/>
  <c r="S269" i="12"/>
  <c r="P269" i="12"/>
  <c r="O269" i="12"/>
  <c r="K269" i="12"/>
  <c r="T269" i="12" s="1"/>
  <c r="Y267" i="12"/>
  <c r="X267" i="12"/>
  <c r="V267" i="12"/>
  <c r="U267" i="12"/>
  <c r="AA267" i="12" s="1"/>
  <c r="T267" i="12"/>
  <c r="S267" i="12"/>
  <c r="R267" i="12"/>
  <c r="O267" i="12"/>
  <c r="W267" i="12" s="1"/>
  <c r="L267" i="12"/>
  <c r="K267" i="12"/>
  <c r="X266" i="12"/>
  <c r="AA266" i="12" s="1"/>
  <c r="W266" i="12"/>
  <c r="V266" i="12"/>
  <c r="U266" i="12"/>
  <c r="S266" i="12"/>
  <c r="Y266" i="12" s="1"/>
  <c r="R266" i="12"/>
  <c r="O266" i="12"/>
  <c r="P266" i="12" s="1"/>
  <c r="K266" i="12"/>
  <c r="X265" i="12"/>
  <c r="W265" i="12"/>
  <c r="V265" i="12"/>
  <c r="U265" i="12"/>
  <c r="AA265" i="12" s="1"/>
  <c r="S265" i="12"/>
  <c r="Y265" i="12" s="1"/>
  <c r="P265" i="12"/>
  <c r="O265" i="12"/>
  <c r="K265" i="12"/>
  <c r="T265" i="12" s="1"/>
  <c r="Z265" i="12" s="1"/>
  <c r="Y264" i="12"/>
  <c r="X264" i="12"/>
  <c r="V264" i="12"/>
  <c r="U264" i="12"/>
  <c r="S264" i="12"/>
  <c r="P264" i="12"/>
  <c r="O264" i="12"/>
  <c r="W264" i="12" s="1"/>
  <c r="K264" i="12"/>
  <c r="Y263" i="12"/>
  <c r="X263" i="12"/>
  <c r="V263" i="12"/>
  <c r="U263" i="12"/>
  <c r="AA263" i="12" s="1"/>
  <c r="T263" i="12"/>
  <c r="S263" i="12"/>
  <c r="O263" i="12"/>
  <c r="L263" i="12"/>
  <c r="K263" i="12"/>
  <c r="AA262" i="12"/>
  <c r="X262" i="12"/>
  <c r="V262" i="12"/>
  <c r="U262" i="12"/>
  <c r="S262" i="12"/>
  <c r="O262" i="12"/>
  <c r="K262" i="12"/>
  <c r="AA261" i="12"/>
  <c r="X261" i="12"/>
  <c r="W261" i="12"/>
  <c r="V261" i="12"/>
  <c r="U261" i="12"/>
  <c r="S261" i="12"/>
  <c r="Y261" i="12" s="1"/>
  <c r="P261" i="12"/>
  <c r="O261" i="12"/>
  <c r="K261" i="12"/>
  <c r="X260" i="12"/>
  <c r="V260" i="12"/>
  <c r="Y260" i="12" s="1"/>
  <c r="U260" i="12"/>
  <c r="S260" i="12"/>
  <c r="O260" i="12"/>
  <c r="K260" i="12"/>
  <c r="L260" i="12" s="1"/>
  <c r="Y259" i="12"/>
  <c r="X259" i="12"/>
  <c r="V259" i="12"/>
  <c r="U259" i="12"/>
  <c r="AA259" i="12" s="1"/>
  <c r="T259" i="12"/>
  <c r="S259" i="12"/>
  <c r="O259" i="12"/>
  <c r="L259" i="12"/>
  <c r="K259" i="12"/>
  <c r="X258" i="12"/>
  <c r="AA258" i="12" s="1"/>
  <c r="V258" i="12"/>
  <c r="U258" i="12"/>
  <c r="T258" i="12"/>
  <c r="S258" i="12"/>
  <c r="O258" i="12"/>
  <c r="L258" i="12"/>
  <c r="K258" i="12"/>
  <c r="Y257" i="12"/>
  <c r="X257" i="12"/>
  <c r="W257" i="12"/>
  <c r="V257" i="12"/>
  <c r="U257" i="12"/>
  <c r="AA257" i="12" s="1"/>
  <c r="S257" i="12"/>
  <c r="P257" i="12"/>
  <c r="O257" i="12"/>
  <c r="K257" i="12"/>
  <c r="X256" i="12"/>
  <c r="V256" i="12"/>
  <c r="U256" i="12"/>
  <c r="S256" i="12"/>
  <c r="P256" i="12"/>
  <c r="O256" i="12"/>
  <c r="W256" i="12" s="1"/>
  <c r="K256" i="12"/>
  <c r="X254" i="12"/>
  <c r="AA254" i="12" s="1"/>
  <c r="W254" i="12"/>
  <c r="V254" i="12"/>
  <c r="U254" i="12"/>
  <c r="S254" i="12"/>
  <c r="Y254" i="12" s="1"/>
  <c r="R254" i="12"/>
  <c r="O254" i="12"/>
  <c r="P254" i="12" s="1"/>
  <c r="K254" i="12"/>
  <c r="Y253" i="12"/>
  <c r="X253" i="12"/>
  <c r="V253" i="12"/>
  <c r="U253" i="12"/>
  <c r="S253" i="12"/>
  <c r="R253" i="12"/>
  <c r="O253" i="12"/>
  <c r="K253" i="12"/>
  <c r="L253" i="12" s="1"/>
  <c r="Y252" i="12"/>
  <c r="X252" i="12"/>
  <c r="V252" i="12"/>
  <c r="U252" i="12"/>
  <c r="T252" i="12"/>
  <c r="S252" i="12"/>
  <c r="O252" i="12"/>
  <c r="L252" i="12"/>
  <c r="K252" i="12"/>
  <c r="AA251" i="12"/>
  <c r="X251" i="12"/>
  <c r="V251" i="12"/>
  <c r="U251" i="12"/>
  <c r="T251" i="12"/>
  <c r="S251" i="12"/>
  <c r="O251" i="12"/>
  <c r="L251" i="12"/>
  <c r="K251" i="12"/>
  <c r="AA250" i="12"/>
  <c r="X250" i="12"/>
  <c r="W250" i="12"/>
  <c r="V250" i="12"/>
  <c r="Y250" i="12" s="1"/>
  <c r="U250" i="12"/>
  <c r="S250" i="12"/>
  <c r="P250" i="12"/>
  <c r="O250" i="12"/>
  <c r="K250" i="12"/>
  <c r="X249" i="12"/>
  <c r="V249" i="12"/>
  <c r="Y249" i="12" s="1"/>
  <c r="U249" i="12"/>
  <c r="S249" i="12"/>
  <c r="P249" i="12"/>
  <c r="O249" i="12"/>
  <c r="W249" i="12" s="1"/>
  <c r="K249" i="12"/>
  <c r="X248" i="12"/>
  <c r="AA248" i="12" s="1"/>
  <c r="W248" i="12"/>
  <c r="V248" i="12"/>
  <c r="U248" i="12"/>
  <c r="T248" i="12"/>
  <c r="S248" i="12"/>
  <c r="Y248" i="12" s="1"/>
  <c r="P248" i="12"/>
  <c r="O248" i="12"/>
  <c r="L248" i="12"/>
  <c r="K248" i="12"/>
  <c r="R248" i="12" s="1"/>
  <c r="X247" i="12"/>
  <c r="AA247" i="12" s="1"/>
  <c r="V247" i="12"/>
  <c r="U247" i="12"/>
  <c r="T247" i="12"/>
  <c r="S247" i="12"/>
  <c r="Y247" i="12" s="1"/>
  <c r="O247" i="12"/>
  <c r="L247" i="12"/>
  <c r="K247" i="12"/>
  <c r="Z246" i="12"/>
  <c r="Y246" i="12"/>
  <c r="X246" i="12"/>
  <c r="W246" i="12"/>
  <c r="V246" i="12"/>
  <c r="U246" i="12"/>
  <c r="AA246" i="12" s="1"/>
  <c r="S246" i="12"/>
  <c r="P246" i="12"/>
  <c r="O246" i="12"/>
  <c r="L246" i="12"/>
  <c r="K246" i="12"/>
  <c r="T246" i="12" s="1"/>
  <c r="X245" i="12"/>
  <c r="V245" i="12"/>
  <c r="Y245" i="12" s="1"/>
  <c r="U245" i="12"/>
  <c r="AA245" i="12" s="1"/>
  <c r="S245" i="12"/>
  <c r="P245" i="12"/>
  <c r="R245" i="12" s="1"/>
  <c r="O245" i="12"/>
  <c r="W245" i="12" s="1"/>
  <c r="K245" i="12"/>
  <c r="L245" i="12" s="1"/>
  <c r="AA244" i="12"/>
  <c r="X244" i="12"/>
  <c r="V244" i="12"/>
  <c r="U244" i="12"/>
  <c r="T244" i="12"/>
  <c r="S244" i="12"/>
  <c r="Y244" i="12" s="1"/>
  <c r="O244" i="12"/>
  <c r="L244" i="12"/>
  <c r="K244" i="12"/>
  <c r="AA243" i="12"/>
  <c r="X243" i="12"/>
  <c r="W243" i="12"/>
  <c r="V243" i="12"/>
  <c r="U243" i="12"/>
  <c r="S243" i="12"/>
  <c r="O243" i="12"/>
  <c r="P243" i="12" s="1"/>
  <c r="L243" i="12"/>
  <c r="K243" i="12"/>
  <c r="Y241" i="12"/>
  <c r="X241" i="12"/>
  <c r="V241" i="12"/>
  <c r="U241" i="12"/>
  <c r="T241" i="12"/>
  <c r="S241" i="12"/>
  <c r="R241" i="12"/>
  <c r="O241" i="12"/>
  <c r="K241" i="12"/>
  <c r="L241" i="12" s="1"/>
  <c r="X240" i="12"/>
  <c r="AA240" i="12" s="1"/>
  <c r="W240" i="12"/>
  <c r="V240" i="12"/>
  <c r="U240" i="12"/>
  <c r="T240" i="12"/>
  <c r="S240" i="12"/>
  <c r="Y240" i="12" s="1"/>
  <c r="R240" i="12"/>
  <c r="O240" i="12"/>
  <c r="P240" i="12" s="1"/>
  <c r="L240" i="12"/>
  <c r="K240" i="12"/>
  <c r="AA239" i="12"/>
  <c r="X239" i="12"/>
  <c r="W239" i="12"/>
  <c r="V239" i="12"/>
  <c r="U239" i="12"/>
  <c r="S239" i="12"/>
  <c r="Y239" i="12" s="1"/>
  <c r="O239" i="12"/>
  <c r="P239" i="12" s="1"/>
  <c r="K239" i="12"/>
  <c r="X238" i="12"/>
  <c r="V238" i="12"/>
  <c r="Y238" i="12" s="1"/>
  <c r="U238" i="12"/>
  <c r="AA238" i="12" s="1"/>
  <c r="S238" i="12"/>
  <c r="P238" i="12"/>
  <c r="O238" i="12"/>
  <c r="W238" i="12" s="1"/>
  <c r="K238" i="12"/>
  <c r="Y237" i="12"/>
  <c r="X237" i="12"/>
  <c r="V237" i="12"/>
  <c r="U237" i="12"/>
  <c r="T237" i="12"/>
  <c r="Z237" i="12" s="1"/>
  <c r="S237" i="12"/>
  <c r="P237" i="12"/>
  <c r="O237" i="12"/>
  <c r="W237" i="12" s="1"/>
  <c r="K237" i="12"/>
  <c r="L237" i="12" s="1"/>
  <c r="AA236" i="12"/>
  <c r="X236" i="12"/>
  <c r="W236" i="12"/>
  <c r="V236" i="12"/>
  <c r="U236" i="12"/>
  <c r="T236" i="12"/>
  <c r="S236" i="12"/>
  <c r="Y236" i="12" s="1"/>
  <c r="O236" i="12"/>
  <c r="P236" i="12" s="1"/>
  <c r="L236" i="12"/>
  <c r="K236" i="12"/>
  <c r="AA235" i="12"/>
  <c r="Z235" i="12"/>
  <c r="X235" i="12"/>
  <c r="W235" i="12"/>
  <c r="V235" i="12"/>
  <c r="U235" i="12"/>
  <c r="S235" i="12"/>
  <c r="O235" i="12"/>
  <c r="P235" i="12" s="1"/>
  <c r="L235" i="12"/>
  <c r="K235" i="12"/>
  <c r="T235" i="12" s="1"/>
  <c r="Y234" i="12"/>
  <c r="X234" i="12"/>
  <c r="V234" i="12"/>
  <c r="U234" i="12"/>
  <c r="AA234" i="12" s="1"/>
  <c r="S234" i="12"/>
  <c r="P234" i="12"/>
  <c r="O234" i="12"/>
  <c r="W234" i="12" s="1"/>
  <c r="K234" i="12"/>
  <c r="Y233" i="12"/>
  <c r="X233" i="12"/>
  <c r="V233" i="12"/>
  <c r="U233" i="12"/>
  <c r="AA233" i="12" s="1"/>
  <c r="T233" i="12"/>
  <c r="S233" i="12"/>
  <c r="O233" i="12"/>
  <c r="K233" i="12"/>
  <c r="L233" i="12" s="1"/>
  <c r="X232" i="12"/>
  <c r="AA232" i="12" s="1"/>
  <c r="W232" i="12"/>
  <c r="V232" i="12"/>
  <c r="U232" i="12"/>
  <c r="S232" i="12"/>
  <c r="Y232" i="12" s="1"/>
  <c r="O232" i="12"/>
  <c r="P232" i="12" s="1"/>
  <c r="K232" i="12"/>
  <c r="Y231" i="12"/>
  <c r="X231" i="12"/>
  <c r="V231" i="12"/>
  <c r="V242" i="12" s="1"/>
  <c r="U231" i="12"/>
  <c r="S231" i="12"/>
  <c r="P231" i="12"/>
  <c r="O231" i="12"/>
  <c r="W231" i="12" s="1"/>
  <c r="K231" i="12"/>
  <c r="Y230" i="12"/>
  <c r="X230" i="12"/>
  <c r="X242" i="12" s="1"/>
  <c r="V230" i="12"/>
  <c r="U230" i="12"/>
  <c r="T230" i="12"/>
  <c r="S230" i="12"/>
  <c r="P230" i="12"/>
  <c r="O230" i="12"/>
  <c r="W230" i="12" s="1"/>
  <c r="L230" i="12"/>
  <c r="K230" i="12"/>
  <c r="AA228" i="12"/>
  <c r="X228" i="12"/>
  <c r="W228" i="12"/>
  <c r="V228" i="12"/>
  <c r="U228" i="12"/>
  <c r="S228" i="12"/>
  <c r="Y228" i="12" s="1"/>
  <c r="R228" i="12"/>
  <c r="O228" i="12"/>
  <c r="P228" i="12" s="1"/>
  <c r="K228" i="12"/>
  <c r="Y227" i="12"/>
  <c r="X227" i="12"/>
  <c r="W227" i="12"/>
  <c r="V227" i="12"/>
  <c r="U227" i="12"/>
  <c r="AA227" i="12" s="1"/>
  <c r="S227" i="12"/>
  <c r="R227" i="12"/>
  <c r="P227" i="12"/>
  <c r="O227" i="12"/>
  <c r="K227" i="12"/>
  <c r="Y226" i="12"/>
  <c r="X226" i="12"/>
  <c r="V226" i="12"/>
  <c r="U226" i="12"/>
  <c r="AA226" i="12" s="1"/>
  <c r="T226" i="12"/>
  <c r="S226" i="12"/>
  <c r="O226" i="12"/>
  <c r="W226" i="12" s="1"/>
  <c r="K226" i="12"/>
  <c r="L226" i="12" s="1"/>
  <c r="X225" i="12"/>
  <c r="AA225" i="12" s="1"/>
  <c r="V225" i="12"/>
  <c r="U225" i="12"/>
  <c r="T225" i="12"/>
  <c r="S225" i="12"/>
  <c r="Y225" i="12" s="1"/>
  <c r="O225" i="12"/>
  <c r="P225" i="12" s="1"/>
  <c r="L225" i="12"/>
  <c r="K225" i="12"/>
  <c r="AA224" i="12"/>
  <c r="X224" i="12"/>
  <c r="W224" i="12"/>
  <c r="V224" i="12"/>
  <c r="U224" i="12"/>
  <c r="S224" i="12"/>
  <c r="Y224" i="12" s="1"/>
  <c r="O224" i="12"/>
  <c r="P224" i="12" s="1"/>
  <c r="K224" i="12"/>
  <c r="X223" i="12"/>
  <c r="V223" i="12"/>
  <c r="Y223" i="12" s="1"/>
  <c r="U223" i="12"/>
  <c r="AA223" i="12" s="1"/>
  <c r="S223" i="12"/>
  <c r="P223" i="12"/>
  <c r="O223" i="12"/>
  <c r="W223" i="12" s="1"/>
  <c r="K223" i="12"/>
  <c r="Y222" i="12"/>
  <c r="X222" i="12"/>
  <c r="V222" i="12"/>
  <c r="U222" i="12"/>
  <c r="T222" i="12"/>
  <c r="Z222" i="12" s="1"/>
  <c r="S222" i="12"/>
  <c r="O222" i="12"/>
  <c r="W222" i="12" s="1"/>
  <c r="L222" i="12"/>
  <c r="K222" i="12"/>
  <c r="X221" i="12"/>
  <c r="AA221" i="12" s="1"/>
  <c r="W221" i="12"/>
  <c r="V221" i="12"/>
  <c r="U221" i="12"/>
  <c r="T221" i="12"/>
  <c r="Z221" i="12" s="1"/>
  <c r="S221" i="12"/>
  <c r="Y221" i="12" s="1"/>
  <c r="O221" i="12"/>
  <c r="P221" i="12" s="1"/>
  <c r="L221" i="12"/>
  <c r="K221" i="12"/>
  <c r="R221" i="12" s="1"/>
  <c r="AC223" i="12" s="1"/>
  <c r="AA220" i="12"/>
  <c r="X220" i="12"/>
  <c r="W220" i="12"/>
  <c r="V220" i="12"/>
  <c r="U220" i="12"/>
  <c r="S220" i="12"/>
  <c r="O220" i="12"/>
  <c r="P220" i="12" s="1"/>
  <c r="K220" i="12"/>
  <c r="T220" i="12" s="1"/>
  <c r="Y219" i="12"/>
  <c r="X219" i="12"/>
  <c r="V219" i="12"/>
  <c r="U219" i="12"/>
  <c r="AA219" i="12" s="1"/>
  <c r="S219" i="12"/>
  <c r="P219" i="12"/>
  <c r="O219" i="12"/>
  <c r="W219" i="12" s="1"/>
  <c r="K219" i="12"/>
  <c r="Y218" i="12"/>
  <c r="X218" i="12"/>
  <c r="V218" i="12"/>
  <c r="U218" i="12"/>
  <c r="T218" i="12"/>
  <c r="S218" i="12"/>
  <c r="P218" i="12"/>
  <c r="O218" i="12"/>
  <c r="W218" i="12" s="1"/>
  <c r="K218" i="12"/>
  <c r="L218" i="12" s="1"/>
  <c r="AA217" i="12"/>
  <c r="X217" i="12"/>
  <c r="V217" i="12"/>
  <c r="U217" i="12"/>
  <c r="U229" i="12" s="1"/>
  <c r="T217" i="12"/>
  <c r="S217" i="12"/>
  <c r="Y217" i="12" s="1"/>
  <c r="O217" i="12"/>
  <c r="L217" i="12"/>
  <c r="K217" i="12"/>
  <c r="X215" i="12"/>
  <c r="V215" i="12"/>
  <c r="Y215" i="12" s="1"/>
  <c r="U215" i="12"/>
  <c r="AA215" i="12" s="1"/>
  <c r="S215" i="12"/>
  <c r="R215" i="12"/>
  <c r="P215" i="12"/>
  <c r="O215" i="12"/>
  <c r="W215" i="12" s="1"/>
  <c r="K215" i="12"/>
  <c r="Y214" i="12"/>
  <c r="X214" i="12"/>
  <c r="V214" i="12"/>
  <c r="U214" i="12"/>
  <c r="T214" i="12"/>
  <c r="S214" i="12"/>
  <c r="R214" i="12"/>
  <c r="O214" i="12"/>
  <c r="K214" i="12"/>
  <c r="L214" i="12" s="1"/>
  <c r="X213" i="12"/>
  <c r="AA213" i="12" s="1"/>
  <c r="W213" i="12"/>
  <c r="V213" i="12"/>
  <c r="U213" i="12"/>
  <c r="T213" i="12"/>
  <c r="S213" i="12"/>
  <c r="Y213" i="12" s="1"/>
  <c r="O213" i="12"/>
  <c r="P213" i="12" s="1"/>
  <c r="L213" i="12"/>
  <c r="K213" i="12"/>
  <c r="R213" i="12" s="1"/>
  <c r="AA212" i="12"/>
  <c r="X212" i="12"/>
  <c r="W212" i="12"/>
  <c r="V212" i="12"/>
  <c r="U212" i="12"/>
  <c r="S212" i="12"/>
  <c r="O212" i="12"/>
  <c r="P212" i="12" s="1"/>
  <c r="K212" i="12"/>
  <c r="T212" i="12" s="1"/>
  <c r="Z212" i="12" s="1"/>
  <c r="Y211" i="12"/>
  <c r="X211" i="12"/>
  <c r="V211" i="12"/>
  <c r="U211" i="12"/>
  <c r="AA211" i="12" s="1"/>
  <c r="S211" i="12"/>
  <c r="P211" i="12"/>
  <c r="O211" i="12"/>
  <c r="W211" i="12" s="1"/>
  <c r="K211" i="12"/>
  <c r="Y210" i="12"/>
  <c r="X210" i="12"/>
  <c r="V210" i="12"/>
  <c r="U210" i="12"/>
  <c r="T210" i="12"/>
  <c r="Z210" i="12" s="1"/>
  <c r="S210" i="12"/>
  <c r="P210" i="12"/>
  <c r="O210" i="12"/>
  <c r="W210" i="12" s="1"/>
  <c r="K210" i="12"/>
  <c r="L210" i="12" s="1"/>
  <c r="AA209" i="12"/>
  <c r="X209" i="12"/>
  <c r="V209" i="12"/>
  <c r="U209" i="12"/>
  <c r="T209" i="12"/>
  <c r="S209" i="12"/>
  <c r="Y209" i="12" s="1"/>
  <c r="O209" i="12"/>
  <c r="L209" i="12"/>
  <c r="K209" i="12"/>
  <c r="AA208" i="12"/>
  <c r="X208" i="12"/>
  <c r="W208" i="12"/>
  <c r="V208" i="12"/>
  <c r="U208" i="12"/>
  <c r="S208" i="12"/>
  <c r="Y208" i="12" s="1"/>
  <c r="O208" i="12"/>
  <c r="P208" i="12" s="1"/>
  <c r="K208" i="12"/>
  <c r="X207" i="12"/>
  <c r="V207" i="12"/>
  <c r="Y207" i="12" s="1"/>
  <c r="U207" i="12"/>
  <c r="AA207" i="12" s="1"/>
  <c r="S207" i="12"/>
  <c r="P207" i="12"/>
  <c r="O207" i="12"/>
  <c r="W207" i="12" s="1"/>
  <c r="K207" i="12"/>
  <c r="Y206" i="12"/>
  <c r="X206" i="12"/>
  <c r="V206" i="12"/>
  <c r="U206" i="12"/>
  <c r="AA206" i="12" s="1"/>
  <c r="T206" i="12"/>
  <c r="S206" i="12"/>
  <c r="O206" i="12"/>
  <c r="K206" i="12"/>
  <c r="L206" i="12" s="1"/>
  <c r="X205" i="12"/>
  <c r="AA205" i="12" s="1"/>
  <c r="W205" i="12"/>
  <c r="V205" i="12"/>
  <c r="U205" i="12"/>
  <c r="T205" i="12"/>
  <c r="Z205" i="12" s="1"/>
  <c r="S205" i="12"/>
  <c r="Y205" i="12" s="1"/>
  <c r="O205" i="12"/>
  <c r="P205" i="12" s="1"/>
  <c r="L205" i="12"/>
  <c r="K205" i="12"/>
  <c r="R205" i="12" s="1"/>
  <c r="AC207" i="12" s="1"/>
  <c r="AA204" i="12"/>
  <c r="X204" i="12"/>
  <c r="W204" i="12"/>
  <c r="Z204" i="12" s="1"/>
  <c r="V204" i="12"/>
  <c r="V216" i="12" s="1"/>
  <c r="U204" i="12"/>
  <c r="S204" i="12"/>
  <c r="O204" i="12"/>
  <c r="P204" i="12" s="1"/>
  <c r="R204" i="12" s="1"/>
  <c r="L204" i="12"/>
  <c r="K204" i="12"/>
  <c r="T204" i="12" s="1"/>
  <c r="Y202" i="12"/>
  <c r="X202" i="12"/>
  <c r="V202" i="12"/>
  <c r="U202" i="12"/>
  <c r="AA202" i="12" s="1"/>
  <c r="T202" i="12"/>
  <c r="S202" i="12"/>
  <c r="R202" i="12"/>
  <c r="P202" i="12"/>
  <c r="O202" i="12"/>
  <c r="W202" i="12" s="1"/>
  <c r="K202" i="12"/>
  <c r="L202" i="12" s="1"/>
  <c r="AA201" i="12"/>
  <c r="X201" i="12"/>
  <c r="V201" i="12"/>
  <c r="U201" i="12"/>
  <c r="T201" i="12"/>
  <c r="S201" i="12"/>
  <c r="Y201" i="12" s="1"/>
  <c r="R201" i="12"/>
  <c r="O201" i="12"/>
  <c r="L201" i="12"/>
  <c r="K201" i="12"/>
  <c r="AA200" i="12"/>
  <c r="Z200" i="12"/>
  <c r="X200" i="12"/>
  <c r="W200" i="12"/>
  <c r="V200" i="12"/>
  <c r="U200" i="12"/>
  <c r="S200" i="12"/>
  <c r="O200" i="12"/>
  <c r="P200" i="12" s="1"/>
  <c r="L200" i="12"/>
  <c r="K200" i="12"/>
  <c r="T200" i="12" s="1"/>
  <c r="Y199" i="12"/>
  <c r="X199" i="12"/>
  <c r="V199" i="12"/>
  <c r="U199" i="12"/>
  <c r="AA199" i="12" s="1"/>
  <c r="S199" i="12"/>
  <c r="P199" i="12"/>
  <c r="O199" i="12"/>
  <c r="W199" i="12" s="1"/>
  <c r="K199" i="12"/>
  <c r="Y198" i="12"/>
  <c r="X198" i="12"/>
  <c r="V198" i="12"/>
  <c r="U198" i="12"/>
  <c r="AA198" i="12" s="1"/>
  <c r="T198" i="12"/>
  <c r="S198" i="12"/>
  <c r="O198" i="12"/>
  <c r="W198" i="12" s="1"/>
  <c r="K198" i="12"/>
  <c r="L198" i="12" s="1"/>
  <c r="X197" i="12"/>
  <c r="AA197" i="12" s="1"/>
  <c r="W197" i="12"/>
  <c r="V197" i="12"/>
  <c r="U197" i="12"/>
  <c r="T197" i="12"/>
  <c r="Z197" i="12" s="1"/>
  <c r="S197" i="12"/>
  <c r="Y197" i="12" s="1"/>
  <c r="O197" i="12"/>
  <c r="P197" i="12" s="1"/>
  <c r="L197" i="12"/>
  <c r="K197" i="12"/>
  <c r="R197" i="12" s="1"/>
  <c r="AA196" i="12"/>
  <c r="X196" i="12"/>
  <c r="W196" i="12"/>
  <c r="V196" i="12"/>
  <c r="U196" i="12"/>
  <c r="S196" i="12"/>
  <c r="Y196" i="12" s="1"/>
  <c r="O196" i="12"/>
  <c r="P196" i="12" s="1"/>
  <c r="K196" i="12"/>
  <c r="X195" i="12"/>
  <c r="V195" i="12"/>
  <c r="Y195" i="12" s="1"/>
  <c r="U195" i="12"/>
  <c r="AA195" i="12" s="1"/>
  <c r="S195" i="12"/>
  <c r="P195" i="12"/>
  <c r="O195" i="12"/>
  <c r="W195" i="12" s="1"/>
  <c r="K195" i="12"/>
  <c r="Y194" i="12"/>
  <c r="X194" i="12"/>
  <c r="V194" i="12"/>
  <c r="U194" i="12"/>
  <c r="T194" i="12"/>
  <c r="Z194" i="12" s="1"/>
  <c r="S194" i="12"/>
  <c r="P194" i="12"/>
  <c r="O194" i="12"/>
  <c r="W194" i="12" s="1"/>
  <c r="K194" i="12"/>
  <c r="L194" i="12" s="1"/>
  <c r="AA193" i="12"/>
  <c r="X193" i="12"/>
  <c r="W193" i="12"/>
  <c r="V193" i="12"/>
  <c r="U193" i="12"/>
  <c r="T193" i="12"/>
  <c r="S193" i="12"/>
  <c r="Y193" i="12" s="1"/>
  <c r="O193" i="12"/>
  <c r="P193" i="12" s="1"/>
  <c r="L193" i="12"/>
  <c r="K193" i="12"/>
  <c r="AA192" i="12"/>
  <c r="Z192" i="12"/>
  <c r="X192" i="12"/>
  <c r="W192" i="12"/>
  <c r="V192" i="12"/>
  <c r="U192" i="12"/>
  <c r="S192" i="12"/>
  <c r="P192" i="12"/>
  <c r="O192" i="12"/>
  <c r="L192" i="12"/>
  <c r="K192" i="12"/>
  <c r="T192" i="12" s="1"/>
  <c r="Y191" i="12"/>
  <c r="X191" i="12"/>
  <c r="V191" i="12"/>
  <c r="U191" i="12"/>
  <c r="S191" i="12"/>
  <c r="P191" i="12"/>
  <c r="O191" i="12"/>
  <c r="W191" i="12" s="1"/>
  <c r="K191" i="12"/>
  <c r="X190" i="12"/>
  <c r="X189" i="12"/>
  <c r="AA189" i="12" s="1"/>
  <c r="V189" i="12"/>
  <c r="U189" i="12"/>
  <c r="T189" i="12"/>
  <c r="S189" i="12"/>
  <c r="Y189" i="12" s="1"/>
  <c r="R189" i="12"/>
  <c r="O189" i="12"/>
  <c r="L189" i="12"/>
  <c r="K189" i="12"/>
  <c r="AA188" i="12"/>
  <c r="X188" i="12"/>
  <c r="W188" i="12"/>
  <c r="V188" i="12"/>
  <c r="U188" i="12"/>
  <c r="S188" i="12"/>
  <c r="Y188" i="12" s="1"/>
  <c r="R188" i="12"/>
  <c r="O188" i="12"/>
  <c r="P188" i="12" s="1"/>
  <c r="K188" i="12"/>
  <c r="T188" i="12" s="1"/>
  <c r="Z188" i="12" s="1"/>
  <c r="X187" i="12"/>
  <c r="W187" i="12"/>
  <c r="V187" i="12"/>
  <c r="Y187" i="12" s="1"/>
  <c r="U187" i="12"/>
  <c r="AA187" i="12" s="1"/>
  <c r="S187" i="12"/>
  <c r="P187" i="12"/>
  <c r="O187" i="12"/>
  <c r="K187" i="12"/>
  <c r="Y186" i="12"/>
  <c r="X186" i="12"/>
  <c r="V186" i="12"/>
  <c r="U186" i="12"/>
  <c r="AA186" i="12" s="1"/>
  <c r="T186" i="12"/>
  <c r="S186" i="12"/>
  <c r="O186" i="12"/>
  <c r="K186" i="12"/>
  <c r="L186" i="12" s="1"/>
  <c r="X185" i="12"/>
  <c r="AA185" i="12" s="1"/>
  <c r="W185" i="12"/>
  <c r="V185" i="12"/>
  <c r="U185" i="12"/>
  <c r="T185" i="12"/>
  <c r="Z185" i="12" s="1"/>
  <c r="S185" i="12"/>
  <c r="Y185" i="12" s="1"/>
  <c r="O185" i="12"/>
  <c r="P185" i="12" s="1"/>
  <c r="L185" i="12"/>
  <c r="K185" i="12"/>
  <c r="R185" i="12" s="1"/>
  <c r="AA184" i="12"/>
  <c r="X184" i="12"/>
  <c r="W184" i="12"/>
  <c r="V184" i="12"/>
  <c r="U184" i="12"/>
  <c r="S184" i="12"/>
  <c r="Y184" i="12" s="1"/>
  <c r="O184" i="12"/>
  <c r="P184" i="12" s="1"/>
  <c r="K184" i="12"/>
  <c r="X183" i="12"/>
  <c r="V183" i="12"/>
  <c r="Y183" i="12" s="1"/>
  <c r="U183" i="12"/>
  <c r="AA183" i="12" s="1"/>
  <c r="S183" i="12"/>
  <c r="P183" i="12"/>
  <c r="O183" i="12"/>
  <c r="W183" i="12" s="1"/>
  <c r="K183" i="12"/>
  <c r="Y182" i="12"/>
  <c r="X182" i="12"/>
  <c r="V182" i="12"/>
  <c r="U182" i="12"/>
  <c r="T182" i="12"/>
  <c r="Z182" i="12" s="1"/>
  <c r="S182" i="12"/>
  <c r="P182" i="12"/>
  <c r="O182" i="12"/>
  <c r="W182" i="12" s="1"/>
  <c r="L182" i="12"/>
  <c r="K182" i="12"/>
  <c r="R182" i="12" s="1"/>
  <c r="X181" i="12"/>
  <c r="AA181" i="12" s="1"/>
  <c r="W181" i="12"/>
  <c r="V181" i="12"/>
  <c r="U181" i="12"/>
  <c r="T181" i="12"/>
  <c r="S181" i="12"/>
  <c r="Y181" i="12" s="1"/>
  <c r="O181" i="12"/>
  <c r="P181" i="12" s="1"/>
  <c r="L181" i="12"/>
  <c r="K181" i="12"/>
  <c r="R181" i="12" s="1"/>
  <c r="AA180" i="12"/>
  <c r="X180" i="12"/>
  <c r="W180" i="12"/>
  <c r="Z180" i="12" s="1"/>
  <c r="V180" i="12"/>
  <c r="U180" i="12"/>
  <c r="S180" i="12"/>
  <c r="O180" i="12"/>
  <c r="P180" i="12" s="1"/>
  <c r="R180" i="12" s="1"/>
  <c r="L180" i="12"/>
  <c r="K180" i="12"/>
  <c r="T180" i="12" s="1"/>
  <c r="Y179" i="12"/>
  <c r="X179" i="12"/>
  <c r="V179" i="12"/>
  <c r="U179" i="12"/>
  <c r="AA179" i="12" s="1"/>
  <c r="S179" i="12"/>
  <c r="P179" i="12"/>
  <c r="O179" i="12"/>
  <c r="W179" i="12" s="1"/>
  <c r="K179" i="12"/>
  <c r="Y178" i="12"/>
  <c r="X178" i="12"/>
  <c r="V178" i="12"/>
  <c r="U178" i="12"/>
  <c r="T178" i="12"/>
  <c r="S178" i="12"/>
  <c r="P178" i="12"/>
  <c r="O178" i="12"/>
  <c r="W178" i="12" s="1"/>
  <c r="L178" i="12"/>
  <c r="K178" i="12"/>
  <c r="R178" i="12" s="1"/>
  <c r="AA176" i="12"/>
  <c r="X176" i="12"/>
  <c r="W176" i="12"/>
  <c r="V176" i="12"/>
  <c r="U176" i="12"/>
  <c r="S176" i="12"/>
  <c r="Y176" i="12" s="1"/>
  <c r="R176" i="12"/>
  <c r="O176" i="12"/>
  <c r="P176" i="12" s="1"/>
  <c r="K176" i="12"/>
  <c r="T176" i="12" s="1"/>
  <c r="Z176" i="12" s="1"/>
  <c r="Z175" i="12"/>
  <c r="X175" i="12"/>
  <c r="W175" i="12"/>
  <c r="V175" i="12"/>
  <c r="Y175" i="12" s="1"/>
  <c r="U175" i="12"/>
  <c r="AA175" i="12" s="1"/>
  <c r="T175" i="12"/>
  <c r="S175" i="12"/>
  <c r="R175" i="12"/>
  <c r="Y174" i="12"/>
  <c r="X174" i="12"/>
  <c r="V174" i="12"/>
  <c r="U174" i="12"/>
  <c r="T174" i="12"/>
  <c r="Z174" i="12" s="1"/>
  <c r="S174" i="12"/>
  <c r="P174" i="12"/>
  <c r="O174" i="12"/>
  <c r="W174" i="12" s="1"/>
  <c r="K174" i="12"/>
  <c r="L174" i="12" s="1"/>
  <c r="AA173" i="12"/>
  <c r="X173" i="12"/>
  <c r="V173" i="12"/>
  <c r="U173" i="12"/>
  <c r="T173" i="12"/>
  <c r="S173" i="12"/>
  <c r="Y173" i="12" s="1"/>
  <c r="O173" i="12"/>
  <c r="L173" i="12"/>
  <c r="K173" i="12"/>
  <c r="AA172" i="12"/>
  <c r="Z172" i="12"/>
  <c r="X172" i="12"/>
  <c r="W172" i="12"/>
  <c r="V172" i="12"/>
  <c r="U172" i="12"/>
  <c r="S172" i="12"/>
  <c r="O172" i="12"/>
  <c r="P172" i="12" s="1"/>
  <c r="L172" i="12"/>
  <c r="K172" i="12"/>
  <c r="T172" i="12" s="1"/>
  <c r="Y171" i="12"/>
  <c r="X171" i="12"/>
  <c r="V171" i="12"/>
  <c r="U171" i="12"/>
  <c r="AA171" i="12" s="1"/>
  <c r="S171" i="12"/>
  <c r="P171" i="12"/>
  <c r="O171" i="12"/>
  <c r="W171" i="12" s="1"/>
  <c r="K171" i="12"/>
  <c r="Y170" i="12"/>
  <c r="X170" i="12"/>
  <c r="V170" i="12"/>
  <c r="U170" i="12"/>
  <c r="AA170" i="12" s="1"/>
  <c r="T170" i="12"/>
  <c r="S170" i="12"/>
  <c r="O170" i="12"/>
  <c r="W170" i="12" s="1"/>
  <c r="K170" i="12"/>
  <c r="L170" i="12" s="1"/>
  <c r="AA169" i="12"/>
  <c r="X169" i="12"/>
  <c r="W169" i="12"/>
  <c r="V169" i="12"/>
  <c r="U169" i="12"/>
  <c r="T169" i="12"/>
  <c r="Z169" i="12" s="1"/>
  <c r="S169" i="12"/>
  <c r="Y169" i="12" s="1"/>
  <c r="O169" i="12"/>
  <c r="P169" i="12" s="1"/>
  <c r="L169" i="12"/>
  <c r="K169" i="12"/>
  <c r="X168" i="12"/>
  <c r="AA168" i="12" s="1"/>
  <c r="V168" i="12"/>
  <c r="U168" i="12"/>
  <c r="T168" i="12"/>
  <c r="S168" i="12"/>
  <c r="Y168" i="12" s="1"/>
  <c r="O168" i="12"/>
  <c r="L168" i="12"/>
  <c r="K168" i="12"/>
  <c r="AA167" i="12"/>
  <c r="Z167" i="12"/>
  <c r="X167" i="12"/>
  <c r="W167" i="12"/>
  <c r="V167" i="12"/>
  <c r="U167" i="12"/>
  <c r="S167" i="12"/>
  <c r="P167" i="12"/>
  <c r="O167" i="12"/>
  <c r="K167" i="12"/>
  <c r="T167" i="12" s="1"/>
  <c r="Y166" i="12"/>
  <c r="X166" i="12"/>
  <c r="V166" i="12"/>
  <c r="U166" i="12"/>
  <c r="AA166" i="12" s="1"/>
  <c r="S166" i="12"/>
  <c r="P166" i="12"/>
  <c r="O166" i="12"/>
  <c r="W166" i="12" s="1"/>
  <c r="K166" i="12"/>
  <c r="Y165" i="12"/>
  <c r="X165" i="12"/>
  <c r="V165" i="12"/>
  <c r="U165" i="12"/>
  <c r="T165" i="12"/>
  <c r="Z165" i="12" s="1"/>
  <c r="S165" i="12"/>
  <c r="S177" i="12" s="1"/>
  <c r="P165" i="12"/>
  <c r="O165" i="12"/>
  <c r="W165" i="12" s="1"/>
  <c r="L165" i="12"/>
  <c r="K165" i="12"/>
  <c r="AA163" i="12"/>
  <c r="X163" i="12"/>
  <c r="W163" i="12"/>
  <c r="V163" i="12"/>
  <c r="U163" i="12"/>
  <c r="S163" i="12"/>
  <c r="Y163" i="12" s="1"/>
  <c r="R163" i="12"/>
  <c r="O163" i="12"/>
  <c r="P163" i="12" s="1"/>
  <c r="K163" i="12"/>
  <c r="X162" i="12"/>
  <c r="V162" i="12"/>
  <c r="Y162" i="12" s="1"/>
  <c r="U162" i="12"/>
  <c r="AA162" i="12" s="1"/>
  <c r="S162" i="12"/>
  <c r="R162" i="12"/>
  <c r="P162" i="12"/>
  <c r="O162" i="12"/>
  <c r="W162" i="12" s="1"/>
  <c r="K162" i="12"/>
  <c r="Y161" i="12"/>
  <c r="X161" i="12"/>
  <c r="W161" i="12"/>
  <c r="V161" i="12"/>
  <c r="U161" i="12"/>
  <c r="AA161" i="12" s="1"/>
  <c r="T161" i="12"/>
  <c r="Z161" i="12" s="1"/>
  <c r="S161" i="12"/>
  <c r="R161" i="12"/>
  <c r="X160" i="12"/>
  <c r="AA160" i="12" s="1"/>
  <c r="W160" i="12"/>
  <c r="V160" i="12"/>
  <c r="U160" i="12"/>
  <c r="T160" i="12"/>
  <c r="S160" i="12"/>
  <c r="Y160" i="12" s="1"/>
  <c r="R160" i="12"/>
  <c r="AA159" i="12"/>
  <c r="X159" i="12"/>
  <c r="W159" i="12"/>
  <c r="V159" i="12"/>
  <c r="U159" i="12"/>
  <c r="S159" i="12"/>
  <c r="Y159" i="12" s="1"/>
  <c r="O159" i="12"/>
  <c r="P159" i="12" s="1"/>
  <c r="K159" i="12"/>
  <c r="T159" i="12" s="1"/>
  <c r="X158" i="12"/>
  <c r="W158" i="12"/>
  <c r="V158" i="12"/>
  <c r="Y158" i="12" s="1"/>
  <c r="U158" i="12"/>
  <c r="AA158" i="12" s="1"/>
  <c r="S158" i="12"/>
  <c r="P158" i="12"/>
  <c r="O158" i="12"/>
  <c r="K158" i="12"/>
  <c r="Y157" i="12"/>
  <c r="X157" i="12"/>
  <c r="V157" i="12"/>
  <c r="U157" i="12"/>
  <c r="AA157" i="12" s="1"/>
  <c r="T157" i="12"/>
  <c r="Z157" i="12" s="1"/>
  <c r="S157" i="12"/>
  <c r="O157" i="12"/>
  <c r="W157" i="12" s="1"/>
  <c r="K157" i="12"/>
  <c r="L157" i="12" s="1"/>
  <c r="X156" i="12"/>
  <c r="AA156" i="12" s="1"/>
  <c r="W156" i="12"/>
  <c r="V156" i="12"/>
  <c r="U156" i="12"/>
  <c r="T156" i="12"/>
  <c r="S156" i="12"/>
  <c r="Y156" i="12" s="1"/>
  <c r="O156" i="12"/>
  <c r="P156" i="12" s="1"/>
  <c r="L156" i="12"/>
  <c r="K156" i="12"/>
  <c r="R156" i="12" s="1"/>
  <c r="AA155" i="12"/>
  <c r="X155" i="12"/>
  <c r="W155" i="12"/>
  <c r="V155" i="12"/>
  <c r="U155" i="12"/>
  <c r="S155" i="12"/>
  <c r="O155" i="12"/>
  <c r="P155" i="12" s="1"/>
  <c r="K155" i="12"/>
  <c r="T155" i="12" s="1"/>
  <c r="Z155" i="12" s="1"/>
  <c r="Y154" i="12"/>
  <c r="X154" i="12"/>
  <c r="V154" i="12"/>
  <c r="U154" i="12"/>
  <c r="AA154" i="12" s="1"/>
  <c r="S154" i="12"/>
  <c r="P154" i="12"/>
  <c r="O154" i="12"/>
  <c r="W154" i="12" s="1"/>
  <c r="K154" i="12"/>
  <c r="Y153" i="12"/>
  <c r="X153" i="12"/>
  <c r="V153" i="12"/>
  <c r="U153" i="12"/>
  <c r="T153" i="12"/>
  <c r="Z153" i="12" s="1"/>
  <c r="S153" i="12"/>
  <c r="P153" i="12"/>
  <c r="O153" i="12"/>
  <c r="W153" i="12" s="1"/>
  <c r="L153" i="12"/>
  <c r="K153" i="12"/>
  <c r="X152" i="12"/>
  <c r="AA152" i="12" s="1"/>
  <c r="V152" i="12"/>
  <c r="V164" i="12" s="1"/>
  <c r="U152" i="12"/>
  <c r="T152" i="12"/>
  <c r="S152" i="12"/>
  <c r="Y152" i="12" s="1"/>
  <c r="O152" i="12"/>
  <c r="L152" i="12"/>
  <c r="K152" i="12"/>
  <c r="X150" i="12"/>
  <c r="V150" i="12"/>
  <c r="Y150" i="12" s="1"/>
  <c r="U150" i="12"/>
  <c r="AA150" i="12" s="1"/>
  <c r="S150" i="12"/>
  <c r="P150" i="12"/>
  <c r="O150" i="12"/>
  <c r="W150" i="12" s="1"/>
  <c r="K150" i="12"/>
  <c r="Y149" i="12"/>
  <c r="X149" i="12"/>
  <c r="V149" i="12"/>
  <c r="U149" i="12"/>
  <c r="AA149" i="12" s="1"/>
  <c r="T149" i="12"/>
  <c r="Z149" i="12" s="1"/>
  <c r="S149" i="12"/>
  <c r="O149" i="12"/>
  <c r="W149" i="12" s="1"/>
  <c r="K149" i="12"/>
  <c r="L149" i="12" s="1"/>
  <c r="X148" i="12"/>
  <c r="AA148" i="12" s="1"/>
  <c r="W148" i="12"/>
  <c r="V148" i="12"/>
  <c r="U148" i="12"/>
  <c r="T148" i="12"/>
  <c r="S148" i="12"/>
  <c r="Y148" i="12" s="1"/>
  <c r="O148" i="12"/>
  <c r="P148" i="12" s="1"/>
  <c r="L148" i="12"/>
  <c r="K148" i="12"/>
  <c r="R148" i="12" s="1"/>
  <c r="AA147" i="12"/>
  <c r="X147" i="12"/>
  <c r="W147" i="12"/>
  <c r="V147" i="12"/>
  <c r="U147" i="12"/>
  <c r="S147" i="12"/>
  <c r="O147" i="12"/>
  <c r="P147" i="12" s="1"/>
  <c r="K147" i="12"/>
  <c r="T147" i="12" s="1"/>
  <c r="Z147" i="12" s="1"/>
  <c r="Y146" i="12"/>
  <c r="X146" i="12"/>
  <c r="V146" i="12"/>
  <c r="U146" i="12"/>
  <c r="AA146" i="12" s="1"/>
  <c r="S146" i="12"/>
  <c r="P146" i="12"/>
  <c r="O146" i="12"/>
  <c r="W146" i="12" s="1"/>
  <c r="K146" i="12"/>
  <c r="Y145" i="12"/>
  <c r="X145" i="12"/>
  <c r="V145" i="12"/>
  <c r="U145" i="12"/>
  <c r="T145" i="12"/>
  <c r="Z145" i="12" s="1"/>
  <c r="S145" i="12"/>
  <c r="P145" i="12"/>
  <c r="O145" i="12"/>
  <c r="W145" i="12" s="1"/>
  <c r="K145" i="12"/>
  <c r="L145" i="12" s="1"/>
  <c r="AA144" i="12"/>
  <c r="X144" i="12"/>
  <c r="V144" i="12"/>
  <c r="U144" i="12"/>
  <c r="T144" i="12"/>
  <c r="S144" i="12"/>
  <c r="Y144" i="12" s="1"/>
  <c r="O144" i="12"/>
  <c r="P144" i="12" s="1"/>
  <c r="L144" i="12"/>
  <c r="K144" i="12"/>
  <c r="AA143" i="12"/>
  <c r="X143" i="12"/>
  <c r="W143" i="12"/>
  <c r="V143" i="12"/>
  <c r="U143" i="12"/>
  <c r="S143" i="12"/>
  <c r="Y143" i="12" s="1"/>
  <c r="O143" i="12"/>
  <c r="P143" i="12" s="1"/>
  <c r="K143" i="12"/>
  <c r="X142" i="12"/>
  <c r="V142" i="12"/>
  <c r="U142" i="12"/>
  <c r="AA142" i="12" s="1"/>
  <c r="S142" i="12"/>
  <c r="P142" i="12"/>
  <c r="O142" i="12"/>
  <c r="W142" i="12" s="1"/>
  <c r="K142" i="12"/>
  <c r="Y141" i="12"/>
  <c r="X141" i="12"/>
  <c r="V141" i="12"/>
  <c r="U141" i="12"/>
  <c r="AA141" i="12" s="1"/>
  <c r="T141" i="12"/>
  <c r="Z141" i="12" s="1"/>
  <c r="S141" i="12"/>
  <c r="O141" i="12"/>
  <c r="W141" i="12" s="1"/>
  <c r="L141" i="12"/>
  <c r="K141" i="12"/>
  <c r="X140" i="12"/>
  <c r="AA140" i="12" s="1"/>
  <c r="V140" i="12"/>
  <c r="U140" i="12"/>
  <c r="T140" i="12"/>
  <c r="S140" i="12"/>
  <c r="Y140" i="12" s="1"/>
  <c r="O140" i="12"/>
  <c r="P140" i="12" s="1"/>
  <c r="L140" i="12"/>
  <c r="K140" i="12"/>
  <c r="R140" i="12" s="1"/>
  <c r="AA139" i="12"/>
  <c r="X139" i="12"/>
  <c r="W139" i="12"/>
  <c r="V139" i="12"/>
  <c r="U139" i="12"/>
  <c r="S139" i="12"/>
  <c r="Y139" i="12" s="1"/>
  <c r="O139" i="12"/>
  <c r="P139" i="12" s="1"/>
  <c r="K139" i="12"/>
  <c r="T139" i="12" s="1"/>
  <c r="Y137" i="12"/>
  <c r="X137" i="12"/>
  <c r="V137" i="12"/>
  <c r="U137" i="12"/>
  <c r="T137" i="12"/>
  <c r="S137" i="12"/>
  <c r="R137" i="12"/>
  <c r="O137" i="12"/>
  <c r="W137" i="12" s="1"/>
  <c r="K137" i="12"/>
  <c r="L137" i="12" s="1"/>
  <c r="X136" i="12"/>
  <c r="AA136" i="12" s="1"/>
  <c r="W136" i="12"/>
  <c r="V136" i="12"/>
  <c r="U136" i="12"/>
  <c r="T136" i="12"/>
  <c r="S136" i="12"/>
  <c r="Y136" i="12" s="1"/>
  <c r="R136" i="12"/>
  <c r="O136" i="12"/>
  <c r="P136" i="12" s="1"/>
  <c r="L136" i="12"/>
  <c r="K136" i="12"/>
  <c r="AA135" i="12"/>
  <c r="X135" i="12"/>
  <c r="W135" i="12"/>
  <c r="V135" i="12"/>
  <c r="U135" i="12"/>
  <c r="S135" i="12"/>
  <c r="O135" i="12"/>
  <c r="P135" i="12" s="1"/>
  <c r="K135" i="12"/>
  <c r="T135" i="12" s="1"/>
  <c r="Z135" i="12" s="1"/>
  <c r="Y134" i="12"/>
  <c r="X134" i="12"/>
  <c r="V134" i="12"/>
  <c r="U134" i="12"/>
  <c r="AA134" i="12" s="1"/>
  <c r="S134" i="12"/>
  <c r="P134" i="12"/>
  <c r="O134" i="12"/>
  <c r="W134" i="12" s="1"/>
  <c r="K134" i="12"/>
  <c r="Y133" i="12"/>
  <c r="X133" i="12"/>
  <c r="V133" i="12"/>
  <c r="U133" i="12"/>
  <c r="T133" i="12"/>
  <c r="Z133" i="12" s="1"/>
  <c r="S133" i="12"/>
  <c r="P133" i="12"/>
  <c r="O133" i="12"/>
  <c r="W133" i="12" s="1"/>
  <c r="K133" i="12"/>
  <c r="L133" i="12" s="1"/>
  <c r="AA132" i="12"/>
  <c r="X132" i="12"/>
  <c r="V132" i="12"/>
  <c r="U132" i="12"/>
  <c r="T132" i="12"/>
  <c r="S132" i="12"/>
  <c r="Y132" i="12" s="1"/>
  <c r="O132" i="12"/>
  <c r="P132" i="12" s="1"/>
  <c r="L132" i="12"/>
  <c r="K132" i="12"/>
  <c r="AA131" i="12"/>
  <c r="X131" i="12"/>
  <c r="W131" i="12"/>
  <c r="V131" i="12"/>
  <c r="U131" i="12"/>
  <c r="S131" i="12"/>
  <c r="Y131" i="12" s="1"/>
  <c r="O131" i="12"/>
  <c r="P131" i="12" s="1"/>
  <c r="K131" i="12"/>
  <c r="X130" i="12"/>
  <c r="V130" i="12"/>
  <c r="Y130" i="12" s="1"/>
  <c r="U130" i="12"/>
  <c r="AA130" i="12" s="1"/>
  <c r="S130" i="12"/>
  <c r="P130" i="12"/>
  <c r="O130" i="12"/>
  <c r="W130" i="12" s="1"/>
  <c r="K130" i="12"/>
  <c r="Y129" i="12"/>
  <c r="X129" i="12"/>
  <c r="V129" i="12"/>
  <c r="U129" i="12"/>
  <c r="AA129" i="12" s="1"/>
  <c r="T129" i="12"/>
  <c r="Z129" i="12" s="1"/>
  <c r="S129" i="12"/>
  <c r="O129" i="12"/>
  <c r="W129" i="12" s="1"/>
  <c r="L129" i="12"/>
  <c r="K129" i="12"/>
  <c r="X128" i="12"/>
  <c r="AA128" i="12" s="1"/>
  <c r="V128" i="12"/>
  <c r="U128" i="12"/>
  <c r="T128" i="12"/>
  <c r="S128" i="12"/>
  <c r="Y128" i="12" s="1"/>
  <c r="O128" i="12"/>
  <c r="P128" i="12" s="1"/>
  <c r="L128" i="12"/>
  <c r="K128" i="12"/>
  <c r="R128" i="12" s="1"/>
  <c r="AA127" i="12"/>
  <c r="X127" i="12"/>
  <c r="W127" i="12"/>
  <c r="V127" i="12"/>
  <c r="U127" i="12"/>
  <c r="S127" i="12"/>
  <c r="Y127" i="12" s="1"/>
  <c r="O127" i="12"/>
  <c r="P127" i="12" s="1"/>
  <c r="K127" i="12"/>
  <c r="T127" i="12" s="1"/>
  <c r="Z127" i="12" s="1"/>
  <c r="X126" i="12"/>
  <c r="V126" i="12"/>
  <c r="V138" i="12" s="1"/>
  <c r="U126" i="12"/>
  <c r="S126" i="12"/>
  <c r="P126" i="12"/>
  <c r="O126" i="12"/>
  <c r="W126" i="12" s="1"/>
  <c r="K126" i="12"/>
  <c r="T126" i="12" s="1"/>
  <c r="X124" i="12"/>
  <c r="AA124" i="12" s="1"/>
  <c r="W124" i="12"/>
  <c r="V124" i="12"/>
  <c r="U124" i="12"/>
  <c r="T124" i="12"/>
  <c r="S124" i="12"/>
  <c r="Y124" i="12" s="1"/>
  <c r="R124" i="12"/>
  <c r="O124" i="12"/>
  <c r="P124" i="12" s="1"/>
  <c r="L124" i="12"/>
  <c r="K124" i="12"/>
  <c r="AA123" i="12"/>
  <c r="X123" i="12"/>
  <c r="W123" i="12"/>
  <c r="V123" i="12"/>
  <c r="U123" i="12"/>
  <c r="S123" i="12"/>
  <c r="Y123" i="12" s="1"/>
  <c r="R123" i="12"/>
  <c r="O123" i="12"/>
  <c r="P123" i="12" s="1"/>
  <c r="K123" i="12"/>
  <c r="T123" i="12" s="1"/>
  <c r="Z123" i="12" s="1"/>
  <c r="X122" i="12"/>
  <c r="W122" i="12"/>
  <c r="V122" i="12"/>
  <c r="Y122" i="12" s="1"/>
  <c r="U122" i="12"/>
  <c r="AA122" i="12" s="1"/>
  <c r="S122" i="12"/>
  <c r="P122" i="12"/>
  <c r="O122" i="12"/>
  <c r="K122" i="12"/>
  <c r="Y121" i="12"/>
  <c r="X121" i="12"/>
  <c r="V121" i="12"/>
  <c r="U121" i="12"/>
  <c r="AA121" i="12" s="1"/>
  <c r="T121" i="12"/>
  <c r="Z121" i="12" s="1"/>
  <c r="S121" i="12"/>
  <c r="O121" i="12"/>
  <c r="W121" i="12" s="1"/>
  <c r="K121" i="12"/>
  <c r="L121" i="12" s="1"/>
  <c r="X120" i="12"/>
  <c r="AA120" i="12" s="1"/>
  <c r="W120" i="12"/>
  <c r="V120" i="12"/>
  <c r="U120" i="12"/>
  <c r="T120" i="12"/>
  <c r="S120" i="12"/>
  <c r="Y120" i="12" s="1"/>
  <c r="O120" i="12"/>
  <c r="P120" i="12" s="1"/>
  <c r="L120" i="12"/>
  <c r="K120" i="12"/>
  <c r="R120" i="12" s="1"/>
  <c r="AA119" i="12"/>
  <c r="X119" i="12"/>
  <c r="W119" i="12"/>
  <c r="Z119" i="12" s="1"/>
  <c r="V119" i="12"/>
  <c r="U119" i="12"/>
  <c r="S119" i="12"/>
  <c r="O119" i="12"/>
  <c r="P119" i="12" s="1"/>
  <c r="R119" i="12" s="1"/>
  <c r="L119" i="12"/>
  <c r="K119" i="12"/>
  <c r="T119" i="12" s="1"/>
  <c r="Y118" i="12"/>
  <c r="X118" i="12"/>
  <c r="W118" i="12"/>
  <c r="V118" i="12"/>
  <c r="U118" i="12"/>
  <c r="AA118" i="12" s="1"/>
  <c r="S118" i="12"/>
  <c r="P118" i="12"/>
  <c r="O118" i="12"/>
  <c r="K118" i="12"/>
  <c r="Y117" i="12"/>
  <c r="X117" i="12"/>
  <c r="V117" i="12"/>
  <c r="U117" i="12"/>
  <c r="T117" i="12"/>
  <c r="Z117" i="12" s="1"/>
  <c r="S117" i="12"/>
  <c r="P117" i="12"/>
  <c r="O117" i="12"/>
  <c r="W117" i="12" s="1"/>
  <c r="K117" i="12"/>
  <c r="L117" i="12" s="1"/>
  <c r="AA116" i="12"/>
  <c r="X116" i="12"/>
  <c r="V116" i="12"/>
  <c r="U116" i="12"/>
  <c r="T116" i="12"/>
  <c r="S116" i="12"/>
  <c r="Y116" i="12" s="1"/>
  <c r="O116" i="12"/>
  <c r="L116" i="12"/>
  <c r="K116" i="12"/>
  <c r="AA115" i="12"/>
  <c r="Z115" i="12"/>
  <c r="X115" i="12"/>
  <c r="W115" i="12"/>
  <c r="V115" i="12"/>
  <c r="U115" i="12"/>
  <c r="S115" i="12"/>
  <c r="O115" i="12"/>
  <c r="P115" i="12" s="1"/>
  <c r="L115" i="12"/>
  <c r="K115" i="12"/>
  <c r="T115" i="12" s="1"/>
  <c r="Y114" i="12"/>
  <c r="X114" i="12"/>
  <c r="W114" i="12"/>
  <c r="V114" i="12"/>
  <c r="U114" i="12"/>
  <c r="AA114" i="12" s="1"/>
  <c r="S114" i="12"/>
  <c r="P114" i="12"/>
  <c r="O114" i="12"/>
  <c r="K114" i="12"/>
  <c r="Y113" i="12"/>
  <c r="X113" i="12"/>
  <c r="X125" i="12" s="1"/>
  <c r="V113" i="12"/>
  <c r="V125" i="12" s="1"/>
  <c r="U113" i="12"/>
  <c r="T113" i="12"/>
  <c r="S113" i="12"/>
  <c r="P113" i="12"/>
  <c r="O113" i="12"/>
  <c r="W113" i="12" s="1"/>
  <c r="K113" i="12"/>
  <c r="L113" i="12" s="1"/>
  <c r="AA111" i="12"/>
  <c r="X111" i="12"/>
  <c r="W111" i="12"/>
  <c r="V111" i="12"/>
  <c r="U111" i="12"/>
  <c r="S111" i="12"/>
  <c r="Y111" i="12" s="1"/>
  <c r="R111" i="12"/>
  <c r="O111" i="12"/>
  <c r="P111" i="12" s="1"/>
  <c r="K111" i="12"/>
  <c r="T111" i="12" s="1"/>
  <c r="X110" i="12"/>
  <c r="W110" i="12"/>
  <c r="V110" i="12"/>
  <c r="Y110" i="12" s="1"/>
  <c r="U110" i="12"/>
  <c r="AA110" i="12" s="1"/>
  <c r="S110" i="12"/>
  <c r="R110" i="12"/>
  <c r="P110" i="12"/>
  <c r="O110" i="12"/>
  <c r="K110" i="12"/>
  <c r="Y109" i="12"/>
  <c r="X109" i="12"/>
  <c r="V109" i="12"/>
  <c r="U109" i="12"/>
  <c r="AA109" i="12" s="1"/>
  <c r="T109" i="12"/>
  <c r="Z109" i="12" s="1"/>
  <c r="S109" i="12"/>
  <c r="O109" i="12"/>
  <c r="W109" i="12" s="1"/>
  <c r="K109" i="12"/>
  <c r="L109" i="12" s="1"/>
  <c r="X108" i="12"/>
  <c r="AA108" i="12" s="1"/>
  <c r="W108" i="12"/>
  <c r="V108" i="12"/>
  <c r="U108" i="12"/>
  <c r="T108" i="12"/>
  <c r="S108" i="12"/>
  <c r="Y108" i="12" s="1"/>
  <c r="O108" i="12"/>
  <c r="P108" i="12" s="1"/>
  <c r="L108" i="12"/>
  <c r="K108" i="12"/>
  <c r="R108" i="12" s="1"/>
  <c r="AA107" i="12"/>
  <c r="X107" i="12"/>
  <c r="W107" i="12"/>
  <c r="Z107" i="12" s="1"/>
  <c r="V107" i="12"/>
  <c r="U107" i="12"/>
  <c r="S107" i="12"/>
  <c r="O107" i="12"/>
  <c r="P107" i="12" s="1"/>
  <c r="R107" i="12" s="1"/>
  <c r="L107" i="12"/>
  <c r="K107" i="12"/>
  <c r="T107" i="12" s="1"/>
  <c r="Z106" i="12"/>
  <c r="Y106" i="12"/>
  <c r="X106" i="12"/>
  <c r="W106" i="12"/>
  <c r="V106" i="12"/>
  <c r="U106" i="12"/>
  <c r="AA106" i="12" s="1"/>
  <c r="T106" i="12"/>
  <c r="S106" i="12"/>
  <c r="R106" i="12"/>
  <c r="Y105" i="12"/>
  <c r="X105" i="12"/>
  <c r="W105" i="12"/>
  <c r="V105" i="12"/>
  <c r="U105" i="12"/>
  <c r="AA105" i="12" s="1"/>
  <c r="S105" i="12"/>
  <c r="L105" i="12"/>
  <c r="K105" i="12"/>
  <c r="T105" i="12" s="1"/>
  <c r="Z105" i="12" s="1"/>
  <c r="Y104" i="12"/>
  <c r="X104" i="12"/>
  <c r="W104" i="12"/>
  <c r="V104" i="12"/>
  <c r="U104" i="12"/>
  <c r="AA104" i="12" s="1"/>
  <c r="S104" i="12"/>
  <c r="P104" i="12"/>
  <c r="O104" i="12"/>
  <c r="K104" i="12"/>
  <c r="Y103" i="12"/>
  <c r="X103" i="12"/>
  <c r="V103" i="12"/>
  <c r="U103" i="12"/>
  <c r="T103" i="12"/>
  <c r="S103" i="12"/>
  <c r="P103" i="12"/>
  <c r="O103" i="12"/>
  <c r="W103" i="12" s="1"/>
  <c r="K103" i="12"/>
  <c r="L103" i="12" s="1"/>
  <c r="AA102" i="12"/>
  <c r="X102" i="12"/>
  <c r="X112" i="12" s="1"/>
  <c r="V102" i="12"/>
  <c r="U102" i="12"/>
  <c r="T102" i="12"/>
  <c r="S102" i="12"/>
  <c r="Y102" i="12" s="1"/>
  <c r="O102" i="12"/>
  <c r="P102" i="12" s="1"/>
  <c r="L102" i="12"/>
  <c r="K102" i="12"/>
  <c r="AA101" i="12"/>
  <c r="X101" i="12"/>
  <c r="W101" i="12"/>
  <c r="V101" i="12"/>
  <c r="U101" i="12"/>
  <c r="S101" i="12"/>
  <c r="Y101" i="12" s="1"/>
  <c r="O101" i="12"/>
  <c r="P101" i="12" s="1"/>
  <c r="K101" i="12"/>
  <c r="X100" i="12"/>
  <c r="W100" i="12"/>
  <c r="V100" i="12"/>
  <c r="Y100" i="12" s="1"/>
  <c r="U100" i="12"/>
  <c r="S100" i="12"/>
  <c r="P100" i="12"/>
  <c r="O100" i="12"/>
  <c r="K100" i="12"/>
  <c r="Y98" i="12"/>
  <c r="X98" i="12"/>
  <c r="V98" i="12"/>
  <c r="U98" i="12"/>
  <c r="T98" i="12"/>
  <c r="S98" i="12"/>
  <c r="R98" i="12"/>
  <c r="O98" i="12"/>
  <c r="L98" i="12"/>
  <c r="K98" i="12"/>
  <c r="AA97" i="12"/>
  <c r="X97" i="12"/>
  <c r="W97" i="12"/>
  <c r="V97" i="12"/>
  <c r="U97" i="12"/>
  <c r="S97" i="12"/>
  <c r="R97" i="12"/>
  <c r="O97" i="12"/>
  <c r="P97" i="12" s="1"/>
  <c r="K97" i="12"/>
  <c r="T97" i="12" s="1"/>
  <c r="Z97" i="12" s="1"/>
  <c r="AA96" i="12"/>
  <c r="X96" i="12"/>
  <c r="W96" i="12"/>
  <c r="V96" i="12"/>
  <c r="U96" i="12"/>
  <c r="S96" i="12"/>
  <c r="Y96" i="12" s="1"/>
  <c r="P96" i="12"/>
  <c r="O96" i="12"/>
  <c r="K96" i="12"/>
  <c r="Y95" i="12"/>
  <c r="X95" i="12"/>
  <c r="X99" i="12" s="1"/>
  <c r="V95" i="12"/>
  <c r="U95" i="12"/>
  <c r="T95" i="12"/>
  <c r="S95" i="12"/>
  <c r="O95" i="12"/>
  <c r="L95" i="12"/>
  <c r="K95" i="12"/>
  <c r="AA94" i="12"/>
  <c r="X94" i="12"/>
  <c r="W94" i="12"/>
  <c r="V94" i="12"/>
  <c r="U94" i="12"/>
  <c r="T94" i="12"/>
  <c r="Z94" i="12" s="1"/>
  <c r="S94" i="12"/>
  <c r="Y94" i="12" s="1"/>
  <c r="O94" i="12"/>
  <c r="P94" i="12" s="1"/>
  <c r="L94" i="12"/>
  <c r="K94" i="12"/>
  <c r="AA93" i="12"/>
  <c r="X93" i="12"/>
  <c r="W93" i="12"/>
  <c r="V93" i="12"/>
  <c r="U93" i="12"/>
  <c r="S93" i="12"/>
  <c r="Y93" i="12" s="1"/>
  <c r="P93" i="12"/>
  <c r="O93" i="12"/>
  <c r="K93" i="12"/>
  <c r="Y92" i="12"/>
  <c r="X92" i="12"/>
  <c r="V92" i="12"/>
  <c r="U92" i="12"/>
  <c r="AA92" i="12" s="1"/>
  <c r="S92" i="12"/>
  <c r="P92" i="12"/>
  <c r="O92" i="12"/>
  <c r="W92" i="12" s="1"/>
  <c r="K92" i="12"/>
  <c r="T92" i="12" s="1"/>
  <c r="Z92" i="12" s="1"/>
  <c r="Y91" i="12"/>
  <c r="X91" i="12"/>
  <c r="V91" i="12"/>
  <c r="U91" i="12"/>
  <c r="T91" i="12"/>
  <c r="S91" i="12"/>
  <c r="O91" i="12"/>
  <c r="L91" i="12"/>
  <c r="K91" i="12"/>
  <c r="AA90" i="12"/>
  <c r="X90" i="12"/>
  <c r="W90" i="12"/>
  <c r="V90" i="12"/>
  <c r="U90" i="12"/>
  <c r="T90" i="12"/>
  <c r="Z90" i="12" s="1"/>
  <c r="S90" i="12"/>
  <c r="Y90" i="12" s="1"/>
  <c r="O90" i="12"/>
  <c r="P90" i="12" s="1"/>
  <c r="L90" i="12"/>
  <c r="K90" i="12"/>
  <c r="R90" i="12" s="1"/>
  <c r="AC92" i="12" s="1"/>
  <c r="AA89" i="12"/>
  <c r="X89" i="12"/>
  <c r="W89" i="12"/>
  <c r="V89" i="12"/>
  <c r="U89" i="12"/>
  <c r="S89" i="12"/>
  <c r="Y89" i="12" s="1"/>
  <c r="P89" i="12"/>
  <c r="O89" i="12"/>
  <c r="K89" i="12"/>
  <c r="Y88" i="12"/>
  <c r="X88" i="12"/>
  <c r="V88" i="12"/>
  <c r="U88" i="12"/>
  <c r="AA88" i="12" s="1"/>
  <c r="S88" i="12"/>
  <c r="P88" i="12"/>
  <c r="O88" i="12"/>
  <c r="W88" i="12" s="1"/>
  <c r="K88" i="12"/>
  <c r="T88" i="12" s="1"/>
  <c r="Z88" i="12" s="1"/>
  <c r="Y87" i="12"/>
  <c r="X87" i="12"/>
  <c r="V87" i="12"/>
  <c r="U87" i="12"/>
  <c r="AA87" i="12" s="1"/>
  <c r="T87" i="12"/>
  <c r="S87" i="12"/>
  <c r="O87" i="12"/>
  <c r="L87" i="12"/>
  <c r="K87" i="12"/>
  <c r="AA85" i="12"/>
  <c r="X85" i="12"/>
  <c r="W85" i="12"/>
  <c r="V85" i="12"/>
  <c r="U85" i="12"/>
  <c r="S85" i="12"/>
  <c r="Y85" i="12" s="1"/>
  <c r="R85" i="12"/>
  <c r="P85" i="12"/>
  <c r="O85" i="12"/>
  <c r="K85" i="12"/>
  <c r="Y84" i="12"/>
  <c r="X84" i="12"/>
  <c r="V84" i="12"/>
  <c r="U84" i="12"/>
  <c r="AA84" i="12" s="1"/>
  <c r="S84" i="12"/>
  <c r="R84" i="12"/>
  <c r="P84" i="12"/>
  <c r="O84" i="12"/>
  <c r="W84" i="12" s="1"/>
  <c r="K84" i="12"/>
  <c r="T84" i="12" s="1"/>
  <c r="Z84" i="12" s="1"/>
  <c r="Y83" i="12"/>
  <c r="X83" i="12"/>
  <c r="V83" i="12"/>
  <c r="U83" i="12"/>
  <c r="T83" i="12"/>
  <c r="S83" i="12"/>
  <c r="O83" i="12"/>
  <c r="L83" i="12"/>
  <c r="K83" i="12"/>
  <c r="AA82" i="12"/>
  <c r="X82" i="12"/>
  <c r="W82" i="12"/>
  <c r="V82" i="12"/>
  <c r="U82" i="12"/>
  <c r="T82" i="12"/>
  <c r="Z82" i="12" s="1"/>
  <c r="S82" i="12"/>
  <c r="Y82" i="12" s="1"/>
  <c r="O82" i="12"/>
  <c r="P82" i="12" s="1"/>
  <c r="L82" i="12"/>
  <c r="K82" i="12"/>
  <c r="R82" i="12" s="1"/>
  <c r="AC82" i="12" s="1"/>
  <c r="AA81" i="12"/>
  <c r="X81" i="12"/>
  <c r="W81" i="12"/>
  <c r="V81" i="12"/>
  <c r="U81" i="12"/>
  <c r="S81" i="12"/>
  <c r="Y81" i="12" s="1"/>
  <c r="P81" i="12"/>
  <c r="O81" i="12"/>
  <c r="K81" i="12"/>
  <c r="Y80" i="12"/>
  <c r="X80" i="12"/>
  <c r="V80" i="12"/>
  <c r="U80" i="12"/>
  <c r="AA80" i="12" s="1"/>
  <c r="S80" i="12"/>
  <c r="P80" i="12"/>
  <c r="O80" i="12"/>
  <c r="W80" i="12" s="1"/>
  <c r="K80" i="12"/>
  <c r="T80" i="12" s="1"/>
  <c r="Z80" i="12" s="1"/>
  <c r="Y79" i="12"/>
  <c r="X79" i="12"/>
  <c r="V79" i="12"/>
  <c r="U79" i="12"/>
  <c r="AA79" i="12" s="1"/>
  <c r="T79" i="12"/>
  <c r="S79" i="12"/>
  <c r="O79" i="12"/>
  <c r="L79" i="12"/>
  <c r="K79" i="12"/>
  <c r="AA78" i="12"/>
  <c r="X78" i="12"/>
  <c r="W78" i="12"/>
  <c r="V78" i="12"/>
  <c r="U78" i="12"/>
  <c r="T78" i="12"/>
  <c r="S78" i="12"/>
  <c r="Y78" i="12" s="1"/>
  <c r="O78" i="12"/>
  <c r="P78" i="12" s="1"/>
  <c r="L78" i="12"/>
  <c r="K78" i="12"/>
  <c r="R78" i="12" s="1"/>
  <c r="AA77" i="12"/>
  <c r="X77" i="12"/>
  <c r="W77" i="12"/>
  <c r="V77" i="12"/>
  <c r="U77" i="12"/>
  <c r="S77" i="12"/>
  <c r="P77" i="12"/>
  <c r="O77" i="12"/>
  <c r="K77" i="12"/>
  <c r="Y76" i="12"/>
  <c r="X76" i="12"/>
  <c r="V76" i="12"/>
  <c r="U76" i="12"/>
  <c r="AA76" i="12" s="1"/>
  <c r="S76" i="12"/>
  <c r="P76" i="12"/>
  <c r="O76" i="12"/>
  <c r="W76" i="12" s="1"/>
  <c r="K76" i="12"/>
  <c r="T76" i="12" s="1"/>
  <c r="Y75" i="12"/>
  <c r="X75" i="12"/>
  <c r="V75" i="12"/>
  <c r="U75" i="12"/>
  <c r="AA75" i="12" s="1"/>
  <c r="T75" i="12"/>
  <c r="S75" i="12"/>
  <c r="O75" i="12"/>
  <c r="L75" i="12"/>
  <c r="K75" i="12"/>
  <c r="AA74" i="12"/>
  <c r="X74" i="12"/>
  <c r="W74" i="12"/>
  <c r="V74" i="12"/>
  <c r="V86" i="12" s="1"/>
  <c r="U74" i="12"/>
  <c r="T74" i="12"/>
  <c r="S74" i="12"/>
  <c r="Y74" i="12" s="1"/>
  <c r="O74" i="12"/>
  <c r="P74" i="12" s="1"/>
  <c r="L74" i="12"/>
  <c r="K74" i="12"/>
  <c r="Y72" i="12"/>
  <c r="X72" i="12"/>
  <c r="V72" i="12"/>
  <c r="U72" i="12"/>
  <c r="AA72" i="12" s="1"/>
  <c r="S72" i="12"/>
  <c r="R72" i="12"/>
  <c r="P72" i="12"/>
  <c r="O72" i="12"/>
  <c r="W72" i="12" s="1"/>
  <c r="K72" i="12"/>
  <c r="T72" i="12" s="1"/>
  <c r="Y71" i="12"/>
  <c r="X71" i="12"/>
  <c r="V71" i="12"/>
  <c r="U71" i="12"/>
  <c r="AA71" i="12" s="1"/>
  <c r="T71" i="12"/>
  <c r="S71" i="12"/>
  <c r="R71" i="12"/>
  <c r="O71" i="12"/>
  <c r="L71" i="12"/>
  <c r="K71" i="12"/>
  <c r="AA70" i="12"/>
  <c r="X70" i="12"/>
  <c r="W70" i="12"/>
  <c r="V70" i="12"/>
  <c r="U70" i="12"/>
  <c r="T70" i="12"/>
  <c r="S70" i="12"/>
  <c r="Y70" i="12" s="1"/>
  <c r="R70" i="12"/>
  <c r="O70" i="12"/>
  <c r="P70" i="12" s="1"/>
  <c r="L70" i="12"/>
  <c r="K70" i="12"/>
  <c r="AA69" i="12"/>
  <c r="X69" i="12"/>
  <c r="W69" i="12"/>
  <c r="V69" i="12"/>
  <c r="U69" i="12"/>
  <c r="S69" i="12"/>
  <c r="Y69" i="12" s="1"/>
  <c r="P69" i="12"/>
  <c r="O69" i="12"/>
  <c r="K69" i="12"/>
  <c r="Y68" i="12"/>
  <c r="X68" i="12"/>
  <c r="V68" i="12"/>
  <c r="U68" i="12"/>
  <c r="AA68" i="12" s="1"/>
  <c r="S68" i="12"/>
  <c r="P68" i="12"/>
  <c r="O68" i="12"/>
  <c r="W68" i="12" s="1"/>
  <c r="K68" i="12"/>
  <c r="T68" i="12" s="1"/>
  <c r="Z68" i="12" s="1"/>
  <c r="Y67" i="12"/>
  <c r="X67" i="12"/>
  <c r="V67" i="12"/>
  <c r="U67" i="12"/>
  <c r="AA67" i="12" s="1"/>
  <c r="T67" i="12"/>
  <c r="S67" i="12"/>
  <c r="O67" i="12"/>
  <c r="L67" i="12"/>
  <c r="K67" i="12"/>
  <c r="AA66" i="12"/>
  <c r="X66" i="12"/>
  <c r="W66" i="12"/>
  <c r="V66" i="12"/>
  <c r="U66" i="12"/>
  <c r="T66" i="12"/>
  <c r="S66" i="12"/>
  <c r="Y66" i="12" s="1"/>
  <c r="O66" i="12"/>
  <c r="P66" i="12" s="1"/>
  <c r="L66" i="12"/>
  <c r="K66" i="12"/>
  <c r="R66" i="12" s="1"/>
  <c r="AA65" i="12"/>
  <c r="X65" i="12"/>
  <c r="W65" i="12"/>
  <c r="V65" i="12"/>
  <c r="V73" i="12" s="1"/>
  <c r="U65" i="12"/>
  <c r="S65" i="12"/>
  <c r="P65" i="12"/>
  <c r="O65" i="12"/>
  <c r="K65" i="12"/>
  <c r="Y64" i="12"/>
  <c r="X64" i="12"/>
  <c r="V64" i="12"/>
  <c r="U64" i="12"/>
  <c r="AA64" i="12" s="1"/>
  <c r="S64" i="12"/>
  <c r="P64" i="12"/>
  <c r="O64" i="12"/>
  <c r="W64" i="12" s="1"/>
  <c r="K64" i="12"/>
  <c r="T64" i="12" s="1"/>
  <c r="Y63" i="12"/>
  <c r="X63" i="12"/>
  <c r="V63" i="12"/>
  <c r="U63" i="12"/>
  <c r="AA63" i="12" s="1"/>
  <c r="T63" i="12"/>
  <c r="S63" i="12"/>
  <c r="O63" i="12"/>
  <c r="L63" i="12"/>
  <c r="K63" i="12"/>
  <c r="AA62" i="12"/>
  <c r="X62" i="12"/>
  <c r="W62" i="12"/>
  <c r="V62" i="12"/>
  <c r="U62" i="12"/>
  <c r="T62" i="12"/>
  <c r="S62" i="12"/>
  <c r="Y62" i="12" s="1"/>
  <c r="O62" i="12"/>
  <c r="P62" i="12" s="1"/>
  <c r="L62" i="12"/>
  <c r="K62" i="12"/>
  <c r="AA61" i="12"/>
  <c r="X61" i="12"/>
  <c r="X73" i="12" s="1"/>
  <c r="W61" i="12"/>
  <c r="V61" i="12"/>
  <c r="U61" i="12"/>
  <c r="U73" i="12" s="1"/>
  <c r="S61" i="12"/>
  <c r="P61" i="12"/>
  <c r="O61" i="12"/>
  <c r="K61" i="12"/>
  <c r="Y59" i="12"/>
  <c r="X59" i="12"/>
  <c r="V59" i="12"/>
  <c r="U59" i="12"/>
  <c r="AA59" i="12" s="1"/>
  <c r="T59" i="12"/>
  <c r="S59" i="12"/>
  <c r="R59" i="12"/>
  <c r="O59" i="12"/>
  <c r="L59" i="12"/>
  <c r="K59" i="12"/>
  <c r="AA58" i="12"/>
  <c r="X58" i="12"/>
  <c r="W58" i="12"/>
  <c r="V58" i="12"/>
  <c r="U58" i="12"/>
  <c r="T58" i="12"/>
  <c r="Z58" i="12" s="1"/>
  <c r="S58" i="12"/>
  <c r="Y58" i="12" s="1"/>
  <c r="R58" i="12"/>
  <c r="O58" i="12"/>
  <c r="P58" i="12" s="1"/>
  <c r="L58" i="12"/>
  <c r="K58" i="12"/>
  <c r="AA57" i="12"/>
  <c r="X57" i="12"/>
  <c r="W57" i="12"/>
  <c r="V57" i="12"/>
  <c r="U57" i="12"/>
  <c r="S57" i="12"/>
  <c r="Y57" i="12" s="1"/>
  <c r="P57" i="12"/>
  <c r="O57" i="12"/>
  <c r="K57" i="12"/>
  <c r="Y56" i="12"/>
  <c r="X56" i="12"/>
  <c r="V56" i="12"/>
  <c r="U56" i="12"/>
  <c r="AA56" i="12" s="1"/>
  <c r="S56" i="12"/>
  <c r="P56" i="12"/>
  <c r="O56" i="12"/>
  <c r="W56" i="12" s="1"/>
  <c r="K56" i="12"/>
  <c r="T56" i="12" s="1"/>
  <c r="Z56" i="12" s="1"/>
  <c r="Y55" i="12"/>
  <c r="X55" i="12"/>
  <c r="V55" i="12"/>
  <c r="U55" i="12"/>
  <c r="T55" i="12"/>
  <c r="S55" i="12"/>
  <c r="O55" i="12"/>
  <c r="L55" i="12"/>
  <c r="K55" i="12"/>
  <c r="AA54" i="12"/>
  <c r="X54" i="12"/>
  <c r="W54" i="12"/>
  <c r="V54" i="12"/>
  <c r="U54" i="12"/>
  <c r="T54" i="12"/>
  <c r="Z54" i="12" s="1"/>
  <c r="S54" i="12"/>
  <c r="Y54" i="12" s="1"/>
  <c r="O54" i="12"/>
  <c r="P54" i="12" s="1"/>
  <c r="L54" i="12"/>
  <c r="K54" i="12"/>
  <c r="R54" i="12" s="1"/>
  <c r="AC54" i="12" s="1"/>
  <c r="AA53" i="12"/>
  <c r="X53" i="12"/>
  <c r="W53" i="12"/>
  <c r="V53" i="12"/>
  <c r="U53" i="12"/>
  <c r="S53" i="12"/>
  <c r="Y53" i="12" s="1"/>
  <c r="P53" i="12"/>
  <c r="O53" i="12"/>
  <c r="K53" i="12"/>
  <c r="Y52" i="12"/>
  <c r="X52" i="12"/>
  <c r="V52" i="12"/>
  <c r="U52" i="12"/>
  <c r="AA52" i="12" s="1"/>
  <c r="S52" i="12"/>
  <c r="P52" i="12"/>
  <c r="O52" i="12"/>
  <c r="W52" i="12" s="1"/>
  <c r="K52" i="12"/>
  <c r="T52" i="12" s="1"/>
  <c r="Z52" i="12" s="1"/>
  <c r="Y51" i="12"/>
  <c r="X51" i="12"/>
  <c r="V51" i="12"/>
  <c r="U51" i="12"/>
  <c r="AA51" i="12" s="1"/>
  <c r="T51" i="12"/>
  <c r="S51" i="12"/>
  <c r="O51" i="12"/>
  <c r="L51" i="12"/>
  <c r="K51" i="12"/>
  <c r="AA50" i="12"/>
  <c r="X50" i="12"/>
  <c r="W50" i="12"/>
  <c r="V50" i="12"/>
  <c r="U50" i="12"/>
  <c r="T50" i="12"/>
  <c r="S50" i="12"/>
  <c r="Y50" i="12" s="1"/>
  <c r="O50" i="12"/>
  <c r="P50" i="12" s="1"/>
  <c r="L50" i="12"/>
  <c r="K50" i="12"/>
  <c r="R50" i="12" s="1"/>
  <c r="AA49" i="12"/>
  <c r="X49" i="12"/>
  <c r="W49" i="12"/>
  <c r="V49" i="12"/>
  <c r="U49" i="12"/>
  <c r="S49" i="12"/>
  <c r="P49" i="12"/>
  <c r="O49" i="12"/>
  <c r="K49" i="12"/>
  <c r="Y48" i="12"/>
  <c r="X48" i="12"/>
  <c r="X60" i="12" s="1"/>
  <c r="V48" i="12"/>
  <c r="U48" i="12"/>
  <c r="AA48" i="12" s="1"/>
  <c r="S48" i="12"/>
  <c r="P48" i="12"/>
  <c r="O48" i="12"/>
  <c r="W48" i="12" s="1"/>
  <c r="K48" i="12"/>
  <c r="T48" i="12" s="1"/>
  <c r="X47" i="12"/>
  <c r="AA46" i="12"/>
  <c r="X46" i="12"/>
  <c r="W46" i="12"/>
  <c r="V46" i="12"/>
  <c r="U46" i="12"/>
  <c r="T46" i="12"/>
  <c r="S46" i="12"/>
  <c r="Y46" i="12" s="1"/>
  <c r="R46" i="12"/>
  <c r="O46" i="12"/>
  <c r="P46" i="12" s="1"/>
  <c r="L46" i="12"/>
  <c r="K46" i="12"/>
  <c r="AA45" i="12"/>
  <c r="X45" i="12"/>
  <c r="W45" i="12"/>
  <c r="V45" i="12"/>
  <c r="U45" i="12"/>
  <c r="S45" i="12"/>
  <c r="Y45" i="12" s="1"/>
  <c r="R45" i="12"/>
  <c r="P45" i="12"/>
  <c r="O45" i="12"/>
  <c r="K45" i="12"/>
  <c r="Y44" i="12"/>
  <c r="X44" i="12"/>
  <c r="V44" i="12"/>
  <c r="U44" i="12"/>
  <c r="AA44" i="12" s="1"/>
  <c r="S44" i="12"/>
  <c r="P44" i="12"/>
  <c r="O44" i="12"/>
  <c r="W44" i="12" s="1"/>
  <c r="K44" i="12"/>
  <c r="T44" i="12" s="1"/>
  <c r="Z44" i="12" s="1"/>
  <c r="Y43" i="12"/>
  <c r="X43" i="12"/>
  <c r="V43" i="12"/>
  <c r="U43" i="12"/>
  <c r="AA43" i="12" s="1"/>
  <c r="T43" i="12"/>
  <c r="S43" i="12"/>
  <c r="O43" i="12"/>
  <c r="L43" i="12"/>
  <c r="K43" i="12"/>
  <c r="AA42" i="12"/>
  <c r="X42" i="12"/>
  <c r="W42" i="12"/>
  <c r="V42" i="12"/>
  <c r="U42" i="12"/>
  <c r="T42" i="12"/>
  <c r="S42" i="12"/>
  <c r="Y42" i="12" s="1"/>
  <c r="O42" i="12"/>
  <c r="P42" i="12" s="1"/>
  <c r="L42" i="12"/>
  <c r="K42" i="12"/>
  <c r="R42" i="12" s="1"/>
  <c r="AA41" i="12"/>
  <c r="X41" i="12"/>
  <c r="W41" i="12"/>
  <c r="V41" i="12"/>
  <c r="U41" i="12"/>
  <c r="S41" i="12"/>
  <c r="P41" i="12"/>
  <c r="O41" i="12"/>
  <c r="K41" i="12"/>
  <c r="Z40" i="12"/>
  <c r="Y40" i="12"/>
  <c r="X40" i="12"/>
  <c r="W40" i="12"/>
  <c r="V40" i="12"/>
  <c r="U40" i="12"/>
  <c r="AA40" i="12" s="1"/>
  <c r="T40" i="12"/>
  <c r="S40" i="12"/>
  <c r="AA39" i="12"/>
  <c r="X39" i="12"/>
  <c r="W39" i="12"/>
  <c r="V39" i="12"/>
  <c r="U39" i="12"/>
  <c r="T39" i="12"/>
  <c r="Z39" i="12" s="1"/>
  <c r="S39" i="12"/>
  <c r="Y39" i="12" s="1"/>
  <c r="O39" i="12"/>
  <c r="P39" i="12" s="1"/>
  <c r="L39" i="12"/>
  <c r="K39" i="12"/>
  <c r="R39" i="12" s="1"/>
  <c r="AC39" i="12" s="1"/>
  <c r="AA38" i="12"/>
  <c r="X38" i="12"/>
  <c r="W38" i="12"/>
  <c r="V38" i="12"/>
  <c r="U38" i="12"/>
  <c r="S38" i="12"/>
  <c r="Y38" i="12" s="1"/>
  <c r="P38" i="12"/>
  <c r="O38" i="12"/>
  <c r="K38" i="12"/>
  <c r="Y37" i="12"/>
  <c r="X37" i="12"/>
  <c r="V37" i="12"/>
  <c r="U37" i="12"/>
  <c r="AA37" i="12" s="1"/>
  <c r="S37" i="12"/>
  <c r="P37" i="12"/>
  <c r="O37" i="12"/>
  <c r="W37" i="12" s="1"/>
  <c r="K37" i="12"/>
  <c r="T37" i="12" s="1"/>
  <c r="Z37" i="12" s="1"/>
  <c r="Y36" i="12"/>
  <c r="X36" i="12"/>
  <c r="V36" i="12"/>
  <c r="U36" i="12"/>
  <c r="T36" i="12"/>
  <c r="S36" i="12"/>
  <c r="O36" i="12"/>
  <c r="W36" i="12" s="1"/>
  <c r="L36" i="12"/>
  <c r="K36" i="12"/>
  <c r="AA35" i="12"/>
  <c r="X35" i="12"/>
  <c r="V35" i="12"/>
  <c r="U35" i="12"/>
  <c r="T35" i="12"/>
  <c r="S35" i="12"/>
  <c r="O35" i="12"/>
  <c r="P35" i="12" s="1"/>
  <c r="L35" i="12"/>
  <c r="K35" i="12"/>
  <c r="Z33" i="12"/>
  <c r="X33" i="12"/>
  <c r="W33" i="12"/>
  <c r="V33" i="12"/>
  <c r="Y33" i="12" s="1"/>
  <c r="AC33" i="12" s="1"/>
  <c r="U33" i="12"/>
  <c r="AA33" i="12" s="1"/>
  <c r="T33" i="12"/>
  <c r="S33" i="12"/>
  <c r="AA32" i="12"/>
  <c r="X32" i="12"/>
  <c r="W32" i="12"/>
  <c r="V32" i="12"/>
  <c r="U32" i="12"/>
  <c r="T32" i="12"/>
  <c r="S32" i="12"/>
  <c r="Y32" i="12" s="1"/>
  <c r="X31" i="12"/>
  <c r="V31" i="12"/>
  <c r="Y31" i="12" s="1"/>
  <c r="U31" i="12"/>
  <c r="AA31" i="12" s="1"/>
  <c r="S31" i="12"/>
  <c r="P31" i="12"/>
  <c r="O31" i="12"/>
  <c r="W31" i="12" s="1"/>
  <c r="K31" i="12"/>
  <c r="Y30" i="12"/>
  <c r="X30" i="12"/>
  <c r="V30" i="12"/>
  <c r="U30" i="12"/>
  <c r="T30" i="12"/>
  <c r="Z30" i="12" s="1"/>
  <c r="S30" i="12"/>
  <c r="P30" i="12"/>
  <c r="O30" i="12"/>
  <c r="W30" i="12" s="1"/>
  <c r="L30" i="12"/>
  <c r="K30" i="12"/>
  <c r="R30" i="12" s="1"/>
  <c r="X29" i="12"/>
  <c r="AA29" i="12" s="1"/>
  <c r="W29" i="12"/>
  <c r="V29" i="12"/>
  <c r="U29" i="12"/>
  <c r="T29" i="12"/>
  <c r="S29" i="12"/>
  <c r="Y29" i="12" s="1"/>
  <c r="O29" i="12"/>
  <c r="P29" i="12" s="1"/>
  <c r="L29" i="12"/>
  <c r="K29" i="12"/>
  <c r="R29" i="12" s="1"/>
  <c r="AA28" i="12"/>
  <c r="X28" i="12"/>
  <c r="W28" i="12"/>
  <c r="V28" i="12"/>
  <c r="U28" i="12"/>
  <c r="S28" i="12"/>
  <c r="P28" i="12"/>
  <c r="O28" i="12"/>
  <c r="K28" i="12"/>
  <c r="T28" i="12" s="1"/>
  <c r="Z28" i="12" s="1"/>
  <c r="X27" i="12"/>
  <c r="V27" i="12"/>
  <c r="Y27" i="12" s="1"/>
  <c r="U27" i="12"/>
  <c r="AA27" i="12" s="1"/>
  <c r="S27" i="12"/>
  <c r="P27" i="12"/>
  <c r="O27" i="12"/>
  <c r="W27" i="12" s="1"/>
  <c r="K27" i="12"/>
  <c r="Y26" i="12"/>
  <c r="X26" i="12"/>
  <c r="V26" i="12"/>
  <c r="U26" i="12"/>
  <c r="T26" i="12"/>
  <c r="Z26" i="12" s="1"/>
  <c r="S26" i="12"/>
  <c r="P26" i="12"/>
  <c r="O26" i="12"/>
  <c r="W26" i="12" s="1"/>
  <c r="L26" i="12"/>
  <c r="K26" i="12"/>
  <c r="R26" i="12" s="1"/>
  <c r="X25" i="12"/>
  <c r="AA25" i="12" s="1"/>
  <c r="W25" i="12"/>
  <c r="V25" i="12"/>
  <c r="U25" i="12"/>
  <c r="T25" i="12"/>
  <c r="S25" i="12"/>
  <c r="Y25" i="12" s="1"/>
  <c r="O25" i="12"/>
  <c r="P25" i="12" s="1"/>
  <c r="L25" i="12"/>
  <c r="K25" i="12"/>
  <c r="R25" i="12" s="1"/>
  <c r="AA24" i="12"/>
  <c r="X24" i="12"/>
  <c r="W24" i="12"/>
  <c r="V24" i="12"/>
  <c r="U24" i="12"/>
  <c r="S24" i="12"/>
  <c r="P24" i="12"/>
  <c r="O24" i="12"/>
  <c r="K24" i="12"/>
  <c r="T24" i="12" s="1"/>
  <c r="Z24" i="12" s="1"/>
  <c r="X23" i="12"/>
  <c r="V23" i="12"/>
  <c r="V34" i="12" s="1"/>
  <c r="U23" i="12"/>
  <c r="AA23" i="12" s="1"/>
  <c r="S23" i="12"/>
  <c r="P23" i="12"/>
  <c r="O23" i="12"/>
  <c r="W23" i="12" s="1"/>
  <c r="W34" i="12" s="1"/>
  <c r="K23" i="12"/>
  <c r="Y22" i="12"/>
  <c r="X22" i="12"/>
  <c r="V22" i="12"/>
  <c r="U22" i="12"/>
  <c r="T22" i="12"/>
  <c r="S22" i="12"/>
  <c r="P22" i="12"/>
  <c r="O22" i="12"/>
  <c r="W22" i="12" s="1"/>
  <c r="L22" i="12"/>
  <c r="K22" i="12"/>
  <c r="R22" i="12" s="1"/>
  <c r="AA20" i="12"/>
  <c r="Z20" i="12"/>
  <c r="X20" i="12"/>
  <c r="W20" i="12"/>
  <c r="V20" i="12"/>
  <c r="U20" i="12"/>
  <c r="S20" i="12"/>
  <c r="R20" i="12"/>
  <c r="P20" i="12"/>
  <c r="O20" i="12"/>
  <c r="L20" i="12"/>
  <c r="K20" i="12"/>
  <c r="T20" i="12" s="1"/>
  <c r="Y19" i="12"/>
  <c r="X19" i="12"/>
  <c r="V19" i="12"/>
  <c r="U19" i="12"/>
  <c r="AA19" i="12" s="1"/>
  <c r="S19" i="12"/>
  <c r="R19" i="12"/>
  <c r="P19" i="12"/>
  <c r="O19" i="12"/>
  <c r="W19" i="12" s="1"/>
  <c r="K19" i="12"/>
  <c r="Y18" i="12"/>
  <c r="X18" i="12"/>
  <c r="V18" i="12"/>
  <c r="U18" i="12"/>
  <c r="T18" i="12"/>
  <c r="S18" i="12"/>
  <c r="R18" i="12"/>
  <c r="P18" i="12"/>
  <c r="O18" i="12"/>
  <c r="W18" i="12" s="1"/>
  <c r="L18" i="12"/>
  <c r="K18" i="12"/>
  <c r="X17" i="12"/>
  <c r="AA17" i="12" s="1"/>
  <c r="W17" i="12"/>
  <c r="V17" i="12"/>
  <c r="U17" i="12"/>
  <c r="T17" i="12"/>
  <c r="S17" i="12"/>
  <c r="Y17" i="12" s="1"/>
  <c r="O17" i="12"/>
  <c r="P17" i="12" s="1"/>
  <c r="L17" i="12"/>
  <c r="K17" i="12"/>
  <c r="R17" i="12" s="1"/>
  <c r="AA16" i="12"/>
  <c r="X16" i="12"/>
  <c r="W16" i="12"/>
  <c r="V16" i="12"/>
  <c r="U16" i="12"/>
  <c r="S16" i="12"/>
  <c r="P16" i="12"/>
  <c r="O16" i="12"/>
  <c r="K16" i="12"/>
  <c r="T16" i="12" s="1"/>
  <c r="Z16" i="12" s="1"/>
  <c r="X15" i="12"/>
  <c r="V15" i="12"/>
  <c r="Y15" i="12" s="1"/>
  <c r="U15" i="12"/>
  <c r="AA15" i="12" s="1"/>
  <c r="S15" i="12"/>
  <c r="P15" i="12"/>
  <c r="O15" i="12"/>
  <c r="W15" i="12" s="1"/>
  <c r="K15" i="12"/>
  <c r="Y14" i="12"/>
  <c r="X14" i="12"/>
  <c r="V14" i="12"/>
  <c r="U14" i="12"/>
  <c r="T14" i="12"/>
  <c r="Z14" i="12" s="1"/>
  <c r="S14" i="12"/>
  <c r="P14" i="12"/>
  <c r="O14" i="12"/>
  <c r="W14" i="12" s="1"/>
  <c r="L14" i="12"/>
  <c r="K14" i="12"/>
  <c r="R14" i="12" s="1"/>
  <c r="X13" i="12"/>
  <c r="AA13" i="12" s="1"/>
  <c r="W13" i="12"/>
  <c r="V13" i="12"/>
  <c r="U13" i="12"/>
  <c r="T13" i="12"/>
  <c r="S13" i="12"/>
  <c r="Y13" i="12" s="1"/>
  <c r="O13" i="12"/>
  <c r="P13" i="12" s="1"/>
  <c r="L13" i="12"/>
  <c r="K13" i="12"/>
  <c r="R13" i="12" s="1"/>
  <c r="AA12" i="12"/>
  <c r="X12" i="12"/>
  <c r="W12" i="12"/>
  <c r="V12" i="12"/>
  <c r="U12" i="12"/>
  <c r="S12" i="12"/>
  <c r="P12" i="12"/>
  <c r="O12" i="12"/>
  <c r="K12" i="12"/>
  <c r="T12" i="12" s="1"/>
  <c r="Z12" i="12" s="1"/>
  <c r="X11" i="12"/>
  <c r="V11" i="12"/>
  <c r="U11" i="12"/>
  <c r="AA11" i="12" s="1"/>
  <c r="S11" i="12"/>
  <c r="P11" i="12"/>
  <c r="O11" i="12"/>
  <c r="W11" i="12" s="1"/>
  <c r="W21" i="12" s="1"/>
  <c r="K11" i="12"/>
  <c r="Y10" i="12"/>
  <c r="X10" i="12"/>
  <c r="X21" i="12" s="1"/>
  <c r="V10" i="12"/>
  <c r="U10" i="12"/>
  <c r="T10" i="12"/>
  <c r="Z10" i="12" s="1"/>
  <c r="S10" i="12"/>
  <c r="P10" i="12"/>
  <c r="O10" i="12"/>
  <c r="W10" i="12" s="1"/>
  <c r="L10" i="12"/>
  <c r="K10" i="12"/>
  <c r="R10" i="12" s="1"/>
  <c r="AC29" i="12" l="1"/>
  <c r="R15" i="12"/>
  <c r="T19" i="12"/>
  <c r="Z19" i="12" s="1"/>
  <c r="L19" i="12"/>
  <c r="X34" i="12"/>
  <c r="X294" i="12" s="1"/>
  <c r="AA47" i="12"/>
  <c r="W55" i="12"/>
  <c r="P55" i="12"/>
  <c r="W59" i="12"/>
  <c r="Z59" i="12" s="1"/>
  <c r="AC59" i="12" s="1"/>
  <c r="P59" i="12"/>
  <c r="S112" i="12"/>
  <c r="P116" i="12"/>
  <c r="W116" i="12"/>
  <c r="V151" i="12"/>
  <c r="Y142" i="12"/>
  <c r="T146" i="12"/>
  <c r="Z146" i="12" s="1"/>
  <c r="L146" i="12"/>
  <c r="R146" i="12"/>
  <c r="AC148" i="12" s="1"/>
  <c r="V21" i="12"/>
  <c r="Z17" i="12"/>
  <c r="AC17" i="12" s="1"/>
  <c r="V47" i="12"/>
  <c r="P36" i="12"/>
  <c r="L38" i="12"/>
  <c r="R38" i="12" s="1"/>
  <c r="AC38" i="12" s="1"/>
  <c r="T38" i="12"/>
  <c r="Z38" i="12" s="1"/>
  <c r="W51" i="12"/>
  <c r="Z51" i="12" s="1"/>
  <c r="P51" i="12"/>
  <c r="T69" i="12"/>
  <c r="Z69" i="12" s="1"/>
  <c r="L69" i="12"/>
  <c r="R69" i="12" s="1"/>
  <c r="AC69" i="12" s="1"/>
  <c r="Z70" i="12"/>
  <c r="Z78" i="12"/>
  <c r="T81" i="12"/>
  <c r="Z81" i="12" s="1"/>
  <c r="L81" i="12"/>
  <c r="R81" i="12" s="1"/>
  <c r="W87" i="12"/>
  <c r="P87" i="12"/>
  <c r="R95" i="12"/>
  <c r="Z126" i="12"/>
  <c r="T184" i="12"/>
  <c r="Z184" i="12" s="1"/>
  <c r="L184" i="12"/>
  <c r="R184" i="12"/>
  <c r="AA10" i="12"/>
  <c r="U21" i="12"/>
  <c r="L12" i="12"/>
  <c r="Y12" i="12"/>
  <c r="AA14" i="12"/>
  <c r="AC14" i="12" s="1"/>
  <c r="L16" i="12"/>
  <c r="R16" i="12" s="1"/>
  <c r="AC16" i="12" s="1"/>
  <c r="Y16" i="12"/>
  <c r="Z18" i="12"/>
  <c r="S21" i="12"/>
  <c r="U34" i="12"/>
  <c r="AA22" i="12"/>
  <c r="AA34" i="12" s="1"/>
  <c r="L24" i="12"/>
  <c r="R24" i="12" s="1"/>
  <c r="AC24" i="12" s="1"/>
  <c r="Y24" i="12"/>
  <c r="AA26" i="12"/>
  <c r="AC26" i="12" s="1"/>
  <c r="L28" i="12"/>
  <c r="Y28" i="12"/>
  <c r="AA30" i="12"/>
  <c r="AC30" i="12" s="1"/>
  <c r="Z32" i="12"/>
  <c r="AC32" i="12" s="1"/>
  <c r="S34" i="12"/>
  <c r="S47" i="12"/>
  <c r="Y35" i="12"/>
  <c r="W35" i="12"/>
  <c r="R36" i="12"/>
  <c r="L41" i="12"/>
  <c r="R41" i="12" s="1"/>
  <c r="AC41" i="12" s="1"/>
  <c r="T41" i="12"/>
  <c r="Z41" i="12" s="1"/>
  <c r="Y41" i="12"/>
  <c r="Z48" i="12"/>
  <c r="T49" i="12"/>
  <c r="Z49" i="12" s="1"/>
  <c r="L49" i="12"/>
  <c r="R49" i="12" s="1"/>
  <c r="Y49" i="12"/>
  <c r="Y60" i="12" s="1"/>
  <c r="R55" i="12"/>
  <c r="Z55" i="12"/>
  <c r="R62" i="12"/>
  <c r="AC62" i="12" s="1"/>
  <c r="Z62" i="12"/>
  <c r="W63" i="12"/>
  <c r="P63" i="12"/>
  <c r="R63" i="12" s="1"/>
  <c r="AC63" i="12" s="1"/>
  <c r="Z64" i="12"/>
  <c r="T65" i="12"/>
  <c r="Z65" i="12" s="1"/>
  <c r="L65" i="12"/>
  <c r="R65" i="12" s="1"/>
  <c r="Y65" i="12"/>
  <c r="Z72" i="12"/>
  <c r="AC72" i="12" s="1"/>
  <c r="R74" i="12"/>
  <c r="Z74" i="12"/>
  <c r="X86" i="12"/>
  <c r="W75" i="12"/>
  <c r="W86" i="12" s="1"/>
  <c r="P75" i="12"/>
  <c r="Z76" i="12"/>
  <c r="T77" i="12"/>
  <c r="Z77" i="12" s="1"/>
  <c r="L77" i="12"/>
  <c r="R77" i="12" s="1"/>
  <c r="AC77" i="12" s="1"/>
  <c r="Y77" i="12"/>
  <c r="V99" i="12"/>
  <c r="T96" i="12"/>
  <c r="Z96" i="12" s="1"/>
  <c r="L96" i="12"/>
  <c r="R96" i="12" s="1"/>
  <c r="AC98" i="12" s="1"/>
  <c r="T101" i="12"/>
  <c r="Z101" i="12" s="1"/>
  <c r="L101" i="12"/>
  <c r="R101" i="12" s="1"/>
  <c r="AC103" i="12" s="1"/>
  <c r="AC108" i="12"/>
  <c r="AA36" i="12"/>
  <c r="U47" i="12"/>
  <c r="AC40" i="12"/>
  <c r="L57" i="12"/>
  <c r="T57" i="12"/>
  <c r="Z57" i="12" s="1"/>
  <c r="Z63" i="12"/>
  <c r="AC70" i="12"/>
  <c r="R75" i="12"/>
  <c r="W83" i="12"/>
  <c r="Z83" i="12" s="1"/>
  <c r="P83" i="12"/>
  <c r="R83" i="12" s="1"/>
  <c r="AC83" i="12" s="1"/>
  <c r="S86" i="12"/>
  <c r="W91" i="12"/>
  <c r="Z91" i="12" s="1"/>
  <c r="P91" i="12"/>
  <c r="R91" i="12" s="1"/>
  <c r="AC93" i="12" s="1"/>
  <c r="T93" i="12"/>
  <c r="Z93" i="12" s="1"/>
  <c r="L93" i="12"/>
  <c r="T104" i="12"/>
  <c r="Z104" i="12" s="1"/>
  <c r="L104" i="12"/>
  <c r="R104" i="12"/>
  <c r="R12" i="12"/>
  <c r="AC12" i="12" s="1"/>
  <c r="Z13" i="12"/>
  <c r="AC13" i="12" s="1"/>
  <c r="T34" i="12"/>
  <c r="Z22" i="12"/>
  <c r="AC22" i="12" s="1"/>
  <c r="Z25" i="12"/>
  <c r="AC25" i="12" s="1"/>
  <c r="R28" i="12"/>
  <c r="AC28" i="12" s="1"/>
  <c r="Z29" i="12"/>
  <c r="Z42" i="12"/>
  <c r="AC42" i="12" s="1"/>
  <c r="W43" i="12"/>
  <c r="P43" i="12"/>
  <c r="T45" i="12"/>
  <c r="Z45" i="12" s="1"/>
  <c r="AC45" i="12" s="1"/>
  <c r="L45" i="12"/>
  <c r="Z46" i="12"/>
  <c r="AC46" i="12" s="1"/>
  <c r="S60" i="12"/>
  <c r="Z50" i="12"/>
  <c r="AC50" i="12" s="1"/>
  <c r="T53" i="12"/>
  <c r="Z53" i="12" s="1"/>
  <c r="L53" i="12"/>
  <c r="R53" i="12" s="1"/>
  <c r="U60" i="12"/>
  <c r="AA73" i="12"/>
  <c r="Z66" i="12"/>
  <c r="AC66" i="12" s="1"/>
  <c r="W67" i="12"/>
  <c r="W73" i="12" s="1"/>
  <c r="P67" i="12"/>
  <c r="R67" i="12" s="1"/>
  <c r="AC67" i="12" s="1"/>
  <c r="W71" i="12"/>
  <c r="Z71" i="12" s="1"/>
  <c r="AC71" i="12" s="1"/>
  <c r="P71" i="12"/>
  <c r="Y86" i="12"/>
  <c r="AC78" i="12"/>
  <c r="W79" i="12"/>
  <c r="P79" i="12"/>
  <c r="T85" i="12"/>
  <c r="Z85" i="12" s="1"/>
  <c r="AC85" i="12" s="1"/>
  <c r="L85" i="12"/>
  <c r="T89" i="12"/>
  <c r="Z89" i="12" s="1"/>
  <c r="L89" i="12"/>
  <c r="R89" i="12" s="1"/>
  <c r="AC91" i="12" s="1"/>
  <c r="T100" i="12"/>
  <c r="L100" i="12"/>
  <c r="R100" i="12" s="1"/>
  <c r="AA126" i="12"/>
  <c r="U138" i="12"/>
  <c r="T11" i="12"/>
  <c r="Z11" i="12" s="1"/>
  <c r="L11" i="12"/>
  <c r="R11" i="12" s="1"/>
  <c r="Y11" i="12"/>
  <c r="Y21" i="12" s="1"/>
  <c r="T15" i="12"/>
  <c r="Z15" i="12" s="1"/>
  <c r="Z21" i="12" s="1"/>
  <c r="L15" i="12"/>
  <c r="AA18" i="12"/>
  <c r="AC19" i="12"/>
  <c r="Y20" i="12"/>
  <c r="AC20" i="12" s="1"/>
  <c r="T23" i="12"/>
  <c r="Z23" i="12" s="1"/>
  <c r="L23" i="12"/>
  <c r="R23" i="12" s="1"/>
  <c r="Y23" i="12"/>
  <c r="Y34" i="12" s="1"/>
  <c r="T27" i="12"/>
  <c r="Z27" i="12" s="1"/>
  <c r="L27" i="12"/>
  <c r="R27" i="12" s="1"/>
  <c r="AC27" i="12" s="1"/>
  <c r="T31" i="12"/>
  <c r="Z31" i="12" s="1"/>
  <c r="L31" i="12"/>
  <c r="R31" i="12" s="1"/>
  <c r="AC31" i="12" s="1"/>
  <c r="R35" i="12"/>
  <c r="Z35" i="12"/>
  <c r="Z47" i="12" s="1"/>
  <c r="Z36" i="12"/>
  <c r="R43" i="12"/>
  <c r="AC43" i="12" s="1"/>
  <c r="Z43" i="12"/>
  <c r="T47" i="12"/>
  <c r="V60" i="12"/>
  <c r="R51" i="12"/>
  <c r="AA55" i="12"/>
  <c r="AA60" i="12" s="1"/>
  <c r="R57" i="12"/>
  <c r="AC57" i="12" s="1"/>
  <c r="AC58" i="12"/>
  <c r="T61" i="12"/>
  <c r="L61" i="12"/>
  <c r="R61" i="12" s="1"/>
  <c r="Y61" i="12"/>
  <c r="Y73" i="12" s="1"/>
  <c r="Z67" i="12"/>
  <c r="U86" i="12"/>
  <c r="R79" i="12"/>
  <c r="Z79" i="12"/>
  <c r="AA83" i="12"/>
  <c r="AA86" i="12" s="1"/>
  <c r="AC84" i="12"/>
  <c r="R87" i="12"/>
  <c r="Z87" i="12"/>
  <c r="T99" i="12"/>
  <c r="Y99" i="12"/>
  <c r="AA91" i="12"/>
  <c r="AA99" i="12" s="1"/>
  <c r="R93" i="12"/>
  <c r="AC95" i="12" s="1"/>
  <c r="R94" i="12"/>
  <c r="AC96" i="12" s="1"/>
  <c r="W95" i="12"/>
  <c r="Z95" i="12" s="1"/>
  <c r="P95" i="12"/>
  <c r="W98" i="12"/>
  <c r="Z98" i="12" s="1"/>
  <c r="P98" i="12"/>
  <c r="AA98" i="12"/>
  <c r="Z111" i="12"/>
  <c r="T114" i="12"/>
  <c r="L114" i="12"/>
  <c r="R114" i="12"/>
  <c r="P152" i="12"/>
  <c r="W152" i="12"/>
  <c r="W164" i="12" s="1"/>
  <c r="T163" i="12"/>
  <c r="Z163" i="12" s="1"/>
  <c r="L163" i="12"/>
  <c r="Y203" i="12"/>
  <c r="R56" i="12"/>
  <c r="AC56" i="12" s="1"/>
  <c r="S73" i="12"/>
  <c r="R80" i="12"/>
  <c r="AC80" i="12" s="1"/>
  <c r="AA95" i="12"/>
  <c r="Y97" i="12"/>
  <c r="AC110" i="12"/>
  <c r="Z108" i="12"/>
  <c r="S125" i="12"/>
  <c r="Z120" i="12"/>
  <c r="AC122" i="12" s="1"/>
  <c r="Z124" i="12"/>
  <c r="U125" i="12"/>
  <c r="T131" i="12"/>
  <c r="Z131" i="12" s="1"/>
  <c r="R131" i="12"/>
  <c r="AC133" i="12" s="1"/>
  <c r="L131" i="12"/>
  <c r="T154" i="12"/>
  <c r="L154" i="12"/>
  <c r="R154" i="12"/>
  <c r="T166" i="12"/>
  <c r="L166" i="12"/>
  <c r="R166" i="12" s="1"/>
  <c r="P168" i="12"/>
  <c r="W168" i="12"/>
  <c r="P173" i="12"/>
  <c r="R173" i="12" s="1"/>
  <c r="AC175" i="12" s="1"/>
  <c r="W173" i="12"/>
  <c r="S203" i="12"/>
  <c r="Z206" i="12"/>
  <c r="T228" i="12"/>
  <c r="Z228" i="12" s="1"/>
  <c r="L228" i="12"/>
  <c r="T231" i="12"/>
  <c r="Z231" i="12" s="1"/>
  <c r="L231" i="12"/>
  <c r="R231" i="12"/>
  <c r="AA231" i="12"/>
  <c r="U242" i="12"/>
  <c r="R275" i="12"/>
  <c r="L275" i="12"/>
  <c r="T275" i="12"/>
  <c r="Z275" i="12" s="1"/>
  <c r="L37" i="12"/>
  <c r="R37" i="12" s="1"/>
  <c r="AC37" i="12" s="1"/>
  <c r="L44" i="12"/>
  <c r="R44" i="12" s="1"/>
  <c r="AC44" i="12" s="1"/>
  <c r="L48" i="12"/>
  <c r="L52" i="12"/>
  <c r="R52" i="12" s="1"/>
  <c r="AC52" i="12" s="1"/>
  <c r="L56" i="12"/>
  <c r="L64" i="12"/>
  <c r="R64" i="12" s="1"/>
  <c r="AC64" i="12" s="1"/>
  <c r="L68" i="12"/>
  <c r="L72" i="12"/>
  <c r="L76" i="12"/>
  <c r="R76" i="12" s="1"/>
  <c r="AC76" i="12" s="1"/>
  <c r="L80" i="12"/>
  <c r="L84" i="12"/>
  <c r="L88" i="12"/>
  <c r="R88" i="12" s="1"/>
  <c r="AC90" i="12" s="1"/>
  <c r="L92" i="12"/>
  <c r="R92" i="12" s="1"/>
  <c r="AC94" i="12" s="1"/>
  <c r="L97" i="12"/>
  <c r="U99" i="12"/>
  <c r="U112" i="12"/>
  <c r="AA100" i="12"/>
  <c r="W102" i="12"/>
  <c r="Z102" i="12" s="1"/>
  <c r="Z103" i="12"/>
  <c r="Y107" i="12"/>
  <c r="Y112" i="12" s="1"/>
  <c r="P109" i="12"/>
  <c r="T110" i="12"/>
  <c r="Z110" i="12" s="1"/>
  <c r="L110" i="12"/>
  <c r="L111" i="12"/>
  <c r="Z113" i="12"/>
  <c r="R115" i="12"/>
  <c r="R116" i="12"/>
  <c r="AC118" i="12" s="1"/>
  <c r="Z116" i="12"/>
  <c r="AA117" i="12"/>
  <c r="Y119" i="12"/>
  <c r="AC121" i="12" s="1"/>
  <c r="P121" i="12"/>
  <c r="R121" i="12" s="1"/>
  <c r="AC123" i="12" s="1"/>
  <c r="T122" i="12"/>
  <c r="Z122" i="12" s="1"/>
  <c r="L122" i="12"/>
  <c r="R122" i="12" s="1"/>
  <c r="AC124" i="12" s="1"/>
  <c r="L123" i="12"/>
  <c r="T143" i="12"/>
  <c r="Z143" i="12" s="1"/>
  <c r="L143" i="12"/>
  <c r="R143" i="12" s="1"/>
  <c r="AC145" i="12" s="1"/>
  <c r="W177" i="12"/>
  <c r="W186" i="12"/>
  <c r="P186" i="12"/>
  <c r="AC204" i="12"/>
  <c r="T254" i="12"/>
  <c r="Z254" i="12" s="1"/>
  <c r="L254" i="12"/>
  <c r="T262" i="12"/>
  <c r="L262" i="12"/>
  <c r="R262" i="12" s="1"/>
  <c r="R48" i="12"/>
  <c r="R68" i="12"/>
  <c r="AC68" i="12" s="1"/>
  <c r="S99" i="12"/>
  <c r="V112" i="12"/>
  <c r="R102" i="12"/>
  <c r="AA103" i="12"/>
  <c r="R105" i="12"/>
  <c r="AC107" i="12" s="1"/>
  <c r="W125" i="12"/>
  <c r="AA113" i="12"/>
  <c r="Y115" i="12"/>
  <c r="Y125" i="12" s="1"/>
  <c r="T118" i="12"/>
  <c r="Z118" i="12" s="1"/>
  <c r="L118" i="12"/>
  <c r="R118" i="12" s="1"/>
  <c r="AC120" i="12" s="1"/>
  <c r="T134" i="12"/>
  <c r="Z134" i="12" s="1"/>
  <c r="L134" i="12"/>
  <c r="R134" i="12" s="1"/>
  <c r="AC136" i="12" s="1"/>
  <c r="W151" i="12"/>
  <c r="Z159" i="12"/>
  <c r="S190" i="12"/>
  <c r="R126" i="12"/>
  <c r="X151" i="12"/>
  <c r="AC150" i="12"/>
  <c r="Z148" i="12"/>
  <c r="S151" i="12"/>
  <c r="R153" i="12"/>
  <c r="AC155" i="12" s="1"/>
  <c r="Z156" i="12"/>
  <c r="AC158" i="12" s="1"/>
  <c r="AC163" i="12"/>
  <c r="R165" i="12"/>
  <c r="X177" i="12"/>
  <c r="Z181" i="12"/>
  <c r="AC183" i="12" s="1"/>
  <c r="AC187" i="12"/>
  <c r="T187" i="12"/>
  <c r="Z187" i="12" s="1"/>
  <c r="L187" i="12"/>
  <c r="R187" i="12" s="1"/>
  <c r="T191" i="12"/>
  <c r="L191" i="12"/>
  <c r="R191" i="12"/>
  <c r="AA191" i="12"/>
  <c r="U203" i="12"/>
  <c r="T196" i="12"/>
  <c r="Z196" i="12" s="1"/>
  <c r="L196" i="12"/>
  <c r="AC215" i="12"/>
  <c r="Z213" i="12"/>
  <c r="P217" i="12"/>
  <c r="W217" i="12"/>
  <c r="W229" i="12" s="1"/>
  <c r="V229" i="12"/>
  <c r="W233" i="12"/>
  <c r="P233" i="12"/>
  <c r="R233" i="12" s="1"/>
  <c r="AC235" i="12" s="1"/>
  <c r="P247" i="12"/>
  <c r="W247" i="12"/>
  <c r="R249" i="12"/>
  <c r="W252" i="12"/>
  <c r="P252" i="12"/>
  <c r="W253" i="12"/>
  <c r="P253" i="12"/>
  <c r="P262" i="12"/>
  <c r="W262" i="12"/>
  <c r="T266" i="12"/>
  <c r="Z266" i="12" s="1"/>
  <c r="L266" i="12"/>
  <c r="W273" i="12"/>
  <c r="Z273" i="12" s="1"/>
  <c r="P273" i="12"/>
  <c r="R273" i="12" s="1"/>
  <c r="AC275" i="12" s="1"/>
  <c r="R103" i="12"/>
  <c r="AC105" i="12" s="1"/>
  <c r="R109" i="12"/>
  <c r="AC111" i="12" s="1"/>
  <c r="R113" i="12"/>
  <c r="R117" i="12"/>
  <c r="AC119" i="12" s="1"/>
  <c r="L126" i="12"/>
  <c r="S138" i="12"/>
  <c r="X138" i="12"/>
  <c r="L127" i="12"/>
  <c r="R127" i="12" s="1"/>
  <c r="AC129" i="12" s="1"/>
  <c r="P129" i="12"/>
  <c r="T130" i="12"/>
  <c r="Z130" i="12" s="1"/>
  <c r="L130" i="12"/>
  <c r="R130" i="12" s="1"/>
  <c r="AC132" i="12" s="1"/>
  <c r="W132" i="12"/>
  <c r="Y135" i="12"/>
  <c r="Z136" i="12"/>
  <c r="Z137" i="12"/>
  <c r="L139" i="12"/>
  <c r="R139" i="12" s="1"/>
  <c r="U151" i="12"/>
  <c r="Z139" i="12"/>
  <c r="P141" i="12"/>
  <c r="R141" i="12" s="1"/>
  <c r="AC143" i="12" s="1"/>
  <c r="T142" i="12"/>
  <c r="Z142" i="12" s="1"/>
  <c r="L142" i="12"/>
  <c r="R142" i="12" s="1"/>
  <c r="AC144" i="12" s="1"/>
  <c r="W144" i="12"/>
  <c r="Y147" i="12"/>
  <c r="Y151" i="12" s="1"/>
  <c r="P149" i="12"/>
  <c r="T150" i="12"/>
  <c r="Z150" i="12" s="1"/>
  <c r="L150" i="12"/>
  <c r="R150" i="12" s="1"/>
  <c r="R152" i="12"/>
  <c r="Y155" i="12"/>
  <c r="Y164" i="12" s="1"/>
  <c r="P157" i="12"/>
  <c r="T158" i="12"/>
  <c r="Z158" i="12" s="1"/>
  <c r="L158" i="12"/>
  <c r="R158" i="12" s="1"/>
  <c r="L159" i="12"/>
  <c r="R159" i="12" s="1"/>
  <c r="AC161" i="12" s="1"/>
  <c r="Z160" i="12"/>
  <c r="AC162" i="12" s="1"/>
  <c r="T162" i="12"/>
  <c r="Z162" i="12" s="1"/>
  <c r="L162" i="12"/>
  <c r="X164" i="12"/>
  <c r="Y177" i="12"/>
  <c r="R168" i="12"/>
  <c r="AC170" i="12" s="1"/>
  <c r="Z168" i="12"/>
  <c r="T179" i="12"/>
  <c r="Z179" i="12" s="1"/>
  <c r="L179" i="12"/>
  <c r="R179" i="12" s="1"/>
  <c r="V203" i="12"/>
  <c r="AC199" i="12"/>
  <c r="P198" i="12"/>
  <c r="T199" i="12"/>
  <c r="Z199" i="12" s="1"/>
  <c r="L199" i="12"/>
  <c r="R199" i="12" s="1"/>
  <c r="W206" i="12"/>
  <c r="W216" i="12" s="1"/>
  <c r="P206" i="12"/>
  <c r="R206" i="12" s="1"/>
  <c r="T208" i="12"/>
  <c r="Z208" i="12" s="1"/>
  <c r="P209" i="12"/>
  <c r="W209" i="12"/>
  <c r="Z209" i="12" s="1"/>
  <c r="X229" i="12"/>
  <c r="T219" i="12"/>
  <c r="L219" i="12"/>
  <c r="R219" i="12" s="1"/>
  <c r="T224" i="12"/>
  <c r="Z224" i="12" s="1"/>
  <c r="L224" i="12"/>
  <c r="R224" i="12" s="1"/>
  <c r="AC226" i="12" s="1"/>
  <c r="P226" i="12"/>
  <c r="T227" i="12"/>
  <c r="Z227" i="12" s="1"/>
  <c r="L227" i="12"/>
  <c r="R230" i="12"/>
  <c r="W241" i="12"/>
  <c r="Z241" i="12" s="1"/>
  <c r="P241" i="12"/>
  <c r="W138" i="12"/>
  <c r="Y126" i="12"/>
  <c r="Y138" i="12" s="1"/>
  <c r="W128" i="12"/>
  <c r="Z128" i="12" s="1"/>
  <c r="AC130" i="12" s="1"/>
  <c r="R129" i="12"/>
  <c r="AC131" i="12" s="1"/>
  <c r="R132" i="12"/>
  <c r="AC134" i="12" s="1"/>
  <c r="Z132" i="12"/>
  <c r="AA133" i="12"/>
  <c r="L135" i="12"/>
  <c r="R135" i="12" s="1"/>
  <c r="AC137" i="12" s="1"/>
  <c r="P137" i="12"/>
  <c r="AA137" i="12"/>
  <c r="W140" i="12"/>
  <c r="Z140" i="12" s="1"/>
  <c r="AC142" i="12" s="1"/>
  <c r="R144" i="12"/>
  <c r="AC146" i="12" s="1"/>
  <c r="Z144" i="12"/>
  <c r="AA145" i="12"/>
  <c r="AA151" i="12" s="1"/>
  <c r="L147" i="12"/>
  <c r="R147" i="12" s="1"/>
  <c r="U164" i="12"/>
  <c r="AA153" i="12"/>
  <c r="AA164" i="12" s="1"/>
  <c r="L155" i="12"/>
  <c r="R155" i="12" s="1"/>
  <c r="AC157" i="12" s="1"/>
  <c r="S164" i="12"/>
  <c r="U177" i="12"/>
  <c r="AA165" i="12"/>
  <c r="L167" i="12"/>
  <c r="R167" i="12" s="1"/>
  <c r="AC169" i="12" s="1"/>
  <c r="Y167" i="12"/>
  <c r="R169" i="12"/>
  <c r="AC171" i="12" s="1"/>
  <c r="P170" i="12"/>
  <c r="T171" i="12"/>
  <c r="Z171" i="12" s="1"/>
  <c r="L171" i="12"/>
  <c r="R171" i="12" s="1"/>
  <c r="L176" i="12"/>
  <c r="V190" i="12"/>
  <c r="L188" i="12"/>
  <c r="P189" i="12"/>
  <c r="W189" i="12"/>
  <c r="W190" i="12" s="1"/>
  <c r="U190" i="12"/>
  <c r="R196" i="12"/>
  <c r="AC198" i="12" s="1"/>
  <c r="P201" i="12"/>
  <c r="W201" i="12"/>
  <c r="W203" i="12" s="1"/>
  <c r="L208" i="12"/>
  <c r="R208" i="12" s="1"/>
  <c r="AC210" i="12" s="1"/>
  <c r="T211" i="12"/>
  <c r="Z211" i="12" s="1"/>
  <c r="L211" i="12"/>
  <c r="R211" i="12" s="1"/>
  <c r="AC213" i="12" s="1"/>
  <c r="W214" i="12"/>
  <c r="Z214" i="12" s="1"/>
  <c r="P214" i="12"/>
  <c r="Z220" i="12"/>
  <c r="R225" i="12"/>
  <c r="R238" i="12"/>
  <c r="AC240" i="12" s="1"/>
  <c r="T239" i="12"/>
  <c r="Z239" i="12" s="1"/>
  <c r="L239" i="12"/>
  <c r="R239" i="12" s="1"/>
  <c r="AC241" i="12" s="1"/>
  <c r="W278" i="12"/>
  <c r="P278" i="12"/>
  <c r="S280" i="12"/>
  <c r="R133" i="12"/>
  <c r="AC135" i="12" s="1"/>
  <c r="R145" i="12"/>
  <c r="AC147" i="12" s="1"/>
  <c r="R149" i="12"/>
  <c r="R157" i="12"/>
  <c r="AC159" i="12" s="1"/>
  <c r="V177" i="12"/>
  <c r="R172" i="12"/>
  <c r="Z173" i="12"/>
  <c r="AA174" i="12"/>
  <c r="Z178" i="12"/>
  <c r="AC180" i="12" s="1"/>
  <c r="Y180" i="12"/>
  <c r="AC182" i="12" s="1"/>
  <c r="AA182" i="12"/>
  <c r="AC184" i="12" s="1"/>
  <c r="R192" i="12"/>
  <c r="AC194" i="12" s="1"/>
  <c r="R193" i="12"/>
  <c r="Z193" i="12"/>
  <c r="AA194" i="12"/>
  <c r="R200" i="12"/>
  <c r="AC202" i="12" s="1"/>
  <c r="Y204" i="12"/>
  <c r="X216" i="12"/>
  <c r="T207" i="12"/>
  <c r="Z207" i="12" s="1"/>
  <c r="L207" i="12"/>
  <c r="R207" i="12" s="1"/>
  <c r="Y212" i="12"/>
  <c r="AA214" i="12"/>
  <c r="S216" i="12"/>
  <c r="Y229" i="12"/>
  <c r="Z218" i="12"/>
  <c r="Y220" i="12"/>
  <c r="AA222" i="12"/>
  <c r="AA229" i="12" s="1"/>
  <c r="Z230" i="12"/>
  <c r="T232" i="12"/>
  <c r="Z232" i="12" s="1"/>
  <c r="T234" i="12"/>
  <c r="Z234" i="12" s="1"/>
  <c r="L234" i="12"/>
  <c r="R234" i="12" s="1"/>
  <c r="Y243" i="12"/>
  <c r="S255" i="12"/>
  <c r="X255" i="12"/>
  <c r="Z247" i="12"/>
  <c r="AC250" i="12"/>
  <c r="V268" i="12"/>
  <c r="Y256" i="12"/>
  <c r="T261" i="12"/>
  <c r="Z261" i="12" s="1"/>
  <c r="L261" i="12"/>
  <c r="R261" i="12" s="1"/>
  <c r="Z281" i="12"/>
  <c r="AC288" i="12"/>
  <c r="Z170" i="12"/>
  <c r="Y172" i="12"/>
  <c r="AA178" i="12"/>
  <c r="AA190" i="12" s="1"/>
  <c r="T183" i="12"/>
  <c r="Z183" i="12" s="1"/>
  <c r="L183" i="12"/>
  <c r="R183" i="12" s="1"/>
  <c r="AC185" i="12" s="1"/>
  <c r="Z186" i="12"/>
  <c r="T190" i="12"/>
  <c r="X203" i="12"/>
  <c r="Y192" i="12"/>
  <c r="T195" i="12"/>
  <c r="Z195" i="12" s="1"/>
  <c r="L195" i="12"/>
  <c r="R195" i="12" s="1"/>
  <c r="AC197" i="12" s="1"/>
  <c r="Z198" i="12"/>
  <c r="Y200" i="12"/>
  <c r="Z202" i="12"/>
  <c r="U216" i="12"/>
  <c r="R209" i="12"/>
  <c r="AA210" i="12"/>
  <c r="AA216" i="12" s="1"/>
  <c r="L212" i="12"/>
  <c r="R212" i="12" s="1"/>
  <c r="T215" i="12"/>
  <c r="Z215" i="12" s="1"/>
  <c r="L215" i="12"/>
  <c r="R217" i="12"/>
  <c r="AA218" i="12"/>
  <c r="L220" i="12"/>
  <c r="R220" i="12" s="1"/>
  <c r="AC222" i="12" s="1"/>
  <c r="P222" i="12"/>
  <c r="R222" i="12" s="1"/>
  <c r="AC224" i="12" s="1"/>
  <c r="T223" i="12"/>
  <c r="Z223" i="12" s="1"/>
  <c r="L223" i="12"/>
  <c r="R223" i="12" s="1"/>
  <c r="AC225" i="12" s="1"/>
  <c r="W225" i="12"/>
  <c r="Z225" i="12" s="1"/>
  <c r="Z226" i="12"/>
  <c r="S229" i="12"/>
  <c r="W242" i="12"/>
  <c r="AA230" i="12"/>
  <c r="L232" i="12"/>
  <c r="R232" i="12" s="1"/>
  <c r="AC234" i="12" s="1"/>
  <c r="Z240" i="12"/>
  <c r="T243" i="12"/>
  <c r="R243" i="12"/>
  <c r="P244" i="12"/>
  <c r="W244" i="12"/>
  <c r="W255" i="12" s="1"/>
  <c r="Z248" i="12"/>
  <c r="T250" i="12"/>
  <c r="Z250" i="12" s="1"/>
  <c r="L250" i="12"/>
  <c r="R250" i="12" s="1"/>
  <c r="AC252" i="12" s="1"/>
  <c r="P251" i="12"/>
  <c r="W251" i="12"/>
  <c r="Z251" i="12" s="1"/>
  <c r="R251" i="12"/>
  <c r="X268" i="12"/>
  <c r="Z263" i="12"/>
  <c r="U280" i="12"/>
  <c r="Y280" i="12"/>
  <c r="Z278" i="12"/>
  <c r="T285" i="12"/>
  <c r="Z285" i="12" s="1"/>
  <c r="L285" i="12"/>
  <c r="R285" i="12"/>
  <c r="AC287" i="12" s="1"/>
  <c r="L288" i="12"/>
  <c r="R288" i="12" s="1"/>
  <c r="AC290" i="12" s="1"/>
  <c r="T288" i="12"/>
  <c r="Z288" i="12" s="1"/>
  <c r="R170" i="12"/>
  <c r="AC172" i="12" s="1"/>
  <c r="R174" i="12"/>
  <c r="R186" i="12"/>
  <c r="AC188" i="12" s="1"/>
  <c r="R194" i="12"/>
  <c r="AC196" i="12" s="1"/>
  <c r="R198" i="12"/>
  <c r="AC200" i="12" s="1"/>
  <c r="R210" i="12"/>
  <c r="R218" i="12"/>
  <c r="R226" i="12"/>
  <c r="AC228" i="12" s="1"/>
  <c r="R235" i="12"/>
  <c r="R236" i="12"/>
  <c r="AC238" i="12" s="1"/>
  <c r="Z236" i="12"/>
  <c r="AA237" i="12"/>
  <c r="AA241" i="12"/>
  <c r="V255" i="12"/>
  <c r="Z252" i="12"/>
  <c r="T257" i="12"/>
  <c r="Z257" i="12" s="1"/>
  <c r="L257" i="12"/>
  <c r="R257" i="12"/>
  <c r="P259" i="12"/>
  <c r="W259" i="12"/>
  <c r="Z259" i="12" s="1"/>
  <c r="W263" i="12"/>
  <c r="P263" i="12"/>
  <c r="R263" i="12" s="1"/>
  <c r="AC265" i="12" s="1"/>
  <c r="P290" i="12"/>
  <c r="W290" i="12"/>
  <c r="Z290" i="12" s="1"/>
  <c r="S242" i="12"/>
  <c r="Z233" i="12"/>
  <c r="Y235" i="12"/>
  <c r="Y242" i="12" s="1"/>
  <c r="T238" i="12"/>
  <c r="Z238" i="12" s="1"/>
  <c r="L238" i="12"/>
  <c r="R244" i="12"/>
  <c r="AC246" i="12" s="1"/>
  <c r="Z244" i="12"/>
  <c r="R247" i="12"/>
  <c r="AC249" i="12" s="1"/>
  <c r="L249" i="12"/>
  <c r="T249" i="12"/>
  <c r="Z249" i="12" s="1"/>
  <c r="AA252" i="12"/>
  <c r="T253" i="12"/>
  <c r="Z253" i="12" s="1"/>
  <c r="U255" i="12"/>
  <c r="U268" i="12"/>
  <c r="L265" i="12"/>
  <c r="R265" i="12" s="1"/>
  <c r="AC267" i="12" s="1"/>
  <c r="P271" i="12"/>
  <c r="AC278" i="12"/>
  <c r="T277" i="12"/>
  <c r="Z277" i="12" s="1"/>
  <c r="L277" i="12"/>
  <c r="R277" i="12"/>
  <c r="L284" i="12"/>
  <c r="T284" i="12"/>
  <c r="Z284" i="12" s="1"/>
  <c r="T289" i="12"/>
  <c r="Z289" i="12" s="1"/>
  <c r="L289" i="12"/>
  <c r="R289" i="12"/>
  <c r="AC291" i="12" s="1"/>
  <c r="R237" i="12"/>
  <c r="R246" i="12"/>
  <c r="AC248" i="12" s="1"/>
  <c r="Y251" i="12"/>
  <c r="AA253" i="12"/>
  <c r="L256" i="12"/>
  <c r="R256" i="12" s="1"/>
  <c r="T256" i="12"/>
  <c r="S268" i="12"/>
  <c r="P258" i="12"/>
  <c r="R258" i="12" s="1"/>
  <c r="AC260" i="12" s="1"/>
  <c r="W258" i="12"/>
  <c r="Z258" i="12" s="1"/>
  <c r="T260" i="12"/>
  <c r="L264" i="12"/>
  <c r="R264" i="12" s="1"/>
  <c r="AC266" i="12" s="1"/>
  <c r="T264" i="12"/>
  <c r="Z264" i="12" s="1"/>
  <c r="Z267" i="12"/>
  <c r="T280" i="12"/>
  <c r="Z269" i="12"/>
  <c r="R269" i="12"/>
  <c r="Y270" i="12"/>
  <c r="R271" i="12"/>
  <c r="AA278" i="12"/>
  <c r="AA280" i="12" s="1"/>
  <c r="T279" i="12"/>
  <c r="L282" i="12"/>
  <c r="R282" i="12"/>
  <c r="R283" i="12"/>
  <c r="Z283" i="12"/>
  <c r="Z287" i="12"/>
  <c r="T245" i="12"/>
  <c r="Z245" i="12" s="1"/>
  <c r="AC247" i="12" s="1"/>
  <c r="AA249" i="12"/>
  <c r="AA255" i="12" s="1"/>
  <c r="R252" i="12"/>
  <c r="AC254" i="12" s="1"/>
  <c r="AA256" i="12"/>
  <c r="R259" i="12"/>
  <c r="W260" i="12"/>
  <c r="P260" i="12"/>
  <c r="R260" i="12" s="1"/>
  <c r="Y262" i="12"/>
  <c r="AA264" i="12"/>
  <c r="P267" i="12"/>
  <c r="L269" i="12"/>
  <c r="X280" i="12"/>
  <c r="L270" i="12"/>
  <c r="R270" i="12" s="1"/>
  <c r="W279" i="12"/>
  <c r="P279" i="12"/>
  <c r="S293" i="12"/>
  <c r="Y281" i="12"/>
  <c r="W293" i="12"/>
  <c r="AA279" i="12"/>
  <c r="U293" i="12"/>
  <c r="T286" i="12"/>
  <c r="Z286" i="12" s="1"/>
  <c r="R287" i="12"/>
  <c r="AC289" i="12" s="1"/>
  <c r="Y290" i="12"/>
  <c r="W268" i="12"/>
  <c r="Y258" i="12"/>
  <c r="AA260" i="12"/>
  <c r="Z271" i="12"/>
  <c r="R274" i="12"/>
  <c r="AC276" i="12" s="1"/>
  <c r="V293" i="12"/>
  <c r="AA281" i="12"/>
  <c r="P284" i="12"/>
  <c r="R284" i="12" s="1"/>
  <c r="AC286" i="12" s="1"/>
  <c r="AA284" i="12"/>
  <c r="AA286" i="12"/>
  <c r="L287" i="12"/>
  <c r="P288" i="12"/>
  <c r="AA288" i="12"/>
  <c r="L290" i="12"/>
  <c r="L292" i="12"/>
  <c r="W292" i="12"/>
  <c r="Z292" i="12" s="1"/>
  <c r="AC181" i="12" l="1"/>
  <c r="R190" i="12"/>
  <c r="AC23" i="12"/>
  <c r="R34" i="12"/>
  <c r="AB34" i="12" s="1"/>
  <c r="AC11" i="12"/>
  <c r="R21" i="12"/>
  <c r="AC208" i="12"/>
  <c r="R216" i="12"/>
  <c r="Z216" i="12"/>
  <c r="R73" i="12"/>
  <c r="AB73" i="12" s="1"/>
  <c r="AC261" i="12"/>
  <c r="R229" i="12"/>
  <c r="R164" i="12"/>
  <c r="AC251" i="12"/>
  <c r="T203" i="12"/>
  <c r="Z191" i="12"/>
  <c r="R177" i="12"/>
  <c r="AC167" i="12"/>
  <c r="AC165" i="12"/>
  <c r="AC126" i="12"/>
  <c r="AC128" i="12"/>
  <c r="R138" i="12"/>
  <c r="AC178" i="12"/>
  <c r="AC104" i="12"/>
  <c r="AC48" i="12"/>
  <c r="R60" i="12"/>
  <c r="AB60" i="12" s="1"/>
  <c r="Z114" i="12"/>
  <c r="T125" i="12"/>
  <c r="Z100" i="12"/>
  <c r="Z112" i="12" s="1"/>
  <c r="T112" i="12"/>
  <c r="Z60" i="12"/>
  <c r="U294" i="12"/>
  <c r="AC97" i="12"/>
  <c r="Z75" i="12"/>
  <c r="AC15" i="12"/>
  <c r="AC274" i="12"/>
  <c r="Y255" i="12"/>
  <c r="R242" i="12"/>
  <c r="AC232" i="12"/>
  <c r="AC230" i="12"/>
  <c r="Z189" i="12"/>
  <c r="Z154" i="12"/>
  <c r="T164" i="12"/>
  <c r="AA293" i="12"/>
  <c r="AC262" i="12"/>
  <c r="AA268" i="12"/>
  <c r="Z260" i="12"/>
  <c r="Z256" i="12"/>
  <c r="T268" i="12"/>
  <c r="AC220" i="12"/>
  <c r="R255" i="12"/>
  <c r="AA242" i="12"/>
  <c r="Z201" i="12"/>
  <c r="Z293" i="12"/>
  <c r="AC236" i="12"/>
  <c r="AC173" i="12"/>
  <c r="AC149" i="12"/>
  <c r="T229" i="12"/>
  <c r="Z219" i="12"/>
  <c r="AC221" i="12" s="1"/>
  <c r="Z151" i="12"/>
  <c r="R125" i="12"/>
  <c r="AC115" i="12"/>
  <c r="AC113" i="12"/>
  <c r="AA203" i="12"/>
  <c r="AC189" i="12"/>
  <c r="AC117" i="12"/>
  <c r="T177" i="12"/>
  <c r="Z166" i="12"/>
  <c r="Z177" i="12" s="1"/>
  <c r="T73" i="12"/>
  <c r="Z61" i="12"/>
  <c r="Z73" i="12" s="1"/>
  <c r="W60" i="12"/>
  <c r="AA138" i="12"/>
  <c r="AC53" i="12"/>
  <c r="AC49" i="12"/>
  <c r="T60" i="12"/>
  <c r="AC36" i="12"/>
  <c r="AC18" i="12"/>
  <c r="AA21" i="12"/>
  <c r="Z138" i="12"/>
  <c r="AC253" i="12"/>
  <c r="R290" i="12"/>
  <c r="AC292" i="12" s="1"/>
  <c r="Z279" i="12"/>
  <c r="AC269" i="12"/>
  <c r="R280" i="12"/>
  <c r="AC258" i="12"/>
  <c r="AC256" i="12"/>
  <c r="R268" i="12"/>
  <c r="AC239" i="12"/>
  <c r="AC279" i="12"/>
  <c r="AC259" i="12"/>
  <c r="AC212" i="12"/>
  <c r="T255" i="12"/>
  <c r="Z243" i="12"/>
  <c r="Z255" i="12" s="1"/>
  <c r="AC211" i="12"/>
  <c r="T293" i="12"/>
  <c r="Y268" i="12"/>
  <c r="Z242" i="12"/>
  <c r="Y216" i="12"/>
  <c r="AC227" i="12"/>
  <c r="AC201" i="12"/>
  <c r="AC191" i="12"/>
  <c r="R203" i="12"/>
  <c r="AC193" i="12"/>
  <c r="Y190" i="12"/>
  <c r="AC277" i="12"/>
  <c r="AC233" i="12"/>
  <c r="AC156" i="12"/>
  <c r="AC116" i="12"/>
  <c r="W112" i="12"/>
  <c r="Z99" i="12"/>
  <c r="AC109" i="12"/>
  <c r="AC106" i="12"/>
  <c r="AC75" i="12"/>
  <c r="Z86" i="12"/>
  <c r="AC65" i="12"/>
  <c r="W47" i="12"/>
  <c r="W294" i="12" s="1"/>
  <c r="AC186" i="12"/>
  <c r="T138" i="12"/>
  <c r="W99" i="12"/>
  <c r="R293" i="12"/>
  <c r="AB293" i="12" s="1"/>
  <c r="AC284" i="12"/>
  <c r="Y293" i="12"/>
  <c r="AC283" i="12"/>
  <c r="AC281" i="12"/>
  <c r="AC285" i="12"/>
  <c r="Z280" i="12"/>
  <c r="AC237" i="12"/>
  <c r="AC176" i="12"/>
  <c r="Z217" i="12"/>
  <c r="Z229" i="12" s="1"/>
  <c r="AC214" i="12"/>
  <c r="AC263" i="12"/>
  <c r="T242" i="12"/>
  <c r="AC209" i="12"/>
  <c r="T216" i="12"/>
  <c r="AC195" i="12"/>
  <c r="Z190" i="12"/>
  <c r="AC174" i="12"/>
  <c r="AA177" i="12"/>
  <c r="AC160" i="12"/>
  <c r="Z152" i="12"/>
  <c r="Z164" i="12" s="1"/>
  <c r="AC139" i="12"/>
  <c r="AC141" i="12"/>
  <c r="R151" i="12"/>
  <c r="T151" i="12"/>
  <c r="AA125" i="12"/>
  <c r="Z262" i="12"/>
  <c r="AC264" i="12" s="1"/>
  <c r="AC206" i="12"/>
  <c r="Z125" i="12"/>
  <c r="AA112" i="12"/>
  <c r="W280" i="12"/>
  <c r="T86" i="12"/>
  <c r="AC89" i="12"/>
  <c r="R99" i="12"/>
  <c r="AC87" i="12"/>
  <c r="AC79" i="12"/>
  <c r="AC51" i="12"/>
  <c r="R47" i="12"/>
  <c r="AB47" i="12" s="1"/>
  <c r="AC35" i="12"/>
  <c r="T21" i="12"/>
  <c r="R112" i="12"/>
  <c r="AC100" i="12"/>
  <c r="AC102" i="12"/>
  <c r="Z34" i="12"/>
  <c r="R86" i="12"/>
  <c r="AC74" i="12"/>
  <c r="AC55" i="12"/>
  <c r="Y47" i="12"/>
  <c r="Y294" i="12" s="1"/>
  <c r="S294" i="12"/>
  <c r="AC10" i="12"/>
  <c r="AC81" i="12"/>
  <c r="V294" i="12"/>
  <c r="AC88" i="12" l="1"/>
  <c r="AB86" i="12"/>
  <c r="AC114" i="12"/>
  <c r="AB112" i="12"/>
  <c r="AB280" i="12"/>
  <c r="AC282" i="12"/>
  <c r="AB242" i="12"/>
  <c r="AC244" i="12"/>
  <c r="AB138" i="12"/>
  <c r="AC140" i="12"/>
  <c r="AC217" i="12"/>
  <c r="AB216" i="12"/>
  <c r="AC218" i="12"/>
  <c r="T294" i="12"/>
  <c r="AB151" i="12"/>
  <c r="AC153" i="12"/>
  <c r="AB268" i="12"/>
  <c r="AC270" i="12"/>
  <c r="AC245" i="12"/>
  <c r="AC179" i="12"/>
  <c r="AB177" i="12"/>
  <c r="AC152" i="12"/>
  <c r="AC219" i="12"/>
  <c r="AC168" i="12"/>
  <c r="AB203" i="12"/>
  <c r="AA294" i="12"/>
  <c r="AC243" i="12"/>
  <c r="Z268" i="12"/>
  <c r="Z203" i="12"/>
  <c r="Z294" i="12" s="1"/>
  <c r="AC154" i="12"/>
  <c r="AC231" i="12"/>
  <c r="AB229" i="12"/>
  <c r="AC61" i="12"/>
  <c r="R294" i="12"/>
  <c r="AB21" i="12"/>
  <c r="AC192" i="12"/>
  <c r="AB190" i="12"/>
  <c r="AC101" i="12"/>
  <c r="AB99" i="12"/>
  <c r="AC127" i="12"/>
  <c r="AB125" i="12"/>
  <c r="AC257" i="12"/>
  <c r="AB255" i="12"/>
  <c r="AC166" i="12"/>
  <c r="AB164" i="12"/>
  <c r="AC205" i="12" l="1"/>
  <c r="R818" i="10" l="1"/>
  <c r="K818" i="10"/>
  <c r="L818" i="10" s="1"/>
  <c r="X781" i="10"/>
  <c r="W781" i="10"/>
  <c r="V781" i="10"/>
  <c r="U781" i="10"/>
  <c r="S781" i="10"/>
  <c r="P781" i="10"/>
  <c r="O781" i="10"/>
  <c r="K781" i="10"/>
  <c r="O594" i="10"/>
  <c r="P594" i="10" s="1"/>
  <c r="K594" i="10"/>
  <c r="X700" i="10"/>
  <c r="V700" i="10"/>
  <c r="U700" i="10"/>
  <c r="S700" i="10"/>
  <c r="O700" i="10"/>
  <c r="K700" i="10"/>
  <c r="T700" i="10" s="1"/>
  <c r="X340" i="10"/>
  <c r="V340" i="10"/>
  <c r="U340" i="10"/>
  <c r="S340" i="10"/>
  <c r="O340" i="10"/>
  <c r="K340" i="10"/>
  <c r="L340" i="10" s="1"/>
  <c r="R817" i="10"/>
  <c r="K817" i="10"/>
  <c r="L817" i="10" s="1"/>
  <c r="X793" i="10"/>
  <c r="V793" i="10"/>
  <c r="U793" i="10"/>
  <c r="S793" i="10"/>
  <c r="O793" i="10"/>
  <c r="K793" i="10"/>
  <c r="L793" i="10" s="1"/>
  <c r="X780" i="10"/>
  <c r="V780" i="10"/>
  <c r="U780" i="10"/>
  <c r="S780" i="10"/>
  <c r="O780" i="10"/>
  <c r="W780" i="10" s="1"/>
  <c r="K780" i="10"/>
  <c r="X490" i="10"/>
  <c r="V490" i="10"/>
  <c r="U490" i="10"/>
  <c r="S490" i="10"/>
  <c r="O490" i="10"/>
  <c r="W490" i="10" s="1"/>
  <c r="K490" i="10"/>
  <c r="L490" i="10" s="1"/>
  <c r="X465" i="10"/>
  <c r="V465" i="10"/>
  <c r="U465" i="10"/>
  <c r="S465" i="10"/>
  <c r="O465" i="10"/>
  <c r="W465" i="10" s="1"/>
  <c r="K465" i="10"/>
  <c r="T465" i="10" s="1"/>
  <c r="X732" i="10"/>
  <c r="V732" i="10"/>
  <c r="U732" i="10"/>
  <c r="S732" i="10"/>
  <c r="O732" i="10"/>
  <c r="K732" i="10"/>
  <c r="L732" i="10" s="1"/>
  <c r="X122" i="10"/>
  <c r="V122" i="10"/>
  <c r="U122" i="10"/>
  <c r="S122" i="10"/>
  <c r="O122" i="10"/>
  <c r="P122" i="10" s="1"/>
  <c r="K122" i="10"/>
  <c r="T122" i="10" s="1"/>
  <c r="X70" i="10"/>
  <c r="V70" i="10"/>
  <c r="U70" i="10"/>
  <c r="S70" i="10"/>
  <c r="O70" i="10"/>
  <c r="K70" i="10"/>
  <c r="L70" i="10" s="1"/>
  <c r="U820" i="10"/>
  <c r="S820" i="10"/>
  <c r="K820" i="10"/>
  <c r="T820" i="10" s="1"/>
  <c r="X794" i="10"/>
  <c r="V794" i="10"/>
  <c r="U794" i="10"/>
  <c r="S794" i="10"/>
  <c r="O794" i="10"/>
  <c r="W794" i="10" s="1"/>
  <c r="K794" i="10"/>
  <c r="T794" i="10" s="1"/>
  <c r="X806" i="10"/>
  <c r="V806" i="10"/>
  <c r="U806" i="10"/>
  <c r="S806" i="10"/>
  <c r="O806" i="10"/>
  <c r="W806" i="10" s="1"/>
  <c r="K806" i="10"/>
  <c r="X479" i="10"/>
  <c r="V479" i="10"/>
  <c r="U479" i="10"/>
  <c r="S479" i="10"/>
  <c r="O479" i="10"/>
  <c r="K479" i="10"/>
  <c r="T479" i="10" s="1"/>
  <c r="X699" i="10"/>
  <c r="V699" i="10"/>
  <c r="U699" i="10"/>
  <c r="AA699" i="10" s="1"/>
  <c r="S699" i="10"/>
  <c r="O699" i="10"/>
  <c r="W699" i="10" s="1"/>
  <c r="K699" i="10"/>
  <c r="X608" i="10"/>
  <c r="W608" i="10"/>
  <c r="V608" i="10"/>
  <c r="U608" i="10"/>
  <c r="S608" i="10"/>
  <c r="K608" i="10"/>
  <c r="X842" i="10"/>
  <c r="V842" i="10"/>
  <c r="U842" i="10"/>
  <c r="S842" i="10"/>
  <c r="R842" i="10"/>
  <c r="O842" i="10"/>
  <c r="K842" i="10"/>
  <c r="X813" i="10"/>
  <c r="V813" i="10"/>
  <c r="U813" i="10"/>
  <c r="S813" i="10"/>
  <c r="O813" i="10"/>
  <c r="W813" i="10" s="1"/>
  <c r="K813" i="10"/>
  <c r="X492" i="10"/>
  <c r="V492" i="10"/>
  <c r="U492" i="10"/>
  <c r="S492" i="10"/>
  <c r="O492" i="10"/>
  <c r="K492" i="10"/>
  <c r="X698" i="10"/>
  <c r="V698" i="10"/>
  <c r="U698" i="10"/>
  <c r="S698" i="10"/>
  <c r="O698" i="10"/>
  <c r="K698" i="10"/>
  <c r="L698" i="10" s="1"/>
  <c r="X607" i="10"/>
  <c r="V607" i="10"/>
  <c r="U607" i="10"/>
  <c r="S607" i="10"/>
  <c r="O607" i="10"/>
  <c r="W607" i="10" s="1"/>
  <c r="K607" i="10"/>
  <c r="T607" i="10" s="1"/>
  <c r="X529" i="10"/>
  <c r="V529" i="10"/>
  <c r="U529" i="10"/>
  <c r="S529" i="10"/>
  <c r="O529" i="10"/>
  <c r="W529" i="10" s="1"/>
  <c r="K529" i="10"/>
  <c r="X847" i="10"/>
  <c r="V847" i="10"/>
  <c r="U847" i="10"/>
  <c r="S847" i="10"/>
  <c r="R847" i="10"/>
  <c r="O847" i="10"/>
  <c r="W847" i="10" s="1"/>
  <c r="K847" i="10"/>
  <c r="U819" i="10"/>
  <c r="S819" i="10"/>
  <c r="K819" i="10"/>
  <c r="L819" i="10" s="1"/>
  <c r="U821" i="10"/>
  <c r="S821" i="10"/>
  <c r="K821" i="10"/>
  <c r="T821" i="10" s="1"/>
  <c r="X494" i="10"/>
  <c r="V494" i="10"/>
  <c r="U494" i="10"/>
  <c r="S494" i="10"/>
  <c r="O494" i="10"/>
  <c r="W494" i="10" s="1"/>
  <c r="K494" i="10"/>
  <c r="X708" i="10"/>
  <c r="W708" i="10"/>
  <c r="V708" i="10"/>
  <c r="U708" i="10"/>
  <c r="S708" i="10"/>
  <c r="K708" i="10"/>
  <c r="X663" i="10"/>
  <c r="W663" i="10"/>
  <c r="V663" i="10"/>
  <c r="U663" i="10"/>
  <c r="S663" i="10"/>
  <c r="K663" i="10"/>
  <c r="X356" i="10"/>
  <c r="V356" i="10"/>
  <c r="U356" i="10"/>
  <c r="S356" i="10"/>
  <c r="O356" i="10"/>
  <c r="W356" i="10" s="1"/>
  <c r="K356" i="10"/>
  <c r="X546" i="10"/>
  <c r="V546" i="10"/>
  <c r="U546" i="10"/>
  <c r="S546" i="10"/>
  <c r="O546" i="10"/>
  <c r="P546" i="10" s="1"/>
  <c r="K546" i="10"/>
  <c r="X491" i="10"/>
  <c r="V491" i="10"/>
  <c r="U491" i="10"/>
  <c r="AA491" i="10" s="1"/>
  <c r="S491" i="10"/>
  <c r="O491" i="10"/>
  <c r="W491" i="10" s="1"/>
  <c r="K491" i="10"/>
  <c r="X731" i="10"/>
  <c r="W731" i="10"/>
  <c r="V731" i="10"/>
  <c r="U731" i="10"/>
  <c r="S731" i="10"/>
  <c r="Y731" i="10" s="1"/>
  <c r="K731" i="10"/>
  <c r="T731" i="10" s="1"/>
  <c r="X435" i="10"/>
  <c r="V435" i="10"/>
  <c r="U435" i="10"/>
  <c r="S435" i="10"/>
  <c r="O435" i="10"/>
  <c r="W435" i="10" s="1"/>
  <c r="K435" i="10"/>
  <c r="X606" i="10"/>
  <c r="V606" i="10"/>
  <c r="U606" i="10"/>
  <c r="S606" i="10"/>
  <c r="O606" i="10"/>
  <c r="W606" i="10" s="1"/>
  <c r="K606" i="10"/>
  <c r="T606" i="10" s="1"/>
  <c r="X528" i="10"/>
  <c r="V528" i="10"/>
  <c r="U528" i="10"/>
  <c r="S528" i="10"/>
  <c r="O528" i="10"/>
  <c r="W528" i="10" s="1"/>
  <c r="K528" i="10"/>
  <c r="X812" i="10"/>
  <c r="V812" i="10"/>
  <c r="U812" i="10"/>
  <c r="T812" i="10"/>
  <c r="S812" i="10"/>
  <c r="O812" i="10"/>
  <c r="P812" i="10" s="1"/>
  <c r="O478" i="10"/>
  <c r="P478" i="10" s="1"/>
  <c r="K478" i="10"/>
  <c r="L478" i="10" s="1"/>
  <c r="X527" i="10"/>
  <c r="V527" i="10"/>
  <c r="U527" i="10"/>
  <c r="S527" i="10"/>
  <c r="O527" i="10"/>
  <c r="P527" i="10" s="1"/>
  <c r="K527" i="10"/>
  <c r="T527" i="10" s="1"/>
  <c r="X446" i="10"/>
  <c r="V446" i="10"/>
  <c r="Y446" i="10" s="1"/>
  <c r="U446" i="10"/>
  <c r="S446" i="10"/>
  <c r="O446" i="10"/>
  <c r="W446" i="10" s="1"/>
  <c r="K446" i="10"/>
  <c r="L446" i="10" s="1"/>
  <c r="X707" i="10"/>
  <c r="V707" i="10"/>
  <c r="U707" i="10"/>
  <c r="S707" i="10"/>
  <c r="O707" i="10"/>
  <c r="P707" i="10" s="1"/>
  <c r="K707" i="10"/>
  <c r="L707" i="10" s="1"/>
  <c r="X346" i="10"/>
  <c r="V346" i="10"/>
  <c r="U346" i="10"/>
  <c r="S346" i="10"/>
  <c r="O346" i="10"/>
  <c r="W346" i="10" s="1"/>
  <c r="K346" i="10"/>
  <c r="L346" i="10" s="1"/>
  <c r="X545" i="10"/>
  <c r="V545" i="10"/>
  <c r="U545" i="10"/>
  <c r="S545" i="10"/>
  <c r="Y545" i="10" s="1"/>
  <c r="O545" i="10"/>
  <c r="W545" i="10" s="1"/>
  <c r="K545" i="10"/>
  <c r="T545" i="10" s="1"/>
  <c r="X838" i="10"/>
  <c r="V838" i="10"/>
  <c r="U838" i="10"/>
  <c r="S838" i="10"/>
  <c r="R838" i="10"/>
  <c r="O838" i="10"/>
  <c r="K838" i="10"/>
  <c r="T838" i="10" s="1"/>
  <c r="X493" i="10"/>
  <c r="V493" i="10"/>
  <c r="U493" i="10"/>
  <c r="AA493" i="10" s="1"/>
  <c r="S493" i="10"/>
  <c r="O493" i="10"/>
  <c r="W493" i="10" s="1"/>
  <c r="K493" i="10"/>
  <c r="T493" i="10" s="1"/>
  <c r="X487" i="10"/>
  <c r="W487" i="10"/>
  <c r="V487" i="10"/>
  <c r="U487" i="10"/>
  <c r="T487" i="10"/>
  <c r="S487" i="10"/>
  <c r="O487" i="10"/>
  <c r="P487" i="10" s="1"/>
  <c r="K487" i="10"/>
  <c r="L487" i="10" s="1"/>
  <c r="X477" i="10"/>
  <c r="V477" i="10"/>
  <c r="U477" i="10"/>
  <c r="S477" i="10"/>
  <c r="O477" i="10"/>
  <c r="P477" i="10" s="1"/>
  <c r="K477" i="10"/>
  <c r="L477" i="10" s="1"/>
  <c r="X339" i="10"/>
  <c r="W339" i="10"/>
  <c r="V339" i="10"/>
  <c r="U339" i="10"/>
  <c r="T339" i="10"/>
  <c r="S339" i="10"/>
  <c r="O339" i="10"/>
  <c r="P339" i="10" s="1"/>
  <c r="K339" i="10"/>
  <c r="L339" i="10" s="1"/>
  <c r="K730" i="10"/>
  <c r="L730" i="10" s="1"/>
  <c r="X792" i="10"/>
  <c r="V792" i="10"/>
  <c r="U792" i="10"/>
  <c r="S792" i="10"/>
  <c r="O792" i="10"/>
  <c r="W792" i="10" s="1"/>
  <c r="K792" i="10"/>
  <c r="T792" i="10" s="1"/>
  <c r="X464" i="10"/>
  <c r="V464" i="10"/>
  <c r="U464" i="10"/>
  <c r="S464" i="10"/>
  <c r="O464" i="10"/>
  <c r="W464" i="10" s="1"/>
  <c r="K464" i="10"/>
  <c r="X69" i="10"/>
  <c r="V69" i="10"/>
  <c r="U69" i="10"/>
  <c r="S69" i="10"/>
  <c r="O69" i="10"/>
  <c r="W69" i="10" s="1"/>
  <c r="K69" i="10"/>
  <c r="T69" i="10" s="1"/>
  <c r="X805" i="10"/>
  <c r="V805" i="10"/>
  <c r="U805" i="10"/>
  <c r="S805" i="10"/>
  <c r="O805" i="10"/>
  <c r="K805" i="10"/>
  <c r="X677" i="10"/>
  <c r="V677" i="10"/>
  <c r="U677" i="10"/>
  <c r="S677" i="10"/>
  <c r="O677" i="10"/>
  <c r="K677" i="10"/>
  <c r="L677" i="10" s="1"/>
  <c r="X379" i="10"/>
  <c r="V379" i="10"/>
  <c r="U379" i="10"/>
  <c r="S379" i="10"/>
  <c r="Y379" i="10" s="1"/>
  <c r="O379" i="10"/>
  <c r="P379" i="10" s="1"/>
  <c r="K379" i="10"/>
  <c r="T379" i="10" s="1"/>
  <c r="X313" i="10"/>
  <c r="V313" i="10"/>
  <c r="U313" i="10"/>
  <c r="S313" i="10"/>
  <c r="O313" i="10"/>
  <c r="W313" i="10" s="1"/>
  <c r="K313" i="10"/>
  <c r="L313" i="10" s="1"/>
  <c r="X500" i="10"/>
  <c r="V500" i="10"/>
  <c r="U500" i="10"/>
  <c r="S500" i="10"/>
  <c r="O500" i="10"/>
  <c r="P500" i="10" s="1"/>
  <c r="K500" i="10"/>
  <c r="X73" i="10"/>
  <c r="V73" i="10"/>
  <c r="U73" i="10"/>
  <c r="S73" i="10"/>
  <c r="O73" i="10"/>
  <c r="W73" i="10" s="1"/>
  <c r="K73" i="10"/>
  <c r="L73" i="10" s="1"/>
  <c r="X59" i="10"/>
  <c r="V59" i="10"/>
  <c r="U59" i="10"/>
  <c r="S59" i="10"/>
  <c r="O59" i="10"/>
  <c r="P59" i="10" s="1"/>
  <c r="K59" i="10"/>
  <c r="T59" i="10" s="1"/>
  <c r="X888" i="10"/>
  <c r="V888" i="10"/>
  <c r="U888" i="10"/>
  <c r="S888" i="10"/>
  <c r="R888" i="10"/>
  <c r="O888" i="10"/>
  <c r="K888" i="10"/>
  <c r="X704" i="10"/>
  <c r="V704" i="10"/>
  <c r="U704" i="10"/>
  <c r="S704" i="10"/>
  <c r="O704" i="10"/>
  <c r="K704" i="10"/>
  <c r="X351" i="10"/>
  <c r="V351" i="10"/>
  <c r="U351" i="10"/>
  <c r="S351" i="10"/>
  <c r="O351" i="10"/>
  <c r="K351" i="10"/>
  <c r="X308" i="10"/>
  <c r="V308" i="10"/>
  <c r="U308" i="10"/>
  <c r="S308" i="10"/>
  <c r="O308" i="10"/>
  <c r="W308" i="10" s="1"/>
  <c r="K308" i="10"/>
  <c r="X134" i="10"/>
  <c r="V134" i="10"/>
  <c r="U134" i="10"/>
  <c r="S134" i="10"/>
  <c r="O134" i="10"/>
  <c r="K134" i="10"/>
  <c r="T134" i="10" s="1"/>
  <c r="X588" i="10"/>
  <c r="V588" i="10"/>
  <c r="U588" i="10"/>
  <c r="S588" i="10"/>
  <c r="O588" i="10"/>
  <c r="W588" i="10" s="1"/>
  <c r="K588" i="10"/>
  <c r="X557" i="10"/>
  <c r="V557" i="10"/>
  <c r="U557" i="10"/>
  <c r="S557" i="10"/>
  <c r="O557" i="10"/>
  <c r="K557" i="10"/>
  <c r="T557" i="10" s="1"/>
  <c r="X58" i="10"/>
  <c r="V58" i="10"/>
  <c r="U58" i="10"/>
  <c r="S58" i="10"/>
  <c r="O58" i="10"/>
  <c r="W58" i="10" s="1"/>
  <c r="K58" i="10"/>
  <c r="X770" i="10"/>
  <c r="V770" i="10"/>
  <c r="U770" i="10"/>
  <c r="S770" i="10"/>
  <c r="O770" i="10"/>
  <c r="K770" i="10"/>
  <c r="X424" i="10"/>
  <c r="V424" i="10"/>
  <c r="U424" i="10"/>
  <c r="AA424" i="10" s="1"/>
  <c r="S424" i="10"/>
  <c r="O424" i="10"/>
  <c r="P424" i="10" s="1"/>
  <c r="K424" i="10"/>
  <c r="X671" i="10"/>
  <c r="V671" i="10"/>
  <c r="U671" i="10"/>
  <c r="S671" i="10"/>
  <c r="O671" i="10"/>
  <c r="K671" i="10"/>
  <c r="L671" i="10" s="1"/>
  <c r="X133" i="10"/>
  <c r="V133" i="10"/>
  <c r="U133" i="10"/>
  <c r="S133" i="10"/>
  <c r="O133" i="10"/>
  <c r="P133" i="10" s="1"/>
  <c r="K133" i="10"/>
  <c r="X610" i="10"/>
  <c r="V610" i="10"/>
  <c r="U610" i="10"/>
  <c r="S610" i="10"/>
  <c r="O610" i="10"/>
  <c r="K610" i="10"/>
  <c r="L610" i="10" s="1"/>
  <c r="X556" i="10"/>
  <c r="V556" i="10"/>
  <c r="U556" i="10"/>
  <c r="S556" i="10"/>
  <c r="O556" i="10"/>
  <c r="P556" i="10" s="1"/>
  <c r="K556" i="10"/>
  <c r="X615" i="10"/>
  <c r="V615" i="10"/>
  <c r="U615" i="10"/>
  <c r="S615" i="10"/>
  <c r="O615" i="10"/>
  <c r="K615" i="10"/>
  <c r="L615" i="10" s="1"/>
  <c r="X78" i="10"/>
  <c r="V78" i="10"/>
  <c r="U78" i="10"/>
  <c r="S78" i="10"/>
  <c r="O78" i="10"/>
  <c r="P78" i="10" s="1"/>
  <c r="K78" i="10"/>
  <c r="X57" i="10"/>
  <c r="V57" i="10"/>
  <c r="U57" i="10"/>
  <c r="S57" i="10"/>
  <c r="O57" i="10"/>
  <c r="K57" i="10"/>
  <c r="L57" i="10" s="1"/>
  <c r="X851" i="10"/>
  <c r="V851" i="10"/>
  <c r="U851" i="10"/>
  <c r="S851" i="10"/>
  <c r="R851" i="10"/>
  <c r="O851" i="10"/>
  <c r="P851" i="10" s="1"/>
  <c r="K851" i="10"/>
  <c r="T851" i="10" s="1"/>
  <c r="X785" i="10"/>
  <c r="V785" i="10"/>
  <c r="U785" i="10"/>
  <c r="S785" i="10"/>
  <c r="O785" i="10"/>
  <c r="P785" i="10" s="1"/>
  <c r="K785" i="10"/>
  <c r="L785" i="10" s="1"/>
  <c r="X466" i="10"/>
  <c r="V466" i="10"/>
  <c r="U466" i="10"/>
  <c r="S466" i="10"/>
  <c r="O466" i="10"/>
  <c r="W466" i="10" s="1"/>
  <c r="K466" i="10"/>
  <c r="X364" i="10"/>
  <c r="V364" i="10"/>
  <c r="U364" i="10"/>
  <c r="S364" i="10"/>
  <c r="O364" i="10"/>
  <c r="P364" i="10" s="1"/>
  <c r="K364" i="10"/>
  <c r="T364" i="10" s="1"/>
  <c r="X647" i="10"/>
  <c r="V647" i="10"/>
  <c r="U647" i="10"/>
  <c r="S647" i="10"/>
  <c r="O647" i="10"/>
  <c r="W647" i="10" s="1"/>
  <c r="K647" i="10"/>
  <c r="X612" i="10"/>
  <c r="V612" i="10"/>
  <c r="U612" i="10"/>
  <c r="S612" i="10"/>
  <c r="O612" i="10"/>
  <c r="K612" i="10"/>
  <c r="T612" i="10" s="1"/>
  <c r="X873" i="10"/>
  <c r="V873" i="10"/>
  <c r="U873" i="10"/>
  <c r="S873" i="10"/>
  <c r="Y873" i="10" s="1"/>
  <c r="R873" i="10"/>
  <c r="O873" i="10"/>
  <c r="W873" i="10" s="1"/>
  <c r="K873" i="10"/>
  <c r="L873" i="10" s="1"/>
  <c r="X891" i="10"/>
  <c r="V891" i="10"/>
  <c r="U891" i="10"/>
  <c r="S891" i="10"/>
  <c r="R891" i="10"/>
  <c r="O891" i="10"/>
  <c r="P891" i="10" s="1"/>
  <c r="K891" i="10"/>
  <c r="T891" i="10" s="1"/>
  <c r="X804" i="10"/>
  <c r="V804" i="10"/>
  <c r="U804" i="10"/>
  <c r="S804" i="10"/>
  <c r="O804" i="10"/>
  <c r="W804" i="10" s="1"/>
  <c r="K804" i="10"/>
  <c r="L804" i="10" s="1"/>
  <c r="X459" i="10"/>
  <c r="V459" i="10"/>
  <c r="U459" i="10"/>
  <c r="S459" i="10"/>
  <c r="O459" i="10"/>
  <c r="P459" i="10" s="1"/>
  <c r="K459" i="10"/>
  <c r="T459" i="10" s="1"/>
  <c r="X378" i="10"/>
  <c r="V378" i="10"/>
  <c r="U378" i="10"/>
  <c r="S378" i="10"/>
  <c r="O378" i="10"/>
  <c r="W378" i="10" s="1"/>
  <c r="K378" i="10"/>
  <c r="L378" i="10" s="1"/>
  <c r="X682" i="10"/>
  <c r="V682" i="10"/>
  <c r="U682" i="10"/>
  <c r="S682" i="10"/>
  <c r="O682" i="10"/>
  <c r="P682" i="10" s="1"/>
  <c r="K682" i="10"/>
  <c r="T682" i="10" s="1"/>
  <c r="X312" i="10"/>
  <c r="V312" i="10"/>
  <c r="U312" i="10"/>
  <c r="S312" i="10"/>
  <c r="O312" i="10"/>
  <c r="W312" i="10" s="1"/>
  <c r="K312" i="10"/>
  <c r="L312" i="10" s="1"/>
  <c r="X56" i="10"/>
  <c r="V56" i="10"/>
  <c r="U56" i="10"/>
  <c r="S56" i="10"/>
  <c r="O56" i="10"/>
  <c r="P56" i="10" s="1"/>
  <c r="K56" i="10"/>
  <c r="T56" i="10" s="1"/>
  <c r="X890" i="10"/>
  <c r="V890" i="10"/>
  <c r="U890" i="10"/>
  <c r="S890" i="10"/>
  <c r="R890" i="10"/>
  <c r="O890" i="10"/>
  <c r="P890" i="10" s="1"/>
  <c r="K890" i="10"/>
  <c r="T890" i="10" s="1"/>
  <c r="X892" i="10"/>
  <c r="V892" i="10"/>
  <c r="U892" i="10"/>
  <c r="S892" i="10"/>
  <c r="R892" i="10"/>
  <c r="O892" i="10"/>
  <c r="W892" i="10" s="1"/>
  <c r="K892" i="10"/>
  <c r="X776" i="10"/>
  <c r="V776" i="10"/>
  <c r="U776" i="10"/>
  <c r="S776" i="10"/>
  <c r="O776" i="10"/>
  <c r="P776" i="10" s="1"/>
  <c r="K776" i="10"/>
  <c r="X772" i="10"/>
  <c r="V772" i="10"/>
  <c r="U772" i="10"/>
  <c r="S772" i="10"/>
  <c r="O772" i="10"/>
  <c r="W772" i="10" s="1"/>
  <c r="K772" i="10"/>
  <c r="X450" i="10"/>
  <c r="V450" i="10"/>
  <c r="U450" i="10"/>
  <c r="S450" i="10"/>
  <c r="O450" i="10"/>
  <c r="P450" i="10" s="1"/>
  <c r="K450" i="10"/>
  <c r="T450" i="10" s="1"/>
  <c r="X676" i="10"/>
  <c r="V676" i="10"/>
  <c r="U676" i="10"/>
  <c r="S676" i="10"/>
  <c r="O676" i="10"/>
  <c r="W676" i="10" s="1"/>
  <c r="K676" i="10"/>
  <c r="X602" i="10"/>
  <c r="V602" i="10"/>
  <c r="U602" i="10"/>
  <c r="S602" i="10"/>
  <c r="O602" i="10"/>
  <c r="K602" i="10"/>
  <c r="T602" i="10" s="1"/>
  <c r="X113" i="10"/>
  <c r="V113" i="10"/>
  <c r="U113" i="10"/>
  <c r="S113" i="10"/>
  <c r="O113" i="10"/>
  <c r="W113" i="10" s="1"/>
  <c r="K113" i="10"/>
  <c r="X861" i="10"/>
  <c r="V861" i="10"/>
  <c r="U861" i="10"/>
  <c r="S861" i="10"/>
  <c r="R861" i="10"/>
  <c r="O861" i="10"/>
  <c r="W861" i="10" s="1"/>
  <c r="K861" i="10"/>
  <c r="L861" i="10" s="1"/>
  <c r="X673" i="10"/>
  <c r="V673" i="10"/>
  <c r="U673" i="10"/>
  <c r="S673" i="10"/>
  <c r="O673" i="10"/>
  <c r="P673" i="10" s="1"/>
  <c r="K673" i="10"/>
  <c r="T673" i="10" s="1"/>
  <c r="X499" i="10"/>
  <c r="V499" i="10"/>
  <c r="U499" i="10"/>
  <c r="S499" i="10"/>
  <c r="O499" i="10"/>
  <c r="W499" i="10" s="1"/>
  <c r="K499" i="10"/>
  <c r="X444" i="10"/>
  <c r="V444" i="10"/>
  <c r="U444" i="10"/>
  <c r="S444" i="10"/>
  <c r="O444" i="10"/>
  <c r="P444" i="10" s="1"/>
  <c r="K444" i="10"/>
  <c r="T444" i="10" s="1"/>
  <c r="X720" i="10"/>
  <c r="V720" i="10"/>
  <c r="U720" i="10"/>
  <c r="S720" i="10"/>
  <c r="O720" i="10"/>
  <c r="W720" i="10" s="1"/>
  <c r="K720" i="10"/>
  <c r="X711" i="10"/>
  <c r="V711" i="10"/>
  <c r="U711" i="10"/>
  <c r="S711" i="10"/>
  <c r="O711" i="10"/>
  <c r="P711" i="10" s="1"/>
  <c r="K711" i="10"/>
  <c r="T711" i="10" s="1"/>
  <c r="X55" i="10"/>
  <c r="V55" i="10"/>
  <c r="U55" i="10"/>
  <c r="S55" i="10"/>
  <c r="O55" i="10"/>
  <c r="W55" i="10" s="1"/>
  <c r="K55" i="10"/>
  <c r="X683" i="10"/>
  <c r="V683" i="10"/>
  <c r="U683" i="10"/>
  <c r="S683" i="10"/>
  <c r="O683" i="10"/>
  <c r="K683" i="10"/>
  <c r="T683" i="10" s="1"/>
  <c r="X803" i="10"/>
  <c r="V803" i="10"/>
  <c r="U803" i="10"/>
  <c r="S803" i="10"/>
  <c r="O803" i="10"/>
  <c r="W803" i="10" s="1"/>
  <c r="K803" i="10"/>
  <c r="X377" i="10"/>
  <c r="V377" i="10"/>
  <c r="U377" i="10"/>
  <c r="S377" i="10"/>
  <c r="O377" i="10"/>
  <c r="P377" i="10" s="1"/>
  <c r="K377" i="10"/>
  <c r="L377" i="10" s="1"/>
  <c r="X311" i="10"/>
  <c r="V311" i="10"/>
  <c r="U311" i="10"/>
  <c r="AA311" i="10" s="1"/>
  <c r="S311" i="10"/>
  <c r="O311" i="10"/>
  <c r="W311" i="10" s="1"/>
  <c r="K311" i="10"/>
  <c r="X555" i="10"/>
  <c r="V555" i="10"/>
  <c r="U555" i="10"/>
  <c r="S555" i="10"/>
  <c r="O555" i="10"/>
  <c r="P555" i="10" s="1"/>
  <c r="K555" i="10"/>
  <c r="T555" i="10" s="1"/>
  <c r="X458" i="10"/>
  <c r="V458" i="10"/>
  <c r="U458" i="10"/>
  <c r="S458" i="10"/>
  <c r="O458" i="10"/>
  <c r="W458" i="10" s="1"/>
  <c r="K458" i="10"/>
  <c r="L458" i="10" s="1"/>
  <c r="X449" i="10"/>
  <c r="V449" i="10"/>
  <c r="U449" i="10"/>
  <c r="S449" i="10"/>
  <c r="O449" i="10"/>
  <c r="P449" i="10" s="1"/>
  <c r="K449" i="10"/>
  <c r="X719" i="10"/>
  <c r="V719" i="10"/>
  <c r="U719" i="10"/>
  <c r="S719" i="10"/>
  <c r="O719" i="10"/>
  <c r="K719" i="10"/>
  <c r="L719" i="10" s="1"/>
  <c r="X681" i="10"/>
  <c r="V681" i="10"/>
  <c r="U681" i="10"/>
  <c r="S681" i="10"/>
  <c r="O681" i="10"/>
  <c r="P681" i="10" s="1"/>
  <c r="K681" i="10"/>
  <c r="T681" i="10" s="1"/>
  <c r="X675" i="10"/>
  <c r="V675" i="10"/>
  <c r="U675" i="10"/>
  <c r="S675" i="10"/>
  <c r="O675" i="10"/>
  <c r="W675" i="10" s="1"/>
  <c r="K675" i="10"/>
  <c r="L675" i="10" s="1"/>
  <c r="X350" i="10"/>
  <c r="V350" i="10"/>
  <c r="U350" i="10"/>
  <c r="S350" i="10"/>
  <c r="O350" i="10"/>
  <c r="K350" i="10"/>
  <c r="T350" i="10" s="1"/>
  <c r="X132" i="10"/>
  <c r="V132" i="10"/>
  <c r="U132" i="10"/>
  <c r="S132" i="10"/>
  <c r="O132" i="10"/>
  <c r="W132" i="10" s="1"/>
  <c r="K132" i="10"/>
  <c r="L132" i="10" s="1"/>
  <c r="X293" i="10"/>
  <c r="V293" i="10"/>
  <c r="U293" i="10"/>
  <c r="S293" i="10"/>
  <c r="O293" i="10"/>
  <c r="P293" i="10" s="1"/>
  <c r="K293" i="10"/>
  <c r="T293" i="10" s="1"/>
  <c r="X99" i="10"/>
  <c r="V99" i="10"/>
  <c r="U99" i="10"/>
  <c r="S99" i="10"/>
  <c r="O99" i="10"/>
  <c r="W99" i="10" s="1"/>
  <c r="K99" i="10"/>
  <c r="L99" i="10" s="1"/>
  <c r="X54" i="10"/>
  <c r="V54" i="10"/>
  <c r="U54" i="10"/>
  <c r="S54" i="10"/>
  <c r="O54" i="10"/>
  <c r="P54" i="10" s="1"/>
  <c r="K54" i="10"/>
  <c r="X864" i="10"/>
  <c r="V864" i="10"/>
  <c r="U864" i="10"/>
  <c r="S864" i="10"/>
  <c r="R864" i="10"/>
  <c r="O864" i="10"/>
  <c r="K864" i="10"/>
  <c r="T864" i="10" s="1"/>
  <c r="X874" i="10"/>
  <c r="V874" i="10"/>
  <c r="U874" i="10"/>
  <c r="S874" i="10"/>
  <c r="R874" i="10"/>
  <c r="O874" i="10"/>
  <c r="P874" i="10" s="1"/>
  <c r="K874" i="10"/>
  <c r="X672" i="10"/>
  <c r="V672" i="10"/>
  <c r="U672" i="10"/>
  <c r="S672" i="10"/>
  <c r="O672" i="10"/>
  <c r="W672" i="10" s="1"/>
  <c r="K672" i="10"/>
  <c r="X334" i="10"/>
  <c r="V334" i="10"/>
  <c r="U334" i="10"/>
  <c r="S334" i="10"/>
  <c r="O334" i="10"/>
  <c r="P334" i="10" s="1"/>
  <c r="K334" i="10"/>
  <c r="T334" i="10" s="1"/>
  <c r="X298" i="10"/>
  <c r="V298" i="10"/>
  <c r="U298" i="10"/>
  <c r="S298" i="10"/>
  <c r="O298" i="10"/>
  <c r="K298" i="10"/>
  <c r="X72" i="10"/>
  <c r="V72" i="10"/>
  <c r="U72" i="10"/>
  <c r="S72" i="10"/>
  <c r="O72" i="10"/>
  <c r="P72" i="10" s="1"/>
  <c r="K72" i="10"/>
  <c r="L72" i="10" s="1"/>
  <c r="X53" i="10"/>
  <c r="V53" i="10"/>
  <c r="U53" i="10"/>
  <c r="S53" i="10"/>
  <c r="O53" i="10"/>
  <c r="W53" i="10" s="1"/>
  <c r="K53" i="10"/>
  <c r="X131" i="10"/>
  <c r="V131" i="10"/>
  <c r="U131" i="10"/>
  <c r="S131" i="10"/>
  <c r="O131" i="10"/>
  <c r="W131" i="10" s="1"/>
  <c r="K131" i="10"/>
  <c r="T131" i="10" s="1"/>
  <c r="X489" i="10"/>
  <c r="V489" i="10"/>
  <c r="U489" i="10"/>
  <c r="S489" i="10"/>
  <c r="O489" i="10"/>
  <c r="K489" i="10"/>
  <c r="T489" i="10" s="1"/>
  <c r="X434" i="10"/>
  <c r="W434" i="10"/>
  <c r="V434" i="10"/>
  <c r="U434" i="10"/>
  <c r="S434" i="10"/>
  <c r="K434" i="10"/>
  <c r="X735" i="10"/>
  <c r="W735" i="10"/>
  <c r="V735" i="10"/>
  <c r="U735" i="10"/>
  <c r="S735" i="10"/>
  <c r="K735" i="10"/>
  <c r="X754" i="10"/>
  <c r="V754" i="10"/>
  <c r="U754" i="10"/>
  <c r="S754" i="10"/>
  <c r="O754" i="10"/>
  <c r="K754" i="10"/>
  <c r="L754" i="10" s="1"/>
  <c r="X93" i="10"/>
  <c r="V93" i="10"/>
  <c r="U93" i="10"/>
  <c r="S93" i="10"/>
  <c r="O93" i="10"/>
  <c r="W93" i="10" s="1"/>
  <c r="K93" i="10"/>
  <c r="T93" i="10" s="1"/>
  <c r="X119" i="10"/>
  <c r="V119" i="10"/>
  <c r="U119" i="10"/>
  <c r="S119" i="10"/>
  <c r="O119" i="10"/>
  <c r="P119" i="10" s="1"/>
  <c r="K119" i="10"/>
  <c r="L119" i="10" s="1"/>
  <c r="X532" i="10"/>
  <c r="W532" i="10"/>
  <c r="V532" i="10"/>
  <c r="U532" i="10"/>
  <c r="S532" i="10"/>
  <c r="K532" i="10"/>
  <c r="X439" i="10"/>
  <c r="V439" i="10"/>
  <c r="U439" i="10"/>
  <c r="S439" i="10"/>
  <c r="O439" i="10"/>
  <c r="P439" i="10" s="1"/>
  <c r="K439" i="10"/>
  <c r="T439" i="10" s="1"/>
  <c r="X402" i="10"/>
  <c r="V402" i="10"/>
  <c r="U402" i="10"/>
  <c r="S402" i="10"/>
  <c r="O402" i="10"/>
  <c r="K402" i="10"/>
  <c r="T402" i="10" s="1"/>
  <c r="X567" i="10"/>
  <c r="V567" i="10"/>
  <c r="U567" i="10"/>
  <c r="S567" i="10"/>
  <c r="O567" i="10"/>
  <c r="P567" i="10" s="1"/>
  <c r="K567" i="10"/>
  <c r="T567" i="10" s="1"/>
  <c r="X538" i="10"/>
  <c r="V538" i="10"/>
  <c r="U538" i="10"/>
  <c r="S538" i="10"/>
  <c r="O538" i="10"/>
  <c r="W538" i="10" s="1"/>
  <c r="K538" i="10"/>
  <c r="T538" i="10" s="1"/>
  <c r="X827" i="10"/>
  <c r="V827" i="10"/>
  <c r="U827" i="10"/>
  <c r="S827" i="10"/>
  <c r="R827" i="10"/>
  <c r="O827" i="10"/>
  <c r="P827" i="10" s="1"/>
  <c r="K827" i="10"/>
  <c r="X869" i="10"/>
  <c r="V869" i="10"/>
  <c r="U869" i="10"/>
  <c r="S869" i="10"/>
  <c r="Y869" i="10" s="1"/>
  <c r="R869" i="10"/>
  <c r="O869" i="10"/>
  <c r="K869" i="10"/>
  <c r="L869" i="10" s="1"/>
  <c r="X727" i="10"/>
  <c r="V727" i="10"/>
  <c r="U727" i="10"/>
  <c r="S727" i="10"/>
  <c r="O727" i="10"/>
  <c r="K727" i="10"/>
  <c r="T727" i="10" s="1"/>
  <c r="X388" i="10"/>
  <c r="V388" i="10"/>
  <c r="U388" i="10"/>
  <c r="S388" i="10"/>
  <c r="O388" i="10"/>
  <c r="W388" i="10" s="1"/>
  <c r="K388" i="10"/>
  <c r="L388" i="10" s="1"/>
  <c r="X706" i="10"/>
  <c r="V706" i="10"/>
  <c r="U706" i="10"/>
  <c r="S706" i="10"/>
  <c r="O706" i="10"/>
  <c r="W706" i="10" s="1"/>
  <c r="K706" i="10"/>
  <c r="X705" i="10"/>
  <c r="V705" i="10"/>
  <c r="U705" i="10"/>
  <c r="S705" i="10"/>
  <c r="O705" i="10"/>
  <c r="W705" i="10" s="1"/>
  <c r="K705" i="10"/>
  <c r="X372" i="10"/>
  <c r="V372" i="10"/>
  <c r="U372" i="10"/>
  <c r="S372" i="10"/>
  <c r="O372" i="10"/>
  <c r="W372" i="10" s="1"/>
  <c r="K372" i="10"/>
  <c r="T372" i="10" s="1"/>
  <c r="X130" i="10"/>
  <c r="V130" i="10"/>
  <c r="U130" i="10"/>
  <c r="S130" i="10"/>
  <c r="O130" i="10"/>
  <c r="W130" i="10" s="1"/>
  <c r="K130" i="10"/>
  <c r="L130" i="10" s="1"/>
  <c r="X125" i="10"/>
  <c r="V125" i="10"/>
  <c r="U125" i="10"/>
  <c r="S125" i="10"/>
  <c r="O125" i="10"/>
  <c r="P125" i="10" s="1"/>
  <c r="K125" i="10"/>
  <c r="X896" i="10"/>
  <c r="V896" i="10"/>
  <c r="U896" i="10"/>
  <c r="S896" i="10"/>
  <c r="R896" i="10"/>
  <c r="O896" i="10"/>
  <c r="K896" i="10"/>
  <c r="L896" i="10" s="1"/>
  <c r="X763" i="10"/>
  <c r="V763" i="10"/>
  <c r="U763" i="10"/>
  <c r="S763" i="10"/>
  <c r="O763" i="10"/>
  <c r="K763" i="10"/>
  <c r="L763" i="10" s="1"/>
  <c r="X751" i="10"/>
  <c r="V751" i="10"/>
  <c r="U751" i="10"/>
  <c r="S751" i="10"/>
  <c r="O751" i="10"/>
  <c r="K751" i="10"/>
  <c r="L751" i="10" s="1"/>
  <c r="X296" i="10"/>
  <c r="V296" i="10"/>
  <c r="U296" i="10"/>
  <c r="S296" i="10"/>
  <c r="Y296" i="10" s="1"/>
  <c r="O296" i="10"/>
  <c r="K296" i="10"/>
  <c r="T296" i="10" s="1"/>
  <c r="X552" i="10"/>
  <c r="V552" i="10"/>
  <c r="U552" i="10"/>
  <c r="S552" i="10"/>
  <c r="O552" i="10"/>
  <c r="K552" i="10"/>
  <c r="T552" i="10" s="1"/>
  <c r="X85" i="10"/>
  <c r="V85" i="10"/>
  <c r="U85" i="10"/>
  <c r="S85" i="10"/>
  <c r="O85" i="10"/>
  <c r="K85" i="10"/>
  <c r="L85" i="10" s="1"/>
  <c r="X882" i="10"/>
  <c r="V882" i="10"/>
  <c r="U882" i="10"/>
  <c r="S882" i="10"/>
  <c r="R882" i="10"/>
  <c r="O882" i="10"/>
  <c r="K882" i="10"/>
  <c r="L882" i="10" s="1"/>
  <c r="X879" i="10"/>
  <c r="V879" i="10"/>
  <c r="U879" i="10"/>
  <c r="AA879" i="10" s="1"/>
  <c r="S879" i="10"/>
  <c r="R879" i="10"/>
  <c r="O879" i="10"/>
  <c r="P879" i="10" s="1"/>
  <c r="K879" i="10"/>
  <c r="X498" i="10"/>
  <c r="V498" i="10"/>
  <c r="U498" i="10"/>
  <c r="S498" i="10"/>
  <c r="O498" i="10"/>
  <c r="P498" i="10" s="1"/>
  <c r="K498" i="10"/>
  <c r="T498" i="10" s="1"/>
  <c r="X753" i="10"/>
  <c r="V753" i="10"/>
  <c r="U753" i="10"/>
  <c r="S753" i="10"/>
  <c r="O753" i="10"/>
  <c r="W753" i="10" s="1"/>
  <c r="K753" i="10"/>
  <c r="L753" i="10" s="1"/>
  <c r="X642" i="10"/>
  <c r="V642" i="10"/>
  <c r="U642" i="10"/>
  <c r="S642" i="10"/>
  <c r="O642" i="10"/>
  <c r="P642" i="10" s="1"/>
  <c r="K642" i="10"/>
  <c r="X294" i="10"/>
  <c r="V294" i="10"/>
  <c r="U294" i="10"/>
  <c r="S294" i="10"/>
  <c r="O294" i="10"/>
  <c r="W294" i="10" s="1"/>
  <c r="K294" i="10"/>
  <c r="X597" i="10"/>
  <c r="V597" i="10"/>
  <c r="U597" i="10"/>
  <c r="S597" i="10"/>
  <c r="O597" i="10"/>
  <c r="W597" i="10" s="1"/>
  <c r="K597" i="10"/>
  <c r="T597" i="10" s="1"/>
  <c r="X94" i="10"/>
  <c r="V94" i="10"/>
  <c r="U94" i="10"/>
  <c r="S94" i="10"/>
  <c r="Y94" i="10" s="1"/>
  <c r="O94" i="10"/>
  <c r="W94" i="10" s="1"/>
  <c r="K94" i="10"/>
  <c r="L94" i="10" s="1"/>
  <c r="X118" i="10"/>
  <c r="V118" i="10"/>
  <c r="U118" i="10"/>
  <c r="S118" i="10"/>
  <c r="O118" i="10"/>
  <c r="W118" i="10" s="1"/>
  <c r="K118" i="10"/>
  <c r="X481" i="10"/>
  <c r="V481" i="10"/>
  <c r="U481" i="10"/>
  <c r="S481" i="10"/>
  <c r="Y481" i="10" s="1"/>
  <c r="O481" i="10"/>
  <c r="K481" i="10"/>
  <c r="T481" i="10" s="1"/>
  <c r="X750" i="10"/>
  <c r="V750" i="10"/>
  <c r="U750" i="10"/>
  <c r="S750" i="10"/>
  <c r="O750" i="10"/>
  <c r="W750" i="10" s="1"/>
  <c r="K750" i="10"/>
  <c r="X738" i="10"/>
  <c r="V738" i="10"/>
  <c r="U738" i="10"/>
  <c r="S738" i="10"/>
  <c r="O738" i="10"/>
  <c r="K738" i="10"/>
  <c r="T738" i="10" s="1"/>
  <c r="X710" i="10"/>
  <c r="V710" i="10"/>
  <c r="U710" i="10"/>
  <c r="S710" i="10"/>
  <c r="O710" i="10"/>
  <c r="W710" i="10" s="1"/>
  <c r="K710" i="10"/>
  <c r="X592" i="10"/>
  <c r="V592" i="10"/>
  <c r="U592" i="10"/>
  <c r="S592" i="10"/>
  <c r="O592" i="10"/>
  <c r="K592" i="10"/>
  <c r="L592" i="10" s="1"/>
  <c r="X786" i="10"/>
  <c r="V786" i="10"/>
  <c r="U786" i="10"/>
  <c r="S786" i="10"/>
  <c r="O786" i="10"/>
  <c r="K786" i="10"/>
  <c r="L786" i="10" s="1"/>
  <c r="X476" i="10"/>
  <c r="V476" i="10"/>
  <c r="U476" i="10"/>
  <c r="S476" i="10"/>
  <c r="O476" i="10"/>
  <c r="W476" i="10" s="1"/>
  <c r="K476" i="10"/>
  <c r="T476" i="10" s="1"/>
  <c r="X755" i="10"/>
  <c r="V755" i="10"/>
  <c r="U755" i="10"/>
  <c r="S755" i="10"/>
  <c r="O755" i="10"/>
  <c r="W755" i="10" s="1"/>
  <c r="K755" i="10"/>
  <c r="L755" i="10" s="1"/>
  <c r="X697" i="10"/>
  <c r="V697" i="10"/>
  <c r="U697" i="10"/>
  <c r="S697" i="10"/>
  <c r="O697" i="10"/>
  <c r="W697" i="10" s="1"/>
  <c r="K697" i="10"/>
  <c r="X353" i="10"/>
  <c r="V353" i="10"/>
  <c r="U353" i="10"/>
  <c r="S353" i="10"/>
  <c r="Y353" i="10" s="1"/>
  <c r="O353" i="10"/>
  <c r="K353" i="10"/>
  <c r="T353" i="10" s="1"/>
  <c r="X593" i="10"/>
  <c r="V593" i="10"/>
  <c r="U593" i="10"/>
  <c r="S593" i="10"/>
  <c r="O593" i="10"/>
  <c r="W593" i="10" s="1"/>
  <c r="K593" i="10"/>
  <c r="T593" i="10" s="1"/>
  <c r="X846" i="10"/>
  <c r="V846" i="10"/>
  <c r="U846" i="10"/>
  <c r="S846" i="10"/>
  <c r="R846" i="10"/>
  <c r="O846" i="10"/>
  <c r="K846" i="10"/>
  <c r="T846" i="10" s="1"/>
  <c r="X840" i="10"/>
  <c r="V840" i="10"/>
  <c r="U840" i="10"/>
  <c r="S840" i="10"/>
  <c r="R840" i="10"/>
  <c r="O840" i="10"/>
  <c r="P840" i="10" s="1"/>
  <c r="K840" i="10"/>
  <c r="X845" i="10"/>
  <c r="W845" i="10"/>
  <c r="V845" i="10"/>
  <c r="U845" i="10"/>
  <c r="T845" i="10"/>
  <c r="S845" i="10"/>
  <c r="R845" i="10"/>
  <c r="X841" i="10"/>
  <c r="W841" i="10"/>
  <c r="V841" i="10"/>
  <c r="U841" i="10"/>
  <c r="T841" i="10"/>
  <c r="S841" i="10"/>
  <c r="R841" i="10"/>
  <c r="X814" i="10"/>
  <c r="V814" i="10"/>
  <c r="U814" i="10"/>
  <c r="S814" i="10"/>
  <c r="O814" i="10"/>
  <c r="P814" i="10" s="1"/>
  <c r="K814" i="10"/>
  <c r="X734" i="10"/>
  <c r="V734" i="10"/>
  <c r="U734" i="10"/>
  <c r="S734" i="10"/>
  <c r="O734" i="10"/>
  <c r="W734" i="10" s="1"/>
  <c r="K734" i="10"/>
  <c r="X463" i="10"/>
  <c r="V463" i="10"/>
  <c r="U463" i="10"/>
  <c r="S463" i="10"/>
  <c r="O463" i="10"/>
  <c r="K463" i="10"/>
  <c r="L463" i="10" s="1"/>
  <c r="X426" i="10"/>
  <c r="V426" i="10"/>
  <c r="U426" i="10"/>
  <c r="S426" i="10"/>
  <c r="O426" i="10"/>
  <c r="W426" i="10" s="1"/>
  <c r="K426" i="10"/>
  <c r="X531" i="10"/>
  <c r="V531" i="10"/>
  <c r="U531" i="10"/>
  <c r="S531" i="10"/>
  <c r="O531" i="10"/>
  <c r="P531" i="10" s="1"/>
  <c r="K531" i="10"/>
  <c r="L531" i="10" s="1"/>
  <c r="X61" i="10"/>
  <c r="V61" i="10"/>
  <c r="U61" i="10"/>
  <c r="S61" i="10"/>
  <c r="O61" i="10"/>
  <c r="W61" i="10" s="1"/>
  <c r="K61" i="10"/>
  <c r="X802" i="10"/>
  <c r="V802" i="10"/>
  <c r="U802" i="10"/>
  <c r="S802" i="10"/>
  <c r="O802" i="10"/>
  <c r="W802" i="10" s="1"/>
  <c r="K802" i="10"/>
  <c r="L802" i="10" s="1"/>
  <c r="X801" i="10"/>
  <c r="V801" i="10"/>
  <c r="U801" i="10"/>
  <c r="S801" i="10"/>
  <c r="O801" i="10"/>
  <c r="P801" i="10" s="1"/>
  <c r="K801" i="10"/>
  <c r="T801" i="10" s="1"/>
  <c r="X762" i="10"/>
  <c r="V762" i="10"/>
  <c r="U762" i="10"/>
  <c r="S762" i="10"/>
  <c r="O762" i="10"/>
  <c r="W762" i="10" s="1"/>
  <c r="K762" i="10"/>
  <c r="L762" i="10" s="1"/>
  <c r="X760" i="10"/>
  <c r="V760" i="10"/>
  <c r="U760" i="10"/>
  <c r="S760" i="10"/>
  <c r="O760" i="10"/>
  <c r="P760" i="10" s="1"/>
  <c r="K760" i="10"/>
  <c r="T760" i="10" s="1"/>
  <c r="X425" i="10"/>
  <c r="V425" i="10"/>
  <c r="U425" i="10"/>
  <c r="S425" i="10"/>
  <c r="O425" i="10"/>
  <c r="W425" i="10" s="1"/>
  <c r="K425" i="10"/>
  <c r="L425" i="10" s="1"/>
  <c r="X674" i="10"/>
  <c r="V674" i="10"/>
  <c r="U674" i="10"/>
  <c r="S674" i="10"/>
  <c r="O674" i="10"/>
  <c r="P674" i="10" s="1"/>
  <c r="K674" i="10"/>
  <c r="T674" i="10" s="1"/>
  <c r="X628" i="10"/>
  <c r="V628" i="10"/>
  <c r="U628" i="10"/>
  <c r="S628" i="10"/>
  <c r="O628" i="10"/>
  <c r="W628" i="10" s="1"/>
  <c r="K628" i="10"/>
  <c r="L628" i="10" s="1"/>
  <c r="X601" i="10"/>
  <c r="V601" i="10"/>
  <c r="U601" i="10"/>
  <c r="S601" i="10"/>
  <c r="O601" i="10"/>
  <c r="P601" i="10" s="1"/>
  <c r="K601" i="10"/>
  <c r="T601" i="10" s="1"/>
  <c r="X554" i="10"/>
  <c r="V554" i="10"/>
  <c r="U554" i="10"/>
  <c r="S554" i="10"/>
  <c r="O554" i="10"/>
  <c r="W554" i="10" s="1"/>
  <c r="K554" i="10"/>
  <c r="L554" i="10" s="1"/>
  <c r="X894" i="10"/>
  <c r="V894" i="10"/>
  <c r="U894" i="10"/>
  <c r="S894" i="10"/>
  <c r="R894" i="10"/>
  <c r="O894" i="10"/>
  <c r="W894" i="10" s="1"/>
  <c r="K894" i="10"/>
  <c r="X870" i="10"/>
  <c r="V870" i="10"/>
  <c r="U870" i="10"/>
  <c r="S870" i="10"/>
  <c r="R870" i="10"/>
  <c r="O870" i="10"/>
  <c r="K870" i="10"/>
  <c r="T870" i="10" s="1"/>
  <c r="X475" i="10"/>
  <c r="V475" i="10"/>
  <c r="U475" i="10"/>
  <c r="S475" i="10"/>
  <c r="O475" i="10"/>
  <c r="P475" i="10" s="1"/>
  <c r="K475" i="10"/>
  <c r="L475" i="10" s="1"/>
  <c r="X462" i="10"/>
  <c r="V462" i="10"/>
  <c r="U462" i="10"/>
  <c r="S462" i="10"/>
  <c r="O462" i="10"/>
  <c r="W462" i="10" s="1"/>
  <c r="K462" i="10"/>
  <c r="X800" i="10"/>
  <c r="V800" i="10"/>
  <c r="U800" i="10"/>
  <c r="S800" i="10"/>
  <c r="O800" i="10"/>
  <c r="P800" i="10" s="1"/>
  <c r="K800" i="10"/>
  <c r="L800" i="10" s="1"/>
  <c r="X431" i="10"/>
  <c r="V431" i="10"/>
  <c r="U431" i="10"/>
  <c r="S431" i="10"/>
  <c r="O431" i="10"/>
  <c r="K431" i="10"/>
  <c r="X343" i="10"/>
  <c r="V343" i="10"/>
  <c r="U343" i="10"/>
  <c r="S343" i="10"/>
  <c r="O343" i="10"/>
  <c r="K343" i="10"/>
  <c r="L343" i="10" s="1"/>
  <c r="X641" i="10"/>
  <c r="V641" i="10"/>
  <c r="U641" i="10"/>
  <c r="S641" i="10"/>
  <c r="O641" i="10"/>
  <c r="W641" i="10" s="1"/>
  <c r="K641" i="10"/>
  <c r="X611" i="10"/>
  <c r="V611" i="10"/>
  <c r="U611" i="10"/>
  <c r="S611" i="10"/>
  <c r="O611" i="10"/>
  <c r="K611" i="10"/>
  <c r="T611" i="10" s="1"/>
  <c r="X596" i="10"/>
  <c r="V596" i="10"/>
  <c r="U596" i="10"/>
  <c r="S596" i="10"/>
  <c r="O596" i="10"/>
  <c r="K596" i="10"/>
  <c r="X96" i="10"/>
  <c r="V96" i="10"/>
  <c r="U96" i="10"/>
  <c r="S96" i="10"/>
  <c r="O96" i="10"/>
  <c r="W96" i="10" s="1"/>
  <c r="K96" i="10"/>
  <c r="T96" i="10" s="1"/>
  <c r="X92" i="10"/>
  <c r="V92" i="10"/>
  <c r="U92" i="10"/>
  <c r="S92" i="10"/>
  <c r="O92" i="10"/>
  <c r="K92" i="10"/>
  <c r="T92" i="10" s="1"/>
  <c r="X595" i="10"/>
  <c r="V595" i="10"/>
  <c r="U595" i="10"/>
  <c r="S595" i="10"/>
  <c r="O595" i="10"/>
  <c r="K595" i="10"/>
  <c r="T595" i="10" s="1"/>
  <c r="X430" i="10"/>
  <c r="V430" i="10"/>
  <c r="U430" i="10"/>
  <c r="S430" i="10"/>
  <c r="O430" i="10"/>
  <c r="P430" i="10" s="1"/>
  <c r="K430" i="10"/>
  <c r="L430" i="10" s="1"/>
  <c r="X799" i="10"/>
  <c r="W799" i="10"/>
  <c r="V799" i="10"/>
  <c r="U799" i="10"/>
  <c r="T799" i="10"/>
  <c r="S799" i="10"/>
  <c r="R799" i="10"/>
  <c r="X497" i="10"/>
  <c r="W497" i="10"/>
  <c r="V497" i="10"/>
  <c r="U497" i="10"/>
  <c r="S497" i="10"/>
  <c r="K497" i="10"/>
  <c r="T497" i="10" s="1"/>
  <c r="Z497" i="10" s="1"/>
  <c r="X474" i="10"/>
  <c r="V474" i="10"/>
  <c r="U474" i="10"/>
  <c r="S474" i="10"/>
  <c r="O474" i="10"/>
  <c r="K474" i="10"/>
  <c r="X752" i="10"/>
  <c r="V752" i="10"/>
  <c r="U752" i="10"/>
  <c r="AA752" i="10" s="1"/>
  <c r="S752" i="10"/>
  <c r="O752" i="10"/>
  <c r="W752" i="10" s="1"/>
  <c r="K752" i="10"/>
  <c r="L752" i="10" s="1"/>
  <c r="X461" i="10"/>
  <c r="V461" i="10"/>
  <c r="U461" i="10"/>
  <c r="S461" i="10"/>
  <c r="O461" i="10"/>
  <c r="K461" i="10"/>
  <c r="T461" i="10" s="1"/>
  <c r="X433" i="10"/>
  <c r="V433" i="10"/>
  <c r="U433" i="10"/>
  <c r="S433" i="10"/>
  <c r="O433" i="10"/>
  <c r="P433" i="10" s="1"/>
  <c r="K433" i="10"/>
  <c r="L433" i="10" s="1"/>
  <c r="X95" i="10"/>
  <c r="V95" i="10"/>
  <c r="U95" i="10"/>
  <c r="S95" i="10"/>
  <c r="O95" i="10"/>
  <c r="K95" i="10"/>
  <c r="T95" i="10" s="1"/>
  <c r="X473" i="10"/>
  <c r="V473" i="10"/>
  <c r="U473" i="10"/>
  <c r="S473" i="10"/>
  <c r="O473" i="10"/>
  <c r="W473" i="10" s="1"/>
  <c r="K473" i="10"/>
  <c r="T473" i="10" s="1"/>
  <c r="X438" i="10"/>
  <c r="V438" i="10"/>
  <c r="U438" i="10"/>
  <c r="S438" i="10"/>
  <c r="O438" i="10"/>
  <c r="K438" i="10"/>
  <c r="T438" i="10" s="1"/>
  <c r="X401" i="10"/>
  <c r="V401" i="10"/>
  <c r="U401" i="10"/>
  <c r="S401" i="10"/>
  <c r="O401" i="10"/>
  <c r="W401" i="10" s="1"/>
  <c r="K401" i="10"/>
  <c r="T401" i="10" s="1"/>
  <c r="X696" i="10"/>
  <c r="V696" i="10"/>
  <c r="U696" i="10"/>
  <c r="S696" i="10"/>
  <c r="O696" i="10"/>
  <c r="K696" i="10"/>
  <c r="L696" i="10" s="1"/>
  <c r="X309" i="10"/>
  <c r="V309" i="10"/>
  <c r="U309" i="10"/>
  <c r="S309" i="10"/>
  <c r="O309" i="10"/>
  <c r="W309" i="10" s="1"/>
  <c r="K309" i="10"/>
  <c r="X566" i="10"/>
  <c r="V566" i="10"/>
  <c r="U566" i="10"/>
  <c r="S566" i="10"/>
  <c r="O566" i="10"/>
  <c r="W566" i="10" s="1"/>
  <c r="K566" i="10"/>
  <c r="X537" i="10"/>
  <c r="V537" i="10"/>
  <c r="U537" i="10"/>
  <c r="S537" i="10"/>
  <c r="O537" i="10"/>
  <c r="W537" i="10" s="1"/>
  <c r="K537" i="10"/>
  <c r="T537" i="10" s="1"/>
  <c r="X480" i="10"/>
  <c r="V480" i="10"/>
  <c r="U480" i="10"/>
  <c r="S480" i="10"/>
  <c r="O480" i="10"/>
  <c r="K480" i="10"/>
  <c r="T480" i="10" s="1"/>
  <c r="X737" i="10"/>
  <c r="V737" i="10"/>
  <c r="U737" i="10"/>
  <c r="S737" i="10"/>
  <c r="O737" i="10"/>
  <c r="P737" i="10" s="1"/>
  <c r="K737" i="10"/>
  <c r="X709" i="10"/>
  <c r="V709" i="10"/>
  <c r="U709" i="10"/>
  <c r="S709" i="10"/>
  <c r="O709" i="10"/>
  <c r="W709" i="10" s="1"/>
  <c r="K709" i="10"/>
  <c r="X687" i="10"/>
  <c r="V687" i="10"/>
  <c r="U687" i="10"/>
  <c r="S687" i="10"/>
  <c r="O687" i="10"/>
  <c r="P687" i="10" s="1"/>
  <c r="K687" i="10"/>
  <c r="X591" i="10"/>
  <c r="V591" i="10"/>
  <c r="U591" i="10"/>
  <c r="S591" i="10"/>
  <c r="O591" i="10"/>
  <c r="W591" i="10" s="1"/>
  <c r="K591" i="10"/>
  <c r="L591" i="10" s="1"/>
  <c r="X863" i="10"/>
  <c r="V863" i="10"/>
  <c r="U863" i="10"/>
  <c r="S863" i="10"/>
  <c r="R863" i="10"/>
  <c r="O863" i="10"/>
  <c r="W863" i="10" s="1"/>
  <c r="K863" i="10"/>
  <c r="L863" i="10" s="1"/>
  <c r="X895" i="10"/>
  <c r="V895" i="10"/>
  <c r="U895" i="10"/>
  <c r="S895" i="10"/>
  <c r="R895" i="10"/>
  <c r="O895" i="10"/>
  <c r="K895" i="10"/>
  <c r="T895" i="10" s="1"/>
  <c r="X881" i="10"/>
  <c r="V881" i="10"/>
  <c r="U881" i="10"/>
  <c r="S881" i="10"/>
  <c r="R881" i="10"/>
  <c r="O881" i="10"/>
  <c r="K881" i="10"/>
  <c r="L881" i="10" s="1"/>
  <c r="X761" i="10"/>
  <c r="V761" i="10"/>
  <c r="U761" i="10"/>
  <c r="S761" i="10"/>
  <c r="O761" i="10"/>
  <c r="K761" i="10"/>
  <c r="X326" i="10"/>
  <c r="V326" i="10"/>
  <c r="U326" i="10"/>
  <c r="S326" i="10"/>
  <c r="O326" i="10"/>
  <c r="P326" i="10" s="1"/>
  <c r="K326" i="10"/>
  <c r="X627" i="10"/>
  <c r="V627" i="10"/>
  <c r="U627" i="10"/>
  <c r="S627" i="10"/>
  <c r="O627" i="10"/>
  <c r="K627" i="10"/>
  <c r="X295" i="10"/>
  <c r="V295" i="10"/>
  <c r="U295" i="10"/>
  <c r="S295" i="10"/>
  <c r="O295" i="10"/>
  <c r="P295" i="10" s="1"/>
  <c r="K295" i="10"/>
  <c r="X135" i="10"/>
  <c r="V135" i="10"/>
  <c r="U135" i="10"/>
  <c r="S135" i="10"/>
  <c r="O135" i="10"/>
  <c r="K135" i="10"/>
  <c r="X551" i="10"/>
  <c r="V551" i="10"/>
  <c r="U551" i="10"/>
  <c r="S551" i="10"/>
  <c r="O551" i="10"/>
  <c r="P551" i="10" s="1"/>
  <c r="K551" i="10"/>
  <c r="X117" i="10"/>
  <c r="V117" i="10"/>
  <c r="U117" i="10"/>
  <c r="S117" i="10"/>
  <c r="O117" i="10"/>
  <c r="K117" i="10"/>
  <c r="X84" i="10"/>
  <c r="V84" i="10"/>
  <c r="U84" i="10"/>
  <c r="S84" i="10"/>
  <c r="O84" i="10"/>
  <c r="P84" i="10" s="1"/>
  <c r="K84" i="10"/>
  <c r="X886" i="10"/>
  <c r="V886" i="10"/>
  <c r="U886" i="10"/>
  <c r="S886" i="10"/>
  <c r="R886" i="10"/>
  <c r="O886" i="10"/>
  <c r="P886" i="10" s="1"/>
  <c r="K886" i="10"/>
  <c r="T886" i="10" s="1"/>
  <c r="X887" i="10"/>
  <c r="V887" i="10"/>
  <c r="U887" i="10"/>
  <c r="S887" i="10"/>
  <c r="R887" i="10"/>
  <c r="O887" i="10"/>
  <c r="K887" i="10"/>
  <c r="X749" i="10"/>
  <c r="V749" i="10"/>
  <c r="U749" i="10"/>
  <c r="S749" i="10"/>
  <c r="O749" i="10"/>
  <c r="K749" i="10"/>
  <c r="L749" i="10" s="1"/>
  <c r="X460" i="10"/>
  <c r="V460" i="10"/>
  <c r="U460" i="10"/>
  <c r="S460" i="10"/>
  <c r="O460" i="10"/>
  <c r="K460" i="10"/>
  <c r="X445" i="10"/>
  <c r="V445" i="10"/>
  <c r="U445" i="10"/>
  <c r="S445" i="10"/>
  <c r="O445" i="10"/>
  <c r="K445" i="10"/>
  <c r="L445" i="10" s="1"/>
  <c r="X82" i="10"/>
  <c r="V82" i="10"/>
  <c r="U82" i="10"/>
  <c r="S82" i="10"/>
  <c r="O82" i="10"/>
  <c r="K82" i="10"/>
  <c r="X893" i="10"/>
  <c r="V893" i="10"/>
  <c r="U893" i="10"/>
  <c r="S893" i="10"/>
  <c r="R893" i="10"/>
  <c r="O893" i="10"/>
  <c r="W893" i="10" s="1"/>
  <c r="K893" i="10"/>
  <c r="L893" i="10" s="1"/>
  <c r="X488" i="10"/>
  <c r="V488" i="10"/>
  <c r="U488" i="10"/>
  <c r="S488" i="10"/>
  <c r="O488" i="10"/>
  <c r="K488" i="10"/>
  <c r="L488" i="10" s="1"/>
  <c r="X759" i="10"/>
  <c r="V759" i="10"/>
  <c r="U759" i="10"/>
  <c r="S759" i="10"/>
  <c r="O759" i="10"/>
  <c r="W759" i="10" s="1"/>
  <c r="K759" i="10"/>
  <c r="X432" i="10"/>
  <c r="V432" i="10"/>
  <c r="U432" i="10"/>
  <c r="S432" i="10"/>
  <c r="O432" i="10"/>
  <c r="K432" i="10"/>
  <c r="L432" i="10" s="1"/>
  <c r="X390" i="10"/>
  <c r="V390" i="10"/>
  <c r="U390" i="10"/>
  <c r="AA390" i="10" s="1"/>
  <c r="S390" i="10"/>
  <c r="O390" i="10"/>
  <c r="K390" i="10"/>
  <c r="X342" i="10"/>
  <c r="V342" i="10"/>
  <c r="U342" i="10"/>
  <c r="S342" i="10"/>
  <c r="O342" i="10"/>
  <c r="K342" i="10"/>
  <c r="L342" i="10" s="1"/>
  <c r="X880" i="10"/>
  <c r="W880" i="10"/>
  <c r="V880" i="10"/>
  <c r="U880" i="10"/>
  <c r="T880" i="10"/>
  <c r="S880" i="10"/>
  <c r="X897" i="10"/>
  <c r="W897" i="10"/>
  <c r="V897" i="10"/>
  <c r="U897" i="10"/>
  <c r="T897" i="10"/>
  <c r="S897" i="10"/>
  <c r="X733" i="10"/>
  <c r="V733" i="10"/>
  <c r="U733" i="10"/>
  <c r="S733" i="10"/>
  <c r="O733" i="10"/>
  <c r="W733" i="10" s="1"/>
  <c r="K733" i="10"/>
  <c r="L733" i="10" s="1"/>
  <c r="X784" i="10"/>
  <c r="V784" i="10"/>
  <c r="U784" i="10"/>
  <c r="S784" i="10"/>
  <c r="O784" i="10"/>
  <c r="P784" i="10" s="1"/>
  <c r="K784" i="10"/>
  <c r="X748" i="10"/>
  <c r="V748" i="10"/>
  <c r="U748" i="10"/>
  <c r="S748" i="10"/>
  <c r="O748" i="10"/>
  <c r="W748" i="10" s="1"/>
  <c r="K748" i="10"/>
  <c r="X669" i="10"/>
  <c r="V669" i="10"/>
  <c r="U669" i="10"/>
  <c r="S669" i="10"/>
  <c r="O669" i="10"/>
  <c r="K669" i="10"/>
  <c r="X325" i="10"/>
  <c r="V325" i="10"/>
  <c r="U325" i="10"/>
  <c r="S325" i="10"/>
  <c r="O325" i="10"/>
  <c r="K325" i="10"/>
  <c r="L325" i="10" s="1"/>
  <c r="X530" i="10"/>
  <c r="V530" i="10"/>
  <c r="U530" i="10"/>
  <c r="S530" i="10"/>
  <c r="O530" i="10"/>
  <c r="W530" i="10" s="1"/>
  <c r="K530" i="10"/>
  <c r="X83" i="10"/>
  <c r="V83" i="10"/>
  <c r="U83" i="10"/>
  <c r="S83" i="10"/>
  <c r="O83" i="10"/>
  <c r="K83" i="10"/>
  <c r="X839" i="10"/>
  <c r="V839" i="10"/>
  <c r="U839" i="10"/>
  <c r="S839" i="10"/>
  <c r="R839" i="10"/>
  <c r="O839" i="10"/>
  <c r="K839" i="10"/>
  <c r="T839" i="10" s="1"/>
  <c r="X844" i="10"/>
  <c r="V844" i="10"/>
  <c r="U844" i="10"/>
  <c r="S844" i="10"/>
  <c r="R844" i="10"/>
  <c r="O844" i="10"/>
  <c r="K844" i="10"/>
  <c r="X843" i="10"/>
  <c r="V843" i="10"/>
  <c r="U843" i="10"/>
  <c r="S843" i="10"/>
  <c r="R843" i="10"/>
  <c r="O843" i="10"/>
  <c r="K843" i="10"/>
  <c r="T843" i="10" s="1"/>
  <c r="X387" i="10"/>
  <c r="V387" i="10"/>
  <c r="U387" i="10"/>
  <c r="S387" i="10"/>
  <c r="Y387" i="10" s="1"/>
  <c r="O387" i="10"/>
  <c r="W387" i="10" s="1"/>
  <c r="K387" i="10"/>
  <c r="T387" i="10" s="1"/>
  <c r="X695" i="10"/>
  <c r="V695" i="10"/>
  <c r="U695" i="10"/>
  <c r="S695" i="10"/>
  <c r="O695" i="10"/>
  <c r="P695" i="10" s="1"/>
  <c r="K695" i="10"/>
  <c r="L695" i="10" s="1"/>
  <c r="X371" i="10"/>
  <c r="V371" i="10"/>
  <c r="U371" i="10"/>
  <c r="S371" i="10"/>
  <c r="O371" i="10"/>
  <c r="K371" i="10"/>
  <c r="X640" i="10"/>
  <c r="V640" i="10"/>
  <c r="U640" i="10"/>
  <c r="S640" i="10"/>
  <c r="O640" i="10"/>
  <c r="P640" i="10" s="1"/>
  <c r="K640" i="10"/>
  <c r="L640" i="10" s="1"/>
  <c r="X129" i="10"/>
  <c r="V129" i="10"/>
  <c r="U129" i="10"/>
  <c r="S129" i="10"/>
  <c r="O129" i="10"/>
  <c r="W129" i="10" s="1"/>
  <c r="K129" i="10"/>
  <c r="X579" i="10"/>
  <c r="V579" i="10"/>
  <c r="U579" i="10"/>
  <c r="S579" i="10"/>
  <c r="O579" i="10"/>
  <c r="P579" i="10" s="1"/>
  <c r="K579" i="10"/>
  <c r="T579" i="10" s="1"/>
  <c r="X60" i="10"/>
  <c r="V60" i="10"/>
  <c r="U60" i="10"/>
  <c r="S60" i="10"/>
  <c r="O60" i="10"/>
  <c r="W60" i="10" s="1"/>
  <c r="K60" i="10"/>
  <c r="X788" i="10"/>
  <c r="V788" i="10"/>
  <c r="U788" i="10"/>
  <c r="S788" i="10"/>
  <c r="O788" i="10"/>
  <c r="W788" i="10" s="1"/>
  <c r="K788" i="10"/>
  <c r="X692" i="10"/>
  <c r="V692" i="10"/>
  <c r="U692" i="10"/>
  <c r="S692" i="10"/>
  <c r="O692" i="10"/>
  <c r="W692" i="10" s="1"/>
  <c r="K692" i="10"/>
  <c r="T692" i="10" s="1"/>
  <c r="X668" i="10"/>
  <c r="V668" i="10"/>
  <c r="U668" i="10"/>
  <c r="S668" i="10"/>
  <c r="O668" i="10"/>
  <c r="W668" i="10" s="1"/>
  <c r="K668" i="10"/>
  <c r="T668" i="10" s="1"/>
  <c r="X623" i="10"/>
  <c r="V623" i="10"/>
  <c r="U623" i="10"/>
  <c r="S623" i="10"/>
  <c r="O623" i="10"/>
  <c r="P623" i="10" s="1"/>
  <c r="K623" i="10"/>
  <c r="X815" i="10"/>
  <c r="V815" i="10"/>
  <c r="U815" i="10"/>
  <c r="S815" i="10"/>
  <c r="O815" i="10"/>
  <c r="K815" i="10"/>
  <c r="L815" i="10" s="1"/>
  <c r="X798" i="10"/>
  <c r="V798" i="10"/>
  <c r="U798" i="10"/>
  <c r="S798" i="10"/>
  <c r="O798" i="10"/>
  <c r="K798" i="10"/>
  <c r="T798" i="10" s="1"/>
  <c r="X452" i="10"/>
  <c r="V452" i="10"/>
  <c r="U452" i="10"/>
  <c r="S452" i="10"/>
  <c r="O452" i="10"/>
  <c r="K452" i="10"/>
  <c r="X686" i="10"/>
  <c r="V686" i="10"/>
  <c r="U686" i="10"/>
  <c r="S686" i="10"/>
  <c r="O686" i="10"/>
  <c r="K686" i="10"/>
  <c r="L686" i="10" s="1"/>
  <c r="X680" i="10"/>
  <c r="V680" i="10"/>
  <c r="U680" i="10"/>
  <c r="S680" i="10"/>
  <c r="O680" i="10"/>
  <c r="K680" i="10"/>
  <c r="T680" i="10" s="1"/>
  <c r="X345" i="10"/>
  <c r="V345" i="10"/>
  <c r="U345" i="10"/>
  <c r="S345" i="10"/>
  <c r="O345" i="10"/>
  <c r="P345" i="10" s="1"/>
  <c r="K345" i="10"/>
  <c r="L345" i="10" s="1"/>
  <c r="X544" i="10"/>
  <c r="V544" i="10"/>
  <c r="U544" i="10"/>
  <c r="S544" i="10"/>
  <c r="O544" i="10"/>
  <c r="W544" i="10" s="1"/>
  <c r="K544" i="10"/>
  <c r="X91" i="10"/>
  <c r="V91" i="10"/>
  <c r="U91" i="10"/>
  <c r="S91" i="10"/>
  <c r="O91" i="10"/>
  <c r="P91" i="10" s="1"/>
  <c r="K91" i="10"/>
  <c r="X81" i="10"/>
  <c r="V81" i="10"/>
  <c r="U81" i="10"/>
  <c r="S81" i="10"/>
  <c r="O81" i="10"/>
  <c r="K81" i="10"/>
  <c r="L81" i="10" s="1"/>
  <c r="X868" i="10"/>
  <c r="V868" i="10"/>
  <c r="U868" i="10"/>
  <c r="S868" i="10"/>
  <c r="R868" i="10"/>
  <c r="O868" i="10"/>
  <c r="K868" i="10"/>
  <c r="T868" i="10" s="1"/>
  <c r="X783" i="10"/>
  <c r="V783" i="10"/>
  <c r="U783" i="10"/>
  <c r="S783" i="10"/>
  <c r="O783" i="10"/>
  <c r="P783" i="10" s="1"/>
  <c r="K783" i="10"/>
  <c r="L783" i="10" s="1"/>
  <c r="X485" i="10"/>
  <c r="V485" i="10"/>
  <c r="U485" i="10"/>
  <c r="AA485" i="10" s="1"/>
  <c r="S485" i="10"/>
  <c r="O485" i="10"/>
  <c r="W485" i="10" s="1"/>
  <c r="K485" i="10"/>
  <c r="X482" i="10"/>
  <c r="V482" i="10"/>
  <c r="U482" i="10"/>
  <c r="S482" i="10"/>
  <c r="O482" i="10"/>
  <c r="P482" i="10" s="1"/>
  <c r="K482" i="10"/>
  <c r="L482" i="10" s="1"/>
  <c r="X429" i="10"/>
  <c r="V429" i="10"/>
  <c r="U429" i="10"/>
  <c r="S429" i="10"/>
  <c r="O429" i="10"/>
  <c r="K429" i="10"/>
  <c r="X715" i="10"/>
  <c r="V715" i="10"/>
  <c r="U715" i="10"/>
  <c r="S715" i="10"/>
  <c r="O715" i="10"/>
  <c r="P715" i="10" s="1"/>
  <c r="K715" i="10"/>
  <c r="L715" i="10" s="1"/>
  <c r="X355" i="10"/>
  <c r="V355" i="10"/>
  <c r="U355" i="10"/>
  <c r="S355" i="10"/>
  <c r="O355" i="10"/>
  <c r="W355" i="10" s="1"/>
  <c r="K355" i="10"/>
  <c r="X625" i="10"/>
  <c r="V625" i="10"/>
  <c r="U625" i="10"/>
  <c r="S625" i="10"/>
  <c r="O625" i="10"/>
  <c r="K625" i="10"/>
  <c r="L625" i="10" s="1"/>
  <c r="X795" i="10"/>
  <c r="V795" i="10"/>
  <c r="U795" i="10"/>
  <c r="S795" i="10"/>
  <c r="O795" i="10"/>
  <c r="W795" i="10" s="1"/>
  <c r="K795" i="10"/>
  <c r="L795" i="10" s="1"/>
  <c r="X777" i="10"/>
  <c r="V777" i="10"/>
  <c r="U777" i="10"/>
  <c r="S777" i="10"/>
  <c r="O777" i="10"/>
  <c r="P777" i="10" s="1"/>
  <c r="K777" i="10"/>
  <c r="L777" i="10" s="1"/>
  <c r="X684" i="10"/>
  <c r="V684" i="10"/>
  <c r="U684" i="10"/>
  <c r="S684" i="10"/>
  <c r="O684" i="10"/>
  <c r="W684" i="10" s="1"/>
  <c r="K684" i="10"/>
  <c r="X336" i="10"/>
  <c r="V336" i="10"/>
  <c r="U336" i="10"/>
  <c r="S336" i="10"/>
  <c r="O336" i="10"/>
  <c r="K336" i="10"/>
  <c r="L336" i="10" s="1"/>
  <c r="X307" i="10"/>
  <c r="V307" i="10"/>
  <c r="U307" i="10"/>
  <c r="S307" i="10"/>
  <c r="O307" i="10"/>
  <c r="K307" i="10"/>
  <c r="T307" i="10" s="1"/>
  <c r="X619" i="10"/>
  <c r="V619" i="10"/>
  <c r="U619" i="10"/>
  <c r="S619" i="10"/>
  <c r="O619" i="10"/>
  <c r="P619" i="10" s="1"/>
  <c r="K619" i="10"/>
  <c r="X867" i="10"/>
  <c r="V867" i="10"/>
  <c r="U867" i="10"/>
  <c r="AA867" i="10" s="1"/>
  <c r="S867" i="10"/>
  <c r="R867" i="10"/>
  <c r="O867" i="10"/>
  <c r="P867" i="10" s="1"/>
  <c r="K867" i="10"/>
  <c r="X797" i="10"/>
  <c r="V797" i="10"/>
  <c r="U797" i="10"/>
  <c r="S797" i="10"/>
  <c r="O797" i="10"/>
  <c r="K797" i="10"/>
  <c r="T797" i="10" s="1"/>
  <c r="X484" i="10"/>
  <c r="V484" i="10"/>
  <c r="U484" i="10"/>
  <c r="S484" i="10"/>
  <c r="O484" i="10"/>
  <c r="W484" i="10" s="1"/>
  <c r="K484" i="10"/>
  <c r="X428" i="10"/>
  <c r="V428" i="10"/>
  <c r="U428" i="10"/>
  <c r="S428" i="10"/>
  <c r="O428" i="10"/>
  <c r="K428" i="10"/>
  <c r="T428" i="10" s="1"/>
  <c r="X716" i="10"/>
  <c r="V716" i="10"/>
  <c r="U716" i="10"/>
  <c r="S716" i="10"/>
  <c r="O716" i="10"/>
  <c r="W716" i="10" s="1"/>
  <c r="K716" i="10"/>
  <c r="X679" i="10"/>
  <c r="V679" i="10"/>
  <c r="U679" i="10"/>
  <c r="S679" i="10"/>
  <c r="O679" i="10"/>
  <c r="K679" i="10"/>
  <c r="T679" i="10" s="1"/>
  <c r="X354" i="10"/>
  <c r="V354" i="10"/>
  <c r="U354" i="10"/>
  <c r="S354" i="10"/>
  <c r="O354" i="10"/>
  <c r="W354" i="10" s="1"/>
  <c r="K354" i="10"/>
  <c r="T354" i="10" s="1"/>
  <c r="X624" i="10"/>
  <c r="V624" i="10"/>
  <c r="U624" i="10"/>
  <c r="S624" i="10"/>
  <c r="O624" i="10"/>
  <c r="W624" i="10" s="1"/>
  <c r="K624" i="10"/>
  <c r="T624" i="10" s="1"/>
  <c r="X471" i="10"/>
  <c r="V471" i="10"/>
  <c r="U471" i="10"/>
  <c r="S471" i="10"/>
  <c r="O471" i="10"/>
  <c r="W471" i="10" s="1"/>
  <c r="K471" i="10"/>
  <c r="X622" i="10"/>
  <c r="V622" i="10"/>
  <c r="U622" i="10"/>
  <c r="S622" i="10"/>
  <c r="O622" i="10"/>
  <c r="P622" i="10" s="1"/>
  <c r="K622" i="10"/>
  <c r="L622" i="10" s="1"/>
  <c r="X685" i="10"/>
  <c r="V685" i="10"/>
  <c r="U685" i="10"/>
  <c r="S685" i="10"/>
  <c r="O685" i="10"/>
  <c r="W685" i="10" s="1"/>
  <c r="K685" i="10"/>
  <c r="X344" i="10"/>
  <c r="V344" i="10"/>
  <c r="U344" i="10"/>
  <c r="S344" i="10"/>
  <c r="O344" i="10"/>
  <c r="P344" i="10" s="1"/>
  <c r="K344" i="10"/>
  <c r="T344" i="10" s="1"/>
  <c r="X590" i="10"/>
  <c r="V590" i="10"/>
  <c r="U590" i="10"/>
  <c r="S590" i="10"/>
  <c r="O590" i="10"/>
  <c r="W590" i="10" s="1"/>
  <c r="K590" i="10"/>
  <c r="X90" i="10"/>
  <c r="V90" i="10"/>
  <c r="U90" i="10"/>
  <c r="S90" i="10"/>
  <c r="O90" i="10"/>
  <c r="P90" i="10" s="1"/>
  <c r="K90" i="10"/>
  <c r="T90" i="10" s="1"/>
  <c r="X80" i="10"/>
  <c r="V80" i="10"/>
  <c r="U80" i="10"/>
  <c r="S80" i="10"/>
  <c r="O80" i="10"/>
  <c r="W80" i="10" s="1"/>
  <c r="K80" i="10"/>
  <c r="X796" i="10"/>
  <c r="V796" i="10"/>
  <c r="U796" i="10"/>
  <c r="S796" i="10"/>
  <c r="Y796" i="10" s="1"/>
  <c r="O796" i="10"/>
  <c r="W796" i="10" s="1"/>
  <c r="K796" i="10"/>
  <c r="L796" i="10" s="1"/>
  <c r="X440" i="10"/>
  <c r="V440" i="10"/>
  <c r="U440" i="10"/>
  <c r="S440" i="10"/>
  <c r="O440" i="10"/>
  <c r="W440" i="10" s="1"/>
  <c r="K440" i="10"/>
  <c r="T440" i="10" s="1"/>
  <c r="X360" i="10"/>
  <c r="V360" i="10"/>
  <c r="U360" i="10"/>
  <c r="S360" i="10"/>
  <c r="Y360" i="10" s="1"/>
  <c r="O360" i="10"/>
  <c r="W360" i="10" s="1"/>
  <c r="K360" i="10"/>
  <c r="L360" i="10" s="1"/>
  <c r="X330" i="10"/>
  <c r="V330" i="10"/>
  <c r="U330" i="10"/>
  <c r="S330" i="10"/>
  <c r="O330" i="10"/>
  <c r="W330" i="10" s="1"/>
  <c r="K330" i="10"/>
  <c r="T330" i="10" s="1"/>
  <c r="X536" i="10"/>
  <c r="V536" i="10"/>
  <c r="U536" i="10"/>
  <c r="S536" i="10"/>
  <c r="Y536" i="10" s="1"/>
  <c r="O536" i="10"/>
  <c r="W536" i="10" s="1"/>
  <c r="K536" i="10"/>
  <c r="T536" i="10" s="1"/>
  <c r="X470" i="10"/>
  <c r="V470" i="10"/>
  <c r="U470" i="10"/>
  <c r="S470" i="10"/>
  <c r="O470" i="10"/>
  <c r="W470" i="10" s="1"/>
  <c r="K470" i="10"/>
  <c r="X621" i="10"/>
  <c r="V621" i="10"/>
  <c r="U621" i="10"/>
  <c r="S621" i="10"/>
  <c r="O621" i="10"/>
  <c r="P621" i="10" s="1"/>
  <c r="K621" i="10"/>
  <c r="L621" i="10" s="1"/>
  <c r="X496" i="10"/>
  <c r="V496" i="10"/>
  <c r="U496" i="10"/>
  <c r="S496" i="10"/>
  <c r="O496" i="10"/>
  <c r="W496" i="10" s="1"/>
  <c r="K496" i="10"/>
  <c r="X437" i="10"/>
  <c r="V437" i="10"/>
  <c r="U437" i="10"/>
  <c r="S437" i="10"/>
  <c r="O437" i="10"/>
  <c r="P437" i="10" s="1"/>
  <c r="K437" i="10"/>
  <c r="L437" i="10" s="1"/>
  <c r="X427" i="10"/>
  <c r="V427" i="10"/>
  <c r="U427" i="10"/>
  <c r="S427" i="10"/>
  <c r="O427" i="10"/>
  <c r="W427" i="10" s="1"/>
  <c r="K427" i="10"/>
  <c r="X89" i="10"/>
  <c r="V89" i="10"/>
  <c r="U89" i="10"/>
  <c r="S89" i="10"/>
  <c r="O89" i="10"/>
  <c r="P89" i="10" s="1"/>
  <c r="K89" i="10"/>
  <c r="L89" i="10" s="1"/>
  <c r="X656" i="10"/>
  <c r="V656" i="10"/>
  <c r="U656" i="10"/>
  <c r="S656" i="10"/>
  <c r="O656" i="10"/>
  <c r="W656" i="10" s="1"/>
  <c r="K656" i="10"/>
  <c r="X644" i="10"/>
  <c r="V644" i="10"/>
  <c r="U644" i="10"/>
  <c r="S644" i="10"/>
  <c r="O644" i="10"/>
  <c r="P644" i="10" s="1"/>
  <c r="K644" i="10"/>
  <c r="L644" i="10" s="1"/>
  <c r="X535" i="10"/>
  <c r="V535" i="10"/>
  <c r="U535" i="10"/>
  <c r="S535" i="10"/>
  <c r="O535" i="10"/>
  <c r="W535" i="10" s="1"/>
  <c r="K535" i="10"/>
  <c r="X584" i="10"/>
  <c r="V584" i="10"/>
  <c r="U584" i="10"/>
  <c r="S584" i="10"/>
  <c r="O584" i="10"/>
  <c r="P584" i="10" s="1"/>
  <c r="K584" i="10"/>
  <c r="L584" i="10" s="1"/>
  <c r="X495" i="10"/>
  <c r="V495" i="10"/>
  <c r="U495" i="10"/>
  <c r="S495" i="10"/>
  <c r="O495" i="10"/>
  <c r="W495" i="10" s="1"/>
  <c r="K495" i="10"/>
  <c r="T495" i="10" s="1"/>
  <c r="X483" i="10"/>
  <c r="V483" i="10"/>
  <c r="U483" i="10"/>
  <c r="S483" i="10"/>
  <c r="O483" i="10"/>
  <c r="W483" i="10" s="1"/>
  <c r="K483" i="10"/>
  <c r="T483" i="10" s="1"/>
  <c r="X436" i="10"/>
  <c r="V436" i="10"/>
  <c r="U436" i="10"/>
  <c r="S436" i="10"/>
  <c r="O436" i="10"/>
  <c r="W436" i="10" s="1"/>
  <c r="K436" i="10"/>
  <c r="T436" i="10" s="1"/>
  <c r="X655" i="10"/>
  <c r="V655" i="10"/>
  <c r="U655" i="10"/>
  <c r="S655" i="10"/>
  <c r="O655" i="10"/>
  <c r="W655" i="10" s="1"/>
  <c r="K655" i="10"/>
  <c r="T655" i="10" s="1"/>
  <c r="X643" i="10"/>
  <c r="V643" i="10"/>
  <c r="U643" i="10"/>
  <c r="S643" i="10"/>
  <c r="O643" i="10"/>
  <c r="W643" i="10" s="1"/>
  <c r="K643" i="10"/>
  <c r="T643" i="10" s="1"/>
  <c r="X617" i="10"/>
  <c r="V617" i="10"/>
  <c r="U617" i="10"/>
  <c r="S617" i="10"/>
  <c r="Y617" i="10" s="1"/>
  <c r="O617" i="10"/>
  <c r="W617" i="10" s="1"/>
  <c r="K617" i="10"/>
  <c r="T617" i="10" s="1"/>
  <c r="X583" i="10"/>
  <c r="V583" i="10"/>
  <c r="U583" i="10"/>
  <c r="S583" i="10"/>
  <c r="O583" i="10"/>
  <c r="W583" i="10" s="1"/>
  <c r="K583" i="10"/>
  <c r="T583" i="10" s="1"/>
  <c r="X534" i="10"/>
  <c r="V534" i="10"/>
  <c r="U534" i="10"/>
  <c r="S534" i="10"/>
  <c r="O534" i="10"/>
  <c r="W534" i="10" s="1"/>
  <c r="K534" i="10"/>
  <c r="T534" i="10" s="1"/>
  <c r="X883" i="10"/>
  <c r="V883" i="10"/>
  <c r="U883" i="10"/>
  <c r="S883" i="10"/>
  <c r="R883" i="10"/>
  <c r="O883" i="10"/>
  <c r="W883" i="10" s="1"/>
  <c r="K883" i="10"/>
  <c r="T883" i="10" s="1"/>
  <c r="X787" i="10"/>
  <c r="V787" i="10"/>
  <c r="U787" i="10"/>
  <c r="AA787" i="10" s="1"/>
  <c r="S787" i="10"/>
  <c r="O787" i="10"/>
  <c r="P787" i="10" s="1"/>
  <c r="K787" i="10"/>
  <c r="L787" i="10" s="1"/>
  <c r="X691" i="10"/>
  <c r="V691" i="10"/>
  <c r="U691" i="10"/>
  <c r="S691" i="10"/>
  <c r="O691" i="10"/>
  <c r="W691" i="10" s="1"/>
  <c r="K691" i="10"/>
  <c r="T691" i="10" s="1"/>
  <c r="X782" i="10"/>
  <c r="V782" i="10"/>
  <c r="U782" i="10"/>
  <c r="AA782" i="10" s="1"/>
  <c r="S782" i="10"/>
  <c r="O782" i="10"/>
  <c r="P782" i="10" s="1"/>
  <c r="K782" i="10"/>
  <c r="T782" i="10" s="1"/>
  <c r="X472" i="10"/>
  <c r="V472" i="10"/>
  <c r="U472" i="10"/>
  <c r="S472" i="10"/>
  <c r="O472" i="10"/>
  <c r="W472" i="10" s="1"/>
  <c r="K472" i="10"/>
  <c r="T472" i="10" s="1"/>
  <c r="X469" i="10"/>
  <c r="V469" i="10"/>
  <c r="U469" i="10"/>
  <c r="S469" i="10"/>
  <c r="O469" i="10"/>
  <c r="P469" i="10" s="1"/>
  <c r="K469" i="10"/>
  <c r="L469" i="10" s="1"/>
  <c r="X451" i="10"/>
  <c r="V451" i="10"/>
  <c r="U451" i="10"/>
  <c r="S451" i="10"/>
  <c r="O451" i="10"/>
  <c r="W451" i="10" s="1"/>
  <c r="K451" i="10"/>
  <c r="T451" i="10" s="1"/>
  <c r="X667" i="10"/>
  <c r="V667" i="10"/>
  <c r="U667" i="10"/>
  <c r="S667" i="10"/>
  <c r="O667" i="10"/>
  <c r="P667" i="10" s="1"/>
  <c r="K667" i="10"/>
  <c r="T667" i="10" s="1"/>
  <c r="X543" i="10"/>
  <c r="V543" i="10"/>
  <c r="U543" i="10"/>
  <c r="S543" i="10"/>
  <c r="O543" i="10"/>
  <c r="W543" i="10" s="1"/>
  <c r="K543" i="10"/>
  <c r="T543" i="10" s="1"/>
  <c r="X114" i="10"/>
  <c r="V114" i="10"/>
  <c r="U114" i="10"/>
  <c r="S114" i="10"/>
  <c r="O114" i="10"/>
  <c r="P114" i="10" s="1"/>
  <c r="K114" i="10"/>
  <c r="L114" i="10" s="1"/>
  <c r="X620" i="10"/>
  <c r="V620" i="10"/>
  <c r="U620" i="10"/>
  <c r="S620" i="10"/>
  <c r="O620" i="10"/>
  <c r="W620" i="10" s="1"/>
  <c r="K620" i="10"/>
  <c r="T620" i="10" s="1"/>
  <c r="X448" i="10"/>
  <c r="V448" i="10"/>
  <c r="U448" i="10"/>
  <c r="S448" i="10"/>
  <c r="O448" i="10"/>
  <c r="K448" i="10"/>
  <c r="T448" i="10" s="1"/>
  <c r="X614" i="10"/>
  <c r="V614" i="10"/>
  <c r="U614" i="10"/>
  <c r="S614" i="10"/>
  <c r="O614" i="10"/>
  <c r="K614" i="10"/>
  <c r="L614" i="10" s="1"/>
  <c r="X765" i="10"/>
  <c r="V765" i="10"/>
  <c r="U765" i="10"/>
  <c r="S765" i="10"/>
  <c r="O765" i="10"/>
  <c r="K765" i="10"/>
  <c r="L765" i="10" s="1"/>
  <c r="X569" i="10"/>
  <c r="V569" i="10"/>
  <c r="U569" i="10"/>
  <c r="S569" i="10"/>
  <c r="O569" i="10"/>
  <c r="K569" i="10"/>
  <c r="X767" i="10"/>
  <c r="V767" i="10"/>
  <c r="U767" i="10"/>
  <c r="S767" i="10"/>
  <c r="O767" i="10"/>
  <c r="K767" i="10"/>
  <c r="X774" i="10"/>
  <c r="V774" i="10"/>
  <c r="U774" i="10"/>
  <c r="S774" i="10"/>
  <c r="O774" i="10"/>
  <c r="K774" i="10"/>
  <c r="L774" i="10" s="1"/>
  <c r="X633" i="10"/>
  <c r="V633" i="10"/>
  <c r="U633" i="10"/>
  <c r="S633" i="10"/>
  <c r="O633" i="10"/>
  <c r="K633" i="10"/>
  <c r="L633" i="10" s="1"/>
  <c r="X573" i="10"/>
  <c r="V573" i="10"/>
  <c r="U573" i="10"/>
  <c r="S573" i="10"/>
  <c r="O573" i="10"/>
  <c r="K573" i="10"/>
  <c r="X604" i="10"/>
  <c r="V604" i="10"/>
  <c r="U604" i="10"/>
  <c r="S604" i="10"/>
  <c r="O604" i="10"/>
  <c r="K604" i="10"/>
  <c r="X457" i="10"/>
  <c r="V457" i="10"/>
  <c r="U457" i="10"/>
  <c r="S457" i="10"/>
  <c r="O457" i="10"/>
  <c r="K457" i="10"/>
  <c r="L457" i="10" s="1"/>
  <c r="X319" i="10"/>
  <c r="V319" i="10"/>
  <c r="U319" i="10"/>
  <c r="S319" i="10"/>
  <c r="O319" i="10"/>
  <c r="P319" i="10" s="1"/>
  <c r="K319" i="10"/>
  <c r="T319" i="10" s="1"/>
  <c r="X666" i="10"/>
  <c r="V666" i="10"/>
  <c r="U666" i="10"/>
  <c r="S666" i="10"/>
  <c r="O666" i="10"/>
  <c r="K666" i="10"/>
  <c r="T666" i="10" s="1"/>
  <c r="X318" i="10"/>
  <c r="V318" i="10"/>
  <c r="U318" i="10"/>
  <c r="S318" i="10"/>
  <c r="O318" i="10"/>
  <c r="K318" i="10"/>
  <c r="X764" i="10"/>
  <c r="V764" i="10"/>
  <c r="U764" i="10"/>
  <c r="S764" i="10"/>
  <c r="O764" i="10"/>
  <c r="K764" i="10"/>
  <c r="T764" i="10" s="1"/>
  <c r="X568" i="10"/>
  <c r="V568" i="10"/>
  <c r="U568" i="10"/>
  <c r="S568" i="10"/>
  <c r="O568" i="10"/>
  <c r="K568" i="10"/>
  <c r="X447" i="10"/>
  <c r="V447" i="10"/>
  <c r="U447" i="10"/>
  <c r="S447" i="10"/>
  <c r="O447" i="10"/>
  <c r="K447" i="10"/>
  <c r="L447" i="10" s="1"/>
  <c r="X618" i="10"/>
  <c r="V618" i="10"/>
  <c r="U618" i="10"/>
  <c r="AA618" i="10" s="1"/>
  <c r="S618" i="10"/>
  <c r="O618" i="10"/>
  <c r="K618" i="10"/>
  <c r="X835" i="10"/>
  <c r="V835" i="10"/>
  <c r="U835" i="10"/>
  <c r="S835" i="10"/>
  <c r="R835" i="10"/>
  <c r="O835" i="10"/>
  <c r="W835" i="10" s="1"/>
  <c r="K835" i="10"/>
  <c r="L835" i="10" s="1"/>
  <c r="X791" i="10"/>
  <c r="V791" i="10"/>
  <c r="U791" i="10"/>
  <c r="S791" i="10"/>
  <c r="O791" i="10"/>
  <c r="K791" i="10"/>
  <c r="X358" i="10"/>
  <c r="V358" i="10"/>
  <c r="U358" i="10"/>
  <c r="S358" i="10"/>
  <c r="O358" i="10"/>
  <c r="K358" i="10"/>
  <c r="T358" i="10" s="1"/>
  <c r="X648" i="10"/>
  <c r="V648" i="10"/>
  <c r="U648" i="10"/>
  <c r="S648" i="10"/>
  <c r="O648" i="10"/>
  <c r="K648" i="10"/>
  <c r="T648" i="10" s="1"/>
  <c r="X303" i="10"/>
  <c r="V303" i="10"/>
  <c r="U303" i="10"/>
  <c r="S303" i="10"/>
  <c r="O303" i="10"/>
  <c r="K303" i="10"/>
  <c r="T303" i="10" s="1"/>
  <c r="X300" i="10"/>
  <c r="V300" i="10"/>
  <c r="U300" i="10"/>
  <c r="S300" i="10"/>
  <c r="O300" i="10"/>
  <c r="W300" i="10" s="1"/>
  <c r="K300" i="10"/>
  <c r="X575" i="10"/>
  <c r="V575" i="10"/>
  <c r="U575" i="10"/>
  <c r="S575" i="10"/>
  <c r="Y575" i="10" s="1"/>
  <c r="O575" i="10"/>
  <c r="P575" i="10" s="1"/>
  <c r="K575" i="10"/>
  <c r="X542" i="10"/>
  <c r="V542" i="10"/>
  <c r="U542" i="10"/>
  <c r="S542" i="10"/>
  <c r="O542" i="10"/>
  <c r="W542" i="10" s="1"/>
  <c r="K542" i="10"/>
  <c r="X124" i="10"/>
  <c r="V124" i="10"/>
  <c r="U124" i="10"/>
  <c r="S124" i="10"/>
  <c r="O124" i="10"/>
  <c r="P124" i="10" s="1"/>
  <c r="K124" i="10"/>
  <c r="L124" i="10" s="1"/>
  <c r="X68" i="10"/>
  <c r="V68" i="10"/>
  <c r="U68" i="10"/>
  <c r="S68" i="10"/>
  <c r="O68" i="10"/>
  <c r="W68" i="10" s="1"/>
  <c r="K68" i="10"/>
  <c r="X773" i="10"/>
  <c r="V773" i="10"/>
  <c r="U773" i="10"/>
  <c r="S773" i="10"/>
  <c r="O773" i="10"/>
  <c r="P773" i="10" s="1"/>
  <c r="K773" i="10"/>
  <c r="T773" i="10" s="1"/>
  <c r="X397" i="10"/>
  <c r="V397" i="10"/>
  <c r="U397" i="10"/>
  <c r="S397" i="10"/>
  <c r="O397" i="10"/>
  <c r="W397" i="10" s="1"/>
  <c r="K397" i="10"/>
  <c r="L397" i="10" s="1"/>
  <c r="X713" i="10"/>
  <c r="V713" i="10"/>
  <c r="U713" i="10"/>
  <c r="S713" i="10"/>
  <c r="O713" i="10"/>
  <c r="P713" i="10" s="1"/>
  <c r="K713" i="10"/>
  <c r="T713" i="10" s="1"/>
  <c r="X349" i="10"/>
  <c r="V349" i="10"/>
  <c r="U349" i="10"/>
  <c r="S349" i="10"/>
  <c r="O349" i="10"/>
  <c r="W349" i="10" s="1"/>
  <c r="K349" i="10"/>
  <c r="X613" i="10"/>
  <c r="V613" i="10"/>
  <c r="U613" i="10"/>
  <c r="S613" i="10"/>
  <c r="O613" i="10"/>
  <c r="P613" i="10" s="1"/>
  <c r="K613" i="10"/>
  <c r="T613" i="10" s="1"/>
  <c r="X71" i="10"/>
  <c r="V71" i="10"/>
  <c r="U71" i="10"/>
  <c r="S71" i="10"/>
  <c r="O71" i="10"/>
  <c r="W71" i="10" s="1"/>
  <c r="K71" i="10"/>
  <c r="X771" i="10"/>
  <c r="V771" i="10"/>
  <c r="U771" i="10"/>
  <c r="S771" i="10"/>
  <c r="Y771" i="10" s="1"/>
  <c r="O771" i="10"/>
  <c r="W771" i="10" s="1"/>
  <c r="K771" i="10"/>
  <c r="X757" i="10"/>
  <c r="V757" i="10"/>
  <c r="U757" i="10"/>
  <c r="S757" i="10"/>
  <c r="O757" i="10"/>
  <c r="P757" i="10" s="1"/>
  <c r="K757" i="10"/>
  <c r="L757" i="10" s="1"/>
  <c r="X456" i="10"/>
  <c r="V456" i="10"/>
  <c r="U456" i="10"/>
  <c r="S456" i="10"/>
  <c r="O456" i="10"/>
  <c r="W456" i="10" s="1"/>
  <c r="K456" i="10"/>
  <c r="X363" i="10"/>
  <c r="V363" i="10"/>
  <c r="U363" i="10"/>
  <c r="S363" i="10"/>
  <c r="O363" i="10"/>
  <c r="P363" i="10" s="1"/>
  <c r="K363" i="10"/>
  <c r="L363" i="10" s="1"/>
  <c r="X603" i="10"/>
  <c r="V603" i="10"/>
  <c r="U603" i="10"/>
  <c r="S603" i="10"/>
  <c r="O603" i="10"/>
  <c r="K603" i="10"/>
  <c r="X548" i="10"/>
  <c r="V548" i="10"/>
  <c r="U548" i="10"/>
  <c r="S548" i="10"/>
  <c r="O548" i="10"/>
  <c r="P548" i="10" s="1"/>
  <c r="K548" i="10"/>
  <c r="X876" i="10"/>
  <c r="V876" i="10"/>
  <c r="U876" i="10"/>
  <c r="S876" i="10"/>
  <c r="R876" i="10"/>
  <c r="O876" i="10"/>
  <c r="P876" i="10" s="1"/>
  <c r="K876" i="10"/>
  <c r="X328" i="10"/>
  <c r="V328" i="10"/>
  <c r="U328" i="10"/>
  <c r="S328" i="10"/>
  <c r="O328" i="10"/>
  <c r="K328" i="10"/>
  <c r="X632" i="10"/>
  <c r="V632" i="10"/>
  <c r="U632" i="10"/>
  <c r="S632" i="10"/>
  <c r="O632" i="10"/>
  <c r="P632" i="10" s="1"/>
  <c r="K632" i="10"/>
  <c r="X302" i="10"/>
  <c r="V302" i="10"/>
  <c r="U302" i="10"/>
  <c r="S302" i="10"/>
  <c r="O302" i="10"/>
  <c r="K302" i="10"/>
  <c r="X572" i="10"/>
  <c r="V572" i="10"/>
  <c r="U572" i="10"/>
  <c r="S572" i="10"/>
  <c r="O572" i="10"/>
  <c r="P572" i="10" s="1"/>
  <c r="K572" i="10"/>
  <c r="X88" i="10"/>
  <c r="V88" i="10"/>
  <c r="U88" i="10"/>
  <c r="S88" i="10"/>
  <c r="O88" i="10"/>
  <c r="K88" i="10"/>
  <c r="X67" i="10"/>
  <c r="V67" i="10"/>
  <c r="U67" i="10"/>
  <c r="S67" i="10"/>
  <c r="O67" i="10"/>
  <c r="P67" i="10" s="1"/>
  <c r="K67" i="10"/>
  <c r="X857" i="10"/>
  <c r="V857" i="10"/>
  <c r="U857" i="10"/>
  <c r="S857" i="10"/>
  <c r="R857" i="10"/>
  <c r="O857" i="10"/>
  <c r="K857" i="10"/>
  <c r="T857" i="10" s="1"/>
  <c r="X837" i="10"/>
  <c r="V837" i="10"/>
  <c r="U837" i="10"/>
  <c r="S837" i="10"/>
  <c r="R837" i="10"/>
  <c r="O837" i="10"/>
  <c r="P837" i="10" s="1"/>
  <c r="K837" i="10"/>
  <c r="X396" i="10"/>
  <c r="V396" i="10"/>
  <c r="U396" i="10"/>
  <c r="S396" i="10"/>
  <c r="O396" i="10"/>
  <c r="P396" i="10" s="1"/>
  <c r="K396" i="10"/>
  <c r="X394" i="10"/>
  <c r="V394" i="10"/>
  <c r="U394" i="10"/>
  <c r="S394" i="10"/>
  <c r="O394" i="10"/>
  <c r="W394" i="10" s="1"/>
  <c r="K394" i="10"/>
  <c r="X665" i="10"/>
  <c r="V665" i="10"/>
  <c r="U665" i="10"/>
  <c r="AA665" i="10" s="1"/>
  <c r="S665" i="10"/>
  <c r="O665" i="10"/>
  <c r="P665" i="10" s="1"/>
  <c r="K665" i="10"/>
  <c r="X338" i="10"/>
  <c r="W338" i="10"/>
  <c r="V338" i="10"/>
  <c r="U338" i="10"/>
  <c r="T338" i="10"/>
  <c r="S338" i="10"/>
  <c r="R338" i="10"/>
  <c r="X333" i="10"/>
  <c r="V333" i="10"/>
  <c r="U333" i="10"/>
  <c r="S333" i="10"/>
  <c r="O333" i="10"/>
  <c r="P333" i="10" s="1"/>
  <c r="K333" i="10"/>
  <c r="L333" i="10" s="1"/>
  <c r="X305" i="10"/>
  <c r="V305" i="10"/>
  <c r="U305" i="10"/>
  <c r="S305" i="10"/>
  <c r="O305" i="10"/>
  <c r="W305" i="10" s="1"/>
  <c r="K305" i="10"/>
  <c r="X576" i="10"/>
  <c r="V576" i="10"/>
  <c r="U576" i="10"/>
  <c r="S576" i="10"/>
  <c r="O576" i="10"/>
  <c r="P576" i="10" s="1"/>
  <c r="K576" i="10"/>
  <c r="X541" i="10"/>
  <c r="V541" i="10"/>
  <c r="U541" i="10"/>
  <c r="S541" i="10"/>
  <c r="O541" i="10"/>
  <c r="W541" i="10" s="1"/>
  <c r="K541" i="10"/>
  <c r="L541" i="10" s="1"/>
  <c r="X454" i="10"/>
  <c r="V454" i="10"/>
  <c r="U454" i="10"/>
  <c r="S454" i="10"/>
  <c r="O454" i="10"/>
  <c r="W454" i="10" s="1"/>
  <c r="K454" i="10"/>
  <c r="X637" i="10"/>
  <c r="V637" i="10"/>
  <c r="U637" i="10"/>
  <c r="S637" i="10"/>
  <c r="O637" i="10"/>
  <c r="P637" i="10" s="1"/>
  <c r="K637" i="10"/>
  <c r="T637" i="10" s="1"/>
  <c r="X587" i="10"/>
  <c r="V587" i="10"/>
  <c r="U587" i="10"/>
  <c r="S587" i="10"/>
  <c r="O587" i="10"/>
  <c r="W587" i="10" s="1"/>
  <c r="K587" i="10"/>
  <c r="X86" i="10"/>
  <c r="V86" i="10"/>
  <c r="U86" i="10"/>
  <c r="S86" i="10"/>
  <c r="O86" i="10"/>
  <c r="P86" i="10" s="1"/>
  <c r="K86" i="10"/>
  <c r="T86" i="10" s="1"/>
  <c r="X74" i="10"/>
  <c r="V74" i="10"/>
  <c r="U74" i="10"/>
  <c r="T74" i="10"/>
  <c r="S74" i="10"/>
  <c r="O74" i="10"/>
  <c r="P74" i="10" s="1"/>
  <c r="R74" i="10" s="1"/>
  <c r="X87" i="10"/>
  <c r="V87" i="10"/>
  <c r="U87" i="10"/>
  <c r="S87" i="10"/>
  <c r="O87" i="10"/>
  <c r="W87" i="10" s="1"/>
  <c r="K87" i="10"/>
  <c r="L87" i="10" s="1"/>
  <c r="X766" i="10"/>
  <c r="V766" i="10"/>
  <c r="U766" i="10"/>
  <c r="S766" i="10"/>
  <c r="O766" i="10"/>
  <c r="P766" i="10" s="1"/>
  <c r="K766" i="10"/>
  <c r="T766" i="10" s="1"/>
  <c r="X758" i="10"/>
  <c r="V758" i="10"/>
  <c r="U758" i="10"/>
  <c r="S758" i="10"/>
  <c r="O758" i="10"/>
  <c r="W758" i="10" s="1"/>
  <c r="K758" i="10"/>
  <c r="X756" i="10"/>
  <c r="V756" i="10"/>
  <c r="U756" i="10"/>
  <c r="S756" i="10"/>
  <c r="O756" i="10"/>
  <c r="P756" i="10" s="1"/>
  <c r="K756" i="10"/>
  <c r="T756" i="10" s="1"/>
  <c r="X455" i="10"/>
  <c r="V455" i="10"/>
  <c r="U455" i="10"/>
  <c r="S455" i="10"/>
  <c r="O455" i="10"/>
  <c r="W455" i="10" s="1"/>
  <c r="K455" i="10"/>
  <c r="L455" i="10" s="1"/>
  <c r="X327" i="10"/>
  <c r="V327" i="10"/>
  <c r="U327" i="10"/>
  <c r="S327" i="10"/>
  <c r="O327" i="10"/>
  <c r="P327" i="10" s="1"/>
  <c r="K327" i="10"/>
  <c r="T327" i="10" s="1"/>
  <c r="X571" i="10"/>
  <c r="V571" i="10"/>
  <c r="U571" i="10"/>
  <c r="S571" i="10"/>
  <c r="O571" i="10"/>
  <c r="W571" i="10" s="1"/>
  <c r="K571" i="10"/>
  <c r="L571" i="10" s="1"/>
  <c r="X547" i="10"/>
  <c r="V547" i="10"/>
  <c r="U547" i="10"/>
  <c r="S547" i="10"/>
  <c r="O547" i="10"/>
  <c r="P547" i="10" s="1"/>
  <c r="K547" i="10"/>
  <c r="T547" i="10" s="1"/>
  <c r="X66" i="10"/>
  <c r="V66" i="10"/>
  <c r="U66" i="10"/>
  <c r="S66" i="10"/>
  <c r="Y66" i="10" s="1"/>
  <c r="O66" i="10"/>
  <c r="P66" i="10" s="1"/>
  <c r="K66" i="10"/>
  <c r="L66" i="10" s="1"/>
  <c r="X301" i="10"/>
  <c r="V301" i="10"/>
  <c r="U301" i="10"/>
  <c r="S301" i="10"/>
  <c r="O301" i="10"/>
  <c r="W301" i="10" s="1"/>
  <c r="K301" i="10"/>
  <c r="X393" i="10"/>
  <c r="V393" i="10"/>
  <c r="U393" i="10"/>
  <c r="S393" i="10"/>
  <c r="O393" i="10"/>
  <c r="P393" i="10" s="1"/>
  <c r="K393" i="10"/>
  <c r="L393" i="10" s="1"/>
  <c r="X574" i="10"/>
  <c r="V574" i="10"/>
  <c r="U574" i="10"/>
  <c r="S574" i="10"/>
  <c r="O574" i="10"/>
  <c r="K574" i="10"/>
  <c r="X453" i="10"/>
  <c r="V453" i="10"/>
  <c r="U453" i="10"/>
  <c r="S453" i="10"/>
  <c r="O453" i="10"/>
  <c r="P453" i="10" s="1"/>
  <c r="K453" i="10"/>
  <c r="L453" i="10" s="1"/>
  <c r="X332" i="10"/>
  <c r="V332" i="10"/>
  <c r="U332" i="10"/>
  <c r="S332" i="10"/>
  <c r="O332" i="10"/>
  <c r="K332" i="10"/>
  <c r="X631" i="10"/>
  <c r="V631" i="10"/>
  <c r="U631" i="10"/>
  <c r="S631" i="10"/>
  <c r="O631" i="10"/>
  <c r="P631" i="10" s="1"/>
  <c r="K631" i="10"/>
  <c r="L631" i="10" s="1"/>
  <c r="X790" i="10"/>
  <c r="V790" i="10"/>
  <c r="U790" i="10"/>
  <c r="S790" i="10"/>
  <c r="O790" i="10"/>
  <c r="W790" i="10" s="1"/>
  <c r="K790" i="10"/>
  <c r="X570" i="10"/>
  <c r="V570" i="10"/>
  <c r="U570" i="10"/>
  <c r="S570" i="10"/>
  <c r="O570" i="10"/>
  <c r="P570" i="10" s="1"/>
  <c r="K570" i="10"/>
  <c r="L570" i="10" s="1"/>
  <c r="X540" i="10"/>
  <c r="V540" i="10"/>
  <c r="U540" i="10"/>
  <c r="S540" i="10"/>
  <c r="O540" i="10"/>
  <c r="K540" i="10"/>
  <c r="X834" i="10"/>
  <c r="V834" i="10"/>
  <c r="U834" i="10"/>
  <c r="S834" i="10"/>
  <c r="R834" i="10"/>
  <c r="O834" i="10"/>
  <c r="P834" i="10" s="1"/>
  <c r="K834" i="10"/>
  <c r="X836" i="10"/>
  <c r="V836" i="10"/>
  <c r="U836" i="10"/>
  <c r="S836" i="10"/>
  <c r="R836" i="10"/>
  <c r="O836" i="10"/>
  <c r="W836" i="10" s="1"/>
  <c r="K836" i="10"/>
  <c r="L836" i="10" s="1"/>
  <c r="X807" i="10"/>
  <c r="V807" i="10"/>
  <c r="U807" i="10"/>
  <c r="S807" i="10"/>
  <c r="O807" i="10"/>
  <c r="W807" i="10" s="1"/>
  <c r="K807" i="10"/>
  <c r="L807" i="10" s="1"/>
  <c r="X395" i="10"/>
  <c r="V395" i="10"/>
  <c r="U395" i="10"/>
  <c r="S395" i="10"/>
  <c r="Y395" i="10" s="1"/>
  <c r="O395" i="10"/>
  <c r="P395" i="10" s="1"/>
  <c r="K395" i="10"/>
  <c r="X392" i="10"/>
  <c r="V392" i="10"/>
  <c r="U392" i="10"/>
  <c r="S392" i="10"/>
  <c r="O392" i="10"/>
  <c r="W392" i="10" s="1"/>
  <c r="K392" i="10"/>
  <c r="T392" i="10" s="1"/>
  <c r="X664" i="10"/>
  <c r="V664" i="10"/>
  <c r="U664" i="10"/>
  <c r="S664" i="10"/>
  <c r="O664" i="10"/>
  <c r="K664" i="10"/>
  <c r="L664" i="10" s="1"/>
  <c r="X337" i="10"/>
  <c r="V337" i="10"/>
  <c r="U337" i="10"/>
  <c r="S337" i="10"/>
  <c r="O337" i="10"/>
  <c r="W337" i="10" s="1"/>
  <c r="K337" i="10"/>
  <c r="T337" i="10" s="1"/>
  <c r="X331" i="10"/>
  <c r="V331" i="10"/>
  <c r="U331" i="10"/>
  <c r="S331" i="10"/>
  <c r="O331" i="10"/>
  <c r="P331" i="10" s="1"/>
  <c r="K331" i="10"/>
  <c r="T331" i="10" s="1"/>
  <c r="X539" i="10"/>
  <c r="V539" i="10"/>
  <c r="U539" i="10"/>
  <c r="S539" i="10"/>
  <c r="O539" i="10"/>
  <c r="K539" i="10"/>
  <c r="T539" i="10" s="1"/>
  <c r="X769" i="10"/>
  <c r="V769" i="10"/>
  <c r="U769" i="10"/>
  <c r="S769" i="10"/>
  <c r="O769" i="10"/>
  <c r="K769" i="10"/>
  <c r="L769" i="10" s="1"/>
  <c r="X600" i="10"/>
  <c r="V600" i="10"/>
  <c r="U600" i="10"/>
  <c r="S600" i="10"/>
  <c r="O600" i="10"/>
  <c r="P600" i="10" s="1"/>
  <c r="K600" i="10"/>
  <c r="T600" i="10" s="1"/>
  <c r="X768" i="10"/>
  <c r="V768" i="10"/>
  <c r="U768" i="10"/>
  <c r="S768" i="10"/>
  <c r="O768" i="10"/>
  <c r="K768" i="10"/>
  <c r="T768" i="10" s="1"/>
  <c r="X599" i="10"/>
  <c r="V599" i="10"/>
  <c r="U599" i="10"/>
  <c r="S599" i="10"/>
  <c r="O599" i="10"/>
  <c r="P599" i="10" s="1"/>
  <c r="K599" i="10"/>
  <c r="L599" i="10" s="1"/>
  <c r="X550" i="10"/>
  <c r="V550" i="10"/>
  <c r="U550" i="10"/>
  <c r="S550" i="10"/>
  <c r="O550" i="10"/>
  <c r="W550" i="10" s="1"/>
  <c r="K550" i="10"/>
  <c r="T550" i="10" s="1"/>
  <c r="X747" i="10"/>
  <c r="V747" i="10"/>
  <c r="U747" i="10"/>
  <c r="T747" i="10"/>
  <c r="S747" i="10"/>
  <c r="O747" i="10"/>
  <c r="X416" i="10"/>
  <c r="V416" i="10"/>
  <c r="U416" i="10"/>
  <c r="S416" i="10"/>
  <c r="O416" i="10"/>
  <c r="W416" i="10" s="1"/>
  <c r="K416" i="10"/>
  <c r="X636" i="10"/>
  <c r="V636" i="10"/>
  <c r="U636" i="10"/>
  <c r="S636" i="10"/>
  <c r="O636" i="10"/>
  <c r="P636" i="10" s="1"/>
  <c r="K636" i="10"/>
  <c r="L636" i="10" s="1"/>
  <c r="X598" i="10"/>
  <c r="V598" i="10"/>
  <c r="U598" i="10"/>
  <c r="S598" i="10"/>
  <c r="Y598" i="10" s="1"/>
  <c r="O598" i="10"/>
  <c r="W598" i="10" s="1"/>
  <c r="K598" i="10"/>
  <c r="T598" i="10" s="1"/>
  <c r="X526" i="10"/>
  <c r="V526" i="10"/>
  <c r="U526" i="10"/>
  <c r="S526" i="10"/>
  <c r="O526" i="10"/>
  <c r="P526" i="10" s="1"/>
  <c r="K526" i="10"/>
  <c r="L526" i="10" s="1"/>
  <c r="X65" i="10"/>
  <c r="V65" i="10"/>
  <c r="U65" i="10"/>
  <c r="S65" i="10"/>
  <c r="O65" i="10"/>
  <c r="W65" i="10" s="1"/>
  <c r="K65" i="10"/>
  <c r="T65" i="10" s="1"/>
  <c r="X43" i="10"/>
  <c r="V43" i="10"/>
  <c r="U43" i="10"/>
  <c r="S43" i="10"/>
  <c r="O43" i="10"/>
  <c r="K43" i="10"/>
  <c r="X746" i="10"/>
  <c r="V746" i="10"/>
  <c r="U746" i="10"/>
  <c r="S746" i="10"/>
  <c r="Y746" i="10" s="1"/>
  <c r="O746" i="10"/>
  <c r="K746" i="10"/>
  <c r="T746" i="10" s="1"/>
  <c r="X415" i="10"/>
  <c r="V415" i="10"/>
  <c r="U415" i="10"/>
  <c r="S415" i="10"/>
  <c r="O415" i="10"/>
  <c r="P415" i="10" s="1"/>
  <c r="K415" i="10"/>
  <c r="L415" i="10" s="1"/>
  <c r="X626" i="10"/>
  <c r="V626" i="10"/>
  <c r="U626" i="10"/>
  <c r="S626" i="10"/>
  <c r="O626" i="10"/>
  <c r="W626" i="10" s="1"/>
  <c r="K626" i="10"/>
  <c r="X292" i="10"/>
  <c r="V292" i="10"/>
  <c r="U292" i="10"/>
  <c r="S292" i="10"/>
  <c r="O292" i="10"/>
  <c r="P292" i="10" s="1"/>
  <c r="K292" i="10"/>
  <c r="X525" i="10"/>
  <c r="V525" i="10"/>
  <c r="U525" i="10"/>
  <c r="S525" i="10"/>
  <c r="O525" i="10"/>
  <c r="K525" i="10"/>
  <c r="T525" i="10" s="1"/>
  <c r="X115" i="10"/>
  <c r="V115" i="10"/>
  <c r="U115" i="10"/>
  <c r="S115" i="10"/>
  <c r="O115" i="10"/>
  <c r="W115" i="10" s="1"/>
  <c r="K115" i="10"/>
  <c r="X64" i="10"/>
  <c r="V64" i="10"/>
  <c r="U64" i="10"/>
  <c r="S64" i="10"/>
  <c r="O64" i="10"/>
  <c r="P64" i="10" s="1"/>
  <c r="K64" i="10"/>
  <c r="X42" i="10"/>
  <c r="V42" i="10"/>
  <c r="U42" i="10"/>
  <c r="S42" i="10"/>
  <c r="O42" i="10"/>
  <c r="W42" i="10" s="1"/>
  <c r="K42" i="10"/>
  <c r="X549" i="10"/>
  <c r="V549" i="10"/>
  <c r="U549" i="10"/>
  <c r="S549" i="10"/>
  <c r="O549" i="10"/>
  <c r="W549" i="10" s="1"/>
  <c r="K549" i="10"/>
  <c r="T549" i="10" s="1"/>
  <c r="X728" i="10"/>
  <c r="V728" i="10"/>
  <c r="U728" i="10"/>
  <c r="S728" i="10"/>
  <c r="O728" i="10"/>
  <c r="K728" i="10"/>
  <c r="T728" i="10" s="1"/>
  <c r="X400" i="10"/>
  <c r="V400" i="10"/>
  <c r="U400" i="10"/>
  <c r="S400" i="10"/>
  <c r="O400" i="10"/>
  <c r="K400" i="10"/>
  <c r="T400" i="10" s="1"/>
  <c r="X510" i="10"/>
  <c r="V510" i="10"/>
  <c r="U510" i="10"/>
  <c r="S510" i="10"/>
  <c r="O510" i="10"/>
  <c r="W510" i="10" s="1"/>
  <c r="K510" i="10"/>
  <c r="X50" i="10"/>
  <c r="V50" i="10"/>
  <c r="U50" i="10"/>
  <c r="S50" i="10"/>
  <c r="O50" i="10"/>
  <c r="K50" i="10"/>
  <c r="T50" i="10" s="1"/>
  <c r="X12" i="10"/>
  <c r="V12" i="10"/>
  <c r="U12" i="10"/>
  <c r="S12" i="10"/>
  <c r="O12" i="10"/>
  <c r="W12" i="10" s="1"/>
  <c r="K12" i="10"/>
  <c r="X524" i="10"/>
  <c r="V524" i="10"/>
  <c r="U524" i="10"/>
  <c r="S524" i="10"/>
  <c r="Y524" i="10" s="1"/>
  <c r="O524" i="10"/>
  <c r="W524" i="10" s="1"/>
  <c r="K524" i="10"/>
  <c r="X41" i="10"/>
  <c r="V41" i="10"/>
  <c r="U41" i="10"/>
  <c r="S41" i="10"/>
  <c r="O41" i="10"/>
  <c r="W41" i="10" s="1"/>
  <c r="K41" i="10"/>
  <c r="T41" i="10" s="1"/>
  <c r="X745" i="10"/>
  <c r="V745" i="10"/>
  <c r="U745" i="10"/>
  <c r="S745" i="10"/>
  <c r="Y745" i="10" s="1"/>
  <c r="O745" i="10"/>
  <c r="W745" i="10" s="1"/>
  <c r="K745" i="10"/>
  <c r="X414" i="10"/>
  <c r="V414" i="10"/>
  <c r="U414" i="10"/>
  <c r="S414" i="10"/>
  <c r="O414" i="10"/>
  <c r="W414" i="10" s="1"/>
  <c r="K414" i="10"/>
  <c r="L414" i="10" s="1"/>
  <c r="X391" i="10"/>
  <c r="V391" i="10"/>
  <c r="U391" i="10"/>
  <c r="S391" i="10"/>
  <c r="O391" i="10"/>
  <c r="W391" i="10" s="1"/>
  <c r="K391" i="10"/>
  <c r="X335" i="10"/>
  <c r="V335" i="10"/>
  <c r="U335" i="10"/>
  <c r="S335" i="10"/>
  <c r="O335" i="10"/>
  <c r="W335" i="10" s="1"/>
  <c r="K335" i="10"/>
  <c r="T335" i="10" s="1"/>
  <c r="X509" i="10"/>
  <c r="V509" i="10"/>
  <c r="U509" i="10"/>
  <c r="S509" i="10"/>
  <c r="O509" i="10"/>
  <c r="K509" i="10"/>
  <c r="X508" i="10"/>
  <c r="V508" i="10"/>
  <c r="U508" i="10"/>
  <c r="S508" i="10"/>
  <c r="O508" i="10"/>
  <c r="W508" i="10" s="1"/>
  <c r="K508" i="10"/>
  <c r="L508" i="10" s="1"/>
  <c r="X11" i="10"/>
  <c r="V11" i="10"/>
  <c r="U11" i="10"/>
  <c r="S11" i="10"/>
  <c r="O11" i="10"/>
  <c r="W11" i="10" s="1"/>
  <c r="K11" i="10"/>
  <c r="X10" i="10"/>
  <c r="V10" i="10"/>
  <c r="U10" i="10"/>
  <c r="S10" i="10"/>
  <c r="O10" i="10"/>
  <c r="K10" i="10"/>
  <c r="T10" i="10" s="1"/>
  <c r="X779" i="10"/>
  <c r="V779" i="10"/>
  <c r="U779" i="10"/>
  <c r="S779" i="10"/>
  <c r="O779" i="10"/>
  <c r="W779" i="10" s="1"/>
  <c r="K779" i="10"/>
  <c r="L779" i="10" s="1"/>
  <c r="X778" i="10"/>
  <c r="V778" i="10"/>
  <c r="U778" i="10"/>
  <c r="S778" i="10"/>
  <c r="O778" i="10"/>
  <c r="K778" i="10"/>
  <c r="T778" i="10" s="1"/>
  <c r="X533" i="10"/>
  <c r="V533" i="10"/>
  <c r="U533" i="10"/>
  <c r="S533" i="10"/>
  <c r="O533" i="10"/>
  <c r="W533" i="10" s="1"/>
  <c r="K533" i="10"/>
  <c r="L533" i="10" s="1"/>
  <c r="X49" i="10"/>
  <c r="V49" i="10"/>
  <c r="U49" i="10"/>
  <c r="S49" i="10"/>
  <c r="O49" i="10"/>
  <c r="W49" i="10" s="1"/>
  <c r="K49" i="10"/>
  <c r="T49" i="10" s="1"/>
  <c r="X825" i="10"/>
  <c r="V825" i="10"/>
  <c r="U825" i="10"/>
  <c r="S825" i="10"/>
  <c r="R825" i="10"/>
  <c r="O825" i="10"/>
  <c r="W825" i="10" s="1"/>
  <c r="K825" i="10"/>
  <c r="T825" i="10" s="1"/>
  <c r="X824" i="10"/>
  <c r="V824" i="10"/>
  <c r="U824" i="10"/>
  <c r="S824" i="10"/>
  <c r="R824" i="10"/>
  <c r="O824" i="10"/>
  <c r="W824" i="10" s="1"/>
  <c r="K824" i="10"/>
  <c r="X823" i="10"/>
  <c r="V823" i="10"/>
  <c r="U823" i="10"/>
  <c r="S823" i="10"/>
  <c r="R823" i="10"/>
  <c r="O823" i="10"/>
  <c r="K823" i="10"/>
  <c r="X822" i="10"/>
  <c r="V822" i="10"/>
  <c r="U822" i="10"/>
  <c r="S822" i="10"/>
  <c r="R822" i="10"/>
  <c r="O822" i="10"/>
  <c r="K822" i="10"/>
  <c r="L822" i="10" s="1"/>
  <c r="X832" i="10"/>
  <c r="V832" i="10"/>
  <c r="U832" i="10"/>
  <c r="S832" i="10"/>
  <c r="R832" i="10"/>
  <c r="O832" i="10"/>
  <c r="W832" i="10" s="1"/>
  <c r="K832" i="10"/>
  <c r="T832" i="10" s="1"/>
  <c r="X866" i="10"/>
  <c r="V866" i="10"/>
  <c r="U866" i="10"/>
  <c r="AA866" i="10" s="1"/>
  <c r="S866" i="10"/>
  <c r="Y866" i="10" s="1"/>
  <c r="R866" i="10"/>
  <c r="O866" i="10"/>
  <c r="K866" i="10"/>
  <c r="T866" i="10" s="1"/>
  <c r="X505" i="10"/>
  <c r="V505" i="10"/>
  <c r="U505" i="10"/>
  <c r="S505" i="10"/>
  <c r="O505" i="10"/>
  <c r="K505" i="10"/>
  <c r="T505" i="10" s="1"/>
  <c r="X389" i="10"/>
  <c r="V389" i="10"/>
  <c r="U389" i="10"/>
  <c r="S389" i="10"/>
  <c r="O389" i="10"/>
  <c r="K389" i="10"/>
  <c r="L389" i="10" s="1"/>
  <c r="X341" i="10"/>
  <c r="V341" i="10"/>
  <c r="U341" i="10"/>
  <c r="S341" i="10"/>
  <c r="Y341" i="10" s="1"/>
  <c r="O341" i="10"/>
  <c r="W341" i="10" s="1"/>
  <c r="K341" i="10"/>
  <c r="X316" i="10"/>
  <c r="V316" i="10"/>
  <c r="U316" i="10"/>
  <c r="S316" i="10"/>
  <c r="O316" i="10"/>
  <c r="K316" i="10"/>
  <c r="L316" i="10" s="1"/>
  <c r="X523" i="10"/>
  <c r="V523" i="10"/>
  <c r="U523" i="10"/>
  <c r="S523" i="10"/>
  <c r="O523" i="10"/>
  <c r="K523" i="10"/>
  <c r="X63" i="10"/>
  <c r="V63" i="10"/>
  <c r="U63" i="10"/>
  <c r="S63" i="10"/>
  <c r="O63" i="10"/>
  <c r="P63" i="10" s="1"/>
  <c r="K63" i="10"/>
  <c r="X850" i="10"/>
  <c r="V850" i="10"/>
  <c r="U850" i="10"/>
  <c r="S850" i="10"/>
  <c r="R850" i="10"/>
  <c r="O850" i="10"/>
  <c r="P850" i="10" s="1"/>
  <c r="K850" i="10"/>
  <c r="X810" i="10"/>
  <c r="V810" i="10"/>
  <c r="U810" i="10"/>
  <c r="S810" i="10"/>
  <c r="O810" i="10"/>
  <c r="K810" i="10"/>
  <c r="T810" i="10" s="1"/>
  <c r="X423" i="10"/>
  <c r="V423" i="10"/>
  <c r="U423" i="10"/>
  <c r="AA423" i="10" s="1"/>
  <c r="S423" i="10"/>
  <c r="O423" i="10"/>
  <c r="K423" i="10"/>
  <c r="X380" i="10"/>
  <c r="V380" i="10"/>
  <c r="U380" i="10"/>
  <c r="S380" i="10"/>
  <c r="O380" i="10"/>
  <c r="K380" i="10"/>
  <c r="T380" i="10" s="1"/>
  <c r="X317" i="10"/>
  <c r="V317" i="10"/>
  <c r="U317" i="10"/>
  <c r="S317" i="10"/>
  <c r="O317" i="10"/>
  <c r="K317" i="10"/>
  <c r="X630" i="10"/>
  <c r="V630" i="10"/>
  <c r="U630" i="10"/>
  <c r="S630" i="10"/>
  <c r="O630" i="10"/>
  <c r="K630" i="10"/>
  <c r="X565" i="10"/>
  <c r="V565" i="10"/>
  <c r="U565" i="10"/>
  <c r="S565" i="10"/>
  <c r="O565" i="10"/>
  <c r="K565" i="10"/>
  <c r="X40" i="10"/>
  <c r="V40" i="10"/>
  <c r="U40" i="10"/>
  <c r="S40" i="10"/>
  <c r="O40" i="10"/>
  <c r="K40" i="10"/>
  <c r="T40" i="10" s="1"/>
  <c r="X809" i="10"/>
  <c r="V809" i="10"/>
  <c r="U809" i="10"/>
  <c r="S809" i="10"/>
  <c r="O809" i="10"/>
  <c r="P809" i="10" s="1"/>
  <c r="K809" i="10"/>
  <c r="X504" i="10"/>
  <c r="V504" i="10"/>
  <c r="U504" i="10"/>
  <c r="S504" i="10"/>
  <c r="O504" i="10"/>
  <c r="K504" i="10"/>
  <c r="X422" i="10"/>
  <c r="V422" i="10"/>
  <c r="U422" i="10"/>
  <c r="S422" i="10"/>
  <c r="O422" i="10"/>
  <c r="P422" i="10" s="1"/>
  <c r="K422" i="10"/>
  <c r="X522" i="10"/>
  <c r="V522" i="10"/>
  <c r="U522" i="10"/>
  <c r="S522" i="10"/>
  <c r="O522" i="10"/>
  <c r="K522" i="10"/>
  <c r="X39" i="10"/>
  <c r="V39" i="10"/>
  <c r="U39" i="10"/>
  <c r="S39" i="10"/>
  <c r="O39" i="10"/>
  <c r="P39" i="10" s="1"/>
  <c r="K39" i="10"/>
  <c r="X831" i="10"/>
  <c r="V831" i="10"/>
  <c r="U831" i="10"/>
  <c r="S831" i="10"/>
  <c r="R831" i="10"/>
  <c r="O831" i="10"/>
  <c r="P831" i="10" s="1"/>
  <c r="K831" i="10"/>
  <c r="T831" i="10" s="1"/>
  <c r="X865" i="10"/>
  <c r="V865" i="10"/>
  <c r="U865" i="10"/>
  <c r="AA865" i="10" s="1"/>
  <c r="S865" i="10"/>
  <c r="R865" i="10"/>
  <c r="O865" i="10"/>
  <c r="K865" i="10"/>
  <c r="X503" i="10"/>
  <c r="V503" i="10"/>
  <c r="U503" i="10"/>
  <c r="S503" i="10"/>
  <c r="O503" i="10"/>
  <c r="P503" i="10" s="1"/>
  <c r="K503" i="10"/>
  <c r="L503" i="10" s="1"/>
  <c r="X315" i="10"/>
  <c r="V315" i="10"/>
  <c r="U315" i="10"/>
  <c r="S315" i="10"/>
  <c r="O315" i="10"/>
  <c r="W315" i="10" s="1"/>
  <c r="K315" i="10"/>
  <c r="X521" i="10"/>
  <c r="V521" i="10"/>
  <c r="U521" i="10"/>
  <c r="S521" i="10"/>
  <c r="O521" i="10"/>
  <c r="P521" i="10" s="1"/>
  <c r="K521" i="10"/>
  <c r="L521" i="10" s="1"/>
  <c r="X62" i="10"/>
  <c r="V62" i="10"/>
  <c r="U62" i="10"/>
  <c r="S62" i="10"/>
  <c r="O62" i="10"/>
  <c r="W62" i="10" s="1"/>
  <c r="K62" i="10"/>
  <c r="X889" i="10"/>
  <c r="V889" i="10"/>
  <c r="U889" i="10"/>
  <c r="AA889" i="10" s="1"/>
  <c r="S889" i="10"/>
  <c r="R889" i="10"/>
  <c r="O889" i="10"/>
  <c r="P889" i="10" s="1"/>
  <c r="K889" i="10"/>
  <c r="T889" i="10" s="1"/>
  <c r="X828" i="10"/>
  <c r="V828" i="10"/>
  <c r="U828" i="10"/>
  <c r="S828" i="10"/>
  <c r="R828" i="10"/>
  <c r="O828" i="10"/>
  <c r="W828" i="10" s="1"/>
  <c r="K828" i="10"/>
  <c r="L828" i="10" s="1"/>
  <c r="X520" i="10"/>
  <c r="V520" i="10"/>
  <c r="U520" i="10"/>
  <c r="S520" i="10"/>
  <c r="O520" i="10"/>
  <c r="P520" i="10" s="1"/>
  <c r="K520" i="10"/>
  <c r="T520" i="10" s="1"/>
  <c r="X468" i="10"/>
  <c r="V468" i="10"/>
  <c r="U468" i="10"/>
  <c r="S468" i="10"/>
  <c r="O468" i="10"/>
  <c r="W468" i="10" s="1"/>
  <c r="K468" i="10"/>
  <c r="T468" i="10" s="1"/>
  <c r="X736" i="10"/>
  <c r="V736" i="10"/>
  <c r="U736" i="10"/>
  <c r="S736" i="10"/>
  <c r="O736" i="10"/>
  <c r="W736" i="10" s="1"/>
  <c r="K736" i="10"/>
  <c r="T736" i="10" s="1"/>
  <c r="X421" i="10"/>
  <c r="V421" i="10"/>
  <c r="U421" i="10"/>
  <c r="AA421" i="10" s="1"/>
  <c r="S421" i="10"/>
  <c r="O421" i="10"/>
  <c r="W421" i="10" s="1"/>
  <c r="K421" i="10"/>
  <c r="T421" i="10" s="1"/>
  <c r="X718" i="10"/>
  <c r="V718" i="10"/>
  <c r="U718" i="10"/>
  <c r="S718" i="10"/>
  <c r="O718" i="10"/>
  <c r="W718" i="10" s="1"/>
  <c r="K718" i="10"/>
  <c r="T718" i="10" s="1"/>
  <c r="X399" i="10"/>
  <c r="V399" i="10"/>
  <c r="U399" i="10"/>
  <c r="AA399" i="10" s="1"/>
  <c r="S399" i="10"/>
  <c r="O399" i="10"/>
  <c r="W399" i="10" s="1"/>
  <c r="K399" i="10"/>
  <c r="T399" i="10" s="1"/>
  <c r="X654" i="10"/>
  <c r="V654" i="10"/>
  <c r="U654" i="10"/>
  <c r="S654" i="10"/>
  <c r="O654" i="10"/>
  <c r="W654" i="10" s="1"/>
  <c r="K654" i="10"/>
  <c r="X362" i="10"/>
  <c r="V362" i="10"/>
  <c r="U362" i="10"/>
  <c r="S362" i="10"/>
  <c r="O362" i="10"/>
  <c r="W362" i="10" s="1"/>
  <c r="K362" i="10"/>
  <c r="T362" i="10" s="1"/>
  <c r="X38" i="10"/>
  <c r="V38" i="10"/>
  <c r="U38" i="10"/>
  <c r="S38" i="10"/>
  <c r="O38" i="10"/>
  <c r="P38" i="10" s="1"/>
  <c r="K38" i="10"/>
  <c r="T38" i="10" s="1"/>
  <c r="X849" i="10"/>
  <c r="V849" i="10"/>
  <c r="U849" i="10"/>
  <c r="S849" i="10"/>
  <c r="R849" i="10"/>
  <c r="O849" i="10"/>
  <c r="P849" i="10" s="1"/>
  <c r="K849" i="10"/>
  <c r="T849" i="10" s="1"/>
  <c r="X789" i="10"/>
  <c r="V789" i="10"/>
  <c r="U789" i="10"/>
  <c r="S789" i="10"/>
  <c r="O789" i="10"/>
  <c r="K789" i="10"/>
  <c r="L789" i="10" s="1"/>
  <c r="X420" i="10"/>
  <c r="V420" i="10"/>
  <c r="U420" i="10"/>
  <c r="S420" i="10"/>
  <c r="O420" i="10"/>
  <c r="P420" i="10" s="1"/>
  <c r="K420" i="10"/>
  <c r="T420" i="10" s="1"/>
  <c r="X419" i="10"/>
  <c r="V419" i="10"/>
  <c r="U419" i="10"/>
  <c r="S419" i="10"/>
  <c r="O419" i="10"/>
  <c r="W419" i="10" s="1"/>
  <c r="K419" i="10"/>
  <c r="L419" i="10" s="1"/>
  <c r="X357" i="10"/>
  <c r="V357" i="10"/>
  <c r="U357" i="10"/>
  <c r="S357" i="10"/>
  <c r="O357" i="10"/>
  <c r="P357" i="10" s="1"/>
  <c r="K357" i="10"/>
  <c r="T357" i="10" s="1"/>
  <c r="X299" i="10"/>
  <c r="V299" i="10"/>
  <c r="U299" i="10"/>
  <c r="S299" i="10"/>
  <c r="Y299" i="10" s="1"/>
  <c r="O299" i="10"/>
  <c r="W299" i="10" s="1"/>
  <c r="K299" i="10"/>
  <c r="L299" i="10" s="1"/>
  <c r="X616" i="10"/>
  <c r="V616" i="10"/>
  <c r="U616" i="10"/>
  <c r="S616" i="10"/>
  <c r="O616" i="10"/>
  <c r="K616" i="10"/>
  <c r="X123" i="10"/>
  <c r="V123" i="10"/>
  <c r="U123" i="10"/>
  <c r="S123" i="10"/>
  <c r="O123" i="10"/>
  <c r="K123" i="10"/>
  <c r="L123" i="10" s="1"/>
  <c r="X37" i="10"/>
  <c r="V37" i="10"/>
  <c r="U37" i="10"/>
  <c r="S37" i="10"/>
  <c r="O37" i="10"/>
  <c r="P37" i="10" s="1"/>
  <c r="K37" i="10"/>
  <c r="L37" i="10" s="1"/>
  <c r="X848" i="10"/>
  <c r="V848" i="10"/>
  <c r="U848" i="10"/>
  <c r="T848" i="10"/>
  <c r="S848" i="10"/>
  <c r="R848" i="10"/>
  <c r="O848" i="10"/>
  <c r="W848" i="10" s="1"/>
  <c r="X899" i="10"/>
  <c r="V899" i="10"/>
  <c r="U899" i="10"/>
  <c r="S899" i="10"/>
  <c r="O899" i="10"/>
  <c r="W899" i="10" s="1"/>
  <c r="K899" i="10"/>
  <c r="X808" i="10"/>
  <c r="V808" i="10"/>
  <c r="U808" i="10"/>
  <c r="S808" i="10"/>
  <c r="O808" i="10"/>
  <c r="P808" i="10" s="1"/>
  <c r="K808" i="10"/>
  <c r="X418" i="10"/>
  <c r="V418" i="10"/>
  <c r="U418" i="10"/>
  <c r="S418" i="10"/>
  <c r="O418" i="10"/>
  <c r="W418" i="10" s="1"/>
  <c r="K418" i="10"/>
  <c r="X306" i="10"/>
  <c r="V306" i="10"/>
  <c r="U306" i="10"/>
  <c r="S306" i="10"/>
  <c r="O306" i="10"/>
  <c r="W306" i="10" s="1"/>
  <c r="K306" i="10"/>
  <c r="T306" i="10" s="1"/>
  <c r="X629" i="10"/>
  <c r="V629" i="10"/>
  <c r="U629" i="10"/>
  <c r="S629" i="10"/>
  <c r="O629" i="10"/>
  <c r="W629" i="10" s="1"/>
  <c r="K629" i="10"/>
  <c r="T629" i="10" s="1"/>
  <c r="X564" i="10"/>
  <c r="V564" i="10"/>
  <c r="U564" i="10"/>
  <c r="S564" i="10"/>
  <c r="O564" i="10"/>
  <c r="K564" i="10"/>
  <c r="T564" i="10" s="1"/>
  <c r="X553" i="10"/>
  <c r="V553" i="10"/>
  <c r="U553" i="10"/>
  <c r="S553" i="10"/>
  <c r="O553" i="10"/>
  <c r="W553" i="10" s="1"/>
  <c r="K553" i="10"/>
  <c r="T553" i="10" s="1"/>
  <c r="X36" i="10"/>
  <c r="V36" i="10"/>
  <c r="U36" i="10"/>
  <c r="S36" i="10"/>
  <c r="O36" i="10"/>
  <c r="W36" i="10" s="1"/>
  <c r="K36" i="10"/>
  <c r="T36" i="10" s="1"/>
  <c r="X714" i="10"/>
  <c r="V714" i="10"/>
  <c r="U714" i="10"/>
  <c r="S714" i="10"/>
  <c r="O714" i="10"/>
  <c r="W714" i="10" s="1"/>
  <c r="K714" i="10"/>
  <c r="X310" i="10"/>
  <c r="V310" i="10"/>
  <c r="U310" i="10"/>
  <c r="S310" i="10"/>
  <c r="O310" i="10"/>
  <c r="P310" i="10" s="1"/>
  <c r="K310" i="10"/>
  <c r="X513" i="10"/>
  <c r="V513" i="10"/>
  <c r="U513" i="10"/>
  <c r="S513" i="10"/>
  <c r="O513" i="10"/>
  <c r="W513" i="10" s="1"/>
  <c r="K513" i="10"/>
  <c r="L513" i="10" s="1"/>
  <c r="X52" i="10"/>
  <c r="V52" i="10"/>
  <c r="U52" i="10"/>
  <c r="S52" i="10"/>
  <c r="O52" i="10"/>
  <c r="P52" i="10" s="1"/>
  <c r="K52" i="10"/>
  <c r="L52" i="10" s="1"/>
  <c r="X512" i="10"/>
  <c r="V512" i="10"/>
  <c r="U512" i="10"/>
  <c r="S512" i="10"/>
  <c r="O512" i="10"/>
  <c r="W512" i="10" s="1"/>
  <c r="K512" i="10"/>
  <c r="T512" i="10" s="1"/>
  <c r="X826" i="10"/>
  <c r="V826" i="10"/>
  <c r="U826" i="10"/>
  <c r="S826" i="10"/>
  <c r="R826" i="10"/>
  <c r="O826" i="10"/>
  <c r="P826" i="10" s="1"/>
  <c r="K826" i="10"/>
  <c r="X878" i="10"/>
  <c r="V878" i="10"/>
  <c r="U878" i="10"/>
  <c r="S878" i="10"/>
  <c r="R878" i="10"/>
  <c r="O878" i="10"/>
  <c r="K878" i="10"/>
  <c r="L878" i="10" s="1"/>
  <c r="X467" i="10"/>
  <c r="V467" i="10"/>
  <c r="U467" i="10"/>
  <c r="S467" i="10"/>
  <c r="O467" i="10"/>
  <c r="K467" i="10"/>
  <c r="X726" i="10"/>
  <c r="V726" i="10"/>
  <c r="U726" i="10"/>
  <c r="S726" i="10"/>
  <c r="O726" i="10"/>
  <c r="P726" i="10" s="1"/>
  <c r="K726" i="10"/>
  <c r="L726" i="10" s="1"/>
  <c r="X690" i="10"/>
  <c r="V690" i="10"/>
  <c r="U690" i="10"/>
  <c r="S690" i="10"/>
  <c r="O690" i="10"/>
  <c r="W690" i="10" s="1"/>
  <c r="K690" i="10"/>
  <c r="X369" i="10"/>
  <c r="V369" i="10"/>
  <c r="U369" i="10"/>
  <c r="S369" i="10"/>
  <c r="O369" i="10"/>
  <c r="P369" i="10" s="1"/>
  <c r="K369" i="10"/>
  <c r="X314" i="10"/>
  <c r="V314" i="10"/>
  <c r="U314" i="10"/>
  <c r="S314" i="10"/>
  <c r="O314" i="10"/>
  <c r="K314" i="10"/>
  <c r="X605" i="10"/>
  <c r="V605" i="10"/>
  <c r="U605" i="10"/>
  <c r="S605" i="10"/>
  <c r="O605" i="10"/>
  <c r="P605" i="10" s="1"/>
  <c r="K605" i="10"/>
  <c r="L605" i="10" s="1"/>
  <c r="X127" i="10"/>
  <c r="V127" i="10"/>
  <c r="U127" i="10"/>
  <c r="S127" i="10"/>
  <c r="O127" i="10"/>
  <c r="W127" i="10" s="1"/>
  <c r="K127" i="10"/>
  <c r="X833" i="10"/>
  <c r="V833" i="10"/>
  <c r="U833" i="10"/>
  <c r="S833" i="10"/>
  <c r="R833" i="10"/>
  <c r="O833" i="10"/>
  <c r="K833" i="10"/>
  <c r="T833" i="10" s="1"/>
  <c r="X717" i="10"/>
  <c r="V717" i="10"/>
  <c r="U717" i="10"/>
  <c r="S717" i="10"/>
  <c r="O717" i="10"/>
  <c r="P717" i="10" s="1"/>
  <c r="K717" i="10"/>
  <c r="T717" i="10" s="1"/>
  <c r="X398" i="10"/>
  <c r="V398" i="10"/>
  <c r="U398" i="10"/>
  <c r="S398" i="10"/>
  <c r="O398" i="10"/>
  <c r="K398" i="10"/>
  <c r="X653" i="10"/>
  <c r="V653" i="10"/>
  <c r="U653" i="10"/>
  <c r="S653" i="10"/>
  <c r="O653" i="10"/>
  <c r="P653" i="10" s="1"/>
  <c r="K653" i="10"/>
  <c r="X361" i="10"/>
  <c r="V361" i="10"/>
  <c r="U361" i="10"/>
  <c r="S361" i="10"/>
  <c r="O361" i="10"/>
  <c r="W361" i="10" s="1"/>
  <c r="K361" i="10"/>
  <c r="T361" i="10" s="1"/>
  <c r="X126" i="10"/>
  <c r="V126" i="10"/>
  <c r="U126" i="10"/>
  <c r="S126" i="10"/>
  <c r="O126" i="10"/>
  <c r="W126" i="10" s="1"/>
  <c r="K126" i="10"/>
  <c r="T126" i="10" s="1"/>
  <c r="X775" i="10"/>
  <c r="V775" i="10"/>
  <c r="U775" i="10"/>
  <c r="S775" i="10"/>
  <c r="O775" i="10"/>
  <c r="P775" i="10" s="1"/>
  <c r="K775" i="10"/>
  <c r="X417" i="10"/>
  <c r="V417" i="10"/>
  <c r="U417" i="10"/>
  <c r="S417" i="10"/>
  <c r="O417" i="10"/>
  <c r="W417" i="10" s="1"/>
  <c r="K417" i="10"/>
  <c r="X678" i="10"/>
  <c r="V678" i="10"/>
  <c r="U678" i="10"/>
  <c r="S678" i="10"/>
  <c r="O678" i="10"/>
  <c r="P678" i="10" s="1"/>
  <c r="K678" i="10"/>
  <c r="X659" i="10"/>
  <c r="V659" i="10"/>
  <c r="U659" i="10"/>
  <c r="S659" i="10"/>
  <c r="O659" i="10"/>
  <c r="K659" i="10"/>
  <c r="L659" i="10" s="1"/>
  <c r="X373" i="10"/>
  <c r="V373" i="10"/>
  <c r="U373" i="10"/>
  <c r="S373" i="10"/>
  <c r="O373" i="10"/>
  <c r="P373" i="10" s="1"/>
  <c r="K373" i="10"/>
  <c r="X589" i="10"/>
  <c r="V589" i="10"/>
  <c r="U589" i="10"/>
  <c r="S589" i="10"/>
  <c r="O589" i="10"/>
  <c r="W589" i="10" s="1"/>
  <c r="K589" i="10"/>
  <c r="X79" i="10"/>
  <c r="V79" i="10"/>
  <c r="U79" i="10"/>
  <c r="S79" i="10"/>
  <c r="O79" i="10"/>
  <c r="P79" i="10" s="1"/>
  <c r="K79" i="10"/>
  <c r="X830" i="10"/>
  <c r="V830" i="10"/>
  <c r="U830" i="10"/>
  <c r="S830" i="10"/>
  <c r="R830" i="10"/>
  <c r="O830" i="10"/>
  <c r="W830" i="10" s="1"/>
  <c r="K830" i="10"/>
  <c r="L830" i="10" s="1"/>
  <c r="X829" i="10"/>
  <c r="V829" i="10"/>
  <c r="U829" i="10"/>
  <c r="S829" i="10"/>
  <c r="R829" i="10"/>
  <c r="O829" i="10"/>
  <c r="W829" i="10" s="1"/>
  <c r="K829" i="10"/>
  <c r="X811" i="10"/>
  <c r="V811" i="10"/>
  <c r="U811" i="10"/>
  <c r="S811" i="10"/>
  <c r="O811" i="10"/>
  <c r="W811" i="10" s="1"/>
  <c r="K811" i="10"/>
  <c r="T811" i="10" s="1"/>
  <c r="X670" i="10"/>
  <c r="V670" i="10"/>
  <c r="U670" i="10"/>
  <c r="S670" i="10"/>
  <c r="O670" i="10"/>
  <c r="W670" i="10" s="1"/>
  <c r="K670" i="10"/>
  <c r="X511" i="10"/>
  <c r="V511" i="10"/>
  <c r="U511" i="10"/>
  <c r="S511" i="10"/>
  <c r="O511" i="10"/>
  <c r="P511" i="10" s="1"/>
  <c r="K511" i="10"/>
  <c r="T511" i="10" s="1"/>
  <c r="X51" i="10"/>
  <c r="V51" i="10"/>
  <c r="U51" i="10"/>
  <c r="S51" i="10"/>
  <c r="O51" i="10"/>
  <c r="W51" i="10" s="1"/>
  <c r="K51" i="10"/>
  <c r="T51" i="10" s="1"/>
  <c r="X563" i="10"/>
  <c r="V563" i="10"/>
  <c r="U563" i="10"/>
  <c r="S563" i="10"/>
  <c r="O563" i="10"/>
  <c r="W563" i="10" s="1"/>
  <c r="K563" i="10"/>
  <c r="X744" i="10"/>
  <c r="V744" i="10"/>
  <c r="U744" i="10"/>
  <c r="S744" i="10"/>
  <c r="O744" i="10"/>
  <c r="P744" i="10" s="1"/>
  <c r="K744" i="10"/>
  <c r="X324" i="10"/>
  <c r="V324" i="10"/>
  <c r="U324" i="10"/>
  <c r="S324" i="10"/>
  <c r="O324" i="10"/>
  <c r="W324" i="10" s="1"/>
  <c r="K324" i="10"/>
  <c r="X562" i="10"/>
  <c r="V562" i="10"/>
  <c r="U562" i="10"/>
  <c r="S562" i="10"/>
  <c r="O562" i="10"/>
  <c r="P562" i="10" s="1"/>
  <c r="K562" i="10"/>
  <c r="X48" i="10"/>
  <c r="V48" i="10"/>
  <c r="U48" i="10"/>
  <c r="S48" i="10"/>
  <c r="O48" i="10"/>
  <c r="W48" i="10" s="1"/>
  <c r="K48" i="10"/>
  <c r="L48" i="10" s="1"/>
  <c r="X743" i="10"/>
  <c r="V743" i="10"/>
  <c r="U743" i="10"/>
  <c r="S743" i="10"/>
  <c r="O743" i="10"/>
  <c r="W743" i="10" s="1"/>
  <c r="K743" i="10"/>
  <c r="X323" i="10"/>
  <c r="V323" i="10"/>
  <c r="U323" i="10"/>
  <c r="S323" i="10"/>
  <c r="O323" i="10"/>
  <c r="P323" i="10" s="1"/>
  <c r="K323" i="10"/>
  <c r="T323" i="10" s="1"/>
  <c r="X561" i="10"/>
  <c r="V561" i="10"/>
  <c r="U561" i="10"/>
  <c r="S561" i="10"/>
  <c r="O561" i="10"/>
  <c r="W561" i="10" s="1"/>
  <c r="K561" i="10"/>
  <c r="T561" i="10" s="1"/>
  <c r="X47" i="10"/>
  <c r="V47" i="10"/>
  <c r="U47" i="10"/>
  <c r="S47" i="10"/>
  <c r="O47" i="10"/>
  <c r="K47" i="10"/>
  <c r="T47" i="10" s="1"/>
  <c r="X519" i="10"/>
  <c r="W519" i="10"/>
  <c r="V519" i="10"/>
  <c r="U519" i="10"/>
  <c r="S519" i="10"/>
  <c r="K519" i="10"/>
  <c r="T519" i="10" s="1"/>
  <c r="Z519" i="10" s="1"/>
  <c r="X518" i="10"/>
  <c r="V518" i="10"/>
  <c r="U518" i="10"/>
  <c r="S518" i="10"/>
  <c r="O518" i="10"/>
  <c r="W518" i="10" s="1"/>
  <c r="K518" i="10"/>
  <c r="X22" i="10"/>
  <c r="V22" i="10"/>
  <c r="U22" i="10"/>
  <c r="S22" i="10"/>
  <c r="O22" i="10"/>
  <c r="K22" i="10"/>
  <c r="T22" i="10" s="1"/>
  <c r="X855" i="10"/>
  <c r="V855" i="10"/>
  <c r="U855" i="10"/>
  <c r="S855" i="10"/>
  <c r="R855" i="10"/>
  <c r="O855" i="10"/>
  <c r="W855" i="10" s="1"/>
  <c r="K855" i="10"/>
  <c r="X383" i="10"/>
  <c r="V383" i="10"/>
  <c r="U383" i="10"/>
  <c r="AA383" i="10" s="1"/>
  <c r="S383" i="10"/>
  <c r="O383" i="10"/>
  <c r="P383" i="10" s="1"/>
  <c r="K383" i="10"/>
  <c r="L383" i="10" s="1"/>
  <c r="X635" i="10"/>
  <c r="V635" i="10"/>
  <c r="U635" i="10"/>
  <c r="S635" i="10"/>
  <c r="O635" i="10"/>
  <c r="W635" i="10" s="1"/>
  <c r="K635" i="10"/>
  <c r="T635" i="10" s="1"/>
  <c r="X742" i="10"/>
  <c r="V742" i="10"/>
  <c r="U742" i="10"/>
  <c r="S742" i="10"/>
  <c r="O742" i="10"/>
  <c r="P742" i="10" s="1"/>
  <c r="K742" i="10"/>
  <c r="T742" i="10" s="1"/>
  <c r="X322" i="10"/>
  <c r="V322" i="10"/>
  <c r="U322" i="10"/>
  <c r="S322" i="10"/>
  <c r="O322" i="10"/>
  <c r="W322" i="10" s="1"/>
  <c r="K322" i="10"/>
  <c r="T322" i="10" s="1"/>
  <c r="X560" i="10"/>
  <c r="V560" i="10"/>
  <c r="U560" i="10"/>
  <c r="S560" i="10"/>
  <c r="O560" i="10"/>
  <c r="P560" i="10" s="1"/>
  <c r="K560" i="10"/>
  <c r="L560" i="10" s="1"/>
  <c r="X46" i="10"/>
  <c r="V46" i="10"/>
  <c r="U46" i="10"/>
  <c r="S46" i="10"/>
  <c r="O46" i="10"/>
  <c r="W46" i="10" s="1"/>
  <c r="K46" i="10"/>
  <c r="T46" i="10" s="1"/>
  <c r="X877" i="10"/>
  <c r="V877" i="10"/>
  <c r="U877" i="10"/>
  <c r="S877" i="10"/>
  <c r="R877" i="10"/>
  <c r="O877" i="10"/>
  <c r="P877" i="10" s="1"/>
  <c r="K877" i="10"/>
  <c r="X862" i="10"/>
  <c r="V862" i="10"/>
  <c r="U862" i="10"/>
  <c r="S862" i="10"/>
  <c r="R862" i="10"/>
  <c r="O862" i="10"/>
  <c r="K862" i="10"/>
  <c r="L862" i="10" s="1"/>
  <c r="X885" i="10"/>
  <c r="V885" i="10"/>
  <c r="U885" i="10"/>
  <c r="S885" i="10"/>
  <c r="R885" i="10"/>
  <c r="O885" i="10"/>
  <c r="P885" i="10" s="1"/>
  <c r="K885" i="10"/>
  <c r="X413" i="10"/>
  <c r="V413" i="10"/>
  <c r="U413" i="10"/>
  <c r="S413" i="10"/>
  <c r="O413" i="10"/>
  <c r="P413" i="10" s="1"/>
  <c r="K413" i="10"/>
  <c r="X385" i="10"/>
  <c r="V385" i="10"/>
  <c r="U385" i="10"/>
  <c r="S385" i="10"/>
  <c r="O385" i="10"/>
  <c r="K385" i="10"/>
  <c r="L385" i="10" s="1"/>
  <c r="X352" i="10"/>
  <c r="V352" i="10"/>
  <c r="U352" i="10"/>
  <c r="S352" i="10"/>
  <c r="O352" i="10"/>
  <c r="P352" i="10" s="1"/>
  <c r="K352" i="10"/>
  <c r="X329" i="10"/>
  <c r="V329" i="10"/>
  <c r="U329" i="10"/>
  <c r="S329" i="10"/>
  <c r="O329" i="10"/>
  <c r="K329" i="10"/>
  <c r="L329" i="10" s="1"/>
  <c r="X517" i="10"/>
  <c r="V517" i="10"/>
  <c r="U517" i="10"/>
  <c r="S517" i="10"/>
  <c r="O517" i="10"/>
  <c r="P517" i="10" s="1"/>
  <c r="K517" i="10"/>
  <c r="X21" i="10"/>
  <c r="V21" i="10"/>
  <c r="U21" i="10"/>
  <c r="S21" i="10"/>
  <c r="O21" i="10"/>
  <c r="K21" i="10"/>
  <c r="L21" i="10" s="1"/>
  <c r="X741" i="10"/>
  <c r="V741" i="10"/>
  <c r="U741" i="10"/>
  <c r="S741" i="10"/>
  <c r="O741" i="10"/>
  <c r="P741" i="10" s="1"/>
  <c r="K741" i="10"/>
  <c r="L741" i="10" s="1"/>
  <c r="X740" i="10"/>
  <c r="V740" i="10"/>
  <c r="U740" i="10"/>
  <c r="S740" i="10"/>
  <c r="O740" i="10"/>
  <c r="W740" i="10" s="1"/>
  <c r="K740" i="10"/>
  <c r="T740" i="10" s="1"/>
  <c r="X384" i="10"/>
  <c r="V384" i="10"/>
  <c r="U384" i="10"/>
  <c r="S384" i="10"/>
  <c r="O384" i="10"/>
  <c r="W384" i="10" s="1"/>
  <c r="K384" i="10"/>
  <c r="L384" i="10" s="1"/>
  <c r="X304" i="10"/>
  <c r="V304" i="10"/>
  <c r="U304" i="10"/>
  <c r="S304" i="10"/>
  <c r="Y304" i="10" s="1"/>
  <c r="O304" i="10"/>
  <c r="W304" i="10" s="1"/>
  <c r="K304" i="10"/>
  <c r="T304" i="10" s="1"/>
  <c r="X382" i="10"/>
  <c r="V382" i="10"/>
  <c r="U382" i="10"/>
  <c r="S382" i="10"/>
  <c r="O382" i="10"/>
  <c r="P382" i="10" s="1"/>
  <c r="K382" i="10"/>
  <c r="L382" i="10" s="1"/>
  <c r="X321" i="10"/>
  <c r="V321" i="10"/>
  <c r="U321" i="10"/>
  <c r="S321" i="10"/>
  <c r="O321" i="10"/>
  <c r="W321" i="10" s="1"/>
  <c r="K321" i="10"/>
  <c r="T321" i="10" s="1"/>
  <c r="X634" i="10"/>
  <c r="V634" i="10"/>
  <c r="U634" i="10"/>
  <c r="S634" i="10"/>
  <c r="O634" i="10"/>
  <c r="W634" i="10" s="1"/>
  <c r="K634" i="10"/>
  <c r="L634" i="10" s="1"/>
  <c r="X559" i="10"/>
  <c r="V559" i="10"/>
  <c r="U559" i="10"/>
  <c r="S559" i="10"/>
  <c r="O559" i="10"/>
  <c r="W559" i="10" s="1"/>
  <c r="K559" i="10"/>
  <c r="T559" i="10" s="1"/>
  <c r="X45" i="10"/>
  <c r="V45" i="10"/>
  <c r="U45" i="10"/>
  <c r="S45" i="10"/>
  <c r="O45" i="10"/>
  <c r="W45" i="10" s="1"/>
  <c r="K45" i="10"/>
  <c r="L45" i="10" s="1"/>
  <c r="R852" i="10"/>
  <c r="O852" i="10"/>
  <c r="P852" i="10" s="1"/>
  <c r="K852" i="10"/>
  <c r="L852" i="10" s="1"/>
  <c r="X853" i="10"/>
  <c r="V853" i="10"/>
  <c r="U853" i="10"/>
  <c r="S853" i="10"/>
  <c r="R853" i="10"/>
  <c r="O853" i="10"/>
  <c r="W853" i="10" s="1"/>
  <c r="K853" i="10"/>
  <c r="T853" i="10" s="1"/>
  <c r="X854" i="10"/>
  <c r="V854" i="10"/>
  <c r="U854" i="10"/>
  <c r="AA854" i="10" s="1"/>
  <c r="S854" i="10"/>
  <c r="R854" i="10"/>
  <c r="O854" i="10"/>
  <c r="P854" i="10" s="1"/>
  <c r="K854" i="10"/>
  <c r="T854" i="10" s="1"/>
  <c r="X856" i="10"/>
  <c r="V856" i="10"/>
  <c r="U856" i="10"/>
  <c r="S856" i="10"/>
  <c r="Y856" i="10" s="1"/>
  <c r="R856" i="10"/>
  <c r="O856" i="10"/>
  <c r="W856" i="10" s="1"/>
  <c r="K856" i="10"/>
  <c r="T856" i="10" s="1"/>
  <c r="X739" i="10"/>
  <c r="W739" i="10"/>
  <c r="V739" i="10"/>
  <c r="U739" i="10"/>
  <c r="S739" i="10"/>
  <c r="K739" i="10"/>
  <c r="T739" i="10" s="1"/>
  <c r="Z739" i="10" s="1"/>
  <c r="X506" i="10"/>
  <c r="V506" i="10"/>
  <c r="U506" i="10"/>
  <c r="S506" i="10"/>
  <c r="O506" i="10"/>
  <c r="W506" i="10" s="1"/>
  <c r="K506" i="10"/>
  <c r="T506" i="10" s="1"/>
  <c r="X381" i="10"/>
  <c r="V381" i="10"/>
  <c r="U381" i="10"/>
  <c r="S381" i="10"/>
  <c r="Y381" i="10" s="1"/>
  <c r="O381" i="10"/>
  <c r="P381" i="10" s="1"/>
  <c r="K381" i="10"/>
  <c r="T381" i="10" s="1"/>
  <c r="X320" i="10"/>
  <c r="V320" i="10"/>
  <c r="U320" i="10"/>
  <c r="S320" i="10"/>
  <c r="O320" i="10"/>
  <c r="W320" i="10" s="1"/>
  <c r="K320" i="10"/>
  <c r="T320" i="10" s="1"/>
  <c r="X558" i="10"/>
  <c r="V558" i="10"/>
  <c r="U558" i="10"/>
  <c r="S558" i="10"/>
  <c r="O558" i="10"/>
  <c r="W558" i="10" s="1"/>
  <c r="K558" i="10"/>
  <c r="T558" i="10" s="1"/>
  <c r="X44" i="10"/>
  <c r="V44" i="10"/>
  <c r="U44" i="10"/>
  <c r="S44" i="10"/>
  <c r="O44" i="10"/>
  <c r="W44" i="10" s="1"/>
  <c r="K44" i="10"/>
  <c r="T44" i="10" s="1"/>
  <c r="X872" i="10"/>
  <c r="V872" i="10"/>
  <c r="U872" i="10"/>
  <c r="S872" i="10"/>
  <c r="Y872" i="10" s="1"/>
  <c r="R872" i="10"/>
  <c r="O872" i="10"/>
  <c r="P872" i="10" s="1"/>
  <c r="K872" i="10"/>
  <c r="X884" i="10"/>
  <c r="V884" i="10"/>
  <c r="U884" i="10"/>
  <c r="S884" i="10"/>
  <c r="R884" i="10"/>
  <c r="O884" i="10"/>
  <c r="K884" i="10"/>
  <c r="L884" i="10" s="1"/>
  <c r="X502" i="10"/>
  <c r="V502" i="10"/>
  <c r="U502" i="10"/>
  <c r="S502" i="10"/>
  <c r="O502" i="10"/>
  <c r="K502" i="10"/>
  <c r="L502" i="10" s="1"/>
  <c r="X650" i="10"/>
  <c r="V650" i="10"/>
  <c r="U650" i="10"/>
  <c r="S650" i="10"/>
  <c r="O650" i="10"/>
  <c r="P650" i="10" s="1"/>
  <c r="K650" i="10"/>
  <c r="X77" i="10"/>
  <c r="V77" i="10"/>
  <c r="U77" i="10"/>
  <c r="S77" i="10"/>
  <c r="O77" i="10"/>
  <c r="K77" i="10"/>
  <c r="L77" i="10" s="1"/>
  <c r="X501" i="10"/>
  <c r="V501" i="10"/>
  <c r="U501" i="10"/>
  <c r="S501" i="10"/>
  <c r="O501" i="10"/>
  <c r="W501" i="10" s="1"/>
  <c r="K501" i="10"/>
  <c r="L501" i="10" s="1"/>
  <c r="X412" i="10"/>
  <c r="V412" i="10"/>
  <c r="U412" i="10"/>
  <c r="S412" i="10"/>
  <c r="O412" i="10"/>
  <c r="P412" i="10" s="1"/>
  <c r="K412" i="10"/>
  <c r="T412" i="10" s="1"/>
  <c r="X661" i="10"/>
  <c r="V661" i="10"/>
  <c r="U661" i="10"/>
  <c r="S661" i="10"/>
  <c r="O661" i="10"/>
  <c r="W661" i="10" s="1"/>
  <c r="K661" i="10"/>
  <c r="T661" i="10" s="1"/>
  <c r="X649" i="10"/>
  <c r="V649" i="10"/>
  <c r="U649" i="10"/>
  <c r="S649" i="10"/>
  <c r="O649" i="10"/>
  <c r="W649" i="10" s="1"/>
  <c r="K649" i="10"/>
  <c r="T649" i="10" s="1"/>
  <c r="X516" i="10"/>
  <c r="V516" i="10"/>
  <c r="U516" i="10"/>
  <c r="S516" i="10"/>
  <c r="O516" i="10"/>
  <c r="W516" i="10" s="1"/>
  <c r="K516" i="10"/>
  <c r="L516" i="10" s="1"/>
  <c r="X76" i="10"/>
  <c r="V76" i="10"/>
  <c r="U76" i="10"/>
  <c r="S76" i="10"/>
  <c r="O76" i="10"/>
  <c r="W76" i="10" s="1"/>
  <c r="K76" i="10"/>
  <c r="T76" i="10" s="1"/>
  <c r="X75" i="10"/>
  <c r="V75" i="10"/>
  <c r="U75" i="10"/>
  <c r="S75" i="10"/>
  <c r="O75" i="10"/>
  <c r="W75" i="10" s="1"/>
  <c r="K75" i="10"/>
  <c r="L75" i="10" s="1"/>
  <c r="X411" i="10"/>
  <c r="V411" i="10"/>
  <c r="U411" i="10"/>
  <c r="S411" i="10"/>
  <c r="O411" i="10"/>
  <c r="P411" i="10" s="1"/>
  <c r="K411" i="10"/>
  <c r="T411" i="10" s="1"/>
  <c r="X515" i="10"/>
  <c r="V515" i="10"/>
  <c r="U515" i="10"/>
  <c r="S515" i="10"/>
  <c r="O515" i="10"/>
  <c r="W515" i="10" s="1"/>
  <c r="K515" i="10"/>
  <c r="L515" i="10" s="1"/>
  <c r="X20" i="10"/>
  <c r="V20" i="10"/>
  <c r="U20" i="10"/>
  <c r="S20" i="10"/>
  <c r="O20" i="10"/>
  <c r="P20" i="10" s="1"/>
  <c r="K20" i="10"/>
  <c r="X871" i="10"/>
  <c r="V871" i="10"/>
  <c r="U871" i="10"/>
  <c r="S871" i="10"/>
  <c r="R871" i="10"/>
  <c r="O871" i="10"/>
  <c r="P871" i="10" s="1"/>
  <c r="K871" i="10"/>
  <c r="T871" i="10" s="1"/>
  <c r="X875" i="10"/>
  <c r="V875" i="10"/>
  <c r="Y875" i="10" s="1"/>
  <c r="U875" i="10"/>
  <c r="S875" i="10"/>
  <c r="R875" i="10"/>
  <c r="O875" i="10"/>
  <c r="W875" i="10" s="1"/>
  <c r="K875" i="10"/>
  <c r="T875" i="10" s="1"/>
  <c r="X898" i="10"/>
  <c r="V898" i="10"/>
  <c r="U898" i="10"/>
  <c r="AA898" i="10" s="1"/>
  <c r="S898" i="10"/>
  <c r="R898" i="10"/>
  <c r="O898" i="10"/>
  <c r="P898" i="10" s="1"/>
  <c r="L898" i="10"/>
  <c r="K898" i="10"/>
  <c r="T898" i="10" s="1"/>
  <c r="X410" i="10"/>
  <c r="V410" i="10"/>
  <c r="U410" i="10"/>
  <c r="S410" i="10"/>
  <c r="O410" i="10"/>
  <c r="P410" i="10" s="1"/>
  <c r="K410" i="10"/>
  <c r="T410" i="10" s="1"/>
  <c r="X660" i="10"/>
  <c r="V660" i="10"/>
  <c r="U660" i="10"/>
  <c r="S660" i="10"/>
  <c r="O660" i="10"/>
  <c r="W660" i="10" s="1"/>
  <c r="K660" i="10"/>
  <c r="T660" i="10" s="1"/>
  <c r="X514" i="10"/>
  <c r="V514" i="10"/>
  <c r="U514" i="10"/>
  <c r="S514" i="10"/>
  <c r="O514" i="10"/>
  <c r="P514" i="10" s="1"/>
  <c r="K514" i="10"/>
  <c r="T514" i="10" s="1"/>
  <c r="X19" i="10"/>
  <c r="V19" i="10"/>
  <c r="U19" i="10"/>
  <c r="S19" i="10"/>
  <c r="O19" i="10"/>
  <c r="W19" i="10" s="1"/>
  <c r="K19" i="10"/>
  <c r="T19" i="10" s="1"/>
  <c r="X290" i="10"/>
  <c r="V290" i="10"/>
  <c r="U290" i="10"/>
  <c r="S290" i="10"/>
  <c r="R290" i="10"/>
  <c r="O290" i="10"/>
  <c r="P290" i="10" s="1"/>
  <c r="K290" i="10"/>
  <c r="T290" i="10" s="1"/>
  <c r="X289" i="10"/>
  <c r="V289" i="10"/>
  <c r="U289" i="10"/>
  <c r="S289" i="10"/>
  <c r="R289" i="10"/>
  <c r="O289" i="10"/>
  <c r="W289" i="10" s="1"/>
  <c r="K289" i="10"/>
  <c r="T289" i="10" s="1"/>
  <c r="X288" i="10"/>
  <c r="V288" i="10"/>
  <c r="U288" i="10"/>
  <c r="S288" i="10"/>
  <c r="O288" i="10"/>
  <c r="W288" i="10" s="1"/>
  <c r="K288" i="10"/>
  <c r="X287" i="10"/>
  <c r="V287" i="10"/>
  <c r="U287" i="10"/>
  <c r="S287" i="10"/>
  <c r="O287" i="10"/>
  <c r="W287" i="10" s="1"/>
  <c r="K287" i="10"/>
  <c r="L287" i="10" s="1"/>
  <c r="X286" i="10"/>
  <c r="V286" i="10"/>
  <c r="U286" i="10"/>
  <c r="S286" i="10"/>
  <c r="O286" i="10"/>
  <c r="K286" i="10"/>
  <c r="L286" i="10" s="1"/>
  <c r="X285" i="10"/>
  <c r="V285" i="10"/>
  <c r="U285" i="10"/>
  <c r="S285" i="10"/>
  <c r="O285" i="10"/>
  <c r="P285" i="10" s="1"/>
  <c r="K285" i="10"/>
  <c r="T285" i="10" s="1"/>
  <c r="X284" i="10"/>
  <c r="V284" i="10"/>
  <c r="U284" i="10"/>
  <c r="S284" i="10"/>
  <c r="O284" i="10"/>
  <c r="W284" i="10" s="1"/>
  <c r="K284" i="10"/>
  <c r="X283" i="10"/>
  <c r="V283" i="10"/>
  <c r="U283" i="10"/>
  <c r="S283" i="10"/>
  <c r="O283" i="10"/>
  <c r="K283" i="10"/>
  <c r="L283" i="10" s="1"/>
  <c r="X282" i="10"/>
  <c r="V282" i="10"/>
  <c r="U282" i="10"/>
  <c r="S282" i="10"/>
  <c r="O282" i="10"/>
  <c r="K282" i="10"/>
  <c r="T282" i="10" s="1"/>
  <c r="X281" i="10"/>
  <c r="V281" i="10"/>
  <c r="U281" i="10"/>
  <c r="S281" i="10"/>
  <c r="O281" i="10"/>
  <c r="P281" i="10" s="1"/>
  <c r="K281" i="10"/>
  <c r="T281" i="10" s="1"/>
  <c r="X280" i="10"/>
  <c r="V280" i="10"/>
  <c r="U280" i="10"/>
  <c r="S280" i="10"/>
  <c r="Y280" i="10" s="1"/>
  <c r="O280" i="10"/>
  <c r="W280" i="10" s="1"/>
  <c r="K280" i="10"/>
  <c r="X279" i="10"/>
  <c r="V279" i="10"/>
  <c r="U279" i="10"/>
  <c r="S279" i="10"/>
  <c r="O279" i="10"/>
  <c r="K279" i="10"/>
  <c r="L279" i="10" s="1"/>
  <c r="X277" i="10"/>
  <c r="V277" i="10"/>
  <c r="U277" i="10"/>
  <c r="S277" i="10"/>
  <c r="R277" i="10"/>
  <c r="O277" i="10"/>
  <c r="P277" i="10" s="1"/>
  <c r="K277" i="10"/>
  <c r="X276" i="10"/>
  <c r="V276" i="10"/>
  <c r="U276" i="10"/>
  <c r="S276" i="10"/>
  <c r="R276" i="10"/>
  <c r="O276" i="10"/>
  <c r="W276" i="10" s="1"/>
  <c r="K276" i="10"/>
  <c r="X275" i="10"/>
  <c r="V275" i="10"/>
  <c r="U275" i="10"/>
  <c r="S275" i="10"/>
  <c r="O275" i="10"/>
  <c r="W275" i="10" s="1"/>
  <c r="K275" i="10"/>
  <c r="L275" i="10" s="1"/>
  <c r="X274" i="10"/>
  <c r="V274" i="10"/>
  <c r="U274" i="10"/>
  <c r="AA274" i="10" s="1"/>
  <c r="S274" i="10"/>
  <c r="O274" i="10"/>
  <c r="P274" i="10" s="1"/>
  <c r="K274" i="10"/>
  <c r="T274" i="10" s="1"/>
  <c r="X273" i="10"/>
  <c r="V273" i="10"/>
  <c r="U273" i="10"/>
  <c r="S273" i="10"/>
  <c r="O273" i="10"/>
  <c r="P273" i="10" s="1"/>
  <c r="K273" i="10"/>
  <c r="X272" i="10"/>
  <c r="V272" i="10"/>
  <c r="U272" i="10"/>
  <c r="S272" i="10"/>
  <c r="O272" i="10"/>
  <c r="W272" i="10" s="1"/>
  <c r="K272" i="10"/>
  <c r="X271" i="10"/>
  <c r="V271" i="10"/>
  <c r="U271" i="10"/>
  <c r="S271" i="10"/>
  <c r="O271" i="10"/>
  <c r="W271" i="10" s="1"/>
  <c r="K271" i="10"/>
  <c r="L271" i="10" s="1"/>
  <c r="X270" i="10"/>
  <c r="V270" i="10"/>
  <c r="U270" i="10"/>
  <c r="S270" i="10"/>
  <c r="O270" i="10"/>
  <c r="P270" i="10" s="1"/>
  <c r="K270" i="10"/>
  <c r="L270" i="10" s="1"/>
  <c r="X269" i="10"/>
  <c r="V269" i="10"/>
  <c r="U269" i="10"/>
  <c r="S269" i="10"/>
  <c r="O269" i="10"/>
  <c r="P269" i="10" s="1"/>
  <c r="K269" i="10"/>
  <c r="X268" i="10"/>
  <c r="V268" i="10"/>
  <c r="U268" i="10"/>
  <c r="S268" i="10"/>
  <c r="O268" i="10"/>
  <c r="W268" i="10" s="1"/>
  <c r="K268" i="10"/>
  <c r="X267" i="10"/>
  <c r="V267" i="10"/>
  <c r="U267" i="10"/>
  <c r="S267" i="10"/>
  <c r="O267" i="10"/>
  <c r="W267" i="10" s="1"/>
  <c r="K267" i="10"/>
  <c r="L267" i="10" s="1"/>
  <c r="X266" i="10"/>
  <c r="V266" i="10"/>
  <c r="U266" i="10"/>
  <c r="S266" i="10"/>
  <c r="O266" i="10"/>
  <c r="P266" i="10" s="1"/>
  <c r="K266" i="10"/>
  <c r="T266" i="10" s="1"/>
  <c r="X264" i="10"/>
  <c r="V264" i="10"/>
  <c r="U264" i="10"/>
  <c r="S264" i="10"/>
  <c r="R264" i="10"/>
  <c r="O264" i="10"/>
  <c r="W264" i="10" s="1"/>
  <c r="K264" i="10"/>
  <c r="X263" i="10"/>
  <c r="V263" i="10"/>
  <c r="U263" i="10"/>
  <c r="S263" i="10"/>
  <c r="R263" i="10"/>
  <c r="O263" i="10"/>
  <c r="W263" i="10" s="1"/>
  <c r="K263" i="10"/>
  <c r="T263" i="10" s="1"/>
  <c r="X262" i="10"/>
  <c r="V262" i="10"/>
  <c r="U262" i="10"/>
  <c r="S262" i="10"/>
  <c r="O262" i="10"/>
  <c r="K262" i="10"/>
  <c r="T262" i="10" s="1"/>
  <c r="X261" i="10"/>
  <c r="V261" i="10"/>
  <c r="U261" i="10"/>
  <c r="S261" i="10"/>
  <c r="O261" i="10"/>
  <c r="P261" i="10" s="1"/>
  <c r="K261" i="10"/>
  <c r="X260" i="10"/>
  <c r="V260" i="10"/>
  <c r="U260" i="10"/>
  <c r="S260" i="10"/>
  <c r="O260" i="10"/>
  <c r="W260" i="10" s="1"/>
  <c r="K260" i="10"/>
  <c r="X259" i="10"/>
  <c r="V259" i="10"/>
  <c r="U259" i="10"/>
  <c r="S259" i="10"/>
  <c r="O259" i="10"/>
  <c r="K259" i="10"/>
  <c r="T259" i="10" s="1"/>
  <c r="X258" i="10"/>
  <c r="V258" i="10"/>
  <c r="U258" i="10"/>
  <c r="AA258" i="10" s="1"/>
  <c r="S258" i="10"/>
  <c r="O258" i="10"/>
  <c r="P258" i="10" s="1"/>
  <c r="K258" i="10"/>
  <c r="L258" i="10" s="1"/>
  <c r="X257" i="10"/>
  <c r="V257" i="10"/>
  <c r="U257" i="10"/>
  <c r="S257" i="10"/>
  <c r="O257" i="10"/>
  <c r="P257" i="10" s="1"/>
  <c r="K257" i="10"/>
  <c r="X256" i="10"/>
  <c r="V256" i="10"/>
  <c r="U256" i="10"/>
  <c r="AA256" i="10" s="1"/>
  <c r="S256" i="10"/>
  <c r="O256" i="10"/>
  <c r="W256" i="10" s="1"/>
  <c r="K256" i="10"/>
  <c r="X255" i="10"/>
  <c r="V255" i="10"/>
  <c r="U255" i="10"/>
  <c r="S255" i="10"/>
  <c r="O255" i="10"/>
  <c r="W255" i="10" s="1"/>
  <c r="K255" i="10"/>
  <c r="L255" i="10" s="1"/>
  <c r="X254" i="10"/>
  <c r="V254" i="10"/>
  <c r="U254" i="10"/>
  <c r="S254" i="10"/>
  <c r="O254" i="10"/>
  <c r="W254" i="10" s="1"/>
  <c r="K254" i="10"/>
  <c r="T254" i="10" s="1"/>
  <c r="X253" i="10"/>
  <c r="V253" i="10"/>
  <c r="U253" i="10"/>
  <c r="S253" i="10"/>
  <c r="O253" i="10"/>
  <c r="P253" i="10" s="1"/>
  <c r="K253" i="10"/>
  <c r="X251" i="10"/>
  <c r="V251" i="10"/>
  <c r="U251" i="10"/>
  <c r="S251" i="10"/>
  <c r="R251" i="10"/>
  <c r="O251" i="10"/>
  <c r="W251" i="10" s="1"/>
  <c r="K251" i="10"/>
  <c r="X250" i="10"/>
  <c r="V250" i="10"/>
  <c r="U250" i="10"/>
  <c r="S250" i="10"/>
  <c r="R250" i="10"/>
  <c r="O250" i="10"/>
  <c r="K250" i="10"/>
  <c r="T250" i="10" s="1"/>
  <c r="X249" i="10"/>
  <c r="V249" i="10"/>
  <c r="U249" i="10"/>
  <c r="S249" i="10"/>
  <c r="O249" i="10"/>
  <c r="P249" i="10" s="1"/>
  <c r="K249" i="10"/>
  <c r="L249" i="10" s="1"/>
  <c r="X248" i="10"/>
  <c r="V248" i="10"/>
  <c r="U248" i="10"/>
  <c r="S248" i="10"/>
  <c r="O248" i="10"/>
  <c r="W248" i="10" s="1"/>
  <c r="K248" i="10"/>
  <c r="X247" i="10"/>
  <c r="V247" i="10"/>
  <c r="U247" i="10"/>
  <c r="S247" i="10"/>
  <c r="O247" i="10"/>
  <c r="W247" i="10" s="1"/>
  <c r="K247" i="10"/>
  <c r="X246" i="10"/>
  <c r="V246" i="10"/>
  <c r="U246" i="10"/>
  <c r="S246" i="10"/>
  <c r="O246" i="10"/>
  <c r="W246" i="10" s="1"/>
  <c r="K246" i="10"/>
  <c r="T246" i="10" s="1"/>
  <c r="X245" i="10"/>
  <c r="V245" i="10"/>
  <c r="U245" i="10"/>
  <c r="S245" i="10"/>
  <c r="O245" i="10"/>
  <c r="K245" i="10"/>
  <c r="T245" i="10" s="1"/>
  <c r="X244" i="10"/>
  <c r="V244" i="10"/>
  <c r="U244" i="10"/>
  <c r="S244" i="10"/>
  <c r="O244" i="10"/>
  <c r="W244" i="10" s="1"/>
  <c r="K244" i="10"/>
  <c r="T244" i="10" s="1"/>
  <c r="X243" i="10"/>
  <c r="V243" i="10"/>
  <c r="U243" i="10"/>
  <c r="S243" i="10"/>
  <c r="O243" i="10"/>
  <c r="W243" i="10" s="1"/>
  <c r="K243" i="10"/>
  <c r="L243" i="10" s="1"/>
  <c r="X242" i="10"/>
  <c r="V242" i="10"/>
  <c r="U242" i="10"/>
  <c r="S242" i="10"/>
  <c r="O242" i="10"/>
  <c r="P242" i="10" s="1"/>
  <c r="K242" i="10"/>
  <c r="L242" i="10" s="1"/>
  <c r="X241" i="10"/>
  <c r="V241" i="10"/>
  <c r="U241" i="10"/>
  <c r="S241" i="10"/>
  <c r="O241" i="10"/>
  <c r="P241" i="10" s="1"/>
  <c r="K241" i="10"/>
  <c r="T241" i="10" s="1"/>
  <c r="X240" i="10"/>
  <c r="V240" i="10"/>
  <c r="U240" i="10"/>
  <c r="S240" i="10"/>
  <c r="O240" i="10"/>
  <c r="W240" i="10" s="1"/>
  <c r="K240" i="10"/>
  <c r="T240" i="10" s="1"/>
  <c r="X238" i="10"/>
  <c r="V238" i="10"/>
  <c r="U238" i="10"/>
  <c r="S238" i="10"/>
  <c r="R238" i="10"/>
  <c r="O238" i="10"/>
  <c r="P238" i="10" s="1"/>
  <c r="K238" i="10"/>
  <c r="T238" i="10" s="1"/>
  <c r="X237" i="10"/>
  <c r="V237" i="10"/>
  <c r="U237" i="10"/>
  <c r="S237" i="10"/>
  <c r="R237" i="10"/>
  <c r="O237" i="10"/>
  <c r="P237" i="10" s="1"/>
  <c r="K237" i="10"/>
  <c r="T237" i="10" s="1"/>
  <c r="X236" i="10"/>
  <c r="V236" i="10"/>
  <c r="U236" i="10"/>
  <c r="AA236" i="10" s="1"/>
  <c r="S236" i="10"/>
  <c r="O236" i="10"/>
  <c r="W236" i="10" s="1"/>
  <c r="K236" i="10"/>
  <c r="T236" i="10" s="1"/>
  <c r="X235" i="10"/>
  <c r="V235" i="10"/>
  <c r="U235" i="10"/>
  <c r="S235" i="10"/>
  <c r="O235" i="10"/>
  <c r="W235" i="10" s="1"/>
  <c r="K235" i="10"/>
  <c r="L235" i="10" s="1"/>
  <c r="X234" i="10"/>
  <c r="V234" i="10"/>
  <c r="U234" i="10"/>
  <c r="S234" i="10"/>
  <c r="O234" i="10"/>
  <c r="K234" i="10"/>
  <c r="L234" i="10" s="1"/>
  <c r="X233" i="10"/>
  <c r="V233" i="10"/>
  <c r="U233" i="10"/>
  <c r="S233" i="10"/>
  <c r="Y233" i="10" s="1"/>
  <c r="O233" i="10"/>
  <c r="W233" i="10" s="1"/>
  <c r="K233" i="10"/>
  <c r="L233" i="10" s="1"/>
  <c r="X232" i="10"/>
  <c r="V232" i="10"/>
  <c r="U232" i="10"/>
  <c r="S232" i="10"/>
  <c r="O232" i="10"/>
  <c r="P232" i="10" s="1"/>
  <c r="K232" i="10"/>
  <c r="X231" i="10"/>
  <c r="V231" i="10"/>
  <c r="U231" i="10"/>
  <c r="S231" i="10"/>
  <c r="O231" i="10"/>
  <c r="W231" i="10" s="1"/>
  <c r="K231" i="10"/>
  <c r="X230" i="10"/>
  <c r="V230" i="10"/>
  <c r="U230" i="10"/>
  <c r="S230" i="10"/>
  <c r="O230" i="10"/>
  <c r="K230" i="10"/>
  <c r="L230" i="10" s="1"/>
  <c r="X229" i="10"/>
  <c r="V229" i="10"/>
  <c r="U229" i="10"/>
  <c r="S229" i="10"/>
  <c r="O229" i="10"/>
  <c r="W229" i="10" s="1"/>
  <c r="K229" i="10"/>
  <c r="L229" i="10" s="1"/>
  <c r="X228" i="10"/>
  <c r="V228" i="10"/>
  <c r="U228" i="10"/>
  <c r="AA228" i="10" s="1"/>
  <c r="S228" i="10"/>
  <c r="O228" i="10"/>
  <c r="P228" i="10" s="1"/>
  <c r="K228" i="10"/>
  <c r="X227" i="10"/>
  <c r="V227" i="10"/>
  <c r="U227" i="10"/>
  <c r="S227" i="10"/>
  <c r="Y227" i="10" s="1"/>
  <c r="O227" i="10"/>
  <c r="W227" i="10" s="1"/>
  <c r="K227" i="10"/>
  <c r="T227" i="10" s="1"/>
  <c r="X225" i="10"/>
  <c r="V225" i="10"/>
  <c r="U225" i="10"/>
  <c r="AA225" i="10" s="1"/>
  <c r="S225" i="10"/>
  <c r="R225" i="10"/>
  <c r="O225" i="10"/>
  <c r="W225" i="10" s="1"/>
  <c r="K225" i="10"/>
  <c r="T225" i="10" s="1"/>
  <c r="X224" i="10"/>
  <c r="V224" i="10"/>
  <c r="U224" i="10"/>
  <c r="S224" i="10"/>
  <c r="R224" i="10"/>
  <c r="O224" i="10"/>
  <c r="K224" i="10"/>
  <c r="L224" i="10" s="1"/>
  <c r="X223" i="10"/>
  <c r="V223" i="10"/>
  <c r="U223" i="10"/>
  <c r="S223" i="10"/>
  <c r="O223" i="10"/>
  <c r="W223" i="10" s="1"/>
  <c r="K223" i="10"/>
  <c r="T223" i="10" s="1"/>
  <c r="X222" i="10"/>
  <c r="V222" i="10"/>
  <c r="U222" i="10"/>
  <c r="S222" i="10"/>
  <c r="O222" i="10"/>
  <c r="K222" i="10"/>
  <c r="L222" i="10" s="1"/>
  <c r="X221" i="10"/>
  <c r="V221" i="10"/>
  <c r="U221" i="10"/>
  <c r="S221" i="10"/>
  <c r="Y221" i="10" s="1"/>
  <c r="O221" i="10"/>
  <c r="W221" i="10" s="1"/>
  <c r="K221" i="10"/>
  <c r="L221" i="10" s="1"/>
  <c r="X220" i="10"/>
  <c r="V220" i="10"/>
  <c r="U220" i="10"/>
  <c r="S220" i="10"/>
  <c r="O220" i="10"/>
  <c r="K220" i="10"/>
  <c r="T220" i="10" s="1"/>
  <c r="X219" i="10"/>
  <c r="V219" i="10"/>
  <c r="U219" i="10"/>
  <c r="S219" i="10"/>
  <c r="O219" i="10"/>
  <c r="W219" i="10" s="1"/>
  <c r="K219" i="10"/>
  <c r="T219" i="10" s="1"/>
  <c r="X218" i="10"/>
  <c r="V218" i="10"/>
  <c r="U218" i="10"/>
  <c r="S218" i="10"/>
  <c r="O218" i="10"/>
  <c r="K218" i="10"/>
  <c r="L218" i="10" s="1"/>
  <c r="X217" i="10"/>
  <c r="V217" i="10"/>
  <c r="U217" i="10"/>
  <c r="S217" i="10"/>
  <c r="O217" i="10"/>
  <c r="W217" i="10" s="1"/>
  <c r="K217" i="10"/>
  <c r="L217" i="10" s="1"/>
  <c r="X216" i="10"/>
  <c r="V216" i="10"/>
  <c r="U216" i="10"/>
  <c r="S216" i="10"/>
  <c r="O216" i="10"/>
  <c r="K216" i="10"/>
  <c r="L216" i="10" s="1"/>
  <c r="X215" i="10"/>
  <c r="V215" i="10"/>
  <c r="U215" i="10"/>
  <c r="S215" i="10"/>
  <c r="O215" i="10"/>
  <c r="W215" i="10" s="1"/>
  <c r="K215" i="10"/>
  <c r="X214" i="10"/>
  <c r="V214" i="10"/>
  <c r="U214" i="10"/>
  <c r="S214" i="10"/>
  <c r="O214" i="10"/>
  <c r="P214" i="10" s="1"/>
  <c r="K214" i="10"/>
  <c r="L214" i="10" s="1"/>
  <c r="X212" i="10"/>
  <c r="V212" i="10"/>
  <c r="U212" i="10"/>
  <c r="S212" i="10"/>
  <c r="R212" i="10"/>
  <c r="O212" i="10"/>
  <c r="K212" i="10"/>
  <c r="L212" i="10" s="1"/>
  <c r="X211" i="10"/>
  <c r="V211" i="10"/>
  <c r="U211" i="10"/>
  <c r="S211" i="10"/>
  <c r="R211" i="10"/>
  <c r="O211" i="10"/>
  <c r="W211" i="10" s="1"/>
  <c r="K211" i="10"/>
  <c r="T211" i="10" s="1"/>
  <c r="X210" i="10"/>
  <c r="V210" i="10"/>
  <c r="U210" i="10"/>
  <c r="AA210" i="10" s="1"/>
  <c r="S210" i="10"/>
  <c r="O210" i="10"/>
  <c r="P210" i="10" s="1"/>
  <c r="K210" i="10"/>
  <c r="X209" i="10"/>
  <c r="V209" i="10"/>
  <c r="U209" i="10"/>
  <c r="S209" i="10"/>
  <c r="O209" i="10"/>
  <c r="W209" i="10" s="1"/>
  <c r="K209" i="10"/>
  <c r="T209" i="10" s="1"/>
  <c r="X208" i="10"/>
  <c r="V208" i="10"/>
  <c r="U208" i="10"/>
  <c r="S208" i="10"/>
  <c r="O208" i="10"/>
  <c r="K208" i="10"/>
  <c r="L208" i="10" s="1"/>
  <c r="X207" i="10"/>
  <c r="V207" i="10"/>
  <c r="U207" i="10"/>
  <c r="S207" i="10"/>
  <c r="O207" i="10"/>
  <c r="K207" i="10"/>
  <c r="L207" i="10" s="1"/>
  <c r="X206" i="10"/>
  <c r="V206" i="10"/>
  <c r="U206" i="10"/>
  <c r="AA206" i="10" s="1"/>
  <c r="S206" i="10"/>
  <c r="O206" i="10"/>
  <c r="P206" i="10" s="1"/>
  <c r="K206" i="10"/>
  <c r="L206" i="10" s="1"/>
  <c r="X205" i="10"/>
  <c r="V205" i="10"/>
  <c r="U205" i="10"/>
  <c r="S205" i="10"/>
  <c r="O205" i="10"/>
  <c r="W205" i="10" s="1"/>
  <c r="K205" i="10"/>
  <c r="X204" i="10"/>
  <c r="V204" i="10"/>
  <c r="U204" i="10"/>
  <c r="S204" i="10"/>
  <c r="O204" i="10"/>
  <c r="K204" i="10"/>
  <c r="T204" i="10" s="1"/>
  <c r="X203" i="10"/>
  <c r="V203" i="10"/>
  <c r="U203" i="10"/>
  <c r="S203" i="10"/>
  <c r="O203" i="10"/>
  <c r="W203" i="10" s="1"/>
  <c r="K203" i="10"/>
  <c r="L203" i="10" s="1"/>
  <c r="X202" i="10"/>
  <c r="V202" i="10"/>
  <c r="U202" i="10"/>
  <c r="AA202" i="10" s="1"/>
  <c r="S202" i="10"/>
  <c r="O202" i="10"/>
  <c r="W202" i="10" s="1"/>
  <c r="K202" i="10"/>
  <c r="X201" i="10"/>
  <c r="V201" i="10"/>
  <c r="U201" i="10"/>
  <c r="S201" i="10"/>
  <c r="Y201" i="10" s="1"/>
  <c r="O201" i="10"/>
  <c r="W201" i="10" s="1"/>
  <c r="K201" i="10"/>
  <c r="L201" i="10" s="1"/>
  <c r="X199" i="10"/>
  <c r="V199" i="10"/>
  <c r="U199" i="10"/>
  <c r="S199" i="10"/>
  <c r="R199" i="10"/>
  <c r="O199" i="10"/>
  <c r="P199" i="10" s="1"/>
  <c r="K199" i="10"/>
  <c r="T199" i="10" s="1"/>
  <c r="X198" i="10"/>
  <c r="V198" i="10"/>
  <c r="U198" i="10"/>
  <c r="AA198" i="10" s="1"/>
  <c r="S198" i="10"/>
  <c r="R198" i="10"/>
  <c r="O198" i="10"/>
  <c r="W198" i="10" s="1"/>
  <c r="K198" i="10"/>
  <c r="X197" i="10"/>
  <c r="V197" i="10"/>
  <c r="U197" i="10"/>
  <c r="S197" i="10"/>
  <c r="Y197" i="10" s="1"/>
  <c r="O197" i="10"/>
  <c r="W197" i="10" s="1"/>
  <c r="K197" i="10"/>
  <c r="T197" i="10" s="1"/>
  <c r="X196" i="10"/>
  <c r="V196" i="10"/>
  <c r="U196" i="10"/>
  <c r="S196" i="10"/>
  <c r="O196" i="10"/>
  <c r="P196" i="10" s="1"/>
  <c r="K196" i="10"/>
  <c r="T196" i="10" s="1"/>
  <c r="X195" i="10"/>
  <c r="V195" i="10"/>
  <c r="U195" i="10"/>
  <c r="S195" i="10"/>
  <c r="O195" i="10"/>
  <c r="W195" i="10" s="1"/>
  <c r="K195" i="10"/>
  <c r="T195" i="10" s="1"/>
  <c r="X194" i="10"/>
  <c r="V194" i="10"/>
  <c r="U194" i="10"/>
  <c r="AA194" i="10" s="1"/>
  <c r="S194" i="10"/>
  <c r="O194" i="10"/>
  <c r="W194" i="10" s="1"/>
  <c r="K194" i="10"/>
  <c r="X193" i="10"/>
  <c r="V193" i="10"/>
  <c r="U193" i="10"/>
  <c r="S193" i="10"/>
  <c r="O193" i="10"/>
  <c r="W193" i="10" s="1"/>
  <c r="L193" i="10"/>
  <c r="K193" i="10"/>
  <c r="T193" i="10" s="1"/>
  <c r="X192" i="10"/>
  <c r="V192" i="10"/>
  <c r="U192" i="10"/>
  <c r="S192" i="10"/>
  <c r="O192" i="10"/>
  <c r="P192" i="10" s="1"/>
  <c r="K192" i="10"/>
  <c r="L192" i="10" s="1"/>
  <c r="X191" i="10"/>
  <c r="V191" i="10"/>
  <c r="U191" i="10"/>
  <c r="S191" i="10"/>
  <c r="O191" i="10"/>
  <c r="W191" i="10" s="1"/>
  <c r="K191" i="10"/>
  <c r="T191" i="10" s="1"/>
  <c r="X190" i="10"/>
  <c r="V190" i="10"/>
  <c r="U190" i="10"/>
  <c r="S190" i="10"/>
  <c r="O190" i="10"/>
  <c r="W190" i="10" s="1"/>
  <c r="K190" i="10"/>
  <c r="X189" i="10"/>
  <c r="V189" i="10"/>
  <c r="U189" i="10"/>
  <c r="S189" i="10"/>
  <c r="Y189" i="10" s="1"/>
  <c r="O189" i="10"/>
  <c r="W189" i="10" s="1"/>
  <c r="K189" i="10"/>
  <c r="T189" i="10" s="1"/>
  <c r="X188" i="10"/>
  <c r="V188" i="10"/>
  <c r="U188" i="10"/>
  <c r="S188" i="10"/>
  <c r="O188" i="10"/>
  <c r="P188" i="10" s="1"/>
  <c r="K188" i="10"/>
  <c r="L188" i="10" s="1"/>
  <c r="X186" i="10"/>
  <c r="V186" i="10"/>
  <c r="U186" i="10"/>
  <c r="S186" i="10"/>
  <c r="R186" i="10"/>
  <c r="O186" i="10"/>
  <c r="W186" i="10" s="1"/>
  <c r="K186" i="10"/>
  <c r="X185" i="10"/>
  <c r="V185" i="10"/>
  <c r="U185" i="10"/>
  <c r="S185" i="10"/>
  <c r="Y185" i="10" s="1"/>
  <c r="R185" i="10"/>
  <c r="O185" i="10"/>
  <c r="W185" i="10" s="1"/>
  <c r="K185" i="10"/>
  <c r="T185" i="10" s="1"/>
  <c r="X184" i="10"/>
  <c r="V184" i="10"/>
  <c r="U184" i="10"/>
  <c r="S184" i="10"/>
  <c r="O184" i="10"/>
  <c r="K184" i="10"/>
  <c r="L184" i="10" s="1"/>
  <c r="X183" i="10"/>
  <c r="V183" i="10"/>
  <c r="U183" i="10"/>
  <c r="AA183" i="10" s="1"/>
  <c r="S183" i="10"/>
  <c r="O183" i="10"/>
  <c r="W183" i="10" s="1"/>
  <c r="K183" i="10"/>
  <c r="T183" i="10" s="1"/>
  <c r="Z183" i="10" s="1"/>
  <c r="X182" i="10"/>
  <c r="V182" i="10"/>
  <c r="U182" i="10"/>
  <c r="S182" i="10"/>
  <c r="O182" i="10"/>
  <c r="W182" i="10" s="1"/>
  <c r="K182" i="10"/>
  <c r="X181" i="10"/>
  <c r="V181" i="10"/>
  <c r="U181" i="10"/>
  <c r="S181" i="10"/>
  <c r="O181" i="10"/>
  <c r="W181" i="10" s="1"/>
  <c r="K181" i="10"/>
  <c r="T181" i="10" s="1"/>
  <c r="X180" i="10"/>
  <c r="V180" i="10"/>
  <c r="U180" i="10"/>
  <c r="S180" i="10"/>
  <c r="O180" i="10"/>
  <c r="K180" i="10"/>
  <c r="T180" i="10" s="1"/>
  <c r="X179" i="10"/>
  <c r="V179" i="10"/>
  <c r="U179" i="10"/>
  <c r="S179" i="10"/>
  <c r="O179" i="10"/>
  <c r="W179" i="10" s="1"/>
  <c r="K179" i="10"/>
  <c r="T179" i="10" s="1"/>
  <c r="X178" i="10"/>
  <c r="V178" i="10"/>
  <c r="U178" i="10"/>
  <c r="S178" i="10"/>
  <c r="O178" i="10"/>
  <c r="W178" i="10" s="1"/>
  <c r="K178" i="10"/>
  <c r="X177" i="10"/>
  <c r="V177" i="10"/>
  <c r="U177" i="10"/>
  <c r="S177" i="10"/>
  <c r="Y177" i="10" s="1"/>
  <c r="O177" i="10"/>
  <c r="W177" i="10" s="1"/>
  <c r="K177" i="10"/>
  <c r="T177" i="10" s="1"/>
  <c r="X176" i="10"/>
  <c r="V176" i="10"/>
  <c r="U176" i="10"/>
  <c r="S176" i="10"/>
  <c r="O176" i="10"/>
  <c r="K176" i="10"/>
  <c r="T176" i="10" s="1"/>
  <c r="X175" i="10"/>
  <c r="V175" i="10"/>
  <c r="U175" i="10"/>
  <c r="AA175" i="10" s="1"/>
  <c r="S175" i="10"/>
  <c r="Y175" i="10" s="1"/>
  <c r="O175" i="10"/>
  <c r="W175" i="10" s="1"/>
  <c r="K175" i="10"/>
  <c r="T175" i="10" s="1"/>
  <c r="X173" i="10"/>
  <c r="V173" i="10"/>
  <c r="Y173" i="10" s="1"/>
  <c r="U173" i="10"/>
  <c r="S173" i="10"/>
  <c r="R173" i="10"/>
  <c r="O173" i="10"/>
  <c r="W173" i="10" s="1"/>
  <c r="K173" i="10"/>
  <c r="L173" i="10" s="1"/>
  <c r="X172" i="10"/>
  <c r="V172" i="10"/>
  <c r="U172" i="10"/>
  <c r="S172" i="10"/>
  <c r="R172" i="10"/>
  <c r="O172" i="10"/>
  <c r="W172" i="10" s="1"/>
  <c r="K172" i="10"/>
  <c r="L172" i="10" s="1"/>
  <c r="X171" i="10"/>
  <c r="V171" i="10"/>
  <c r="U171" i="10"/>
  <c r="S171" i="10"/>
  <c r="Y171" i="10" s="1"/>
  <c r="O171" i="10"/>
  <c r="K171" i="10"/>
  <c r="L171" i="10" s="1"/>
  <c r="X170" i="10"/>
  <c r="V170" i="10"/>
  <c r="U170" i="10"/>
  <c r="S170" i="10"/>
  <c r="O170" i="10"/>
  <c r="W170" i="10" s="1"/>
  <c r="K170" i="10"/>
  <c r="T170" i="10" s="1"/>
  <c r="X169" i="10"/>
  <c r="V169" i="10"/>
  <c r="U169" i="10"/>
  <c r="S169" i="10"/>
  <c r="O169" i="10"/>
  <c r="W169" i="10" s="1"/>
  <c r="K169" i="10"/>
  <c r="L169" i="10" s="1"/>
  <c r="X168" i="10"/>
  <c r="V168" i="10"/>
  <c r="U168" i="10"/>
  <c r="S168" i="10"/>
  <c r="O168" i="10"/>
  <c r="W168" i="10" s="1"/>
  <c r="K168" i="10"/>
  <c r="T168" i="10" s="1"/>
  <c r="X167" i="10"/>
  <c r="V167" i="10"/>
  <c r="U167" i="10"/>
  <c r="S167" i="10"/>
  <c r="Y167" i="10" s="1"/>
  <c r="O167" i="10"/>
  <c r="P167" i="10" s="1"/>
  <c r="K167" i="10"/>
  <c r="L167" i="10" s="1"/>
  <c r="X166" i="10"/>
  <c r="V166" i="10"/>
  <c r="U166" i="10"/>
  <c r="S166" i="10"/>
  <c r="O166" i="10"/>
  <c r="W166" i="10" s="1"/>
  <c r="K166" i="10"/>
  <c r="T166" i="10" s="1"/>
  <c r="X165" i="10"/>
  <c r="V165" i="10"/>
  <c r="U165" i="10"/>
  <c r="AA165" i="10" s="1"/>
  <c r="S165" i="10"/>
  <c r="Y165" i="10" s="1"/>
  <c r="O165" i="10"/>
  <c r="W165" i="10" s="1"/>
  <c r="K165" i="10"/>
  <c r="L165" i="10" s="1"/>
  <c r="X164" i="10"/>
  <c r="V164" i="10"/>
  <c r="U164" i="10"/>
  <c r="S164" i="10"/>
  <c r="O164" i="10"/>
  <c r="W164" i="10" s="1"/>
  <c r="K164" i="10"/>
  <c r="T164" i="10" s="1"/>
  <c r="X163" i="10"/>
  <c r="V163" i="10"/>
  <c r="U163" i="10"/>
  <c r="AA163" i="10" s="1"/>
  <c r="S163" i="10"/>
  <c r="O163" i="10"/>
  <c r="P163" i="10" s="1"/>
  <c r="K163" i="10"/>
  <c r="X162" i="10"/>
  <c r="V162" i="10"/>
  <c r="U162" i="10"/>
  <c r="S162" i="10"/>
  <c r="O162" i="10"/>
  <c r="W162" i="10" s="1"/>
  <c r="K162" i="10"/>
  <c r="T162" i="10" s="1"/>
  <c r="X160" i="10"/>
  <c r="V160" i="10"/>
  <c r="U160" i="10"/>
  <c r="S160" i="10"/>
  <c r="Y160" i="10" s="1"/>
  <c r="R160" i="10"/>
  <c r="O160" i="10"/>
  <c r="W160" i="10" s="1"/>
  <c r="K160" i="10"/>
  <c r="L160" i="10" s="1"/>
  <c r="X159" i="10"/>
  <c r="V159" i="10"/>
  <c r="U159" i="10"/>
  <c r="S159" i="10"/>
  <c r="Y159" i="10" s="1"/>
  <c r="R159" i="10"/>
  <c r="O159" i="10"/>
  <c r="K159" i="10"/>
  <c r="X158" i="10"/>
  <c r="V158" i="10"/>
  <c r="U158" i="10"/>
  <c r="S158" i="10"/>
  <c r="O158" i="10"/>
  <c r="W158" i="10" s="1"/>
  <c r="K158" i="10"/>
  <c r="T158" i="10" s="1"/>
  <c r="X157" i="10"/>
  <c r="V157" i="10"/>
  <c r="U157" i="10"/>
  <c r="S157" i="10"/>
  <c r="O157" i="10"/>
  <c r="K157" i="10"/>
  <c r="T157" i="10" s="1"/>
  <c r="X156" i="10"/>
  <c r="V156" i="10"/>
  <c r="U156" i="10"/>
  <c r="S156" i="10"/>
  <c r="O156" i="10"/>
  <c r="K156" i="10"/>
  <c r="T156" i="10" s="1"/>
  <c r="X155" i="10"/>
  <c r="V155" i="10"/>
  <c r="U155" i="10"/>
  <c r="S155" i="10"/>
  <c r="O155" i="10"/>
  <c r="K155" i="10"/>
  <c r="L155" i="10" s="1"/>
  <c r="X154" i="10"/>
  <c r="V154" i="10"/>
  <c r="U154" i="10"/>
  <c r="S154" i="10"/>
  <c r="O154" i="10"/>
  <c r="K154" i="10"/>
  <c r="X153" i="10"/>
  <c r="V153" i="10"/>
  <c r="U153" i="10"/>
  <c r="S153" i="10"/>
  <c r="O153" i="10"/>
  <c r="W153" i="10" s="1"/>
  <c r="K153" i="10"/>
  <c r="X152" i="10"/>
  <c r="V152" i="10"/>
  <c r="U152" i="10"/>
  <c r="S152" i="10"/>
  <c r="O152" i="10"/>
  <c r="K152" i="10"/>
  <c r="L152" i="10" s="1"/>
  <c r="X151" i="10"/>
  <c r="V151" i="10"/>
  <c r="U151" i="10"/>
  <c r="S151" i="10"/>
  <c r="O151" i="10"/>
  <c r="K151" i="10"/>
  <c r="T151" i="10" s="1"/>
  <c r="X150" i="10"/>
  <c r="V150" i="10"/>
  <c r="U150" i="10"/>
  <c r="S150" i="10"/>
  <c r="O150" i="10"/>
  <c r="W150" i="10" s="1"/>
  <c r="K150" i="10"/>
  <c r="T150" i="10" s="1"/>
  <c r="X149" i="10"/>
  <c r="V149" i="10"/>
  <c r="U149" i="10"/>
  <c r="S149" i="10"/>
  <c r="O149" i="10"/>
  <c r="W149" i="10" s="1"/>
  <c r="K149" i="10"/>
  <c r="L149" i="10" s="1"/>
  <c r="X147" i="10"/>
  <c r="V147" i="10"/>
  <c r="U147" i="10"/>
  <c r="S147" i="10"/>
  <c r="R147" i="10"/>
  <c r="O147" i="10"/>
  <c r="P147" i="10" s="1"/>
  <c r="K147" i="10"/>
  <c r="X146" i="10"/>
  <c r="V146" i="10"/>
  <c r="U146" i="10"/>
  <c r="AA146" i="10" s="1"/>
  <c r="S146" i="10"/>
  <c r="R146" i="10"/>
  <c r="O146" i="10"/>
  <c r="W146" i="10" s="1"/>
  <c r="K146" i="10"/>
  <c r="X145" i="10"/>
  <c r="V145" i="10"/>
  <c r="U145" i="10"/>
  <c r="S145" i="10"/>
  <c r="Y145" i="10" s="1"/>
  <c r="O145" i="10"/>
  <c r="K145" i="10"/>
  <c r="X144" i="10"/>
  <c r="V144" i="10"/>
  <c r="U144" i="10"/>
  <c r="S144" i="10"/>
  <c r="O144" i="10"/>
  <c r="K144" i="10"/>
  <c r="T144" i="10" s="1"/>
  <c r="X143" i="10"/>
  <c r="V143" i="10"/>
  <c r="U143" i="10"/>
  <c r="S143" i="10"/>
  <c r="O143" i="10"/>
  <c r="K143" i="10"/>
  <c r="T143" i="10" s="1"/>
  <c r="X142" i="10"/>
  <c r="V142" i="10"/>
  <c r="U142" i="10"/>
  <c r="S142" i="10"/>
  <c r="O142" i="10"/>
  <c r="W142" i="10" s="1"/>
  <c r="K142" i="10"/>
  <c r="X141" i="10"/>
  <c r="V141" i="10"/>
  <c r="U141" i="10"/>
  <c r="S141" i="10"/>
  <c r="O141" i="10"/>
  <c r="W141" i="10" s="1"/>
  <c r="K141" i="10"/>
  <c r="X140" i="10"/>
  <c r="V140" i="10"/>
  <c r="U140" i="10"/>
  <c r="S140" i="10"/>
  <c r="O140" i="10"/>
  <c r="W140" i="10" s="1"/>
  <c r="K140" i="10"/>
  <c r="L140" i="10" s="1"/>
  <c r="X139" i="10"/>
  <c r="V139" i="10"/>
  <c r="U139" i="10"/>
  <c r="S139" i="10"/>
  <c r="O139" i="10"/>
  <c r="P139" i="10" s="1"/>
  <c r="K139" i="10"/>
  <c r="L139" i="10" s="1"/>
  <c r="X138" i="10"/>
  <c r="V138" i="10"/>
  <c r="U138" i="10"/>
  <c r="S138" i="10"/>
  <c r="O138" i="10"/>
  <c r="P138" i="10" s="1"/>
  <c r="K138" i="10"/>
  <c r="T138" i="10" s="1"/>
  <c r="X137" i="10"/>
  <c r="V137" i="10"/>
  <c r="U137" i="10"/>
  <c r="S137" i="10"/>
  <c r="O137" i="10"/>
  <c r="W137" i="10" s="1"/>
  <c r="K137" i="10"/>
  <c r="T137" i="10" s="1"/>
  <c r="X136" i="10"/>
  <c r="V136" i="10"/>
  <c r="U136" i="10"/>
  <c r="S136" i="10"/>
  <c r="O136" i="10"/>
  <c r="W136" i="10" s="1"/>
  <c r="K136" i="10"/>
  <c r="L136" i="10" s="1"/>
  <c r="AC121" i="10"/>
  <c r="X121" i="10"/>
  <c r="V121" i="10"/>
  <c r="U121" i="10"/>
  <c r="S121" i="10"/>
  <c r="R121" i="10"/>
  <c r="O121" i="10"/>
  <c r="W121" i="10" s="1"/>
  <c r="K121" i="10"/>
  <c r="T121" i="10" s="1"/>
  <c r="AC120" i="10"/>
  <c r="X120" i="10"/>
  <c r="V120" i="10"/>
  <c r="U120" i="10"/>
  <c r="AA120" i="10" s="1"/>
  <c r="S120" i="10"/>
  <c r="R120" i="10"/>
  <c r="O120" i="10"/>
  <c r="W120" i="10" s="1"/>
  <c r="K120" i="10"/>
  <c r="L120" i="10" s="1"/>
  <c r="X860" i="10"/>
  <c r="V860" i="10"/>
  <c r="U860" i="10"/>
  <c r="S860" i="10"/>
  <c r="O860" i="10"/>
  <c r="W860" i="10" s="1"/>
  <c r="K860" i="10"/>
  <c r="T860" i="10" s="1"/>
  <c r="X409" i="10"/>
  <c r="V409" i="10"/>
  <c r="U409" i="10"/>
  <c r="S409" i="10"/>
  <c r="O409" i="10"/>
  <c r="P409" i="10" s="1"/>
  <c r="K409" i="10"/>
  <c r="X13" i="10"/>
  <c r="W13" i="10"/>
  <c r="V13" i="10"/>
  <c r="U13" i="10"/>
  <c r="T13" i="10"/>
  <c r="S13" i="10"/>
  <c r="X725" i="10"/>
  <c r="V725" i="10"/>
  <c r="U725" i="10"/>
  <c r="T725" i="10"/>
  <c r="S725" i="10"/>
  <c r="O725" i="10"/>
  <c r="X376" i="10"/>
  <c r="V376" i="10"/>
  <c r="U376" i="10"/>
  <c r="S376" i="10"/>
  <c r="O376" i="10"/>
  <c r="W376" i="10" s="1"/>
  <c r="K376" i="10"/>
  <c r="X368" i="10"/>
  <c r="V368" i="10"/>
  <c r="U368" i="10"/>
  <c r="S368" i="10"/>
  <c r="O368" i="10"/>
  <c r="W368" i="10" s="1"/>
  <c r="K368" i="10"/>
  <c r="L368" i="10" s="1"/>
  <c r="X111" i="10"/>
  <c r="V111" i="10"/>
  <c r="U111" i="10"/>
  <c r="S111" i="10"/>
  <c r="R111" i="10"/>
  <c r="O111" i="10"/>
  <c r="W111" i="10" s="1"/>
  <c r="K111" i="10"/>
  <c r="L111" i="10" s="1"/>
  <c r="X110" i="10"/>
  <c r="V110" i="10"/>
  <c r="U110" i="10"/>
  <c r="S110" i="10"/>
  <c r="R110" i="10"/>
  <c r="O110" i="10"/>
  <c r="W110" i="10" s="1"/>
  <c r="K110" i="10"/>
  <c r="T110" i="10" s="1"/>
  <c r="X109" i="10"/>
  <c r="V109" i="10"/>
  <c r="U109" i="10"/>
  <c r="S109" i="10"/>
  <c r="O109" i="10"/>
  <c r="P109" i="10" s="1"/>
  <c r="K109" i="10"/>
  <c r="T109" i="10" s="1"/>
  <c r="X108" i="10"/>
  <c r="V108" i="10"/>
  <c r="U108" i="10"/>
  <c r="S108" i="10"/>
  <c r="O108" i="10"/>
  <c r="W108" i="10" s="1"/>
  <c r="K108" i="10"/>
  <c r="T108" i="10" s="1"/>
  <c r="X107" i="10"/>
  <c r="V107" i="10"/>
  <c r="U107" i="10"/>
  <c r="S107" i="10"/>
  <c r="O107" i="10"/>
  <c r="W107" i="10" s="1"/>
  <c r="K107" i="10"/>
  <c r="L107" i="10" s="1"/>
  <c r="X106" i="10"/>
  <c r="V106" i="10"/>
  <c r="U106" i="10"/>
  <c r="S106" i="10"/>
  <c r="O106" i="10"/>
  <c r="P106" i="10" s="1"/>
  <c r="K106" i="10"/>
  <c r="T106" i="10" s="1"/>
  <c r="X105" i="10"/>
  <c r="V105" i="10"/>
  <c r="U105" i="10"/>
  <c r="S105" i="10"/>
  <c r="O105" i="10"/>
  <c r="P105" i="10" s="1"/>
  <c r="K105" i="10"/>
  <c r="X104" i="10"/>
  <c r="V104" i="10"/>
  <c r="U104" i="10"/>
  <c r="S104" i="10"/>
  <c r="O104" i="10"/>
  <c r="W104" i="10" s="1"/>
  <c r="K104" i="10"/>
  <c r="T104" i="10" s="1"/>
  <c r="X103" i="10"/>
  <c r="V103" i="10"/>
  <c r="U103" i="10"/>
  <c r="S103" i="10"/>
  <c r="O103" i="10"/>
  <c r="K103" i="10"/>
  <c r="L103" i="10" s="1"/>
  <c r="X102" i="10"/>
  <c r="V102" i="10"/>
  <c r="U102" i="10"/>
  <c r="S102" i="10"/>
  <c r="O102" i="10"/>
  <c r="K102" i="10"/>
  <c r="T102" i="10" s="1"/>
  <c r="X101" i="10"/>
  <c r="V101" i="10"/>
  <c r="U101" i="10"/>
  <c r="S101" i="10"/>
  <c r="O101" i="10"/>
  <c r="P101" i="10" s="1"/>
  <c r="K101" i="10"/>
  <c r="T101" i="10" s="1"/>
  <c r="X100" i="10"/>
  <c r="V100" i="10"/>
  <c r="U100" i="10"/>
  <c r="S100" i="10"/>
  <c r="O100" i="10"/>
  <c r="W100" i="10" s="1"/>
  <c r="K100" i="10"/>
  <c r="X98" i="10"/>
  <c r="V98" i="10"/>
  <c r="U98" i="10"/>
  <c r="S98" i="10"/>
  <c r="R98" i="10"/>
  <c r="O98" i="10"/>
  <c r="K98" i="10"/>
  <c r="T98" i="10" s="1"/>
  <c r="X97" i="10"/>
  <c r="V97" i="10"/>
  <c r="U97" i="10"/>
  <c r="S97" i="10"/>
  <c r="R97" i="10"/>
  <c r="O97" i="10"/>
  <c r="P97" i="10" s="1"/>
  <c r="K97" i="10"/>
  <c r="T97" i="10" s="1"/>
  <c r="X646" i="10"/>
  <c r="V646" i="10"/>
  <c r="U646" i="10"/>
  <c r="S646" i="10"/>
  <c r="O646" i="10"/>
  <c r="W646" i="10" s="1"/>
  <c r="K646" i="10"/>
  <c r="T646" i="10" s="1"/>
  <c r="X582" i="10"/>
  <c r="V582" i="10"/>
  <c r="U582" i="10"/>
  <c r="S582" i="10"/>
  <c r="O582" i="10"/>
  <c r="W582" i="10" s="1"/>
  <c r="K582" i="10"/>
  <c r="AC408" i="10"/>
  <c r="X408" i="10"/>
  <c r="W408" i="10"/>
  <c r="V408" i="10"/>
  <c r="U408" i="10"/>
  <c r="S408" i="10"/>
  <c r="K408" i="10"/>
  <c r="T408" i="10" s="1"/>
  <c r="Z408" i="10" s="1"/>
  <c r="X724" i="10"/>
  <c r="V724" i="10"/>
  <c r="U724" i="10"/>
  <c r="S724" i="10"/>
  <c r="O724" i="10"/>
  <c r="W724" i="10" s="1"/>
  <c r="K724" i="10"/>
  <c r="X375" i="10"/>
  <c r="V375" i="10"/>
  <c r="U375" i="10"/>
  <c r="S375" i="10"/>
  <c r="O375" i="10"/>
  <c r="W375" i="10" s="1"/>
  <c r="K375" i="10"/>
  <c r="L375" i="10" s="1"/>
  <c r="X367" i="10"/>
  <c r="V367" i="10"/>
  <c r="U367" i="10"/>
  <c r="S367" i="10"/>
  <c r="O367" i="10"/>
  <c r="P367" i="10" s="1"/>
  <c r="K367" i="10"/>
  <c r="T367" i="10" s="1"/>
  <c r="X639" i="10"/>
  <c r="V639" i="10"/>
  <c r="U639" i="10"/>
  <c r="S639" i="10"/>
  <c r="O639" i="10"/>
  <c r="W639" i="10" s="1"/>
  <c r="K639" i="10"/>
  <c r="T639" i="10" s="1"/>
  <c r="X578" i="10"/>
  <c r="V578" i="10"/>
  <c r="U578" i="10"/>
  <c r="S578" i="10"/>
  <c r="O578" i="10"/>
  <c r="W578" i="10" s="1"/>
  <c r="K578" i="10"/>
  <c r="X18" i="10"/>
  <c r="W18" i="10"/>
  <c r="V18" i="10"/>
  <c r="U18" i="10"/>
  <c r="S18" i="10"/>
  <c r="K18" i="10"/>
  <c r="T18" i="10" s="1"/>
  <c r="X442" i="10"/>
  <c r="V442" i="10"/>
  <c r="U442" i="10"/>
  <c r="S442" i="10"/>
  <c r="O442" i="10"/>
  <c r="P442" i="10" s="1"/>
  <c r="K442" i="10"/>
  <c r="L442" i="10" s="1"/>
  <c r="X407" i="10"/>
  <c r="V407" i="10"/>
  <c r="U407" i="10"/>
  <c r="S407" i="10"/>
  <c r="O407" i="10"/>
  <c r="W407" i="10" s="1"/>
  <c r="K407" i="10"/>
  <c r="T407" i="10" s="1"/>
  <c r="X723" i="10"/>
  <c r="V723" i="10"/>
  <c r="U723" i="10"/>
  <c r="S723" i="10"/>
  <c r="O723" i="10"/>
  <c r="W723" i="10" s="1"/>
  <c r="K723" i="10"/>
  <c r="X703" i="10"/>
  <c r="V703" i="10"/>
  <c r="Y703" i="10" s="1"/>
  <c r="U703" i="10"/>
  <c r="S703" i="10"/>
  <c r="O703" i="10"/>
  <c r="W703" i="10" s="1"/>
  <c r="K703" i="10"/>
  <c r="T703" i="10" s="1"/>
  <c r="X689" i="10"/>
  <c r="V689" i="10"/>
  <c r="U689" i="10"/>
  <c r="S689" i="10"/>
  <c r="O689" i="10"/>
  <c r="P689" i="10" s="1"/>
  <c r="K689" i="10"/>
  <c r="L689" i="10" s="1"/>
  <c r="X348" i="10"/>
  <c r="V348" i="10"/>
  <c r="U348" i="10"/>
  <c r="S348" i="10"/>
  <c r="O348" i="10"/>
  <c r="W348" i="10" s="1"/>
  <c r="K348" i="10"/>
  <c r="T348" i="10" s="1"/>
  <c r="X297" i="10"/>
  <c r="V297" i="10"/>
  <c r="U297" i="10"/>
  <c r="S297" i="10"/>
  <c r="O297" i="10"/>
  <c r="W297" i="10" s="1"/>
  <c r="K297" i="10"/>
  <c r="X609" i="10"/>
  <c r="V609" i="10"/>
  <c r="U609" i="10"/>
  <c r="S609" i="10"/>
  <c r="O609" i="10"/>
  <c r="W609" i="10" s="1"/>
  <c r="K609" i="10"/>
  <c r="T609" i="10" s="1"/>
  <c r="X581" i="10"/>
  <c r="V581" i="10"/>
  <c r="U581" i="10"/>
  <c r="S581" i="10"/>
  <c r="Y581" i="10" s="1"/>
  <c r="O581" i="10"/>
  <c r="P581" i="10" s="1"/>
  <c r="K581" i="10"/>
  <c r="L581" i="10" s="1"/>
  <c r="X128" i="10"/>
  <c r="V128" i="10"/>
  <c r="U128" i="10"/>
  <c r="S128" i="10"/>
  <c r="O128" i="10"/>
  <c r="W128" i="10" s="1"/>
  <c r="K128" i="10"/>
  <c r="T128" i="10" s="1"/>
  <c r="X17" i="10"/>
  <c r="V17" i="10"/>
  <c r="U17" i="10"/>
  <c r="S17" i="10"/>
  <c r="O17" i="10"/>
  <c r="W17" i="10" s="1"/>
  <c r="K17" i="10"/>
  <c r="X859" i="10"/>
  <c r="V859" i="10"/>
  <c r="U859" i="10"/>
  <c r="S859" i="10"/>
  <c r="R859" i="10"/>
  <c r="O859" i="10"/>
  <c r="W859" i="10" s="1"/>
  <c r="K859" i="10"/>
  <c r="T859" i="10" s="1"/>
  <c r="X712" i="10"/>
  <c r="V712" i="10"/>
  <c r="U712" i="10"/>
  <c r="S712" i="10"/>
  <c r="O712" i="10"/>
  <c r="W712" i="10" s="1"/>
  <c r="K712" i="10"/>
  <c r="L712" i="10" s="1"/>
  <c r="X441" i="10"/>
  <c r="V441" i="10"/>
  <c r="U441" i="10"/>
  <c r="S441" i="10"/>
  <c r="O441" i="10"/>
  <c r="P441" i="10" s="1"/>
  <c r="K441" i="10"/>
  <c r="X406" i="10"/>
  <c r="V406" i="10"/>
  <c r="U406" i="10"/>
  <c r="S406" i="10"/>
  <c r="O406" i="10"/>
  <c r="W406" i="10" s="1"/>
  <c r="K406" i="10"/>
  <c r="T406" i="10" s="1"/>
  <c r="X722" i="10"/>
  <c r="V722" i="10"/>
  <c r="U722" i="10"/>
  <c r="S722" i="10"/>
  <c r="O722" i="10"/>
  <c r="W722" i="10" s="1"/>
  <c r="K722" i="10"/>
  <c r="X702" i="10"/>
  <c r="V702" i="10"/>
  <c r="U702" i="10"/>
  <c r="S702" i="10"/>
  <c r="O702" i="10"/>
  <c r="W702" i="10" s="1"/>
  <c r="K702" i="10"/>
  <c r="L702" i="10" s="1"/>
  <c r="X694" i="10"/>
  <c r="V694" i="10"/>
  <c r="U694" i="10"/>
  <c r="S694" i="10"/>
  <c r="O694" i="10"/>
  <c r="P694" i="10" s="1"/>
  <c r="K694" i="10"/>
  <c r="X658" i="10"/>
  <c r="V658" i="10"/>
  <c r="U658" i="10"/>
  <c r="S658" i="10"/>
  <c r="O658" i="10"/>
  <c r="W658" i="10" s="1"/>
  <c r="K658" i="10"/>
  <c r="T658" i="10" s="1"/>
  <c r="X116" i="10"/>
  <c r="V116" i="10"/>
  <c r="U116" i="10"/>
  <c r="S116" i="10"/>
  <c r="O116" i="10"/>
  <c r="W116" i="10" s="1"/>
  <c r="K116" i="10"/>
  <c r="X16" i="10"/>
  <c r="V16" i="10"/>
  <c r="U16" i="10"/>
  <c r="S16" i="10"/>
  <c r="O16" i="10"/>
  <c r="W16" i="10" s="1"/>
  <c r="K16" i="10"/>
  <c r="X486" i="10"/>
  <c r="V486" i="10"/>
  <c r="U486" i="10"/>
  <c r="S486" i="10"/>
  <c r="O486" i="10"/>
  <c r="W486" i="10" s="1"/>
  <c r="K486" i="10"/>
  <c r="X405" i="10"/>
  <c r="V405" i="10"/>
  <c r="U405" i="10"/>
  <c r="AA405" i="10" s="1"/>
  <c r="S405" i="10"/>
  <c r="O405" i="10"/>
  <c r="P405" i="10" s="1"/>
  <c r="K405" i="10"/>
  <c r="L405" i="10" s="1"/>
  <c r="X701" i="10"/>
  <c r="V701" i="10"/>
  <c r="U701" i="10"/>
  <c r="S701" i="10"/>
  <c r="O701" i="10"/>
  <c r="W701" i="10" s="1"/>
  <c r="K701" i="10"/>
  <c r="T701" i="10" s="1"/>
  <c r="X688" i="10"/>
  <c r="V688" i="10"/>
  <c r="U688" i="10"/>
  <c r="S688" i="10"/>
  <c r="O688" i="10"/>
  <c r="W688" i="10" s="1"/>
  <c r="K688" i="10"/>
  <c r="X359" i="10"/>
  <c r="V359" i="10"/>
  <c r="U359" i="10"/>
  <c r="S359" i="10"/>
  <c r="O359" i="10"/>
  <c r="W359" i="10" s="1"/>
  <c r="K359" i="10"/>
  <c r="T359" i="10" s="1"/>
  <c r="X15" i="10"/>
  <c r="V15" i="10"/>
  <c r="U15" i="10"/>
  <c r="S15" i="10"/>
  <c r="O15" i="10"/>
  <c r="P15" i="10" s="1"/>
  <c r="K15" i="10"/>
  <c r="L15" i="10" s="1"/>
  <c r="X443" i="10"/>
  <c r="V443" i="10"/>
  <c r="U443" i="10"/>
  <c r="S443" i="10"/>
  <c r="O443" i="10"/>
  <c r="W443" i="10" s="1"/>
  <c r="K443" i="10"/>
  <c r="T443" i="10" s="1"/>
  <c r="X404" i="10"/>
  <c r="V404" i="10"/>
  <c r="U404" i="10"/>
  <c r="S404" i="10"/>
  <c r="O404" i="10"/>
  <c r="W404" i="10" s="1"/>
  <c r="K404" i="10"/>
  <c r="X386" i="10"/>
  <c r="V386" i="10"/>
  <c r="U386" i="10"/>
  <c r="S386" i="10"/>
  <c r="O386" i="10"/>
  <c r="W386" i="10" s="1"/>
  <c r="K386" i="10"/>
  <c r="T386" i="10" s="1"/>
  <c r="X370" i="10"/>
  <c r="V370" i="10"/>
  <c r="U370" i="10"/>
  <c r="S370" i="10"/>
  <c r="O370" i="10"/>
  <c r="P370" i="10" s="1"/>
  <c r="K370" i="10"/>
  <c r="L370" i="10" s="1"/>
  <c r="X347" i="10"/>
  <c r="V347" i="10"/>
  <c r="U347" i="10"/>
  <c r="S347" i="10"/>
  <c r="O347" i="10"/>
  <c r="W347" i="10" s="1"/>
  <c r="K347" i="10"/>
  <c r="T347" i="10" s="1"/>
  <c r="X366" i="10"/>
  <c r="V366" i="10"/>
  <c r="U366" i="10"/>
  <c r="S366" i="10"/>
  <c r="O366" i="10"/>
  <c r="W366" i="10" s="1"/>
  <c r="K366" i="10"/>
  <c r="X645" i="10"/>
  <c r="V645" i="10"/>
  <c r="U645" i="10"/>
  <c r="S645" i="10"/>
  <c r="O645" i="10"/>
  <c r="W645" i="10" s="1"/>
  <c r="K645" i="10"/>
  <c r="T645" i="10" s="1"/>
  <c r="X586" i="10"/>
  <c r="V586" i="10"/>
  <c r="U586" i="10"/>
  <c r="AA586" i="10" s="1"/>
  <c r="S586" i="10"/>
  <c r="O586" i="10"/>
  <c r="P586" i="10" s="1"/>
  <c r="K586" i="10"/>
  <c r="L586" i="10" s="1"/>
  <c r="X585" i="10"/>
  <c r="V585" i="10"/>
  <c r="U585" i="10"/>
  <c r="T585" i="10"/>
  <c r="S585" i="10"/>
  <c r="O585" i="10"/>
  <c r="W585" i="10" s="1"/>
  <c r="X34" i="10"/>
  <c r="V34" i="10"/>
  <c r="U34" i="10"/>
  <c r="AA34" i="10" s="1"/>
  <c r="S34" i="10"/>
  <c r="R34" i="10"/>
  <c r="O34" i="10"/>
  <c r="P34" i="10" s="1"/>
  <c r="K34" i="10"/>
  <c r="T34" i="10" s="1"/>
  <c r="X33" i="10"/>
  <c r="V33" i="10"/>
  <c r="U33" i="10"/>
  <c r="S33" i="10"/>
  <c r="Y33" i="10" s="1"/>
  <c r="R33" i="10"/>
  <c r="O33" i="10"/>
  <c r="W33" i="10" s="1"/>
  <c r="K33" i="10"/>
  <c r="X32" i="10"/>
  <c r="V32" i="10"/>
  <c r="U32" i="10"/>
  <c r="S32" i="10"/>
  <c r="O32" i="10"/>
  <c r="W32" i="10" s="1"/>
  <c r="K32" i="10"/>
  <c r="X31" i="10"/>
  <c r="V31" i="10"/>
  <c r="U31" i="10"/>
  <c r="AA31" i="10" s="1"/>
  <c r="S31" i="10"/>
  <c r="O31" i="10"/>
  <c r="P31" i="10" s="1"/>
  <c r="K31" i="10"/>
  <c r="L31" i="10" s="1"/>
  <c r="X30" i="10"/>
  <c r="V30" i="10"/>
  <c r="U30" i="10"/>
  <c r="S30" i="10"/>
  <c r="O30" i="10"/>
  <c r="W30" i="10" s="1"/>
  <c r="K30" i="10"/>
  <c r="T30" i="10" s="1"/>
  <c r="X29" i="10"/>
  <c r="V29" i="10"/>
  <c r="U29" i="10"/>
  <c r="S29" i="10"/>
  <c r="O29" i="10"/>
  <c r="W29" i="10" s="1"/>
  <c r="K29" i="10"/>
  <c r="X28" i="10"/>
  <c r="V28" i="10"/>
  <c r="U28" i="10"/>
  <c r="S28" i="10"/>
  <c r="O28" i="10"/>
  <c r="W28" i="10" s="1"/>
  <c r="K28" i="10"/>
  <c r="T28" i="10" s="1"/>
  <c r="X27" i="10"/>
  <c r="V27" i="10"/>
  <c r="U27" i="10"/>
  <c r="S27" i="10"/>
  <c r="O27" i="10"/>
  <c r="P27" i="10" s="1"/>
  <c r="K27" i="10"/>
  <c r="L27" i="10" s="1"/>
  <c r="X26" i="10"/>
  <c r="V26" i="10"/>
  <c r="U26" i="10"/>
  <c r="S26" i="10"/>
  <c r="O26" i="10"/>
  <c r="W26" i="10" s="1"/>
  <c r="K26" i="10"/>
  <c r="T26" i="10" s="1"/>
  <c r="X25" i="10"/>
  <c r="V25" i="10"/>
  <c r="U25" i="10"/>
  <c r="S25" i="10"/>
  <c r="O25" i="10"/>
  <c r="W25" i="10" s="1"/>
  <c r="K25" i="10"/>
  <c r="X24" i="10"/>
  <c r="V24" i="10"/>
  <c r="U24" i="10"/>
  <c r="S24" i="10"/>
  <c r="O24" i="10"/>
  <c r="W24" i="10" s="1"/>
  <c r="K24" i="10"/>
  <c r="X23" i="10"/>
  <c r="V23" i="10"/>
  <c r="U23" i="10"/>
  <c r="AA23" i="10" s="1"/>
  <c r="S23" i="10"/>
  <c r="O23" i="10"/>
  <c r="P23" i="10" s="1"/>
  <c r="K23" i="10"/>
  <c r="L23" i="10" s="1"/>
  <c r="X858" i="10"/>
  <c r="V858" i="10"/>
  <c r="U858" i="10"/>
  <c r="S858" i="10"/>
  <c r="R858" i="10"/>
  <c r="O858" i="10"/>
  <c r="W858" i="10" s="1"/>
  <c r="K858" i="10"/>
  <c r="L858" i="10" s="1"/>
  <c r="X14" i="10"/>
  <c r="V14" i="10"/>
  <c r="U14" i="10"/>
  <c r="S14" i="10"/>
  <c r="O14" i="10"/>
  <c r="P14" i="10" s="1"/>
  <c r="K14" i="10"/>
  <c r="L14" i="10" s="1"/>
  <c r="X403" i="10"/>
  <c r="V403" i="10"/>
  <c r="U403" i="10"/>
  <c r="S403" i="10"/>
  <c r="O403" i="10"/>
  <c r="W403" i="10" s="1"/>
  <c r="K403" i="10"/>
  <c r="T403" i="10" s="1"/>
  <c r="X721" i="10"/>
  <c r="V721" i="10"/>
  <c r="U721" i="10"/>
  <c r="S721" i="10"/>
  <c r="O721" i="10"/>
  <c r="W721" i="10" s="1"/>
  <c r="K721" i="10"/>
  <c r="X693" i="10"/>
  <c r="V693" i="10"/>
  <c r="U693" i="10"/>
  <c r="S693" i="10"/>
  <c r="O693" i="10"/>
  <c r="W693" i="10" s="1"/>
  <c r="K693" i="10"/>
  <c r="T693" i="10" s="1"/>
  <c r="X657" i="10"/>
  <c r="V657" i="10"/>
  <c r="U657" i="10"/>
  <c r="S657" i="10"/>
  <c r="O657" i="10"/>
  <c r="P657" i="10" s="1"/>
  <c r="K657" i="10"/>
  <c r="T657" i="10" s="1"/>
  <c r="X374" i="10"/>
  <c r="V374" i="10"/>
  <c r="U374" i="10"/>
  <c r="S374" i="10"/>
  <c r="Y374" i="10" s="1"/>
  <c r="O374" i="10"/>
  <c r="W374" i="10" s="1"/>
  <c r="K374" i="10"/>
  <c r="T374" i="10" s="1"/>
  <c r="X365" i="10"/>
  <c r="V365" i="10"/>
  <c r="U365" i="10"/>
  <c r="S365" i="10"/>
  <c r="O365" i="10"/>
  <c r="W365" i="10" s="1"/>
  <c r="K365" i="10"/>
  <c r="X638" i="10"/>
  <c r="V638" i="10"/>
  <c r="U638" i="10"/>
  <c r="S638" i="10"/>
  <c r="Y638" i="10" s="1"/>
  <c r="O638" i="10"/>
  <c r="W638" i="10" s="1"/>
  <c r="K638" i="10"/>
  <c r="T638" i="10" s="1"/>
  <c r="X580" i="10"/>
  <c r="V580" i="10"/>
  <c r="U580" i="10"/>
  <c r="S580" i="10"/>
  <c r="O580" i="10"/>
  <c r="P580" i="10" s="1"/>
  <c r="K580" i="10"/>
  <c r="L580" i="10" s="1"/>
  <c r="X577" i="10"/>
  <c r="V577" i="10"/>
  <c r="U577" i="10"/>
  <c r="S577" i="10"/>
  <c r="O577" i="10"/>
  <c r="W577" i="10" s="1"/>
  <c r="K577" i="10"/>
  <c r="T577" i="10" s="1"/>
  <c r="AC225" i="9"/>
  <c r="AA223" i="9"/>
  <c r="X223" i="9"/>
  <c r="V223" i="9"/>
  <c r="U223" i="9"/>
  <c r="S223" i="9"/>
  <c r="Y223" i="9" s="1"/>
  <c r="R223" i="9"/>
  <c r="O223" i="9"/>
  <c r="P223" i="9" s="1"/>
  <c r="L223" i="9"/>
  <c r="K223" i="9"/>
  <c r="T223" i="9" s="1"/>
  <c r="AA222" i="9"/>
  <c r="X222" i="9"/>
  <c r="W222" i="9"/>
  <c r="V222" i="9"/>
  <c r="U222" i="9"/>
  <c r="S222" i="9"/>
  <c r="Y222" i="9" s="1"/>
  <c r="R222" i="9"/>
  <c r="P222" i="9"/>
  <c r="O222" i="9"/>
  <c r="L222" i="9"/>
  <c r="K222" i="9"/>
  <c r="T222" i="9" s="1"/>
  <c r="Z222" i="9" s="1"/>
  <c r="X221" i="9"/>
  <c r="V221" i="9"/>
  <c r="Y221" i="9" s="1"/>
  <c r="U221" i="9"/>
  <c r="AA221" i="9" s="1"/>
  <c r="S221" i="9"/>
  <c r="P221" i="9"/>
  <c r="O221" i="9"/>
  <c r="W221" i="9" s="1"/>
  <c r="K221" i="9"/>
  <c r="Y220" i="9"/>
  <c r="X220" i="9"/>
  <c r="V220" i="9"/>
  <c r="U220" i="9"/>
  <c r="AA220" i="9" s="1"/>
  <c r="T220" i="9"/>
  <c r="S220" i="9"/>
  <c r="P220" i="9"/>
  <c r="O220" i="9"/>
  <c r="W220" i="9" s="1"/>
  <c r="K220" i="9"/>
  <c r="L220" i="9" s="1"/>
  <c r="X219" i="9"/>
  <c r="AA219" i="9" s="1"/>
  <c r="V219" i="9"/>
  <c r="U219" i="9"/>
  <c r="T219" i="9"/>
  <c r="S219" i="9"/>
  <c r="Y219" i="9" s="1"/>
  <c r="O219" i="9"/>
  <c r="L219" i="9"/>
  <c r="K219" i="9"/>
  <c r="AA218" i="9"/>
  <c r="X218" i="9"/>
  <c r="W218" i="9"/>
  <c r="V218" i="9"/>
  <c r="U218" i="9"/>
  <c r="S218" i="9"/>
  <c r="Y218" i="9" s="1"/>
  <c r="O218" i="9"/>
  <c r="P218" i="9" s="1"/>
  <c r="L218" i="9"/>
  <c r="K218" i="9"/>
  <c r="T218" i="9" s="1"/>
  <c r="Z218" i="9" s="1"/>
  <c r="X217" i="9"/>
  <c r="W217" i="9"/>
  <c r="V217" i="9"/>
  <c r="U217" i="9"/>
  <c r="AA217" i="9" s="1"/>
  <c r="S217" i="9"/>
  <c r="P217" i="9"/>
  <c r="O217" i="9"/>
  <c r="K217" i="9"/>
  <c r="Y216" i="9"/>
  <c r="X216" i="9"/>
  <c r="V216" i="9"/>
  <c r="U216" i="9"/>
  <c r="AA216" i="9" s="1"/>
  <c r="S216" i="9"/>
  <c r="P216" i="9"/>
  <c r="O216" i="9"/>
  <c r="W216" i="9" s="1"/>
  <c r="L216" i="9"/>
  <c r="K216" i="9"/>
  <c r="R216" i="9" s="1"/>
  <c r="X215" i="9"/>
  <c r="V215" i="9"/>
  <c r="U215" i="9"/>
  <c r="AA215" i="9" s="1"/>
  <c r="T215" i="9"/>
  <c r="S215" i="9"/>
  <c r="Y215" i="9" s="1"/>
  <c r="O215" i="9"/>
  <c r="K215" i="9"/>
  <c r="AA214" i="9"/>
  <c r="X214" i="9"/>
  <c r="W214" i="9"/>
  <c r="V214" i="9"/>
  <c r="U214" i="9"/>
  <c r="S214" i="9"/>
  <c r="Y214" i="9" s="1"/>
  <c r="O214" i="9"/>
  <c r="P214" i="9" s="1"/>
  <c r="L214" i="9"/>
  <c r="K214" i="9"/>
  <c r="T214" i="9" s="1"/>
  <c r="Z214" i="9" s="1"/>
  <c r="X213" i="9"/>
  <c r="V213" i="9"/>
  <c r="U213" i="9"/>
  <c r="AA213" i="9" s="1"/>
  <c r="S213" i="9"/>
  <c r="O213" i="9"/>
  <c r="W213" i="9" s="1"/>
  <c r="K213" i="9"/>
  <c r="Y212" i="9"/>
  <c r="X212" i="9"/>
  <c r="V212" i="9"/>
  <c r="V224" i="9" s="1"/>
  <c r="U212" i="9"/>
  <c r="S212" i="9"/>
  <c r="P212" i="9"/>
  <c r="O212" i="9"/>
  <c r="W212" i="9" s="1"/>
  <c r="K212" i="9"/>
  <c r="L212" i="9" s="1"/>
  <c r="AA210" i="9"/>
  <c r="X210" i="9"/>
  <c r="W210" i="9"/>
  <c r="V210" i="9"/>
  <c r="U210" i="9"/>
  <c r="S210" i="9"/>
  <c r="Y210" i="9" s="1"/>
  <c r="R210" i="9"/>
  <c r="O210" i="9"/>
  <c r="P210" i="9" s="1"/>
  <c r="L210" i="9"/>
  <c r="K210" i="9"/>
  <c r="T210" i="9" s="1"/>
  <c r="Z210" i="9" s="1"/>
  <c r="X209" i="9"/>
  <c r="V209" i="9"/>
  <c r="U209" i="9"/>
  <c r="AA209" i="9" s="1"/>
  <c r="S209" i="9"/>
  <c r="R209" i="9"/>
  <c r="O209" i="9"/>
  <c r="W209" i="9" s="1"/>
  <c r="K209" i="9"/>
  <c r="Y208" i="9"/>
  <c r="X208" i="9"/>
  <c r="V208" i="9"/>
  <c r="U208" i="9"/>
  <c r="AA208" i="9" s="1"/>
  <c r="S208" i="9"/>
  <c r="P208" i="9"/>
  <c r="O208" i="9"/>
  <c r="W208" i="9" s="1"/>
  <c r="K208" i="9"/>
  <c r="L208" i="9" s="1"/>
  <c r="X207" i="9"/>
  <c r="V207" i="9"/>
  <c r="U207" i="9"/>
  <c r="T207" i="9"/>
  <c r="S207" i="9"/>
  <c r="Y207" i="9" s="1"/>
  <c r="O207" i="9"/>
  <c r="L207" i="9"/>
  <c r="K207" i="9"/>
  <c r="AA206" i="9"/>
  <c r="X206" i="9"/>
  <c r="W206" i="9"/>
  <c r="V206" i="9"/>
  <c r="U206" i="9"/>
  <c r="T206" i="9"/>
  <c r="S206" i="9"/>
  <c r="Y206" i="9" s="1"/>
  <c r="O206" i="9"/>
  <c r="P206" i="9" s="1"/>
  <c r="L206" i="9"/>
  <c r="K206" i="9"/>
  <c r="AA205" i="9"/>
  <c r="X205" i="9"/>
  <c r="W205" i="9"/>
  <c r="V205" i="9"/>
  <c r="U205" i="9"/>
  <c r="S205" i="9"/>
  <c r="Y205" i="9" s="1"/>
  <c r="O205" i="9"/>
  <c r="P205" i="9" s="1"/>
  <c r="K205" i="9"/>
  <c r="Y204" i="9"/>
  <c r="X204" i="9"/>
  <c r="V204" i="9"/>
  <c r="U204" i="9"/>
  <c r="AA204" i="9" s="1"/>
  <c r="S204" i="9"/>
  <c r="P204" i="9"/>
  <c r="O204" i="9"/>
  <c r="W204" i="9" s="1"/>
  <c r="K204" i="9"/>
  <c r="L204" i="9" s="1"/>
  <c r="X203" i="9"/>
  <c r="V203" i="9"/>
  <c r="U203" i="9"/>
  <c r="T203" i="9"/>
  <c r="S203" i="9"/>
  <c r="Y203" i="9" s="1"/>
  <c r="O203" i="9"/>
  <c r="K203" i="9"/>
  <c r="AA202" i="9"/>
  <c r="X202" i="9"/>
  <c r="W202" i="9"/>
  <c r="V202" i="9"/>
  <c r="U202" i="9"/>
  <c r="T202" i="9"/>
  <c r="S202" i="9"/>
  <c r="Y202" i="9" s="1"/>
  <c r="P202" i="9"/>
  <c r="O202" i="9"/>
  <c r="L202" i="9"/>
  <c r="K202" i="9"/>
  <c r="R202" i="9" s="1"/>
  <c r="X201" i="9"/>
  <c r="V201" i="9"/>
  <c r="U201" i="9"/>
  <c r="AA201" i="9" s="1"/>
  <c r="S201" i="9"/>
  <c r="O201" i="9"/>
  <c r="W201" i="9" s="1"/>
  <c r="K201" i="9"/>
  <c r="Y200" i="9"/>
  <c r="X200" i="9"/>
  <c r="V200" i="9"/>
  <c r="U200" i="9"/>
  <c r="AA200" i="9" s="1"/>
  <c r="S200" i="9"/>
  <c r="P200" i="9"/>
  <c r="O200" i="9"/>
  <c r="W200" i="9" s="1"/>
  <c r="K200" i="9"/>
  <c r="L200" i="9" s="1"/>
  <c r="X199" i="9"/>
  <c r="X211" i="9" s="1"/>
  <c r="V199" i="9"/>
  <c r="U199" i="9"/>
  <c r="U211" i="9" s="1"/>
  <c r="T199" i="9"/>
  <c r="S199" i="9"/>
  <c r="Y199" i="9" s="1"/>
  <c r="O199" i="9"/>
  <c r="L199" i="9"/>
  <c r="K199" i="9"/>
  <c r="X197" i="9"/>
  <c r="V197" i="9"/>
  <c r="U197" i="9"/>
  <c r="AA197" i="9" s="1"/>
  <c r="S197" i="9"/>
  <c r="R197" i="9"/>
  <c r="O197" i="9"/>
  <c r="W197" i="9" s="1"/>
  <c r="K197" i="9"/>
  <c r="Y196" i="9"/>
  <c r="X196" i="9"/>
  <c r="V196" i="9"/>
  <c r="U196" i="9"/>
  <c r="AA196" i="9" s="1"/>
  <c r="S196" i="9"/>
  <c r="R196" i="9"/>
  <c r="P196" i="9"/>
  <c r="O196" i="9"/>
  <c r="W196" i="9" s="1"/>
  <c r="K196" i="9"/>
  <c r="L196" i="9" s="1"/>
  <c r="X195" i="9"/>
  <c r="V195" i="9"/>
  <c r="U195" i="9"/>
  <c r="T195" i="9"/>
  <c r="S195" i="9"/>
  <c r="Y195" i="9" s="1"/>
  <c r="O195" i="9"/>
  <c r="K195" i="9"/>
  <c r="AA194" i="9"/>
  <c r="X194" i="9"/>
  <c r="W194" i="9"/>
  <c r="V194" i="9"/>
  <c r="U194" i="9"/>
  <c r="T194" i="9"/>
  <c r="S194" i="9"/>
  <c r="Y194" i="9" s="1"/>
  <c r="O194" i="9"/>
  <c r="P194" i="9" s="1"/>
  <c r="L194" i="9"/>
  <c r="K194" i="9"/>
  <c r="X193" i="9"/>
  <c r="V193" i="9"/>
  <c r="U193" i="9"/>
  <c r="AA193" i="9" s="1"/>
  <c r="S193" i="9"/>
  <c r="O193" i="9"/>
  <c r="W193" i="9" s="1"/>
  <c r="K193" i="9"/>
  <c r="Y192" i="9"/>
  <c r="X192" i="9"/>
  <c r="V192" i="9"/>
  <c r="U192" i="9"/>
  <c r="AA192" i="9" s="1"/>
  <c r="T192" i="9"/>
  <c r="Z192" i="9" s="1"/>
  <c r="S192" i="9"/>
  <c r="P192" i="9"/>
  <c r="O192" i="9"/>
  <c r="W192" i="9" s="1"/>
  <c r="K192" i="9"/>
  <c r="L192" i="9" s="1"/>
  <c r="X191" i="9"/>
  <c r="V191" i="9"/>
  <c r="U191" i="9"/>
  <c r="T191" i="9"/>
  <c r="S191" i="9"/>
  <c r="Y191" i="9" s="1"/>
  <c r="O191" i="9"/>
  <c r="L191" i="9"/>
  <c r="K191" i="9"/>
  <c r="AA190" i="9"/>
  <c r="X190" i="9"/>
  <c r="W190" i="9"/>
  <c r="V190" i="9"/>
  <c r="U190" i="9"/>
  <c r="S190" i="9"/>
  <c r="Y190" i="9" s="1"/>
  <c r="P190" i="9"/>
  <c r="O190" i="9"/>
  <c r="L190" i="9"/>
  <c r="K190" i="9"/>
  <c r="T190" i="9" s="1"/>
  <c r="X189" i="9"/>
  <c r="V189" i="9"/>
  <c r="U189" i="9"/>
  <c r="AA189" i="9" s="1"/>
  <c r="S189" i="9"/>
  <c r="O189" i="9"/>
  <c r="W189" i="9" s="1"/>
  <c r="K189" i="9"/>
  <c r="Y188" i="9"/>
  <c r="X188" i="9"/>
  <c r="V188" i="9"/>
  <c r="U188" i="9"/>
  <c r="AA188" i="9" s="1"/>
  <c r="S188" i="9"/>
  <c r="P188" i="9"/>
  <c r="O188" i="9"/>
  <c r="W188" i="9" s="1"/>
  <c r="L188" i="9"/>
  <c r="K188" i="9"/>
  <c r="R188" i="9" s="1"/>
  <c r="X187" i="9"/>
  <c r="V187" i="9"/>
  <c r="U187" i="9"/>
  <c r="AA187" i="9" s="1"/>
  <c r="T187" i="9"/>
  <c r="S187" i="9"/>
  <c r="Y187" i="9" s="1"/>
  <c r="O187" i="9"/>
  <c r="L187" i="9"/>
  <c r="K187" i="9"/>
  <c r="AA186" i="9"/>
  <c r="X186" i="9"/>
  <c r="W186" i="9"/>
  <c r="V186" i="9"/>
  <c r="U186" i="9"/>
  <c r="U198" i="9" s="1"/>
  <c r="S186" i="9"/>
  <c r="Y186" i="9" s="1"/>
  <c r="P186" i="9"/>
  <c r="O186" i="9"/>
  <c r="L186" i="9"/>
  <c r="K186" i="9"/>
  <c r="AA184" i="9"/>
  <c r="X184" i="9"/>
  <c r="W184" i="9"/>
  <c r="V184" i="9"/>
  <c r="U184" i="9"/>
  <c r="T184" i="9"/>
  <c r="Z184" i="9" s="1"/>
  <c r="S184" i="9"/>
  <c r="Y184" i="9" s="1"/>
  <c r="R184" i="9"/>
  <c r="P184" i="9"/>
  <c r="O184" i="9"/>
  <c r="L184" i="9"/>
  <c r="K184" i="9"/>
  <c r="X183" i="9"/>
  <c r="AA183" i="9" s="1"/>
  <c r="V183" i="9"/>
  <c r="U183" i="9"/>
  <c r="S183" i="9"/>
  <c r="R183" i="9"/>
  <c r="O183" i="9"/>
  <c r="K183" i="9"/>
  <c r="L183" i="9" s="1"/>
  <c r="Y182" i="9"/>
  <c r="X182" i="9"/>
  <c r="W182" i="9"/>
  <c r="V182" i="9"/>
  <c r="U182" i="9"/>
  <c r="AA182" i="9" s="1"/>
  <c r="S182" i="9"/>
  <c r="P182" i="9"/>
  <c r="O182" i="9"/>
  <c r="L182" i="9"/>
  <c r="K182" i="9"/>
  <c r="X181" i="9"/>
  <c r="V181" i="9"/>
  <c r="Y181" i="9" s="1"/>
  <c r="U181" i="9"/>
  <c r="AA181" i="9" s="1"/>
  <c r="S181" i="9"/>
  <c r="O181" i="9"/>
  <c r="K181" i="9"/>
  <c r="L181" i="9" s="1"/>
  <c r="AA180" i="9"/>
  <c r="X180" i="9"/>
  <c r="W180" i="9"/>
  <c r="V180" i="9"/>
  <c r="U180" i="9"/>
  <c r="T180" i="9"/>
  <c r="Z180" i="9" s="1"/>
  <c r="S180" i="9"/>
  <c r="Y180" i="9" s="1"/>
  <c r="P180" i="9"/>
  <c r="O180" i="9"/>
  <c r="L180" i="9"/>
  <c r="K180" i="9"/>
  <c r="X179" i="9"/>
  <c r="AA179" i="9" s="1"/>
  <c r="V179" i="9"/>
  <c r="U179" i="9"/>
  <c r="S179" i="9"/>
  <c r="Y179" i="9" s="1"/>
  <c r="O179" i="9"/>
  <c r="K179" i="9"/>
  <c r="L179" i="9" s="1"/>
  <c r="AA178" i="9"/>
  <c r="X178" i="9"/>
  <c r="W178" i="9"/>
  <c r="V178" i="9"/>
  <c r="U178" i="9"/>
  <c r="S178" i="9"/>
  <c r="Y178" i="9" s="1"/>
  <c r="P178" i="9"/>
  <c r="O178" i="9"/>
  <c r="L178" i="9"/>
  <c r="K178" i="9"/>
  <c r="R178" i="9" s="1"/>
  <c r="X177" i="9"/>
  <c r="V177" i="9"/>
  <c r="Y177" i="9" s="1"/>
  <c r="U177" i="9"/>
  <c r="S177" i="9"/>
  <c r="O177" i="9"/>
  <c r="K177" i="9"/>
  <c r="X176" i="9"/>
  <c r="W176" i="9"/>
  <c r="V176" i="9"/>
  <c r="U176" i="9"/>
  <c r="AA176" i="9" s="1"/>
  <c r="T176" i="9"/>
  <c r="S176" i="9"/>
  <c r="Y176" i="9" s="1"/>
  <c r="O176" i="9"/>
  <c r="P176" i="9" s="1"/>
  <c r="L176" i="9"/>
  <c r="K176" i="9"/>
  <c r="R176" i="9" s="1"/>
  <c r="X175" i="9"/>
  <c r="AA175" i="9" s="1"/>
  <c r="W175" i="9"/>
  <c r="V175" i="9"/>
  <c r="U175" i="9"/>
  <c r="T175" i="9"/>
  <c r="Z175" i="9" s="1"/>
  <c r="S175" i="9"/>
  <c r="O175" i="9"/>
  <c r="P175" i="9" s="1"/>
  <c r="L175" i="9"/>
  <c r="R175" i="9" s="1"/>
  <c r="K175" i="9"/>
  <c r="Y174" i="9"/>
  <c r="X174" i="9"/>
  <c r="W174" i="9"/>
  <c r="V174" i="9"/>
  <c r="U174" i="9"/>
  <c r="AA174" i="9" s="1"/>
  <c r="S174" i="9"/>
  <c r="P174" i="9"/>
  <c r="O174" i="9"/>
  <c r="K174" i="9"/>
  <c r="T174" i="9" s="1"/>
  <c r="Z174" i="9" s="1"/>
  <c r="Y173" i="9"/>
  <c r="X173" i="9"/>
  <c r="V173" i="9"/>
  <c r="V185" i="9" s="1"/>
  <c r="U173" i="9"/>
  <c r="S173" i="9"/>
  <c r="P173" i="9"/>
  <c r="O173" i="9"/>
  <c r="W173" i="9" s="1"/>
  <c r="K173" i="9"/>
  <c r="L173" i="9" s="1"/>
  <c r="AA171" i="9"/>
  <c r="X171" i="9"/>
  <c r="V171" i="9"/>
  <c r="U171" i="9"/>
  <c r="T171" i="9"/>
  <c r="S171" i="9"/>
  <c r="R171" i="9"/>
  <c r="O171" i="9"/>
  <c r="P171" i="9" s="1"/>
  <c r="L171" i="9"/>
  <c r="K171" i="9"/>
  <c r="AA170" i="9"/>
  <c r="Y170" i="9"/>
  <c r="X170" i="9"/>
  <c r="W170" i="9"/>
  <c r="V170" i="9"/>
  <c r="U170" i="9"/>
  <c r="S170" i="9"/>
  <c r="R170" i="9"/>
  <c r="P170" i="9"/>
  <c r="O170" i="9"/>
  <c r="K170" i="9"/>
  <c r="X169" i="9"/>
  <c r="V169" i="9"/>
  <c r="Y169" i="9" s="1"/>
  <c r="U169" i="9"/>
  <c r="S169" i="9"/>
  <c r="P169" i="9"/>
  <c r="O169" i="9"/>
  <c r="W169" i="9" s="1"/>
  <c r="K169" i="9"/>
  <c r="X168" i="9"/>
  <c r="AA168" i="9" s="1"/>
  <c r="W168" i="9"/>
  <c r="V168" i="9"/>
  <c r="U168" i="9"/>
  <c r="T168" i="9"/>
  <c r="Z168" i="9" s="1"/>
  <c r="S168" i="9"/>
  <c r="Y168" i="9" s="1"/>
  <c r="P168" i="9"/>
  <c r="O168" i="9"/>
  <c r="L168" i="9"/>
  <c r="K168" i="9"/>
  <c r="X167" i="9"/>
  <c r="AA167" i="9" s="1"/>
  <c r="V167" i="9"/>
  <c r="U167" i="9"/>
  <c r="S167" i="9"/>
  <c r="Y167" i="9" s="1"/>
  <c r="O167" i="9"/>
  <c r="K167" i="9"/>
  <c r="T167" i="9" s="1"/>
  <c r="Z166" i="9"/>
  <c r="X166" i="9"/>
  <c r="W166" i="9"/>
  <c r="V166" i="9"/>
  <c r="U166" i="9"/>
  <c r="AA166" i="9" s="1"/>
  <c r="S166" i="9"/>
  <c r="Y166" i="9" s="1"/>
  <c r="P166" i="9"/>
  <c r="O166" i="9"/>
  <c r="L166" i="9"/>
  <c r="K166" i="9"/>
  <c r="T166" i="9" s="1"/>
  <c r="X165" i="9"/>
  <c r="V165" i="9"/>
  <c r="Y165" i="9" s="1"/>
  <c r="U165" i="9"/>
  <c r="AA165" i="9" s="1"/>
  <c r="T165" i="9"/>
  <c r="Z165" i="9" s="1"/>
  <c r="S165" i="9"/>
  <c r="O165" i="9"/>
  <c r="W165" i="9" s="1"/>
  <c r="K165" i="9"/>
  <c r="L165" i="9" s="1"/>
  <c r="X164" i="9"/>
  <c r="W164" i="9"/>
  <c r="V164" i="9"/>
  <c r="U164" i="9"/>
  <c r="AA164" i="9" s="1"/>
  <c r="T164" i="9"/>
  <c r="S164" i="9"/>
  <c r="Y164" i="9" s="1"/>
  <c r="O164" i="9"/>
  <c r="P164" i="9" s="1"/>
  <c r="L164" i="9"/>
  <c r="K164" i="9"/>
  <c r="R164" i="9" s="1"/>
  <c r="X163" i="9"/>
  <c r="AA163" i="9" s="1"/>
  <c r="W163" i="9"/>
  <c r="V163" i="9"/>
  <c r="U163" i="9"/>
  <c r="T163" i="9"/>
  <c r="Z163" i="9" s="1"/>
  <c r="S163" i="9"/>
  <c r="O163" i="9"/>
  <c r="P163" i="9" s="1"/>
  <c r="L163" i="9"/>
  <c r="R163" i="9" s="1"/>
  <c r="K163" i="9"/>
  <c r="X162" i="9"/>
  <c r="V162" i="9"/>
  <c r="Y162" i="9" s="1"/>
  <c r="U162" i="9"/>
  <c r="AA162" i="9" s="1"/>
  <c r="S162" i="9"/>
  <c r="O162" i="9"/>
  <c r="P162" i="9" s="1"/>
  <c r="K162" i="9"/>
  <c r="Y161" i="9"/>
  <c r="X161" i="9"/>
  <c r="W161" i="9"/>
  <c r="V161" i="9"/>
  <c r="U161" i="9"/>
  <c r="AA161" i="9" s="1"/>
  <c r="T161" i="9"/>
  <c r="Z161" i="9" s="1"/>
  <c r="S161" i="9"/>
  <c r="S172" i="9" s="1"/>
  <c r="P161" i="9"/>
  <c r="O161" i="9"/>
  <c r="L161" i="9"/>
  <c r="K161" i="9"/>
  <c r="R161" i="9" s="1"/>
  <c r="AC163" i="9" s="1"/>
  <c r="X160" i="9"/>
  <c r="V160" i="9"/>
  <c r="U160" i="9"/>
  <c r="T160" i="9"/>
  <c r="S160" i="9"/>
  <c r="Y160" i="9" s="1"/>
  <c r="O160" i="9"/>
  <c r="K160" i="9"/>
  <c r="L160" i="9" s="1"/>
  <c r="X158" i="9"/>
  <c r="V158" i="9"/>
  <c r="Y158" i="9" s="1"/>
  <c r="U158" i="9"/>
  <c r="AA158" i="9" s="1"/>
  <c r="S158" i="9"/>
  <c r="R158" i="9"/>
  <c r="O158" i="9"/>
  <c r="K158" i="9"/>
  <c r="L158" i="9" s="1"/>
  <c r="AA157" i="9"/>
  <c r="X157" i="9"/>
  <c r="W157" i="9"/>
  <c r="V157" i="9"/>
  <c r="U157" i="9"/>
  <c r="T157" i="9"/>
  <c r="S157" i="9"/>
  <c r="Y157" i="9" s="1"/>
  <c r="R157" i="9"/>
  <c r="P157" i="9"/>
  <c r="O157" i="9"/>
  <c r="L157" i="9"/>
  <c r="K157" i="9"/>
  <c r="X156" i="9"/>
  <c r="AA156" i="9" s="1"/>
  <c r="V156" i="9"/>
  <c r="U156" i="9"/>
  <c r="S156" i="9"/>
  <c r="Y156" i="9" s="1"/>
  <c r="O156" i="9"/>
  <c r="K156" i="9"/>
  <c r="L156" i="9" s="1"/>
  <c r="AA155" i="9"/>
  <c r="Y155" i="9"/>
  <c r="X155" i="9"/>
  <c r="W155" i="9"/>
  <c r="V155" i="9"/>
  <c r="U155" i="9"/>
  <c r="S155" i="9"/>
  <c r="P155" i="9"/>
  <c r="O155" i="9"/>
  <c r="L155" i="9"/>
  <c r="K155" i="9"/>
  <c r="X154" i="9"/>
  <c r="V154" i="9"/>
  <c r="Y154" i="9" s="1"/>
  <c r="U154" i="9"/>
  <c r="S154" i="9"/>
  <c r="O154" i="9"/>
  <c r="K154" i="9"/>
  <c r="AA153" i="9"/>
  <c r="X153" i="9"/>
  <c r="W153" i="9"/>
  <c r="V153" i="9"/>
  <c r="U153" i="9"/>
  <c r="T153" i="9"/>
  <c r="S153" i="9"/>
  <c r="Y153" i="9" s="1"/>
  <c r="P153" i="9"/>
  <c r="O153" i="9"/>
  <c r="L153" i="9"/>
  <c r="K153" i="9"/>
  <c r="R153" i="9" s="1"/>
  <c r="X152" i="9"/>
  <c r="AA152" i="9" s="1"/>
  <c r="V152" i="9"/>
  <c r="U152" i="9"/>
  <c r="S152" i="9"/>
  <c r="O152" i="9"/>
  <c r="K152" i="9"/>
  <c r="L152" i="9" s="1"/>
  <c r="Y151" i="9"/>
  <c r="X151" i="9"/>
  <c r="W151" i="9"/>
  <c r="V151" i="9"/>
  <c r="U151" i="9"/>
  <c r="AA151" i="9" s="1"/>
  <c r="S151" i="9"/>
  <c r="P151" i="9"/>
  <c r="O151" i="9"/>
  <c r="L151" i="9"/>
  <c r="K151" i="9"/>
  <c r="X150" i="9"/>
  <c r="V150" i="9"/>
  <c r="Y150" i="9" s="1"/>
  <c r="U150" i="9"/>
  <c r="S150" i="9"/>
  <c r="O150" i="9"/>
  <c r="K150" i="9"/>
  <c r="L150" i="9" s="1"/>
  <c r="AA149" i="9"/>
  <c r="Y149" i="9"/>
  <c r="X149" i="9"/>
  <c r="W149" i="9"/>
  <c r="V149" i="9"/>
  <c r="U149" i="9"/>
  <c r="T149" i="9"/>
  <c r="Z149" i="9" s="1"/>
  <c r="S149" i="9"/>
  <c r="P149" i="9"/>
  <c r="O149" i="9"/>
  <c r="L149" i="9"/>
  <c r="K149" i="9"/>
  <c r="X148" i="9"/>
  <c r="AA148" i="9" s="1"/>
  <c r="V148" i="9"/>
  <c r="U148" i="9"/>
  <c r="S148" i="9"/>
  <c r="Y148" i="9" s="1"/>
  <c r="O148" i="9"/>
  <c r="K148" i="9"/>
  <c r="L148" i="9" s="1"/>
  <c r="AA147" i="9"/>
  <c r="X147" i="9"/>
  <c r="W147" i="9"/>
  <c r="V147" i="9"/>
  <c r="U147" i="9"/>
  <c r="S147" i="9"/>
  <c r="P147" i="9"/>
  <c r="O147" i="9"/>
  <c r="L147" i="9"/>
  <c r="K147" i="9"/>
  <c r="R147" i="9" s="1"/>
  <c r="Y145" i="9"/>
  <c r="X145" i="9"/>
  <c r="W145" i="9"/>
  <c r="V145" i="9"/>
  <c r="U145" i="9"/>
  <c r="AA145" i="9" s="1"/>
  <c r="T145" i="9"/>
  <c r="Z145" i="9" s="1"/>
  <c r="S145" i="9"/>
  <c r="R145" i="9"/>
  <c r="P145" i="9"/>
  <c r="O145" i="9"/>
  <c r="L145" i="9"/>
  <c r="K145" i="9"/>
  <c r="X144" i="9"/>
  <c r="AA144" i="9" s="1"/>
  <c r="V144" i="9"/>
  <c r="U144" i="9"/>
  <c r="S144" i="9"/>
  <c r="Y144" i="9" s="1"/>
  <c r="R144" i="9"/>
  <c r="O144" i="9"/>
  <c r="K144" i="9"/>
  <c r="L144" i="9" s="1"/>
  <c r="AA143" i="9"/>
  <c r="X143" i="9"/>
  <c r="W143" i="9"/>
  <c r="V143" i="9"/>
  <c r="U143" i="9"/>
  <c r="S143" i="9"/>
  <c r="Y143" i="9" s="1"/>
  <c r="P143" i="9"/>
  <c r="O143" i="9"/>
  <c r="L143" i="9"/>
  <c r="K143" i="9"/>
  <c r="R143" i="9" s="1"/>
  <c r="X142" i="9"/>
  <c r="V142" i="9"/>
  <c r="Y142" i="9" s="1"/>
  <c r="U142" i="9"/>
  <c r="AA142" i="9" s="1"/>
  <c r="S142" i="9"/>
  <c r="O142" i="9"/>
  <c r="K142" i="9"/>
  <c r="L142" i="9" s="1"/>
  <c r="Y141" i="9"/>
  <c r="X141" i="9"/>
  <c r="W141" i="9"/>
  <c r="V141" i="9"/>
  <c r="U141" i="9"/>
  <c r="AA141" i="9" s="1"/>
  <c r="T141" i="9"/>
  <c r="Z141" i="9" s="1"/>
  <c r="S141" i="9"/>
  <c r="P141" i="9"/>
  <c r="O141" i="9"/>
  <c r="L141" i="9"/>
  <c r="K141" i="9"/>
  <c r="X140" i="9"/>
  <c r="AA140" i="9" s="1"/>
  <c r="V140" i="9"/>
  <c r="U140" i="9"/>
  <c r="S140" i="9"/>
  <c r="Y140" i="9" s="1"/>
  <c r="O140" i="9"/>
  <c r="K140" i="9"/>
  <c r="AA139" i="9"/>
  <c r="X139" i="9"/>
  <c r="W139" i="9"/>
  <c r="V139" i="9"/>
  <c r="Y139" i="9" s="1"/>
  <c r="U139" i="9"/>
  <c r="S139" i="9"/>
  <c r="P139" i="9"/>
  <c r="O139" i="9"/>
  <c r="K139" i="9"/>
  <c r="Y138" i="9"/>
  <c r="X138" i="9"/>
  <c r="V138" i="9"/>
  <c r="U138" i="9"/>
  <c r="AA138" i="9" s="1"/>
  <c r="T138" i="9"/>
  <c r="Z138" i="9" s="1"/>
  <c r="S138" i="9"/>
  <c r="P138" i="9"/>
  <c r="O138" i="9"/>
  <c r="W138" i="9" s="1"/>
  <c r="L138" i="9"/>
  <c r="K138" i="9"/>
  <c r="R138" i="9" s="1"/>
  <c r="AC140" i="9" s="1"/>
  <c r="X137" i="9"/>
  <c r="AA137" i="9" s="1"/>
  <c r="V137" i="9"/>
  <c r="U137" i="9"/>
  <c r="T137" i="9"/>
  <c r="S137" i="9"/>
  <c r="Y137" i="9" s="1"/>
  <c r="O137" i="9"/>
  <c r="L137" i="9"/>
  <c r="K137" i="9"/>
  <c r="AA136" i="9"/>
  <c r="X136" i="9"/>
  <c r="W136" i="9"/>
  <c r="V136" i="9"/>
  <c r="U136" i="9"/>
  <c r="S136" i="9"/>
  <c r="Y136" i="9" s="1"/>
  <c r="P136" i="9"/>
  <c r="O136" i="9"/>
  <c r="L136" i="9"/>
  <c r="K136" i="9"/>
  <c r="R136" i="9" s="1"/>
  <c r="X135" i="9"/>
  <c r="V135" i="9"/>
  <c r="Y135" i="9" s="1"/>
  <c r="U135" i="9"/>
  <c r="AA135" i="9" s="1"/>
  <c r="S135" i="9"/>
  <c r="P135" i="9"/>
  <c r="O135" i="9"/>
  <c r="W135" i="9" s="1"/>
  <c r="K135" i="9"/>
  <c r="Y134" i="9"/>
  <c r="X134" i="9"/>
  <c r="X146" i="9" s="1"/>
  <c r="V134" i="9"/>
  <c r="U134" i="9"/>
  <c r="T134" i="9"/>
  <c r="S134" i="9"/>
  <c r="P134" i="9"/>
  <c r="O134" i="9"/>
  <c r="W134" i="9" s="1"/>
  <c r="L134" i="9"/>
  <c r="K134" i="9"/>
  <c r="X133" i="9"/>
  <c r="AA132" i="9"/>
  <c r="X132" i="9"/>
  <c r="W132" i="9"/>
  <c r="V132" i="9"/>
  <c r="U132" i="9"/>
  <c r="S132" i="9"/>
  <c r="Y132" i="9" s="1"/>
  <c r="R132" i="9"/>
  <c r="P132" i="9"/>
  <c r="O132" i="9"/>
  <c r="L132" i="9"/>
  <c r="K132" i="9"/>
  <c r="T132" i="9" s="1"/>
  <c r="Z132" i="9" s="1"/>
  <c r="X131" i="9"/>
  <c r="V131" i="9"/>
  <c r="Y131" i="9" s="1"/>
  <c r="U131" i="9"/>
  <c r="AA131" i="9" s="1"/>
  <c r="S131" i="9"/>
  <c r="R131" i="9"/>
  <c r="P131" i="9"/>
  <c r="O131" i="9"/>
  <c r="W131" i="9" s="1"/>
  <c r="K131" i="9"/>
  <c r="Y130" i="9"/>
  <c r="X130" i="9"/>
  <c r="V130" i="9"/>
  <c r="U130" i="9"/>
  <c r="AA130" i="9" s="1"/>
  <c r="T130" i="9"/>
  <c r="Z130" i="9" s="1"/>
  <c r="S130" i="9"/>
  <c r="P130" i="9"/>
  <c r="O130" i="9"/>
  <c r="W130" i="9" s="1"/>
  <c r="L130" i="9"/>
  <c r="K130" i="9"/>
  <c r="X129" i="9"/>
  <c r="AA129" i="9" s="1"/>
  <c r="V129" i="9"/>
  <c r="U129" i="9"/>
  <c r="T129" i="9"/>
  <c r="S129" i="9"/>
  <c r="Y129" i="9" s="1"/>
  <c r="O129" i="9"/>
  <c r="L129" i="9"/>
  <c r="K129" i="9"/>
  <c r="AA128" i="9"/>
  <c r="X128" i="9"/>
  <c r="W128" i="9"/>
  <c r="V128" i="9"/>
  <c r="U128" i="9"/>
  <c r="S128" i="9"/>
  <c r="Y128" i="9" s="1"/>
  <c r="P128" i="9"/>
  <c r="O128" i="9"/>
  <c r="L128" i="9"/>
  <c r="K128" i="9"/>
  <c r="R128" i="9" s="1"/>
  <c r="X127" i="9"/>
  <c r="V127" i="9"/>
  <c r="Y127" i="9" s="1"/>
  <c r="U127" i="9"/>
  <c r="AA127" i="9" s="1"/>
  <c r="S127" i="9"/>
  <c r="P127" i="9"/>
  <c r="O127" i="9"/>
  <c r="W127" i="9" s="1"/>
  <c r="K127" i="9"/>
  <c r="Y126" i="9"/>
  <c r="X126" i="9"/>
  <c r="V126" i="9"/>
  <c r="U126" i="9"/>
  <c r="AA126" i="9" s="1"/>
  <c r="T126" i="9"/>
  <c r="Z126" i="9" s="1"/>
  <c r="S126" i="9"/>
  <c r="P126" i="9"/>
  <c r="O126" i="9"/>
  <c r="W126" i="9" s="1"/>
  <c r="L126" i="9"/>
  <c r="K126" i="9"/>
  <c r="X125" i="9"/>
  <c r="AA125" i="9" s="1"/>
  <c r="V125" i="9"/>
  <c r="U125" i="9"/>
  <c r="T125" i="9"/>
  <c r="S125" i="9"/>
  <c r="Y125" i="9" s="1"/>
  <c r="O125" i="9"/>
  <c r="L125" i="9"/>
  <c r="K125" i="9"/>
  <c r="AA124" i="9"/>
  <c r="X124" i="9"/>
  <c r="W124" i="9"/>
  <c r="V124" i="9"/>
  <c r="U124" i="9"/>
  <c r="S124" i="9"/>
  <c r="Y124" i="9" s="1"/>
  <c r="P124" i="9"/>
  <c r="O124" i="9"/>
  <c r="L124" i="9"/>
  <c r="K124" i="9"/>
  <c r="R124" i="9" s="1"/>
  <c r="X123" i="9"/>
  <c r="V123" i="9"/>
  <c r="Y123" i="9" s="1"/>
  <c r="U123" i="9"/>
  <c r="AA123" i="9" s="1"/>
  <c r="S123" i="9"/>
  <c r="P123" i="9"/>
  <c r="O123" i="9"/>
  <c r="W123" i="9" s="1"/>
  <c r="K123" i="9"/>
  <c r="Y122" i="9"/>
  <c r="X122" i="9"/>
  <c r="V122" i="9"/>
  <c r="U122" i="9"/>
  <c r="AA122" i="9" s="1"/>
  <c r="T122" i="9"/>
  <c r="Z122" i="9" s="1"/>
  <c r="S122" i="9"/>
  <c r="P122" i="9"/>
  <c r="O122" i="9"/>
  <c r="W122" i="9" s="1"/>
  <c r="L122" i="9"/>
  <c r="K122" i="9"/>
  <c r="X121" i="9"/>
  <c r="AA121" i="9" s="1"/>
  <c r="V121" i="9"/>
  <c r="U121" i="9"/>
  <c r="U133" i="9" s="1"/>
  <c r="T121" i="9"/>
  <c r="S121" i="9"/>
  <c r="O121" i="9"/>
  <c r="L121" i="9"/>
  <c r="K121" i="9"/>
  <c r="X119" i="9"/>
  <c r="V119" i="9"/>
  <c r="Y119" i="9" s="1"/>
  <c r="U119" i="9"/>
  <c r="AA119" i="9" s="1"/>
  <c r="S119" i="9"/>
  <c r="R119" i="9"/>
  <c r="P119" i="9"/>
  <c r="O119" i="9"/>
  <c r="W119" i="9" s="1"/>
  <c r="K119" i="9"/>
  <c r="Y118" i="9"/>
  <c r="X118" i="9"/>
  <c r="V118" i="9"/>
  <c r="U118" i="9"/>
  <c r="AA118" i="9" s="1"/>
  <c r="T118" i="9"/>
  <c r="S118" i="9"/>
  <c r="R118" i="9"/>
  <c r="P118" i="9"/>
  <c r="O118" i="9"/>
  <c r="W118" i="9" s="1"/>
  <c r="K118" i="9"/>
  <c r="L118" i="9" s="1"/>
  <c r="X117" i="9"/>
  <c r="AA117" i="9" s="1"/>
  <c r="V117" i="9"/>
  <c r="U117" i="9"/>
  <c r="T117" i="9"/>
  <c r="S117" i="9"/>
  <c r="Y117" i="9" s="1"/>
  <c r="O117" i="9"/>
  <c r="L117" i="9"/>
  <c r="K117" i="9"/>
  <c r="AA116" i="9"/>
  <c r="X116" i="9"/>
  <c r="W116" i="9"/>
  <c r="V116" i="9"/>
  <c r="U116" i="9"/>
  <c r="S116" i="9"/>
  <c r="Y116" i="9" s="1"/>
  <c r="O116" i="9"/>
  <c r="P116" i="9" s="1"/>
  <c r="L116" i="9"/>
  <c r="K116" i="9"/>
  <c r="R116" i="9" s="1"/>
  <c r="X115" i="9"/>
  <c r="V115" i="9"/>
  <c r="Y115" i="9" s="1"/>
  <c r="U115" i="9"/>
  <c r="AA115" i="9" s="1"/>
  <c r="S115" i="9"/>
  <c r="P115" i="9"/>
  <c r="O115" i="9"/>
  <c r="W115" i="9" s="1"/>
  <c r="K115" i="9"/>
  <c r="Y114" i="9"/>
  <c r="X114" i="9"/>
  <c r="V114" i="9"/>
  <c r="U114" i="9"/>
  <c r="AA114" i="9" s="1"/>
  <c r="T114" i="9"/>
  <c r="Z114" i="9" s="1"/>
  <c r="S114" i="9"/>
  <c r="P114" i="9"/>
  <c r="O114" i="9"/>
  <c r="W114" i="9" s="1"/>
  <c r="K114" i="9"/>
  <c r="L114" i="9" s="1"/>
  <c r="X113" i="9"/>
  <c r="AA113" i="9" s="1"/>
  <c r="V113" i="9"/>
  <c r="U113" i="9"/>
  <c r="T113" i="9"/>
  <c r="S113" i="9"/>
  <c r="Y113" i="9" s="1"/>
  <c r="O113" i="9"/>
  <c r="L113" i="9"/>
  <c r="K113" i="9"/>
  <c r="AA112" i="9"/>
  <c r="X112" i="9"/>
  <c r="W112" i="9"/>
  <c r="V112" i="9"/>
  <c r="U112" i="9"/>
  <c r="S112" i="9"/>
  <c r="Y112" i="9" s="1"/>
  <c r="O112" i="9"/>
  <c r="P112" i="9" s="1"/>
  <c r="L112" i="9"/>
  <c r="K112" i="9"/>
  <c r="R112" i="9" s="1"/>
  <c r="X111" i="9"/>
  <c r="V111" i="9"/>
  <c r="U111" i="9"/>
  <c r="AA111" i="9" s="1"/>
  <c r="S111" i="9"/>
  <c r="O111" i="9"/>
  <c r="P111" i="9" s="1"/>
  <c r="K111" i="9"/>
  <c r="Y110" i="9"/>
  <c r="X110" i="9"/>
  <c r="V110" i="9"/>
  <c r="U110" i="9"/>
  <c r="AA110" i="9" s="1"/>
  <c r="S110" i="9"/>
  <c r="P110" i="9"/>
  <c r="O110" i="9"/>
  <c r="W110" i="9" s="1"/>
  <c r="L110" i="9"/>
  <c r="K110" i="9"/>
  <c r="T110" i="9" s="1"/>
  <c r="X109" i="9"/>
  <c r="V109" i="9"/>
  <c r="U109" i="9"/>
  <c r="T109" i="9"/>
  <c r="S109" i="9"/>
  <c r="Y109" i="9" s="1"/>
  <c r="O109" i="9"/>
  <c r="K109" i="9"/>
  <c r="L109" i="9" s="1"/>
  <c r="AA108" i="9"/>
  <c r="X108" i="9"/>
  <c r="W108" i="9"/>
  <c r="V108" i="9"/>
  <c r="U108" i="9"/>
  <c r="S108" i="9"/>
  <c r="Y108" i="9" s="1"/>
  <c r="O108" i="9"/>
  <c r="P108" i="9" s="1"/>
  <c r="L108" i="9"/>
  <c r="K108" i="9"/>
  <c r="Y106" i="9"/>
  <c r="X106" i="9"/>
  <c r="V106" i="9"/>
  <c r="U106" i="9"/>
  <c r="AA106" i="9" s="1"/>
  <c r="S106" i="9"/>
  <c r="R106" i="9"/>
  <c r="P106" i="9"/>
  <c r="O106" i="9"/>
  <c r="W106" i="9" s="1"/>
  <c r="L106" i="9"/>
  <c r="K106" i="9"/>
  <c r="T106" i="9" s="1"/>
  <c r="Z106" i="9" s="1"/>
  <c r="X105" i="9"/>
  <c r="V105" i="9"/>
  <c r="U105" i="9"/>
  <c r="AA105" i="9" s="1"/>
  <c r="T105" i="9"/>
  <c r="S105" i="9"/>
  <c r="Y105" i="9" s="1"/>
  <c r="R105" i="9"/>
  <c r="O105" i="9"/>
  <c r="K105" i="9"/>
  <c r="L105" i="9" s="1"/>
  <c r="AA104" i="9"/>
  <c r="X104" i="9"/>
  <c r="W104" i="9"/>
  <c r="V104" i="9"/>
  <c r="U104" i="9"/>
  <c r="S104" i="9"/>
  <c r="Y104" i="9" s="1"/>
  <c r="O104" i="9"/>
  <c r="P104" i="9" s="1"/>
  <c r="L104" i="9"/>
  <c r="K104" i="9"/>
  <c r="X103" i="9"/>
  <c r="V103" i="9"/>
  <c r="V107" i="9" s="1"/>
  <c r="U103" i="9"/>
  <c r="AA103" i="9" s="1"/>
  <c r="S103" i="9"/>
  <c r="O103" i="9"/>
  <c r="P103" i="9" s="1"/>
  <c r="K103" i="9"/>
  <c r="Y102" i="9"/>
  <c r="X102" i="9"/>
  <c r="V102" i="9"/>
  <c r="U102" i="9"/>
  <c r="AA102" i="9" s="1"/>
  <c r="S102" i="9"/>
  <c r="P102" i="9"/>
  <c r="O102" i="9"/>
  <c r="W102" i="9" s="1"/>
  <c r="K102" i="9"/>
  <c r="T102" i="9" s="1"/>
  <c r="X101" i="9"/>
  <c r="V101" i="9"/>
  <c r="U101" i="9"/>
  <c r="T101" i="9"/>
  <c r="S101" i="9"/>
  <c r="Y101" i="9" s="1"/>
  <c r="O101" i="9"/>
  <c r="L101" i="9"/>
  <c r="K101" i="9"/>
  <c r="AA100" i="9"/>
  <c r="X100" i="9"/>
  <c r="W100" i="9"/>
  <c r="V100" i="9"/>
  <c r="U100" i="9"/>
  <c r="S100" i="9"/>
  <c r="Y100" i="9" s="1"/>
  <c r="O100" i="9"/>
  <c r="P100" i="9" s="1"/>
  <c r="L100" i="9"/>
  <c r="K100" i="9"/>
  <c r="R100" i="9" s="1"/>
  <c r="X99" i="9"/>
  <c r="V99" i="9"/>
  <c r="U99" i="9"/>
  <c r="AA99" i="9" s="1"/>
  <c r="S99" i="9"/>
  <c r="Y99" i="9" s="1"/>
  <c r="O99" i="9"/>
  <c r="P99" i="9" s="1"/>
  <c r="K99" i="9"/>
  <c r="Y98" i="9"/>
  <c r="X98" i="9"/>
  <c r="V98" i="9"/>
  <c r="U98" i="9"/>
  <c r="AA98" i="9" s="1"/>
  <c r="T98" i="9"/>
  <c r="Z98" i="9" s="1"/>
  <c r="S98" i="9"/>
  <c r="P98" i="9"/>
  <c r="O98" i="9"/>
  <c r="W98" i="9" s="1"/>
  <c r="K98" i="9"/>
  <c r="L98" i="9" s="1"/>
  <c r="X97" i="9"/>
  <c r="AA97" i="9" s="1"/>
  <c r="V97" i="9"/>
  <c r="U97" i="9"/>
  <c r="T97" i="9"/>
  <c r="S97" i="9"/>
  <c r="Y97" i="9" s="1"/>
  <c r="O97" i="9"/>
  <c r="K97" i="9"/>
  <c r="L97" i="9" s="1"/>
  <c r="AA96" i="9"/>
  <c r="X96" i="9"/>
  <c r="W96" i="9"/>
  <c r="V96" i="9"/>
  <c r="U96" i="9"/>
  <c r="T96" i="9"/>
  <c r="S96" i="9"/>
  <c r="Y96" i="9" s="1"/>
  <c r="O96" i="9"/>
  <c r="P96" i="9" s="1"/>
  <c r="L96" i="9"/>
  <c r="K96" i="9"/>
  <c r="X95" i="9"/>
  <c r="X107" i="9" s="1"/>
  <c r="V95" i="9"/>
  <c r="U95" i="9"/>
  <c r="S95" i="9"/>
  <c r="Y95" i="9" s="1"/>
  <c r="O95" i="9"/>
  <c r="P95" i="9" s="1"/>
  <c r="K95" i="9"/>
  <c r="X93" i="9"/>
  <c r="V93" i="9"/>
  <c r="U93" i="9"/>
  <c r="AA93" i="9" s="1"/>
  <c r="T93" i="9"/>
  <c r="S93" i="9"/>
  <c r="Y93" i="9" s="1"/>
  <c r="R93" i="9"/>
  <c r="O93" i="9"/>
  <c r="K93" i="9"/>
  <c r="L93" i="9" s="1"/>
  <c r="AA92" i="9"/>
  <c r="X92" i="9"/>
  <c r="W92" i="9"/>
  <c r="V92" i="9"/>
  <c r="U92" i="9"/>
  <c r="T92" i="9"/>
  <c r="S92" i="9"/>
  <c r="Y92" i="9" s="1"/>
  <c r="R92" i="9"/>
  <c r="O92" i="9"/>
  <c r="P92" i="9" s="1"/>
  <c r="L92" i="9"/>
  <c r="K92" i="9"/>
  <c r="X91" i="9"/>
  <c r="V91" i="9"/>
  <c r="U91" i="9"/>
  <c r="AA91" i="9" s="1"/>
  <c r="S91" i="9"/>
  <c r="O91" i="9"/>
  <c r="P91" i="9" s="1"/>
  <c r="K91" i="9"/>
  <c r="Y90" i="9"/>
  <c r="X90" i="9"/>
  <c r="V90" i="9"/>
  <c r="U90" i="9"/>
  <c r="AA90" i="9" s="1"/>
  <c r="S90" i="9"/>
  <c r="P90" i="9"/>
  <c r="O90" i="9"/>
  <c r="W90" i="9" s="1"/>
  <c r="K90" i="9"/>
  <c r="T90" i="9" s="1"/>
  <c r="Z90" i="9" s="1"/>
  <c r="Y89" i="9"/>
  <c r="X89" i="9"/>
  <c r="V89" i="9"/>
  <c r="U89" i="9"/>
  <c r="T89" i="9"/>
  <c r="S89" i="9"/>
  <c r="O89" i="9"/>
  <c r="K89" i="9"/>
  <c r="L89" i="9" s="1"/>
  <c r="AA88" i="9"/>
  <c r="X88" i="9"/>
  <c r="W88" i="9"/>
  <c r="V88" i="9"/>
  <c r="U88" i="9"/>
  <c r="T88" i="9"/>
  <c r="S88" i="9"/>
  <c r="Y88" i="9" s="1"/>
  <c r="O88" i="9"/>
  <c r="P88" i="9" s="1"/>
  <c r="L88" i="9"/>
  <c r="K88" i="9"/>
  <c r="R88" i="9" s="1"/>
  <c r="X87" i="9"/>
  <c r="V87" i="9"/>
  <c r="U87" i="9"/>
  <c r="AA87" i="9" s="1"/>
  <c r="S87" i="9"/>
  <c r="Y87" i="9" s="1"/>
  <c r="O87" i="9"/>
  <c r="P87" i="9" s="1"/>
  <c r="K87" i="9"/>
  <c r="Y86" i="9"/>
  <c r="X86" i="9"/>
  <c r="V86" i="9"/>
  <c r="U86" i="9"/>
  <c r="AA86" i="9" s="1"/>
  <c r="S86" i="9"/>
  <c r="P86" i="9"/>
  <c r="O86" i="9"/>
  <c r="W86" i="9" s="1"/>
  <c r="K86" i="9"/>
  <c r="T86" i="9" s="1"/>
  <c r="Z86" i="9" s="1"/>
  <c r="X85" i="9"/>
  <c r="V85" i="9"/>
  <c r="U85" i="9"/>
  <c r="AA85" i="9" s="1"/>
  <c r="T85" i="9"/>
  <c r="S85" i="9"/>
  <c r="Y85" i="9" s="1"/>
  <c r="O85" i="9"/>
  <c r="L85" i="9"/>
  <c r="K85" i="9"/>
  <c r="AA84" i="9"/>
  <c r="X84" i="9"/>
  <c r="W84" i="9"/>
  <c r="V84" i="9"/>
  <c r="U84" i="9"/>
  <c r="S84" i="9"/>
  <c r="Y84" i="9" s="1"/>
  <c r="O84" i="9"/>
  <c r="P84" i="9" s="1"/>
  <c r="L84" i="9"/>
  <c r="K84" i="9"/>
  <c r="X83" i="9"/>
  <c r="V83" i="9"/>
  <c r="U83" i="9"/>
  <c r="AA83" i="9" s="1"/>
  <c r="S83" i="9"/>
  <c r="P83" i="9"/>
  <c r="O83" i="9"/>
  <c r="W83" i="9" s="1"/>
  <c r="K83" i="9"/>
  <c r="Y82" i="9"/>
  <c r="X82" i="9"/>
  <c r="X94" i="9" s="1"/>
  <c r="V82" i="9"/>
  <c r="U82" i="9"/>
  <c r="AA82" i="9" s="1"/>
  <c r="S82" i="9"/>
  <c r="P82" i="9"/>
  <c r="O82" i="9"/>
  <c r="W82" i="9" s="1"/>
  <c r="K82" i="9"/>
  <c r="T82" i="9" s="1"/>
  <c r="AC80" i="9"/>
  <c r="X80" i="9"/>
  <c r="AA80" i="9" s="1"/>
  <c r="V80" i="9"/>
  <c r="U80" i="9"/>
  <c r="T80" i="9"/>
  <c r="S80" i="9"/>
  <c r="Y80" i="9" s="1"/>
  <c r="R80" i="9"/>
  <c r="O80" i="9"/>
  <c r="P80" i="9" s="1"/>
  <c r="L80" i="9"/>
  <c r="K80" i="9"/>
  <c r="AC79" i="9"/>
  <c r="AA79" i="9"/>
  <c r="X79" i="9"/>
  <c r="V79" i="9"/>
  <c r="V81" i="9" s="1"/>
  <c r="U79" i="9"/>
  <c r="U81" i="9" s="1"/>
  <c r="S79" i="9"/>
  <c r="R79" i="9"/>
  <c r="R81" i="9" s="1"/>
  <c r="O79" i="9"/>
  <c r="P79" i="9" s="1"/>
  <c r="K79" i="9"/>
  <c r="T79" i="9" s="1"/>
  <c r="AC77" i="9"/>
  <c r="X77" i="9"/>
  <c r="V77" i="9"/>
  <c r="Y77" i="9" s="1"/>
  <c r="U77" i="9"/>
  <c r="AA77" i="9" s="1"/>
  <c r="S77" i="9"/>
  <c r="R77" i="9"/>
  <c r="P77" i="9"/>
  <c r="O77" i="9"/>
  <c r="W77" i="9" s="1"/>
  <c r="K77" i="9"/>
  <c r="L77" i="9" s="1"/>
  <c r="AC76" i="9"/>
  <c r="AA76" i="9"/>
  <c r="X76" i="9"/>
  <c r="W76" i="9"/>
  <c r="V76" i="9"/>
  <c r="U76" i="9"/>
  <c r="T76" i="9"/>
  <c r="S76" i="9"/>
  <c r="Y76" i="9" s="1"/>
  <c r="R76" i="9"/>
  <c r="O76" i="9"/>
  <c r="P76" i="9" s="1"/>
  <c r="L76" i="9"/>
  <c r="K76" i="9"/>
  <c r="S75" i="9"/>
  <c r="R74" i="9"/>
  <c r="K74" i="9"/>
  <c r="L74" i="9" s="1"/>
  <c r="AC73" i="9"/>
  <c r="Y73" i="9"/>
  <c r="X73" i="9"/>
  <c r="X75" i="9" s="1"/>
  <c r="V73" i="9"/>
  <c r="U73" i="9"/>
  <c r="S73" i="9"/>
  <c r="O73" i="9"/>
  <c r="W73" i="9" s="1"/>
  <c r="K73" i="9"/>
  <c r="L73" i="9" s="1"/>
  <c r="P71" i="9"/>
  <c r="O71" i="9"/>
  <c r="L71" i="9"/>
  <c r="K71" i="9"/>
  <c r="R71" i="9" s="1"/>
  <c r="AC70" i="9"/>
  <c r="Y70" i="9"/>
  <c r="X70" i="9"/>
  <c r="V70" i="9"/>
  <c r="V75" i="9" s="1"/>
  <c r="U70" i="9"/>
  <c r="AA70" i="9" s="1"/>
  <c r="T70" i="9"/>
  <c r="Z70" i="9" s="1"/>
  <c r="S70" i="9"/>
  <c r="O70" i="9"/>
  <c r="W70" i="9" s="1"/>
  <c r="K70" i="9"/>
  <c r="L70" i="9" s="1"/>
  <c r="Y69" i="9"/>
  <c r="Y75" i="9" s="1"/>
  <c r="X69" i="9"/>
  <c r="V69" i="9"/>
  <c r="U69" i="9"/>
  <c r="U75" i="9" s="1"/>
  <c r="T69" i="9"/>
  <c r="S69" i="9"/>
  <c r="O69" i="9"/>
  <c r="P69" i="9" s="1"/>
  <c r="L69" i="9"/>
  <c r="K69" i="9"/>
  <c r="R67" i="9"/>
  <c r="K67" i="9"/>
  <c r="L67" i="9" s="1"/>
  <c r="X66" i="9"/>
  <c r="V66" i="9"/>
  <c r="Y66" i="9" s="1"/>
  <c r="U66" i="9"/>
  <c r="AA66" i="9" s="1"/>
  <c r="S66" i="9"/>
  <c r="P66" i="9"/>
  <c r="R66" i="9" s="1"/>
  <c r="O66" i="9"/>
  <c r="W66" i="9" s="1"/>
  <c r="K66" i="9"/>
  <c r="L66" i="9" s="1"/>
  <c r="AA65" i="9"/>
  <c r="X65" i="9"/>
  <c r="V65" i="9"/>
  <c r="U65" i="9"/>
  <c r="S65" i="9"/>
  <c r="Y65" i="9" s="1"/>
  <c r="O65" i="9"/>
  <c r="P65" i="9" s="1"/>
  <c r="K65" i="9"/>
  <c r="L65" i="9" s="1"/>
  <c r="AA64" i="9"/>
  <c r="Z64" i="9"/>
  <c r="X64" i="9"/>
  <c r="W64" i="9"/>
  <c r="V64" i="9"/>
  <c r="U64" i="9"/>
  <c r="S64" i="9"/>
  <c r="Y64" i="9" s="1"/>
  <c r="P64" i="9"/>
  <c r="O64" i="9"/>
  <c r="K64" i="9"/>
  <c r="T64" i="9" s="1"/>
  <c r="AC63" i="9"/>
  <c r="X63" i="9"/>
  <c r="V63" i="9"/>
  <c r="Y63" i="9" s="1"/>
  <c r="U63" i="9"/>
  <c r="S63" i="9"/>
  <c r="O63" i="9"/>
  <c r="W63" i="9" s="1"/>
  <c r="K63" i="9"/>
  <c r="L63" i="9" s="1"/>
  <c r="AC62" i="9"/>
  <c r="X62" i="9"/>
  <c r="W62" i="9"/>
  <c r="V62" i="9"/>
  <c r="U62" i="9"/>
  <c r="AA62" i="9" s="1"/>
  <c r="T62" i="9"/>
  <c r="S62" i="9"/>
  <c r="S68" i="9" s="1"/>
  <c r="O62" i="9"/>
  <c r="P62" i="9" s="1"/>
  <c r="L62" i="9"/>
  <c r="K62" i="9"/>
  <c r="X61" i="9"/>
  <c r="X68" i="9" s="1"/>
  <c r="V61" i="9"/>
  <c r="U61" i="9"/>
  <c r="T61" i="9"/>
  <c r="S61" i="9"/>
  <c r="O61" i="9"/>
  <c r="P61" i="9" s="1"/>
  <c r="L61" i="9"/>
  <c r="R61" i="9" s="1"/>
  <c r="K61" i="9"/>
  <c r="Z60" i="9"/>
  <c r="Y60" i="9"/>
  <c r="X60" i="9"/>
  <c r="W60" i="9"/>
  <c r="V60" i="9"/>
  <c r="U60" i="9"/>
  <c r="U68" i="9" s="1"/>
  <c r="S60" i="9"/>
  <c r="P60" i="9"/>
  <c r="O60" i="9"/>
  <c r="K60" i="9"/>
  <c r="T60" i="9" s="1"/>
  <c r="U58" i="9"/>
  <c r="T58" i="9"/>
  <c r="S58" i="9"/>
  <c r="K58" i="9"/>
  <c r="L58" i="9" s="1"/>
  <c r="X57" i="9"/>
  <c r="W57" i="9"/>
  <c r="V57" i="9"/>
  <c r="U57" i="9"/>
  <c r="T57" i="9"/>
  <c r="Z57" i="9" s="1"/>
  <c r="S57" i="9"/>
  <c r="Y57" i="9" s="1"/>
  <c r="O57" i="9"/>
  <c r="P57" i="9" s="1"/>
  <c r="L57" i="9"/>
  <c r="K57" i="9"/>
  <c r="AA56" i="9"/>
  <c r="X56" i="9"/>
  <c r="W56" i="9"/>
  <c r="V56" i="9"/>
  <c r="U56" i="9"/>
  <c r="S56" i="9"/>
  <c r="Y56" i="9" s="1"/>
  <c r="O56" i="9"/>
  <c r="P56" i="9" s="1"/>
  <c r="K56" i="9"/>
  <c r="Y55" i="9"/>
  <c r="X55" i="9"/>
  <c r="W55" i="9"/>
  <c r="V55" i="9"/>
  <c r="V59" i="9" s="1"/>
  <c r="U55" i="9"/>
  <c r="U59" i="9" s="1"/>
  <c r="U78" i="9" s="1"/>
  <c r="S55" i="9"/>
  <c r="P55" i="9"/>
  <c r="O55" i="9"/>
  <c r="K55" i="9"/>
  <c r="T55" i="9" s="1"/>
  <c r="Z55" i="9" s="1"/>
  <c r="Y54" i="9"/>
  <c r="X54" i="9"/>
  <c r="V54" i="9"/>
  <c r="U54" i="9"/>
  <c r="AA54" i="9" s="1"/>
  <c r="T54" i="9"/>
  <c r="Z54" i="9" s="1"/>
  <c r="S54" i="9"/>
  <c r="O54" i="9"/>
  <c r="W54" i="9" s="1"/>
  <c r="K54" i="9"/>
  <c r="L54" i="9" s="1"/>
  <c r="AA53" i="9"/>
  <c r="X53" i="9"/>
  <c r="X59" i="9" s="1"/>
  <c r="X78" i="9" s="1"/>
  <c r="W53" i="9"/>
  <c r="V53" i="9"/>
  <c r="U53" i="9"/>
  <c r="T53" i="9"/>
  <c r="S53" i="9"/>
  <c r="S59" i="9" s="1"/>
  <c r="K53" i="9"/>
  <c r="L53" i="9" s="1"/>
  <c r="AA51" i="9"/>
  <c r="X51" i="9"/>
  <c r="W51" i="9"/>
  <c r="V51" i="9"/>
  <c r="U51" i="9"/>
  <c r="S51" i="9"/>
  <c r="Y51" i="9" s="1"/>
  <c r="R51" i="9"/>
  <c r="O51" i="9"/>
  <c r="P51" i="9" s="1"/>
  <c r="K51" i="9"/>
  <c r="L51" i="9" s="1"/>
  <c r="Y50" i="9"/>
  <c r="X50" i="9"/>
  <c r="W50" i="9"/>
  <c r="V50" i="9"/>
  <c r="U50" i="9"/>
  <c r="AA50" i="9" s="1"/>
  <c r="S50" i="9"/>
  <c r="P50" i="9"/>
  <c r="O50" i="9"/>
  <c r="K50" i="9"/>
  <c r="T50" i="9" s="1"/>
  <c r="Z50" i="9" s="1"/>
  <c r="Y49" i="9"/>
  <c r="X49" i="9"/>
  <c r="V49" i="9"/>
  <c r="U49" i="9"/>
  <c r="AA49" i="9" s="1"/>
  <c r="T49" i="9"/>
  <c r="S49" i="9"/>
  <c r="O49" i="9"/>
  <c r="W49" i="9" s="1"/>
  <c r="K49" i="9"/>
  <c r="L49" i="9" s="1"/>
  <c r="AA48" i="9"/>
  <c r="X48" i="9"/>
  <c r="X52" i="9" s="1"/>
  <c r="W48" i="9"/>
  <c r="W52" i="9" s="1"/>
  <c r="V48" i="9"/>
  <c r="U48" i="9"/>
  <c r="T48" i="9"/>
  <c r="Z48" i="9" s="1"/>
  <c r="S48" i="9"/>
  <c r="S52" i="9" s="1"/>
  <c r="O48" i="9"/>
  <c r="P48" i="9" s="1"/>
  <c r="L48" i="9"/>
  <c r="K48" i="9"/>
  <c r="AA47" i="9"/>
  <c r="X47" i="9"/>
  <c r="W47" i="9"/>
  <c r="V47" i="9"/>
  <c r="U47" i="9"/>
  <c r="S47" i="9"/>
  <c r="Y47" i="9" s="1"/>
  <c r="O47" i="9"/>
  <c r="P47" i="9" s="1"/>
  <c r="K47" i="9"/>
  <c r="L47" i="9" s="1"/>
  <c r="Y46" i="9"/>
  <c r="X46" i="9"/>
  <c r="W46" i="9"/>
  <c r="V46" i="9"/>
  <c r="V52" i="9" s="1"/>
  <c r="U46" i="9"/>
  <c r="U52" i="9" s="1"/>
  <c r="S46" i="9"/>
  <c r="P46" i="9"/>
  <c r="O46" i="9"/>
  <c r="K46" i="9"/>
  <c r="T46" i="9" s="1"/>
  <c r="AA44" i="9"/>
  <c r="X44" i="9"/>
  <c r="W44" i="9"/>
  <c r="V44" i="9"/>
  <c r="U44" i="9"/>
  <c r="T44" i="9"/>
  <c r="Z44" i="9" s="1"/>
  <c r="S44" i="9"/>
  <c r="Y44" i="9" s="1"/>
  <c r="AC44" i="9" s="1"/>
  <c r="R44" i="9"/>
  <c r="O44" i="9"/>
  <c r="P44" i="9" s="1"/>
  <c r="L44" i="9"/>
  <c r="K44" i="9"/>
  <c r="U43" i="9"/>
  <c r="T43" i="9"/>
  <c r="S43" i="9"/>
  <c r="K43" i="9"/>
  <c r="L43" i="9" s="1"/>
  <c r="U42" i="9"/>
  <c r="T42" i="9"/>
  <c r="S42" i="9"/>
  <c r="K42" i="9"/>
  <c r="L42" i="9" s="1"/>
  <c r="Y41" i="9"/>
  <c r="X41" i="9"/>
  <c r="V41" i="9"/>
  <c r="U41" i="9"/>
  <c r="AA41" i="9" s="1"/>
  <c r="T41" i="9"/>
  <c r="Z41" i="9" s="1"/>
  <c r="S41" i="9"/>
  <c r="O41" i="9"/>
  <c r="W41" i="9" s="1"/>
  <c r="K41" i="9"/>
  <c r="L41" i="9" s="1"/>
  <c r="AA40" i="9"/>
  <c r="X40" i="9"/>
  <c r="W40" i="9"/>
  <c r="V40" i="9"/>
  <c r="U40" i="9"/>
  <c r="S40" i="9"/>
  <c r="Y40" i="9" s="1"/>
  <c r="K40" i="9"/>
  <c r="Y39" i="9"/>
  <c r="X39" i="9"/>
  <c r="W39" i="9"/>
  <c r="V39" i="9"/>
  <c r="U39" i="9"/>
  <c r="AA39" i="9" s="1"/>
  <c r="T39" i="9"/>
  <c r="Z39" i="9" s="1"/>
  <c r="AC39" i="9" s="1"/>
  <c r="S39" i="9"/>
  <c r="K39" i="9"/>
  <c r="L39" i="9" s="1"/>
  <c r="Y38" i="9"/>
  <c r="X38" i="9"/>
  <c r="X45" i="9" s="1"/>
  <c r="V38" i="9"/>
  <c r="U38" i="9"/>
  <c r="AA38" i="9" s="1"/>
  <c r="T38" i="9"/>
  <c r="S38" i="9"/>
  <c r="O38" i="9"/>
  <c r="W38" i="9" s="1"/>
  <c r="K38" i="9"/>
  <c r="L38" i="9" s="1"/>
  <c r="AA37" i="9"/>
  <c r="AA45" i="9" s="1"/>
  <c r="X37" i="9"/>
  <c r="W37" i="9"/>
  <c r="W45" i="9" s="1"/>
  <c r="V37" i="9"/>
  <c r="V45" i="9" s="1"/>
  <c r="U37" i="9"/>
  <c r="T37" i="9"/>
  <c r="Z37" i="9" s="1"/>
  <c r="S37" i="9"/>
  <c r="S45" i="9" s="1"/>
  <c r="O37" i="9"/>
  <c r="P37" i="9" s="1"/>
  <c r="L37" i="9"/>
  <c r="K37" i="9"/>
  <c r="R37" i="9" s="1"/>
  <c r="V36" i="9"/>
  <c r="Y35" i="9"/>
  <c r="X35" i="9"/>
  <c r="V35" i="9"/>
  <c r="U35" i="9"/>
  <c r="AA35" i="9" s="1"/>
  <c r="S35" i="9"/>
  <c r="P35" i="9"/>
  <c r="O35" i="9"/>
  <c r="W35" i="9" s="1"/>
  <c r="K35" i="9"/>
  <c r="T35" i="9" s="1"/>
  <c r="Z35" i="9" s="1"/>
  <c r="Y34" i="9"/>
  <c r="X34" i="9"/>
  <c r="W34" i="9"/>
  <c r="V34" i="9"/>
  <c r="U34" i="9"/>
  <c r="AA34" i="9" s="1"/>
  <c r="S34" i="9"/>
  <c r="R34" i="9"/>
  <c r="K34" i="9"/>
  <c r="L34" i="9" s="1"/>
  <c r="Y33" i="9"/>
  <c r="X33" i="9"/>
  <c r="V33" i="9"/>
  <c r="U33" i="9"/>
  <c r="AA33" i="9" s="1"/>
  <c r="S33" i="9"/>
  <c r="P33" i="9"/>
  <c r="O33" i="9"/>
  <c r="W33" i="9" s="1"/>
  <c r="K33" i="9"/>
  <c r="T33" i="9" s="1"/>
  <c r="Z33" i="9" s="1"/>
  <c r="Y32" i="9"/>
  <c r="X32" i="9"/>
  <c r="V32" i="9"/>
  <c r="U32" i="9"/>
  <c r="AA32" i="9" s="1"/>
  <c r="T32" i="9"/>
  <c r="S32" i="9"/>
  <c r="O32" i="9"/>
  <c r="W32" i="9" s="1"/>
  <c r="K32" i="9"/>
  <c r="L32" i="9" s="1"/>
  <c r="AA31" i="9"/>
  <c r="X31" i="9"/>
  <c r="X36" i="9" s="1"/>
  <c r="W31" i="9"/>
  <c r="W36" i="9" s="1"/>
  <c r="V31" i="9"/>
  <c r="U31" i="9"/>
  <c r="U36" i="9" s="1"/>
  <c r="T31" i="9"/>
  <c r="Z31" i="9" s="1"/>
  <c r="S31" i="9"/>
  <c r="S36" i="9" s="1"/>
  <c r="O31" i="9"/>
  <c r="P31" i="9" s="1"/>
  <c r="L31" i="9"/>
  <c r="K31" i="9"/>
  <c r="Y29" i="9"/>
  <c r="X29" i="9"/>
  <c r="V29" i="9"/>
  <c r="U29" i="9"/>
  <c r="AA29" i="9" s="1"/>
  <c r="T29" i="9"/>
  <c r="S29" i="9"/>
  <c r="P29" i="9"/>
  <c r="R29" i="9" s="1"/>
  <c r="O29" i="9"/>
  <c r="W29" i="9" s="1"/>
  <c r="Z29" i="9" s="1"/>
  <c r="O28" i="9"/>
  <c r="P28" i="9" s="1"/>
  <c r="L28" i="9"/>
  <c r="K28" i="9"/>
  <c r="AA27" i="9"/>
  <c r="X27" i="9"/>
  <c r="W27" i="9"/>
  <c r="V27" i="9"/>
  <c r="U27" i="9"/>
  <c r="S27" i="9"/>
  <c r="Y27" i="9" s="1"/>
  <c r="O27" i="9"/>
  <c r="P27" i="9" s="1"/>
  <c r="K27" i="9"/>
  <c r="L27" i="9" s="1"/>
  <c r="Y26" i="9"/>
  <c r="X26" i="9"/>
  <c r="V26" i="9"/>
  <c r="U26" i="9"/>
  <c r="AA26" i="9" s="1"/>
  <c r="S26" i="9"/>
  <c r="P26" i="9"/>
  <c r="O26" i="9"/>
  <c r="W26" i="9" s="1"/>
  <c r="K26" i="9"/>
  <c r="T26" i="9" s="1"/>
  <c r="Y25" i="9"/>
  <c r="X25" i="9"/>
  <c r="V25" i="9"/>
  <c r="U25" i="9"/>
  <c r="AA25" i="9" s="1"/>
  <c r="T25" i="9"/>
  <c r="S25" i="9"/>
  <c r="O25" i="9"/>
  <c r="W25" i="9" s="1"/>
  <c r="K25" i="9"/>
  <c r="L25" i="9" s="1"/>
  <c r="AA24" i="9"/>
  <c r="X24" i="9"/>
  <c r="W24" i="9"/>
  <c r="V24" i="9"/>
  <c r="U24" i="9"/>
  <c r="T24" i="9"/>
  <c r="Z24" i="9" s="1"/>
  <c r="S24" i="9"/>
  <c r="Y24" i="9" s="1"/>
  <c r="O24" i="9"/>
  <c r="P24" i="9" s="1"/>
  <c r="L24" i="9"/>
  <c r="K24" i="9"/>
  <c r="R24" i="9" s="1"/>
  <c r="AA23" i="9"/>
  <c r="AA30" i="9" s="1"/>
  <c r="X23" i="9"/>
  <c r="X30" i="9" s="1"/>
  <c r="W23" i="9"/>
  <c r="V23" i="9"/>
  <c r="V30" i="9" s="1"/>
  <c r="U23" i="9"/>
  <c r="U30" i="9" s="1"/>
  <c r="S23" i="9"/>
  <c r="Y23" i="9" s="1"/>
  <c r="O23" i="9"/>
  <c r="P23" i="9" s="1"/>
  <c r="K23" i="9"/>
  <c r="L23" i="9" s="1"/>
  <c r="Y22" i="9"/>
  <c r="V22" i="9"/>
  <c r="U22" i="9"/>
  <c r="Y21" i="9"/>
  <c r="X21" i="9"/>
  <c r="V21" i="9"/>
  <c r="U21" i="9"/>
  <c r="AA21" i="9" s="1"/>
  <c r="T21" i="9"/>
  <c r="Z21" i="9" s="1"/>
  <c r="AC21" i="9" s="1"/>
  <c r="S21" i="9"/>
  <c r="R21" i="9"/>
  <c r="O21" i="9"/>
  <c r="W21" i="9" s="1"/>
  <c r="K21" i="9"/>
  <c r="L21" i="9" s="1"/>
  <c r="AA18" i="9"/>
  <c r="X18" i="9"/>
  <c r="W18" i="9"/>
  <c r="V18" i="9"/>
  <c r="U18" i="9"/>
  <c r="T18" i="9"/>
  <c r="Z18" i="9" s="1"/>
  <c r="S18" i="9"/>
  <c r="Y18" i="9" s="1"/>
  <c r="O18" i="9"/>
  <c r="P18" i="9" s="1"/>
  <c r="L18" i="9"/>
  <c r="K18" i="9"/>
  <c r="AA17" i="9"/>
  <c r="Z17" i="9"/>
  <c r="X17" i="9"/>
  <c r="W17" i="9"/>
  <c r="V17" i="9"/>
  <c r="U17" i="9"/>
  <c r="T17" i="9"/>
  <c r="S17" i="9"/>
  <c r="Y17" i="9" s="1"/>
  <c r="AC17" i="9" s="1"/>
  <c r="O17" i="9"/>
  <c r="P17" i="9" s="1"/>
  <c r="K17" i="9"/>
  <c r="L17" i="9" s="1"/>
  <c r="Y16" i="9"/>
  <c r="X16" i="9"/>
  <c r="V16" i="9"/>
  <c r="U16" i="9"/>
  <c r="AA16" i="9" s="1"/>
  <c r="S16" i="9"/>
  <c r="P16" i="9"/>
  <c r="O16" i="9"/>
  <c r="K16" i="9"/>
  <c r="Y15" i="9"/>
  <c r="X15" i="9"/>
  <c r="X22" i="9" s="1"/>
  <c r="W15" i="9"/>
  <c r="W22" i="9" s="1"/>
  <c r="V15" i="9"/>
  <c r="U15" i="9"/>
  <c r="AA15" i="9" s="1"/>
  <c r="AA22" i="9" s="1"/>
  <c r="T15" i="9"/>
  <c r="T22" i="9" s="1"/>
  <c r="S15" i="9"/>
  <c r="S22" i="9" s="1"/>
  <c r="O15" i="9"/>
  <c r="P15" i="9" s="1"/>
  <c r="K15" i="9"/>
  <c r="T16" i="9" s="1"/>
  <c r="R13" i="9"/>
  <c r="K13" i="9"/>
  <c r="L13" i="9" s="1"/>
  <c r="Y12" i="9"/>
  <c r="X12" i="9"/>
  <c r="V12" i="9"/>
  <c r="U12" i="9"/>
  <c r="AA12" i="9" s="1"/>
  <c r="S12" i="9"/>
  <c r="P12" i="9"/>
  <c r="O12" i="9"/>
  <c r="W12" i="9" s="1"/>
  <c r="K12" i="9"/>
  <c r="T12" i="9" s="1"/>
  <c r="Z12" i="9" s="1"/>
  <c r="Y11" i="9"/>
  <c r="X11" i="9"/>
  <c r="V11" i="9"/>
  <c r="U11" i="9"/>
  <c r="AA11" i="9" s="1"/>
  <c r="T11" i="9"/>
  <c r="Z11" i="9" s="1"/>
  <c r="S11" i="9"/>
  <c r="O11" i="9"/>
  <c r="W11" i="9" s="1"/>
  <c r="K11" i="9"/>
  <c r="L11" i="9" s="1"/>
  <c r="AA10" i="9"/>
  <c r="AA14" i="9" s="1"/>
  <c r="X10" i="9"/>
  <c r="X14" i="9" s="1"/>
  <c r="W10" i="9"/>
  <c r="W14" i="9" s="1"/>
  <c r="V10" i="9"/>
  <c r="V14" i="9" s="1"/>
  <c r="U10" i="9"/>
  <c r="U14" i="9" s="1"/>
  <c r="T10" i="9"/>
  <c r="Z10" i="9" s="1"/>
  <c r="Z14" i="9" s="1"/>
  <c r="S10" i="9"/>
  <c r="S14" i="9" s="1"/>
  <c r="O10" i="9"/>
  <c r="P10" i="9" s="1"/>
  <c r="L10" i="9"/>
  <c r="K10" i="9"/>
  <c r="R10" i="9" s="1"/>
  <c r="AA577" i="10" l="1"/>
  <c r="Z577" i="10"/>
  <c r="Y515" i="10"/>
  <c r="Y516" i="10"/>
  <c r="Y559" i="10"/>
  <c r="AA742" i="10"/>
  <c r="Y670" i="10"/>
  <c r="Y653" i="10"/>
  <c r="Y717" i="10"/>
  <c r="AA565" i="10"/>
  <c r="Y755" i="10"/>
  <c r="Y786" i="10"/>
  <c r="Y710" i="10"/>
  <c r="Y750" i="10"/>
  <c r="AA754" i="10"/>
  <c r="AA675" i="10"/>
  <c r="AA719" i="10"/>
  <c r="Y359" i="10"/>
  <c r="AA17" i="10"/>
  <c r="Y725" i="10"/>
  <c r="P582" i="10"/>
  <c r="Y639" i="10"/>
  <c r="Y103" i="10"/>
  <c r="Y105" i="10"/>
  <c r="AA110" i="10"/>
  <c r="Y140" i="10"/>
  <c r="AA514" i="10"/>
  <c r="AA410" i="10"/>
  <c r="AA76" i="10"/>
  <c r="AA649" i="10"/>
  <c r="AA412" i="10"/>
  <c r="AA502" i="10"/>
  <c r="Y739" i="10"/>
  <c r="AA384" i="10"/>
  <c r="AA517" i="10"/>
  <c r="Y560" i="10"/>
  <c r="AA678" i="10"/>
  <c r="AA775" i="10"/>
  <c r="AA420" i="10"/>
  <c r="Y421" i="10"/>
  <c r="Y565" i="10"/>
  <c r="Y317" i="10"/>
  <c r="AA316" i="10"/>
  <c r="AA364" i="10"/>
  <c r="Z493" i="10"/>
  <c r="Y256" i="10"/>
  <c r="Y258" i="10"/>
  <c r="P158" i="10"/>
  <c r="Y245" i="10"/>
  <c r="Y255" i="10"/>
  <c r="Y260" i="10"/>
  <c r="Y261" i="10"/>
  <c r="Y267" i="10"/>
  <c r="Y271" i="10"/>
  <c r="Y273" i="10"/>
  <c r="Y279" i="10"/>
  <c r="AA285" i="10"/>
  <c r="AA288" i="10"/>
  <c r="P647" i="10"/>
  <c r="Y671" i="10"/>
  <c r="AA144" i="10"/>
  <c r="AA147" i="10"/>
  <c r="AA154" i="10"/>
  <c r="AA159" i="10"/>
  <c r="Y166" i="10"/>
  <c r="Y178" i="10"/>
  <c r="Y180" i="10"/>
  <c r="Y190" i="10"/>
  <c r="AA203" i="10"/>
  <c r="AA238" i="10"/>
  <c r="L282" i="10"/>
  <c r="Y854" i="10"/>
  <c r="Y47" i="10"/>
  <c r="Y563" i="10"/>
  <c r="Y811" i="10"/>
  <c r="AA467" i="10"/>
  <c r="AA553" i="10"/>
  <c r="AA629" i="10"/>
  <c r="AA315" i="10"/>
  <c r="Y389" i="10"/>
  <c r="AA414" i="10"/>
  <c r="AA292" i="10"/>
  <c r="AA747" i="10"/>
  <c r="AA790" i="10"/>
  <c r="AA327" i="10"/>
  <c r="AA756" i="10"/>
  <c r="AA587" i="10"/>
  <c r="Y469" i="10"/>
  <c r="Y787" i="10"/>
  <c r="AA883" i="10"/>
  <c r="AA427" i="10"/>
  <c r="AA496" i="10"/>
  <c r="AA330" i="10"/>
  <c r="Y795" i="10"/>
  <c r="AA452" i="10"/>
  <c r="AA788" i="10"/>
  <c r="AA640" i="10"/>
  <c r="Y843" i="10"/>
  <c r="AA844" i="10"/>
  <c r="Y83" i="10"/>
  <c r="Y325" i="10"/>
  <c r="Y733" i="10"/>
  <c r="Y390" i="10"/>
  <c r="AA749" i="10"/>
  <c r="AA627" i="10"/>
  <c r="AA761" i="10"/>
  <c r="Y433" i="10"/>
  <c r="AA611" i="10"/>
  <c r="AA343" i="10"/>
  <c r="AA463" i="10"/>
  <c r="Y840" i="10"/>
  <c r="AA786" i="10"/>
  <c r="Y727" i="10"/>
  <c r="Y672" i="10"/>
  <c r="AA450" i="10"/>
  <c r="AA682" i="10"/>
  <c r="AA459" i="10"/>
  <c r="Y466" i="10"/>
  <c r="AA133" i="10"/>
  <c r="T671" i="10"/>
  <c r="Y704" i="10"/>
  <c r="AA500" i="10"/>
  <c r="Y157" i="10"/>
  <c r="Y736" i="10"/>
  <c r="T779" i="10"/>
  <c r="Z335" i="10"/>
  <c r="Z41" i="10"/>
  <c r="Z643" i="10"/>
  <c r="AA870" i="10"/>
  <c r="AA372" i="10"/>
  <c r="AA293" i="10"/>
  <c r="AA350" i="10"/>
  <c r="AA681" i="10"/>
  <c r="AA449" i="10"/>
  <c r="AA377" i="10"/>
  <c r="AA711" i="10"/>
  <c r="AA444" i="10"/>
  <c r="AA673" i="10"/>
  <c r="Y113" i="10"/>
  <c r="Y772" i="10"/>
  <c r="Y890" i="10"/>
  <c r="Y312" i="10"/>
  <c r="Y378" i="10"/>
  <c r="Y804" i="10"/>
  <c r="Y356" i="10"/>
  <c r="Y806" i="10"/>
  <c r="AA732" i="10"/>
  <c r="Y580" i="10"/>
  <c r="Y721" i="10"/>
  <c r="AA26" i="10"/>
  <c r="AA386" i="10"/>
  <c r="AA443" i="10"/>
  <c r="AA722" i="10"/>
  <c r="Y609" i="10"/>
  <c r="AA365" i="10"/>
  <c r="AA657" i="10"/>
  <c r="Y586" i="10"/>
  <c r="Y702" i="10"/>
  <c r="W778" i="10"/>
  <c r="Z778" i="10" s="1"/>
  <c r="P778" i="10"/>
  <c r="Y506" i="10"/>
  <c r="AA739" i="10"/>
  <c r="AA380" i="10"/>
  <c r="Z338" i="10"/>
  <c r="Z897" i="10"/>
  <c r="Y894" i="10"/>
  <c r="P528" i="10"/>
  <c r="Y606" i="10"/>
  <c r="AA608" i="10"/>
  <c r="Y479" i="10"/>
  <c r="AA490" i="10"/>
  <c r="Y781" i="10"/>
  <c r="AA689" i="10"/>
  <c r="AA442" i="10"/>
  <c r="Y408" i="10"/>
  <c r="L158" i="10"/>
  <c r="Y208" i="10"/>
  <c r="Y230" i="10"/>
  <c r="Y236" i="10"/>
  <c r="Y240" i="10"/>
  <c r="P244" i="10"/>
  <c r="AA249" i="10"/>
  <c r="Y263" i="10"/>
  <c r="AA269" i="10"/>
  <c r="AA273" i="10"/>
  <c r="AA281" i="10"/>
  <c r="Y283" i="10"/>
  <c r="Y290" i="10"/>
  <c r="AA875" i="10"/>
  <c r="Y411" i="10"/>
  <c r="Z661" i="10"/>
  <c r="AA650" i="10"/>
  <c r="Y884" i="10"/>
  <c r="AA872" i="10"/>
  <c r="AA558" i="10"/>
  <c r="AA381" i="10"/>
  <c r="Y853" i="10"/>
  <c r="AA562" i="10"/>
  <c r="AA670" i="10"/>
  <c r="AA589" i="10"/>
  <c r="AA126" i="10"/>
  <c r="Y690" i="10"/>
  <c r="Y629" i="10"/>
  <c r="Y315" i="10"/>
  <c r="Y522" i="10"/>
  <c r="Y504" i="10"/>
  <c r="Y380" i="10"/>
  <c r="Y810" i="10"/>
  <c r="AA850" i="10"/>
  <c r="AA533" i="10"/>
  <c r="AA391" i="10"/>
  <c r="AA50" i="10"/>
  <c r="AA400" i="10"/>
  <c r="AA526" i="10"/>
  <c r="AA598" i="10"/>
  <c r="AA416" i="10"/>
  <c r="AA769" i="10"/>
  <c r="AA331" i="10"/>
  <c r="AA664" i="10"/>
  <c r="AA541" i="10"/>
  <c r="AA456" i="10"/>
  <c r="AA757" i="10"/>
  <c r="AA773" i="10"/>
  <c r="AA575" i="10"/>
  <c r="Y604" i="10"/>
  <c r="Y573" i="10"/>
  <c r="Y569" i="10"/>
  <c r="Y620" i="10"/>
  <c r="Y543" i="10"/>
  <c r="AA617" i="10"/>
  <c r="AA655" i="10"/>
  <c r="AA483" i="10"/>
  <c r="AA796" i="10"/>
  <c r="AA622" i="10"/>
  <c r="AA624" i="10"/>
  <c r="AA679" i="10"/>
  <c r="Y715" i="10"/>
  <c r="AA868" i="10"/>
  <c r="AA91" i="10"/>
  <c r="AA371" i="10"/>
  <c r="AA897" i="10"/>
  <c r="Y880" i="10"/>
  <c r="Y870" i="10"/>
  <c r="AA601" i="10"/>
  <c r="AA760" i="10"/>
  <c r="AA593" i="10"/>
  <c r="AA476" i="10"/>
  <c r="AA592" i="10"/>
  <c r="AA294" i="10"/>
  <c r="Y879" i="10"/>
  <c r="Y675" i="10"/>
  <c r="Y803" i="10"/>
  <c r="AA546" i="10"/>
  <c r="Y492" i="10"/>
  <c r="AA842" i="10"/>
  <c r="Y732" i="10"/>
  <c r="Y490" i="10"/>
  <c r="Y164" i="10"/>
  <c r="Y179" i="10"/>
  <c r="Y244" i="10"/>
  <c r="L661" i="10"/>
  <c r="Y45" i="10"/>
  <c r="Y382" i="10"/>
  <c r="AA822" i="10"/>
  <c r="Y335" i="10"/>
  <c r="Y414" i="10"/>
  <c r="Y12" i="10"/>
  <c r="Y510" i="10"/>
  <c r="Y415" i="10"/>
  <c r="Y600" i="10"/>
  <c r="Y337" i="10"/>
  <c r="Y392" i="10"/>
  <c r="Y790" i="10"/>
  <c r="Y301" i="10"/>
  <c r="AA88" i="10"/>
  <c r="AA302" i="10"/>
  <c r="AA328" i="10"/>
  <c r="AA764" i="10"/>
  <c r="AA451" i="10"/>
  <c r="Y583" i="10"/>
  <c r="Y436" i="10"/>
  <c r="Y495" i="10"/>
  <c r="Y440" i="10"/>
  <c r="Y685" i="10"/>
  <c r="Y471" i="10"/>
  <c r="Z624" i="10"/>
  <c r="Y354" i="10"/>
  <c r="Y716" i="10"/>
  <c r="AA777" i="10"/>
  <c r="AA625" i="10"/>
  <c r="AA715" i="10"/>
  <c r="Y680" i="10"/>
  <c r="Y579" i="10"/>
  <c r="Y695" i="10"/>
  <c r="AA530" i="10"/>
  <c r="AA669" i="10"/>
  <c r="AA432" i="10"/>
  <c r="AA488" i="10"/>
  <c r="Y886" i="10"/>
  <c r="Z593" i="10"/>
  <c r="Z794" i="10"/>
  <c r="Y585" i="10"/>
  <c r="AA408" i="10"/>
  <c r="P142" i="10"/>
  <c r="AA205" i="10"/>
  <c r="Y216" i="10"/>
  <c r="Y228" i="10"/>
  <c r="L238" i="10"/>
  <c r="AA268" i="10"/>
  <c r="P875" i="10"/>
  <c r="AA506" i="10"/>
  <c r="AA306" i="10"/>
  <c r="Y848" i="10"/>
  <c r="L831" i="10"/>
  <c r="P416" i="10"/>
  <c r="AA637" i="10"/>
  <c r="Y447" i="10"/>
  <c r="Y472" i="10"/>
  <c r="AA685" i="10"/>
  <c r="P795" i="10"/>
  <c r="P401" i="10"/>
  <c r="Y799" i="10"/>
  <c r="T546" i="10"/>
  <c r="L546" i="10"/>
  <c r="AA403" i="10"/>
  <c r="AA14" i="10"/>
  <c r="Y858" i="10"/>
  <c r="Y386" i="10"/>
  <c r="Y443" i="10"/>
  <c r="AA609" i="10"/>
  <c r="AA703" i="10"/>
  <c r="AA407" i="10"/>
  <c r="AA101" i="10"/>
  <c r="AA103" i="10"/>
  <c r="Y137" i="10"/>
  <c r="Y142" i="10"/>
  <c r="AA184" i="10"/>
  <c r="AA188" i="10"/>
  <c r="AA192" i="10"/>
  <c r="Y194" i="10"/>
  <c r="Y196" i="10"/>
  <c r="AA209" i="10"/>
  <c r="AA215" i="10"/>
  <c r="AA219" i="10"/>
  <c r="AA221" i="10"/>
  <c r="AA223" i="10"/>
  <c r="Y224" i="10"/>
  <c r="P233" i="10"/>
  <c r="Y251" i="10"/>
  <c r="L285" i="10"/>
  <c r="P19" i="10"/>
  <c r="Y830" i="10"/>
  <c r="T513" i="10"/>
  <c r="P714" i="10"/>
  <c r="Z553" i="10"/>
  <c r="L319" i="10"/>
  <c r="Y767" i="10"/>
  <c r="Y448" i="10"/>
  <c r="AA342" i="10"/>
  <c r="Y295" i="10"/>
  <c r="Y326" i="10"/>
  <c r="AA881" i="10"/>
  <c r="AA309" i="10"/>
  <c r="Y401" i="10"/>
  <c r="Y473" i="10"/>
  <c r="T208" i="10"/>
  <c r="Y284" i="10"/>
  <c r="P553" i="10"/>
  <c r="Y316" i="10"/>
  <c r="T636" i="10"/>
  <c r="Y863" i="10"/>
  <c r="Y566" i="10"/>
  <c r="Y696" i="10"/>
  <c r="T464" i="10"/>
  <c r="L464" i="10"/>
  <c r="T699" i="10"/>
  <c r="L699" i="10"/>
  <c r="T230" i="10"/>
  <c r="Y238" i="10"/>
  <c r="Y246" i="10"/>
  <c r="Y264" i="10"/>
  <c r="Y502" i="10"/>
  <c r="AA561" i="10"/>
  <c r="L511" i="10"/>
  <c r="Y418" i="10"/>
  <c r="Y654" i="10"/>
  <c r="Y718" i="10"/>
  <c r="P736" i="10"/>
  <c r="Y508" i="10"/>
  <c r="Y648" i="10"/>
  <c r="AA667" i="10"/>
  <c r="Z495" i="10"/>
  <c r="Y841" i="10"/>
  <c r="Y298" i="10"/>
  <c r="AA708" i="10"/>
  <c r="Y554" i="10"/>
  <c r="Y628" i="10"/>
  <c r="Y802" i="10"/>
  <c r="AA840" i="10"/>
  <c r="Y476" i="10"/>
  <c r="AA710" i="10"/>
  <c r="AA738" i="10"/>
  <c r="AA750" i="10"/>
  <c r="AA597" i="10"/>
  <c r="Y130" i="10"/>
  <c r="Y705" i="10"/>
  <c r="AA131" i="10"/>
  <c r="AA874" i="10"/>
  <c r="Y681" i="10"/>
  <c r="Y311" i="10"/>
  <c r="Y720" i="10"/>
  <c r="Y499" i="10"/>
  <c r="AA378" i="10"/>
  <c r="AA804" i="10"/>
  <c r="AA466" i="10"/>
  <c r="AA785" i="10"/>
  <c r="L851" i="10"/>
  <c r="AA78" i="10"/>
  <c r="AA671" i="10"/>
  <c r="Y770" i="10"/>
  <c r="Y313" i="10"/>
  <c r="Y677" i="10"/>
  <c r="AA792" i="10"/>
  <c r="AA477" i="10"/>
  <c r="L493" i="10"/>
  <c r="AA545" i="10"/>
  <c r="P435" i="10"/>
  <c r="AA356" i="10"/>
  <c r="Z607" i="10"/>
  <c r="AA492" i="10"/>
  <c r="Y842" i="10"/>
  <c r="Z699" i="10"/>
  <c r="Y861" i="10"/>
  <c r="Y602" i="10"/>
  <c r="Y450" i="10"/>
  <c r="AA892" i="10"/>
  <c r="Y682" i="10"/>
  <c r="Y459" i="10"/>
  <c r="Y785" i="10"/>
  <c r="Y57" i="10"/>
  <c r="Y615" i="10"/>
  <c r="Y610" i="10"/>
  <c r="AA770" i="10"/>
  <c r="L134" i="10"/>
  <c r="AA888" i="10"/>
  <c r="Y464" i="10"/>
  <c r="Y487" i="10"/>
  <c r="Y838" i="10"/>
  <c r="Y346" i="10"/>
  <c r="AA812" i="10"/>
  <c r="Y435" i="10"/>
  <c r="AA663" i="10"/>
  <c r="L607" i="10"/>
  <c r="Y698" i="10"/>
  <c r="Y813" i="10"/>
  <c r="Y608" i="10"/>
  <c r="P806" i="10"/>
  <c r="AA465" i="10"/>
  <c r="P73" i="10"/>
  <c r="Y122" i="10"/>
  <c r="Y53" i="10"/>
  <c r="L128" i="10"/>
  <c r="Y62" i="10"/>
  <c r="L40" i="10"/>
  <c r="Y63" i="10"/>
  <c r="AA11" i="10"/>
  <c r="Y68" i="10"/>
  <c r="Y25" i="10"/>
  <c r="Y16" i="10"/>
  <c r="AA100" i="10"/>
  <c r="AA111" i="10"/>
  <c r="Y121" i="10"/>
  <c r="AA51" i="10"/>
  <c r="Y126" i="10"/>
  <c r="AA52" i="10"/>
  <c r="Y123" i="10"/>
  <c r="Y38" i="10"/>
  <c r="Y10" i="10"/>
  <c r="Y41" i="10"/>
  <c r="Y42" i="10"/>
  <c r="Y115" i="10"/>
  <c r="AA90" i="10"/>
  <c r="Y91" i="10"/>
  <c r="AA118" i="10"/>
  <c r="AA94" i="10"/>
  <c r="AA125" i="10"/>
  <c r="Y93" i="10"/>
  <c r="P53" i="10"/>
  <c r="Y54" i="10"/>
  <c r="Y69" i="10"/>
  <c r="Z108" i="10"/>
  <c r="R52" i="10"/>
  <c r="AA56" i="10"/>
  <c r="P58" i="10"/>
  <c r="L28" i="10"/>
  <c r="P443" i="10"/>
  <c r="P701" i="10"/>
  <c r="L102" i="10"/>
  <c r="Y150" i="10"/>
  <c r="Y152" i="10"/>
  <c r="AA158" i="10"/>
  <c r="AA162" i="10"/>
  <c r="AA168" i="10"/>
  <c r="AA170" i="10"/>
  <c r="AA171" i="10"/>
  <c r="AA176" i="10"/>
  <c r="AA178" i="10"/>
  <c r="AA180" i="10"/>
  <c r="Y182" i="10"/>
  <c r="AA191" i="10"/>
  <c r="P197" i="10"/>
  <c r="Y198" i="10"/>
  <c r="AA199" i="10"/>
  <c r="P211" i="10"/>
  <c r="L219" i="10"/>
  <c r="Y222" i="10"/>
  <c r="Y225" i="10"/>
  <c r="AA227" i="10"/>
  <c r="P231" i="10"/>
  <c r="AA235" i="10"/>
  <c r="P240" i="10"/>
  <c r="AA243" i="10"/>
  <c r="AA248" i="10"/>
  <c r="AA255" i="10"/>
  <c r="AA261" i="10"/>
  <c r="L262" i="10"/>
  <c r="Y270" i="10"/>
  <c r="P276" i="10"/>
  <c r="T279" i="10"/>
  <c r="AA280" i="10"/>
  <c r="L410" i="10"/>
  <c r="AA871" i="10"/>
  <c r="L381" i="10"/>
  <c r="L740" i="10"/>
  <c r="AA323" i="10"/>
  <c r="AA373" i="10"/>
  <c r="T659" i="10"/>
  <c r="L126" i="10"/>
  <c r="L553" i="10"/>
  <c r="L421" i="10"/>
  <c r="L889" i="10"/>
  <c r="T316" i="10"/>
  <c r="L832" i="10"/>
  <c r="L825" i="10"/>
  <c r="AA335" i="10"/>
  <c r="Y43" i="10"/>
  <c r="P598" i="10"/>
  <c r="P721" i="10"/>
  <c r="W34" i="10"/>
  <c r="Z34" i="10" s="1"/>
  <c r="P639" i="10"/>
  <c r="L101" i="10"/>
  <c r="R101" i="10" s="1"/>
  <c r="L189" i="10"/>
  <c r="L227" i="10"/>
  <c r="Y259" i="10"/>
  <c r="L266" i="10"/>
  <c r="Y286" i="10"/>
  <c r="Y287" i="10"/>
  <c r="Y288" i="10"/>
  <c r="Y661" i="10"/>
  <c r="Y501" i="10"/>
  <c r="P856" i="10"/>
  <c r="L854" i="10"/>
  <c r="AA304" i="10"/>
  <c r="T52" i="10"/>
  <c r="L564" i="10"/>
  <c r="P629" i="10"/>
  <c r="L306" i="10"/>
  <c r="Z848" i="10"/>
  <c r="T123" i="10"/>
  <c r="Y789" i="10"/>
  <c r="AA831" i="10"/>
  <c r="Z779" i="10"/>
  <c r="L335" i="10"/>
  <c r="P391" i="10"/>
  <c r="L41" i="10"/>
  <c r="P524" i="10"/>
  <c r="P25" i="10"/>
  <c r="Y28" i="10"/>
  <c r="P30" i="10"/>
  <c r="Z347" i="10"/>
  <c r="L386" i="10"/>
  <c r="L359" i="10"/>
  <c r="P116" i="10"/>
  <c r="Y17" i="10"/>
  <c r="P646" i="10"/>
  <c r="Y98" i="10"/>
  <c r="AA409" i="10"/>
  <c r="AA860" i="10"/>
  <c r="Y77" i="10"/>
  <c r="L559" i="10"/>
  <c r="P384" i="10"/>
  <c r="P127" i="10"/>
  <c r="AA605" i="10"/>
  <c r="AA899" i="10"/>
  <c r="P421" i="10"/>
  <c r="L736" i="10"/>
  <c r="Y520" i="10"/>
  <c r="W889" i="10"/>
  <c r="Z889" i="10" s="1"/>
  <c r="P62" i="10"/>
  <c r="AA40" i="10"/>
  <c r="L380" i="10"/>
  <c r="L866" i="10"/>
  <c r="P832" i="10"/>
  <c r="P825" i="10"/>
  <c r="L10" i="10"/>
  <c r="P11" i="10"/>
  <c r="Y626" i="10"/>
  <c r="P65" i="10"/>
  <c r="Y645" i="10"/>
  <c r="Y297" i="10"/>
  <c r="Y646" i="10"/>
  <c r="L109" i="10"/>
  <c r="P141" i="10"/>
  <c r="AA143" i="10"/>
  <c r="AA155" i="10"/>
  <c r="L156" i="10"/>
  <c r="P182" i="10"/>
  <c r="AA233" i="10"/>
  <c r="L254" i="10"/>
  <c r="P268" i="10"/>
  <c r="X278" i="10"/>
  <c r="Y75" i="10"/>
  <c r="L558" i="10"/>
  <c r="L506" i="10"/>
  <c r="AA634" i="10"/>
  <c r="Y46" i="10"/>
  <c r="Y322" i="10"/>
  <c r="Y635" i="10"/>
  <c r="AA717" i="10"/>
  <c r="Y513" i="10"/>
  <c r="P306" i="10"/>
  <c r="L357" i="10"/>
  <c r="R357" i="10" s="1"/>
  <c r="Y630" i="10"/>
  <c r="L49" i="10"/>
  <c r="T533" i="10"/>
  <c r="AA524" i="10"/>
  <c r="L600" i="10"/>
  <c r="T455" i="10"/>
  <c r="L358" i="10"/>
  <c r="Y633" i="10"/>
  <c r="Y765" i="10"/>
  <c r="Z536" i="10"/>
  <c r="AA440" i="10"/>
  <c r="T686" i="10"/>
  <c r="Y815" i="10"/>
  <c r="P60" i="10"/>
  <c r="T342" i="10"/>
  <c r="W886" i="10"/>
  <c r="L438" i="10"/>
  <c r="P61" i="10"/>
  <c r="AA814" i="10"/>
  <c r="AA846" i="10"/>
  <c r="Y753" i="10"/>
  <c r="P372" i="10"/>
  <c r="AA402" i="10"/>
  <c r="L439" i="10"/>
  <c r="T119" i="10"/>
  <c r="L334" i="10"/>
  <c r="Y864" i="10"/>
  <c r="P99" i="10"/>
  <c r="R99" i="10" s="1"/>
  <c r="W681" i="10"/>
  <c r="Z681" i="10" s="1"/>
  <c r="Y719" i="10"/>
  <c r="P458" i="10"/>
  <c r="L612" i="10"/>
  <c r="L770" i="10"/>
  <c r="T770" i="10"/>
  <c r="T351" i="10"/>
  <c r="L351" i="10"/>
  <c r="W805" i="10"/>
  <c r="P805" i="10"/>
  <c r="Z487" i="10"/>
  <c r="T529" i="10"/>
  <c r="L529" i="10"/>
  <c r="AA599" i="10"/>
  <c r="T807" i="10"/>
  <c r="Z807" i="10" s="1"/>
  <c r="T87" i="10"/>
  <c r="Z87" i="10" s="1"/>
  <c r="P691" i="10"/>
  <c r="P748" i="10"/>
  <c r="Y881" i="10"/>
  <c r="P96" i="10"/>
  <c r="L611" i="10"/>
  <c r="AA481" i="10"/>
  <c r="L683" i="10"/>
  <c r="P113" i="10"/>
  <c r="L602" i="10"/>
  <c r="L56" i="10"/>
  <c r="R56" i="10" s="1"/>
  <c r="T494" i="10"/>
  <c r="Z494" i="10" s="1"/>
  <c r="L494" i="10"/>
  <c r="P550" i="10"/>
  <c r="T570" i="10"/>
  <c r="Y454" i="10"/>
  <c r="AA67" i="10"/>
  <c r="AA572" i="10"/>
  <c r="L764" i="10"/>
  <c r="P624" i="10"/>
  <c r="AA354" i="10"/>
  <c r="W695" i="10"/>
  <c r="P387" i="10"/>
  <c r="Y748" i="10"/>
  <c r="P425" i="10"/>
  <c r="AA845" i="10"/>
  <c r="Y738" i="10"/>
  <c r="AA896" i="10"/>
  <c r="P93" i="10"/>
  <c r="L293" i="10"/>
  <c r="R293" i="10" s="1"/>
  <c r="L681" i="10"/>
  <c r="R681" i="10" s="1"/>
  <c r="P803" i="10"/>
  <c r="AA861" i="10"/>
  <c r="AA602" i="10"/>
  <c r="L450" i="10"/>
  <c r="Y892" i="10"/>
  <c r="W890" i="10"/>
  <c r="Z890" i="10" s="1"/>
  <c r="AA556" i="10"/>
  <c r="T491" i="10"/>
  <c r="L491" i="10"/>
  <c r="Y550" i="10"/>
  <c r="L331" i="10"/>
  <c r="Y338" i="10"/>
  <c r="Y603" i="10"/>
  <c r="Y456" i="10"/>
  <c r="AA448" i="10"/>
  <c r="Z451" i="10"/>
  <c r="Y656" i="10"/>
  <c r="Y427" i="10"/>
  <c r="Y496" i="10"/>
  <c r="AA470" i="10"/>
  <c r="L90" i="10"/>
  <c r="Y624" i="10"/>
  <c r="Z354" i="10"/>
  <c r="Y428" i="10"/>
  <c r="Y345" i="10"/>
  <c r="L668" i="10"/>
  <c r="P692" i="10"/>
  <c r="T733" i="10"/>
  <c r="P759" i="10"/>
  <c r="T488" i="10"/>
  <c r="Y893" i="10"/>
  <c r="P476" i="10"/>
  <c r="AA642" i="10"/>
  <c r="AA498" i="10"/>
  <c r="Y538" i="10"/>
  <c r="P131" i="10"/>
  <c r="AA334" i="10"/>
  <c r="W874" i="10"/>
  <c r="Y132" i="10"/>
  <c r="P675" i="10"/>
  <c r="Y458" i="10"/>
  <c r="W450" i="10"/>
  <c r="AA890" i="10"/>
  <c r="AA891" i="10"/>
  <c r="L364" i="10"/>
  <c r="R364" i="10" s="1"/>
  <c r="AA615" i="10"/>
  <c r="T500" i="10"/>
  <c r="L500" i="10"/>
  <c r="T492" i="10"/>
  <c r="L492" i="10"/>
  <c r="T842" i="10"/>
  <c r="L842" i="10"/>
  <c r="Y588" i="10"/>
  <c r="AA379" i="10"/>
  <c r="Y465" i="10"/>
  <c r="AA610" i="10"/>
  <c r="Y308" i="10"/>
  <c r="Y888" i="10"/>
  <c r="AA59" i="10"/>
  <c r="AA313" i="10"/>
  <c r="Y805" i="10"/>
  <c r="AA487" i="10"/>
  <c r="Y493" i="10"/>
  <c r="AA838" i="10"/>
  <c r="AA346" i="10"/>
  <c r="P446" i="10"/>
  <c r="R446" i="10" s="1"/>
  <c r="AA606" i="10"/>
  <c r="P813" i="10"/>
  <c r="AA479" i="10"/>
  <c r="P490" i="10"/>
  <c r="Y700" i="10"/>
  <c r="Y58" i="10"/>
  <c r="L557" i="10"/>
  <c r="P69" i="10"/>
  <c r="AA707" i="10"/>
  <c r="L606" i="10"/>
  <c r="AA813" i="10"/>
  <c r="L479" i="10"/>
  <c r="W122" i="10"/>
  <c r="Z122" i="10" s="1"/>
  <c r="P780" i="10"/>
  <c r="T702" i="10"/>
  <c r="Z702" i="10" s="1"/>
  <c r="Y365" i="10"/>
  <c r="AA858" i="10"/>
  <c r="AA27" i="10"/>
  <c r="AA29" i="10"/>
  <c r="P645" i="10"/>
  <c r="L347" i="10"/>
  <c r="AA404" i="10"/>
  <c r="AA15" i="10"/>
  <c r="AA688" i="10"/>
  <c r="AA658" i="10"/>
  <c r="Y441" i="10"/>
  <c r="AA441" i="10"/>
  <c r="AA128" i="10"/>
  <c r="W581" i="10"/>
  <c r="AA297" i="10"/>
  <c r="L348" i="10"/>
  <c r="Y689" i="10"/>
  <c r="Y723" i="10"/>
  <c r="L367" i="10"/>
  <c r="Y375" i="10"/>
  <c r="AA97" i="10"/>
  <c r="AA102" i="10"/>
  <c r="AA106" i="10"/>
  <c r="Y108" i="10"/>
  <c r="L110" i="10"/>
  <c r="Y110" i="10"/>
  <c r="Y368" i="10"/>
  <c r="Y376" i="10"/>
  <c r="L860" i="10"/>
  <c r="P121" i="10"/>
  <c r="Z137" i="10"/>
  <c r="Y138" i="10"/>
  <c r="P150" i="10"/>
  <c r="Y154" i="10"/>
  <c r="X174" i="10"/>
  <c r="L164" i="10"/>
  <c r="P166" i="10"/>
  <c r="P172" i="10"/>
  <c r="P173" i="10"/>
  <c r="Z175" i="10"/>
  <c r="L177" i="10"/>
  <c r="Z179" i="10"/>
  <c r="L185" i="10"/>
  <c r="Z191" i="10"/>
  <c r="Z195" i="10"/>
  <c r="AA195" i="10"/>
  <c r="L196" i="10"/>
  <c r="P202" i="10"/>
  <c r="R206" i="10"/>
  <c r="T206" i="10"/>
  <c r="Y212" i="10"/>
  <c r="Y217" i="10"/>
  <c r="Z223" i="10"/>
  <c r="L225" i="10"/>
  <c r="Y231" i="10"/>
  <c r="AA234" i="10"/>
  <c r="AA246" i="10"/>
  <c r="R249" i="10"/>
  <c r="T249" i="10"/>
  <c r="Y254" i="10"/>
  <c r="P255" i="10"/>
  <c r="L263" i="10"/>
  <c r="W270" i="10"/>
  <c r="P271" i="10"/>
  <c r="P280" i="10"/>
  <c r="Z289" i="10"/>
  <c r="AA289" i="10"/>
  <c r="Z660" i="10"/>
  <c r="Z321" i="10"/>
  <c r="Y384" i="10"/>
  <c r="Y383" i="10"/>
  <c r="Y855" i="10"/>
  <c r="AA22" i="10"/>
  <c r="L519" i="10"/>
  <c r="R519" i="10" s="1"/>
  <c r="AA743" i="10"/>
  <c r="Y829" i="10"/>
  <c r="T830" i="10"/>
  <c r="Y678" i="10"/>
  <c r="W775" i="10"/>
  <c r="Y398" i="10"/>
  <c r="AA726" i="10"/>
  <c r="AA826" i="10"/>
  <c r="Y564" i="10"/>
  <c r="T39" i="10"/>
  <c r="L39" i="10"/>
  <c r="R39" i="10" s="1"/>
  <c r="Y505" i="10"/>
  <c r="W728" i="10"/>
  <c r="P728" i="10"/>
  <c r="T526" i="10"/>
  <c r="L758" i="10"/>
  <c r="T758" i="10"/>
  <c r="T111" i="10"/>
  <c r="Z111" i="10" s="1"/>
  <c r="T152" i="10"/>
  <c r="T201" i="10"/>
  <c r="T235" i="10"/>
  <c r="Z235" i="10" s="1"/>
  <c r="Z246" i="10"/>
  <c r="W560" i="10"/>
  <c r="W717" i="10"/>
  <c r="Z717" i="10" s="1"/>
  <c r="W605" i="10"/>
  <c r="W865" i="10"/>
  <c r="P865" i="10"/>
  <c r="T850" i="10"/>
  <c r="L850" i="10"/>
  <c r="W332" i="10"/>
  <c r="P332" i="10"/>
  <c r="T712" i="10"/>
  <c r="X35" i="10"/>
  <c r="W27" i="10"/>
  <c r="Z585" i="10"/>
  <c r="W15" i="10"/>
  <c r="AA581" i="10"/>
  <c r="L703" i="10"/>
  <c r="W442" i="10"/>
  <c r="P578" i="10"/>
  <c r="P724" i="10"/>
  <c r="AA646" i="10"/>
  <c r="Y97" i="10"/>
  <c r="V112" i="10"/>
  <c r="W101" i="10"/>
  <c r="Z101" i="10" s="1"/>
  <c r="W106" i="10"/>
  <c r="Z106" i="10" s="1"/>
  <c r="P110" i="10"/>
  <c r="P860" i="10"/>
  <c r="P120" i="10"/>
  <c r="L121" i="10"/>
  <c r="L138" i="10"/>
  <c r="W139" i="10"/>
  <c r="AA142" i="10"/>
  <c r="L144" i="10"/>
  <c r="T149" i="10"/>
  <c r="Z149" i="10" s="1"/>
  <c r="Z150" i="10"/>
  <c r="T155" i="10"/>
  <c r="Y156" i="10"/>
  <c r="P160" i="10"/>
  <c r="Z166" i="10"/>
  <c r="P168" i="10"/>
  <c r="L170" i="10"/>
  <c r="Y170" i="10"/>
  <c r="W188" i="10"/>
  <c r="P191" i="10"/>
  <c r="Y193" i="10"/>
  <c r="P195" i="10"/>
  <c r="L199" i="10"/>
  <c r="L204" i="10"/>
  <c r="P205" i="10"/>
  <c r="P223" i="10"/>
  <c r="W237" i="10"/>
  <c r="Z237" i="10" s="1"/>
  <c r="W242" i="10"/>
  <c r="P248" i="10"/>
  <c r="P251" i="10"/>
  <c r="L259" i="10"/>
  <c r="P264" i="10"/>
  <c r="AA270" i="10"/>
  <c r="L274" i="10"/>
  <c r="P275" i="10"/>
  <c r="W281" i="10"/>
  <c r="Z281" i="10" s="1"/>
  <c r="Y285" i="10"/>
  <c r="P289" i="10"/>
  <c r="L514" i="10"/>
  <c r="P660" i="10"/>
  <c r="Y898" i="10"/>
  <c r="W871" i="10"/>
  <c r="Z871" i="10" s="1"/>
  <c r="P649" i="10"/>
  <c r="P44" i="10"/>
  <c r="P320" i="10"/>
  <c r="P853" i="10"/>
  <c r="P321" i="10"/>
  <c r="T21" i="10"/>
  <c r="L742" i="10"/>
  <c r="W323" i="10"/>
  <c r="Z323" i="10" s="1"/>
  <c r="P743" i="10"/>
  <c r="T418" i="10"/>
  <c r="Z418" i="10" s="1"/>
  <c r="L418" i="10"/>
  <c r="T522" i="10"/>
  <c r="L522" i="10"/>
  <c r="T341" i="10"/>
  <c r="L341" i="10"/>
  <c r="T824" i="10"/>
  <c r="L824" i="10"/>
  <c r="T414" i="10"/>
  <c r="Z414" i="10" s="1"/>
  <c r="W539" i="10"/>
  <c r="P539" i="10"/>
  <c r="AA580" i="10"/>
  <c r="AA638" i="10"/>
  <c r="AA374" i="10"/>
  <c r="L657" i="10"/>
  <c r="Y693" i="10"/>
  <c r="Y14" i="10"/>
  <c r="T858" i="10"/>
  <c r="Y24" i="10"/>
  <c r="Y27" i="10"/>
  <c r="Y29" i="10"/>
  <c r="Z30" i="10"/>
  <c r="AA30" i="10"/>
  <c r="Y32" i="10"/>
  <c r="AA33" i="10"/>
  <c r="Y366" i="10"/>
  <c r="AA347" i="10"/>
  <c r="AA370" i="10"/>
  <c r="Y404" i="10"/>
  <c r="Z443" i="10"/>
  <c r="Y15" i="10"/>
  <c r="Y688" i="10"/>
  <c r="Z701" i="10"/>
  <c r="AA701" i="10"/>
  <c r="Y486" i="10"/>
  <c r="AA406" i="10"/>
  <c r="W441" i="10"/>
  <c r="Y712" i="10"/>
  <c r="AA859" i="10"/>
  <c r="L609" i="10"/>
  <c r="AA348" i="10"/>
  <c r="W689" i="10"/>
  <c r="AA723" i="10"/>
  <c r="L407" i="10"/>
  <c r="Y442" i="10"/>
  <c r="Y18" i="10"/>
  <c r="AA639" i="10"/>
  <c r="AA367" i="10"/>
  <c r="L97" i="10"/>
  <c r="AA98" i="10"/>
  <c r="Y101" i="10"/>
  <c r="Y102" i="10"/>
  <c r="Y104" i="10"/>
  <c r="Y106" i="10"/>
  <c r="AA107" i="10"/>
  <c r="Y109" i="10"/>
  <c r="Y111" i="10"/>
  <c r="AA368" i="10"/>
  <c r="Y13" i="10"/>
  <c r="Z121" i="10"/>
  <c r="AA138" i="10"/>
  <c r="Y139" i="10"/>
  <c r="L143" i="10"/>
  <c r="W147" i="10"/>
  <c r="P149" i="10"/>
  <c r="R149" i="10" s="1"/>
  <c r="L151" i="10"/>
  <c r="P153" i="10"/>
  <c r="P162" i="10"/>
  <c r="Y163" i="10"/>
  <c r="AA167" i="10"/>
  <c r="Z170" i="10"/>
  <c r="AA172" i="10"/>
  <c r="AA173" i="10"/>
  <c r="L175" i="10"/>
  <c r="AA177" i="10"/>
  <c r="AA179" i="10"/>
  <c r="L180" i="10"/>
  <c r="Y181" i="10"/>
  <c r="Y184" i="10"/>
  <c r="P186" i="10"/>
  <c r="Y186" i="10"/>
  <c r="P190" i="10"/>
  <c r="Y192" i="10"/>
  <c r="AA196" i="10"/>
  <c r="P198" i="10"/>
  <c r="P203" i="10"/>
  <c r="Y207" i="10"/>
  <c r="L209" i="10"/>
  <c r="Y211" i="10"/>
  <c r="W214" i="10"/>
  <c r="P215" i="10"/>
  <c r="AA217" i="10"/>
  <c r="Y223" i="10"/>
  <c r="AA229" i="10"/>
  <c r="L241" i="10"/>
  <c r="R241" i="10" s="1"/>
  <c r="Y242" i="10"/>
  <c r="T243" i="10"/>
  <c r="Z243" i="10" s="1"/>
  <c r="Z244" i="10"/>
  <c r="P246" i="10"/>
  <c r="P247" i="10"/>
  <c r="Y248" i="10"/>
  <c r="AA250" i="10"/>
  <c r="AA253" i="10"/>
  <c r="AA254" i="10"/>
  <c r="P256" i="10"/>
  <c r="AA257" i="10"/>
  <c r="W258" i="10"/>
  <c r="AA260" i="10"/>
  <c r="Y272" i="10"/>
  <c r="Y275" i="10"/>
  <c r="Y276" i="10"/>
  <c r="AA277" i="10"/>
  <c r="AA290" i="10"/>
  <c r="Y660" i="10"/>
  <c r="Y871" i="10"/>
  <c r="AA20" i="10"/>
  <c r="AA411" i="10"/>
  <c r="Y649" i="10"/>
  <c r="Y44" i="10"/>
  <c r="Y320" i="10"/>
  <c r="Y321" i="10"/>
  <c r="AA382" i="10"/>
  <c r="L304" i="10"/>
  <c r="Y740" i="10"/>
  <c r="AA741" i="10"/>
  <c r="AA329" i="10"/>
  <c r="T385" i="10"/>
  <c r="AA885" i="10"/>
  <c r="Y862" i="10"/>
  <c r="AA877" i="10"/>
  <c r="AA560" i="10"/>
  <c r="AA635" i="10"/>
  <c r="W383" i="10"/>
  <c r="Y518" i="10"/>
  <c r="Y519" i="10"/>
  <c r="L561" i="10"/>
  <c r="Y323" i="10"/>
  <c r="Y743" i="10"/>
  <c r="P324" i="10"/>
  <c r="AA563" i="10"/>
  <c r="Y511" i="10"/>
  <c r="W398" i="10"/>
  <c r="P398" i="10"/>
  <c r="L314" i="10"/>
  <c r="T314" i="10"/>
  <c r="L467" i="10"/>
  <c r="T467" i="10"/>
  <c r="Y310" i="10"/>
  <c r="AA357" i="10"/>
  <c r="W789" i="10"/>
  <c r="P789" i="10"/>
  <c r="T630" i="10"/>
  <c r="L630" i="10"/>
  <c r="W505" i="10"/>
  <c r="P505" i="10"/>
  <c r="W509" i="10"/>
  <c r="P509" i="10"/>
  <c r="W747" i="10"/>
  <c r="Z747" i="10" s="1"/>
  <c r="P747" i="10"/>
  <c r="R747" i="10" s="1"/>
  <c r="Z51" i="10"/>
  <c r="Z811" i="10"/>
  <c r="R605" i="10"/>
  <c r="Y314" i="10"/>
  <c r="Y369" i="10"/>
  <c r="AA418" i="10"/>
  <c r="Y899" i="10"/>
  <c r="T419" i="10"/>
  <c r="Z419" i="10" s="1"/>
  <c r="AA38" i="10"/>
  <c r="AA520" i="10"/>
  <c r="Y828" i="10"/>
  <c r="AA341" i="10"/>
  <c r="T389" i="10"/>
  <c r="AA745" i="10"/>
  <c r="AA395" i="10"/>
  <c r="T571" i="10"/>
  <c r="W74" i="10"/>
  <c r="Z74" i="10" s="1"/>
  <c r="AA419" i="10"/>
  <c r="AA654" i="10"/>
  <c r="AA718" i="10"/>
  <c r="AA828" i="10"/>
  <c r="AA521" i="10"/>
  <c r="W39" i="10"/>
  <c r="AA317" i="10"/>
  <c r="Y423" i="10"/>
  <c r="AA523" i="10"/>
  <c r="AA389" i="10"/>
  <c r="Y822" i="10"/>
  <c r="AA823" i="10"/>
  <c r="Y825" i="10"/>
  <c r="T508" i="10"/>
  <c r="Z508" i="10" s="1"/>
  <c r="Y509" i="10"/>
  <c r="AA41" i="10"/>
  <c r="AA549" i="10"/>
  <c r="AA64" i="10"/>
  <c r="Y769" i="10"/>
  <c r="Y539" i="10"/>
  <c r="AA392" i="10"/>
  <c r="Y836" i="10"/>
  <c r="AA631" i="10"/>
  <c r="Y332" i="10"/>
  <c r="Y574" i="10"/>
  <c r="AA301" i="10"/>
  <c r="AA766" i="10"/>
  <c r="Y587" i="10"/>
  <c r="AA396" i="10"/>
  <c r="T548" i="10"/>
  <c r="L548" i="10"/>
  <c r="W318" i="10"/>
  <c r="P318" i="10"/>
  <c r="AA511" i="10"/>
  <c r="Y589" i="10"/>
  <c r="Y659" i="10"/>
  <c r="AA398" i="10"/>
  <c r="R726" i="10"/>
  <c r="Y467" i="10"/>
  <c r="Y512" i="10"/>
  <c r="AA310" i="10"/>
  <c r="P418" i="10"/>
  <c r="R37" i="10"/>
  <c r="Y419" i="10"/>
  <c r="W38" i="10"/>
  <c r="Z38" i="10" s="1"/>
  <c r="Y362" i="10"/>
  <c r="Y399" i="10"/>
  <c r="Z718" i="10"/>
  <c r="AA468" i="10"/>
  <c r="W520" i="10"/>
  <c r="Z520" i="10" s="1"/>
  <c r="T828" i="10"/>
  <c r="P315" i="10"/>
  <c r="AA503" i="10"/>
  <c r="Y865" i="10"/>
  <c r="L810" i="10"/>
  <c r="Y523" i="10"/>
  <c r="P341" i="10"/>
  <c r="L505" i="10"/>
  <c r="AA505" i="10"/>
  <c r="P824" i="10"/>
  <c r="AA825" i="10"/>
  <c r="AA49" i="10"/>
  <c r="Y779" i="10"/>
  <c r="AA779" i="10"/>
  <c r="AA508" i="10"/>
  <c r="AA509" i="10"/>
  <c r="Y391" i="10"/>
  <c r="P745" i="10"/>
  <c r="L549" i="10"/>
  <c r="P115" i="10"/>
  <c r="AA525" i="10"/>
  <c r="AA415" i="10"/>
  <c r="W395" i="10"/>
  <c r="Y540" i="10"/>
  <c r="Y631" i="10"/>
  <c r="AA66" i="10"/>
  <c r="AA547" i="10"/>
  <c r="AA576" i="10"/>
  <c r="Y394" i="10"/>
  <c r="Y396" i="10"/>
  <c r="W837" i="10"/>
  <c r="AA632" i="10"/>
  <c r="T757" i="10"/>
  <c r="AA613" i="10"/>
  <c r="AA713" i="10"/>
  <c r="AA791" i="10"/>
  <c r="Y666" i="10"/>
  <c r="W469" i="10"/>
  <c r="T360" i="10"/>
  <c r="Y590" i="10"/>
  <c r="AA344" i="10"/>
  <c r="Y485" i="10"/>
  <c r="AA798" i="10"/>
  <c r="AA668" i="10"/>
  <c r="AA129" i="10"/>
  <c r="Y371" i="10"/>
  <c r="AA839" i="10"/>
  <c r="AA759" i="10"/>
  <c r="AA460" i="10"/>
  <c r="Y117" i="10"/>
  <c r="Y761" i="10"/>
  <c r="Y687" i="10"/>
  <c r="Y480" i="10"/>
  <c r="W431" i="10"/>
  <c r="P431" i="10"/>
  <c r="Y498" i="10"/>
  <c r="P864" i="10"/>
  <c r="W864" i="10"/>
  <c r="Z864" i="10" s="1"/>
  <c r="L55" i="10"/>
  <c r="T55" i="10"/>
  <c r="Z55" i="10" s="1"/>
  <c r="L720" i="10"/>
  <c r="T720" i="10"/>
  <c r="L499" i="10"/>
  <c r="T499" i="10"/>
  <c r="Y88" i="10"/>
  <c r="Y302" i="10"/>
  <c r="Y328" i="10"/>
  <c r="AA876" i="10"/>
  <c r="Y349" i="10"/>
  <c r="Y397" i="10"/>
  <c r="Y542" i="10"/>
  <c r="Y791" i="10"/>
  <c r="AA835" i="10"/>
  <c r="T447" i="10"/>
  <c r="W114" i="10"/>
  <c r="L782" i="10"/>
  <c r="L617" i="10"/>
  <c r="L643" i="10"/>
  <c r="L483" i="10"/>
  <c r="Z440" i="10"/>
  <c r="L344" i="10"/>
  <c r="P685" i="10"/>
  <c r="W715" i="10"/>
  <c r="Y897" i="10"/>
  <c r="AA895" i="10"/>
  <c r="L555" i="10"/>
  <c r="R555" i="10" s="1"/>
  <c r="T377" i="10"/>
  <c r="AA124" i="10"/>
  <c r="AA542" i="10"/>
  <c r="Y835" i="10"/>
  <c r="AA318" i="10"/>
  <c r="Y114" i="10"/>
  <c r="L667" i="10"/>
  <c r="P451" i="10"/>
  <c r="AA469" i="10"/>
  <c r="Y691" i="10"/>
  <c r="Y883" i="10"/>
  <c r="AA534" i="10"/>
  <c r="L583" i="10"/>
  <c r="Z617" i="10"/>
  <c r="Z483" i="10"/>
  <c r="AA535" i="10"/>
  <c r="P330" i="10"/>
  <c r="P80" i="10"/>
  <c r="L624" i="10"/>
  <c r="W867" i="10"/>
  <c r="T336" i="10"/>
  <c r="T54" i="10"/>
  <c r="L54" i="10"/>
  <c r="R54" i="10" s="1"/>
  <c r="P350" i="10"/>
  <c r="W350" i="10"/>
  <c r="Z350" i="10" s="1"/>
  <c r="W719" i="10"/>
  <c r="P719" i="10"/>
  <c r="R719" i="10" s="1"/>
  <c r="P620" i="10"/>
  <c r="AA114" i="10"/>
  <c r="Y451" i="10"/>
  <c r="Z691" i="10"/>
  <c r="AA691" i="10"/>
  <c r="W787" i="10"/>
  <c r="Y534" i="10"/>
  <c r="Y643" i="10"/>
  <c r="P436" i="10"/>
  <c r="Y535" i="10"/>
  <c r="AA656" i="10"/>
  <c r="Y470" i="10"/>
  <c r="P440" i="10"/>
  <c r="P716" i="10"/>
  <c r="AA428" i="10"/>
  <c r="AA797" i="10"/>
  <c r="Y867" i="10"/>
  <c r="Y307" i="10"/>
  <c r="AA795" i="10"/>
  <c r="Y429" i="10"/>
  <c r="AA345" i="10"/>
  <c r="Y452" i="10"/>
  <c r="AA692" i="10"/>
  <c r="Y60" i="10"/>
  <c r="Y129" i="10"/>
  <c r="T695" i="10"/>
  <c r="Y839" i="10"/>
  <c r="P530" i="10"/>
  <c r="T325" i="10"/>
  <c r="Y432" i="10"/>
  <c r="Y759" i="10"/>
  <c r="AA886" i="10"/>
  <c r="AA551" i="10"/>
  <c r="AA326" i="10"/>
  <c r="W596" i="10"/>
  <c r="P596" i="10"/>
  <c r="T706" i="10"/>
  <c r="L706" i="10"/>
  <c r="W489" i="10"/>
  <c r="P489" i="10"/>
  <c r="W298" i="10"/>
  <c r="P298" i="10"/>
  <c r="Y99" i="10"/>
  <c r="T675" i="10"/>
  <c r="Z675" i="10" s="1"/>
  <c r="T449" i="10"/>
  <c r="L449" i="10"/>
  <c r="R449" i="10" s="1"/>
  <c r="P566" i="10"/>
  <c r="Y438" i="10"/>
  <c r="P473" i="10"/>
  <c r="AA497" i="10"/>
  <c r="Y430" i="10"/>
  <c r="P462" i="10"/>
  <c r="P894" i="10"/>
  <c r="AA674" i="10"/>
  <c r="Y762" i="10"/>
  <c r="AA531" i="10"/>
  <c r="Y734" i="10"/>
  <c r="P697" i="10"/>
  <c r="Y552" i="10"/>
  <c r="P130" i="10"/>
  <c r="P706" i="10"/>
  <c r="Y706" i="10"/>
  <c r="Y388" i="10"/>
  <c r="Y827" i="10"/>
  <c r="W567" i="10"/>
  <c r="Y402" i="10"/>
  <c r="AA439" i="10"/>
  <c r="Y131" i="10"/>
  <c r="R72" i="10"/>
  <c r="T72" i="10"/>
  <c r="AA298" i="10"/>
  <c r="P672" i="10"/>
  <c r="Y874" i="10"/>
  <c r="L864" i="10"/>
  <c r="AA864" i="10"/>
  <c r="W54" i="10"/>
  <c r="AA99" i="10"/>
  <c r="Y293" i="10"/>
  <c r="P132" i="10"/>
  <c r="R132" i="10" s="1"/>
  <c r="L350" i="10"/>
  <c r="T719" i="10"/>
  <c r="W449" i="10"/>
  <c r="Y555" i="10"/>
  <c r="Y377" i="10"/>
  <c r="W377" i="10"/>
  <c r="Y55" i="10"/>
  <c r="P676" i="10"/>
  <c r="AA772" i="10"/>
  <c r="Y776" i="10"/>
  <c r="AA776" i="10"/>
  <c r="P312" i="10"/>
  <c r="L682" i="10"/>
  <c r="R682" i="10" s="1"/>
  <c r="W459" i="10"/>
  <c r="Z459" i="10" s="1"/>
  <c r="T804" i="10"/>
  <c r="Z804" i="10" s="1"/>
  <c r="L891" i="10"/>
  <c r="P873" i="10"/>
  <c r="AA873" i="10"/>
  <c r="AA647" i="10"/>
  <c r="P466" i="10"/>
  <c r="T610" i="10"/>
  <c r="P588" i="10"/>
  <c r="W704" i="10"/>
  <c r="P704" i="10"/>
  <c r="Y73" i="10"/>
  <c r="T861" i="10"/>
  <c r="Z861" i="10" s="1"/>
  <c r="T776" i="10"/>
  <c r="W682" i="10"/>
  <c r="Z682" i="10" s="1"/>
  <c r="T378" i="10"/>
  <c r="Z378" i="10" s="1"/>
  <c r="Y647" i="10"/>
  <c r="T57" i="10"/>
  <c r="T615" i="10"/>
  <c r="AA566" i="10"/>
  <c r="Z473" i="10"/>
  <c r="Y96" i="10"/>
  <c r="AA641" i="10"/>
  <c r="AA462" i="10"/>
  <c r="Y425" i="10"/>
  <c r="Z841" i="10"/>
  <c r="AA697" i="10"/>
  <c r="T755" i="10"/>
  <c r="Z755" i="10" s="1"/>
  <c r="AA130" i="10"/>
  <c r="AA567" i="10"/>
  <c r="W439" i="10"/>
  <c r="AA735" i="10"/>
  <c r="AA672" i="10"/>
  <c r="AA54" i="10"/>
  <c r="T132" i="10"/>
  <c r="Z132" i="10" s="1"/>
  <c r="W711" i="10"/>
  <c r="Z711" i="10" s="1"/>
  <c r="W444" i="10"/>
  <c r="Z444" i="10" s="1"/>
  <c r="W673" i="10"/>
  <c r="Z673" i="10" s="1"/>
  <c r="AA676" i="10"/>
  <c r="P772" i="10"/>
  <c r="L776" i="10"/>
  <c r="R776" i="10" s="1"/>
  <c r="P892" i="10"/>
  <c r="L890" i="10"/>
  <c r="W56" i="10"/>
  <c r="T312" i="10"/>
  <c r="Z312" i="10" s="1"/>
  <c r="P804" i="10"/>
  <c r="R804" i="10" s="1"/>
  <c r="W891" i="10"/>
  <c r="Z891" i="10" s="1"/>
  <c r="W888" i="10"/>
  <c r="P888" i="10"/>
  <c r="AA537" i="10"/>
  <c r="Z401" i="10"/>
  <c r="AA438" i="10"/>
  <c r="L95" i="10"/>
  <c r="AA461" i="10"/>
  <c r="AA474" i="10"/>
  <c r="L92" i="10"/>
  <c r="L96" i="10"/>
  <c r="Y596" i="10"/>
  <c r="Y641" i="10"/>
  <c r="Y343" i="10"/>
  <c r="Y431" i="10"/>
  <c r="Y462" i="10"/>
  <c r="AA894" i="10"/>
  <c r="L760" i="10"/>
  <c r="R760" i="10" s="1"/>
  <c r="AA801" i="10"/>
  <c r="Y426" i="10"/>
  <c r="Z476" i="10"/>
  <c r="P597" i="10"/>
  <c r="Y294" i="10"/>
  <c r="P753" i="10"/>
  <c r="AA552" i="10"/>
  <c r="AA296" i="10"/>
  <c r="AA763" i="10"/>
  <c r="W125" i="10"/>
  <c r="L372" i="10"/>
  <c r="AA727" i="10"/>
  <c r="L567" i="10"/>
  <c r="Y439" i="10"/>
  <c r="Y434" i="10"/>
  <c r="Y489" i="10"/>
  <c r="AA53" i="10"/>
  <c r="Y72" i="10"/>
  <c r="AA72" i="10"/>
  <c r="Y334" i="10"/>
  <c r="W334" i="10"/>
  <c r="Z334" i="10" s="1"/>
  <c r="T99" i="10"/>
  <c r="Z99" i="10" s="1"/>
  <c r="W293" i="10"/>
  <c r="Z293" i="10" s="1"/>
  <c r="AA132" i="10"/>
  <c r="Y350" i="10"/>
  <c r="T458" i="10"/>
  <c r="Z458" i="10" s="1"/>
  <c r="P311" i="10"/>
  <c r="AA803" i="10"/>
  <c r="Y683" i="10"/>
  <c r="AA683" i="10"/>
  <c r="Y676" i="10"/>
  <c r="Y56" i="10"/>
  <c r="AA312" i="10"/>
  <c r="P378" i="10"/>
  <c r="L459" i="10"/>
  <c r="R459" i="10" s="1"/>
  <c r="T873" i="10"/>
  <c r="Y612" i="10"/>
  <c r="AA612" i="10"/>
  <c r="Y364" i="10"/>
  <c r="W364" i="10"/>
  <c r="Z364" i="10" s="1"/>
  <c r="R785" i="10"/>
  <c r="T785" i="10"/>
  <c r="W78" i="10"/>
  <c r="P308" i="10"/>
  <c r="Y851" i="10"/>
  <c r="AA851" i="10"/>
  <c r="Y78" i="10"/>
  <c r="Y556" i="10"/>
  <c r="Y133" i="10"/>
  <c r="Y424" i="10"/>
  <c r="AA588" i="10"/>
  <c r="AA308" i="10"/>
  <c r="AA704" i="10"/>
  <c r="W59" i="10"/>
  <c r="Z59" i="10" s="1"/>
  <c r="AA73" i="10"/>
  <c r="W379" i="10"/>
  <c r="Z379" i="10" s="1"/>
  <c r="T313" i="10"/>
  <c r="Z313" i="10" s="1"/>
  <c r="W500" i="10"/>
  <c r="Z500" i="10" s="1"/>
  <c r="T677" i="10"/>
  <c r="AA677" i="10"/>
  <c r="W556" i="10"/>
  <c r="W133" i="10"/>
  <c r="W424" i="10"/>
  <c r="Y557" i="10"/>
  <c r="AA557" i="10"/>
  <c r="Y134" i="10"/>
  <c r="AA134" i="10"/>
  <c r="Y351" i="10"/>
  <c r="AA351" i="10"/>
  <c r="L59" i="10"/>
  <c r="R59" i="10" s="1"/>
  <c r="T73" i="10"/>
  <c r="Z73" i="10" s="1"/>
  <c r="Y500" i="10"/>
  <c r="P313" i="10"/>
  <c r="L379" i="10"/>
  <c r="AA805" i="10"/>
  <c r="P792" i="10"/>
  <c r="AA339" i="10"/>
  <c r="Z339" i="10"/>
  <c r="Y477" i="10"/>
  <c r="T346" i="10"/>
  <c r="Z346" i="10" s="1"/>
  <c r="T707" i="10"/>
  <c r="Y528" i="10"/>
  <c r="Y491" i="10"/>
  <c r="T663" i="10"/>
  <c r="Z663" i="10" s="1"/>
  <c r="L663" i="10"/>
  <c r="Y847" i="10"/>
  <c r="P794" i="10"/>
  <c r="L122" i="10"/>
  <c r="R122" i="10" s="1"/>
  <c r="T780" i="10"/>
  <c r="Z780" i="10" s="1"/>
  <c r="L780" i="10"/>
  <c r="W527" i="10"/>
  <c r="Z527" i="10" s="1"/>
  <c r="T528" i="10"/>
  <c r="Z528" i="10" s="1"/>
  <c r="L528" i="10"/>
  <c r="R528" i="10" s="1"/>
  <c r="Z491" i="10"/>
  <c r="Y494" i="10"/>
  <c r="Y529" i="10"/>
  <c r="AA607" i="10"/>
  <c r="W492" i="10"/>
  <c r="P492" i="10"/>
  <c r="W842" i="10"/>
  <c r="Z842" i="10" s="1"/>
  <c r="P842" i="10"/>
  <c r="Z465" i="10"/>
  <c r="Y780" i="10"/>
  <c r="L781" i="10"/>
  <c r="R781" i="10" s="1"/>
  <c r="AA69" i="10"/>
  <c r="W838" i="10"/>
  <c r="Z838" i="10" s="1"/>
  <c r="P838" i="10"/>
  <c r="T435" i="10"/>
  <c r="Z435" i="10" s="1"/>
  <c r="L435" i="10"/>
  <c r="R435" i="10" s="1"/>
  <c r="T806" i="10"/>
  <c r="Z806" i="10" s="1"/>
  <c r="L806" i="10"/>
  <c r="R806" i="10" s="1"/>
  <c r="W70" i="10"/>
  <c r="P70" i="10"/>
  <c r="R70" i="10" s="1"/>
  <c r="W732" i="10"/>
  <c r="P732" i="10"/>
  <c r="R732" i="10" s="1"/>
  <c r="W477" i="10"/>
  <c r="AA527" i="10"/>
  <c r="T708" i="10"/>
  <c r="Z708" i="10" s="1"/>
  <c r="L708" i="10"/>
  <c r="R708" i="10" s="1"/>
  <c r="L847" i="10"/>
  <c r="T847" i="10"/>
  <c r="Z847" i="10" s="1"/>
  <c r="T813" i="10"/>
  <c r="L813" i="10"/>
  <c r="R813" i="10" s="1"/>
  <c r="P699" i="10"/>
  <c r="R699" i="10" s="1"/>
  <c r="P465" i="10"/>
  <c r="Y792" i="10"/>
  <c r="T446" i="10"/>
  <c r="Z446" i="10" s="1"/>
  <c r="AA435" i="10"/>
  <c r="Z731" i="10"/>
  <c r="AA731" i="10"/>
  <c r="Y607" i="10"/>
  <c r="T698" i="10"/>
  <c r="AA806" i="10"/>
  <c r="Y794" i="10"/>
  <c r="AA122" i="10"/>
  <c r="AA781" i="10"/>
  <c r="AA464" i="10"/>
  <c r="Z792" i="10"/>
  <c r="R477" i="10"/>
  <c r="P545" i="10"/>
  <c r="AA446" i="10"/>
  <c r="L731" i="10"/>
  <c r="P356" i="10"/>
  <c r="Y663" i="10"/>
  <c r="AA494" i="10"/>
  <c r="P847" i="10"/>
  <c r="AA847" i="10"/>
  <c r="P607" i="10"/>
  <c r="R607" i="10" s="1"/>
  <c r="L794" i="10"/>
  <c r="AA794" i="10"/>
  <c r="L465" i="10"/>
  <c r="AA793" i="10"/>
  <c r="AA340" i="10"/>
  <c r="Z69" i="10"/>
  <c r="Z545" i="10"/>
  <c r="Z464" i="10"/>
  <c r="R339" i="10"/>
  <c r="T477" i="10"/>
  <c r="R487" i="10"/>
  <c r="Z606" i="10"/>
  <c r="W340" i="10"/>
  <c r="P340" i="10"/>
  <c r="R340" i="10" s="1"/>
  <c r="L69" i="10"/>
  <c r="P464" i="10"/>
  <c r="R464" i="10" s="1"/>
  <c r="L792" i="10"/>
  <c r="P493" i="10"/>
  <c r="R493" i="10" s="1"/>
  <c r="L838" i="10"/>
  <c r="P346" i="10"/>
  <c r="R346" i="10" s="1"/>
  <c r="R707" i="10"/>
  <c r="Y527" i="10"/>
  <c r="R812" i="10"/>
  <c r="T356" i="10"/>
  <c r="Z356" i="10" s="1"/>
  <c r="L356" i="10"/>
  <c r="P494" i="10"/>
  <c r="R494" i="10" s="1"/>
  <c r="L821" i="10"/>
  <c r="AA529" i="10"/>
  <c r="Z813" i="10"/>
  <c r="L608" i="10"/>
  <c r="T608" i="10"/>
  <c r="AA70" i="10"/>
  <c r="Y70" i="10"/>
  <c r="W793" i="10"/>
  <c r="P793" i="10"/>
  <c r="R793" i="10" s="1"/>
  <c r="L545" i="10"/>
  <c r="Y707" i="10"/>
  <c r="W707" i="10"/>
  <c r="L527" i="10"/>
  <c r="R527" i="10" s="1"/>
  <c r="Y812" i="10"/>
  <c r="W812" i="10"/>
  <c r="Z812" i="10" s="1"/>
  <c r="AA528" i="10"/>
  <c r="P606" i="10"/>
  <c r="R606" i="10" s="1"/>
  <c r="P491" i="10"/>
  <c r="Y546" i="10"/>
  <c r="W546" i="10"/>
  <c r="T819" i="10"/>
  <c r="P529" i="10"/>
  <c r="R529" i="10" s="1"/>
  <c r="AA698" i="10"/>
  <c r="Y699" i="10"/>
  <c r="W479" i="10"/>
  <c r="Z479" i="10" s="1"/>
  <c r="P479" i="10"/>
  <c r="R479" i="10" s="1"/>
  <c r="L820" i="10"/>
  <c r="L700" i="10"/>
  <c r="L594" i="10"/>
  <c r="R594" i="10" s="1"/>
  <c r="Y339" i="10"/>
  <c r="R546" i="10"/>
  <c r="Y708" i="10"/>
  <c r="W698" i="10"/>
  <c r="P698" i="10"/>
  <c r="R698" i="10" s="1"/>
  <c r="P700" i="10"/>
  <c r="R700" i="10" s="1"/>
  <c r="W700" i="10"/>
  <c r="Z700" i="10" s="1"/>
  <c r="R490" i="10"/>
  <c r="Y793" i="10"/>
  <c r="Z529" i="10"/>
  <c r="R492" i="10"/>
  <c r="AA780" i="10"/>
  <c r="T793" i="10"/>
  <c r="Z793" i="10" s="1"/>
  <c r="T340" i="10"/>
  <c r="T70" i="10"/>
  <c r="T732" i="10"/>
  <c r="T490" i="10"/>
  <c r="Z490" i="10" s="1"/>
  <c r="Y340" i="10"/>
  <c r="AA700" i="10"/>
  <c r="T781" i="10"/>
  <c r="Z781" i="10" s="1"/>
  <c r="P683" i="10"/>
  <c r="W683" i="10"/>
  <c r="Z683" i="10" s="1"/>
  <c r="AA113" i="10"/>
  <c r="W57" i="10"/>
  <c r="P57" i="10"/>
  <c r="W615" i="10"/>
  <c r="Z615" i="10" s="1"/>
  <c r="P615" i="10"/>
  <c r="R615" i="10" s="1"/>
  <c r="W610" i="10"/>
  <c r="P610" i="10"/>
  <c r="R610" i="10" s="1"/>
  <c r="W671" i="10"/>
  <c r="Z671" i="10" s="1"/>
  <c r="P671" i="10"/>
  <c r="R671" i="10" s="1"/>
  <c r="W770" i="10"/>
  <c r="Z770" i="10" s="1"/>
  <c r="P770" i="10"/>
  <c r="AA555" i="10"/>
  <c r="T676" i="10"/>
  <c r="Z676" i="10" s="1"/>
  <c r="L676" i="10"/>
  <c r="R676" i="10" s="1"/>
  <c r="T892" i="10"/>
  <c r="Z892" i="10" s="1"/>
  <c r="L892" i="10"/>
  <c r="P612" i="10"/>
  <c r="R612" i="10" s="1"/>
  <c r="W612" i="10"/>
  <c r="Z612" i="10" s="1"/>
  <c r="T805" i="10"/>
  <c r="L805" i="10"/>
  <c r="R805" i="10" s="1"/>
  <c r="P602" i="10"/>
  <c r="R602" i="10" s="1"/>
  <c r="W602" i="10"/>
  <c r="Z602" i="10" s="1"/>
  <c r="T647" i="10"/>
  <c r="Z647" i="10" s="1"/>
  <c r="L647" i="10"/>
  <c r="R647" i="10" s="1"/>
  <c r="AA57" i="10"/>
  <c r="T78" i="10"/>
  <c r="L78" i="10"/>
  <c r="R78" i="10" s="1"/>
  <c r="T556" i="10"/>
  <c r="L556" i="10"/>
  <c r="R556" i="10" s="1"/>
  <c r="T133" i="10"/>
  <c r="L133" i="10"/>
  <c r="R133" i="10" s="1"/>
  <c r="T424" i="10"/>
  <c r="L424" i="10"/>
  <c r="R424" i="10" s="1"/>
  <c r="Y59" i="10"/>
  <c r="T53" i="10"/>
  <c r="L53" i="10"/>
  <c r="R53" i="10" s="1"/>
  <c r="R334" i="10"/>
  <c r="Y449" i="10"/>
  <c r="AA458" i="10"/>
  <c r="R377" i="10"/>
  <c r="Z720" i="10"/>
  <c r="Z499" i="10"/>
  <c r="T772" i="10"/>
  <c r="Z772" i="10" s="1"/>
  <c r="L772" i="10"/>
  <c r="T466" i="10"/>
  <c r="Z466" i="10" s="1"/>
  <c r="L466" i="10"/>
  <c r="R466" i="10" s="1"/>
  <c r="T58" i="10"/>
  <c r="L58" i="10"/>
  <c r="R58" i="10" s="1"/>
  <c r="P557" i="10"/>
  <c r="W557" i="10"/>
  <c r="T308" i="10"/>
  <c r="Z308" i="10" s="1"/>
  <c r="L308" i="10"/>
  <c r="P351" i="10"/>
  <c r="R351" i="10" s="1"/>
  <c r="W351" i="10"/>
  <c r="Z351" i="10" s="1"/>
  <c r="P677" i="10"/>
  <c r="R677" i="10" s="1"/>
  <c r="W677" i="10"/>
  <c r="T298" i="10"/>
  <c r="L298" i="10"/>
  <c r="R298" i="10" s="1"/>
  <c r="T874" i="10"/>
  <c r="Z874" i="10" s="1"/>
  <c r="L874" i="10"/>
  <c r="T311" i="10"/>
  <c r="L311" i="10"/>
  <c r="AA55" i="10"/>
  <c r="Y711" i="10"/>
  <c r="AA720" i="10"/>
  <c r="Y444" i="10"/>
  <c r="AA499" i="10"/>
  <c r="Y673" i="10"/>
  <c r="AA58" i="10"/>
  <c r="W72" i="10"/>
  <c r="T672" i="10"/>
  <c r="Z672" i="10" s="1"/>
  <c r="L672" i="10"/>
  <c r="W555" i="10"/>
  <c r="T803" i="10"/>
  <c r="Z803" i="10" s="1"/>
  <c r="L803" i="10"/>
  <c r="P55" i="10"/>
  <c r="L711" i="10"/>
  <c r="R711" i="10" s="1"/>
  <c r="P720" i="10"/>
  <c r="R720" i="10" s="1"/>
  <c r="L444" i="10"/>
  <c r="R444" i="10" s="1"/>
  <c r="P499" i="10"/>
  <c r="L673" i="10"/>
  <c r="R673" i="10" s="1"/>
  <c r="P861" i="10"/>
  <c r="T113" i="10"/>
  <c r="L113" i="10"/>
  <c r="R113" i="10" s="1"/>
  <c r="R450" i="10"/>
  <c r="Z450" i="10"/>
  <c r="W776" i="10"/>
  <c r="Y891" i="10"/>
  <c r="Z873" i="10"/>
  <c r="W785" i="10"/>
  <c r="Z785" i="10" s="1"/>
  <c r="W851" i="10"/>
  <c r="Z851" i="10" s="1"/>
  <c r="Z557" i="10"/>
  <c r="T588" i="10"/>
  <c r="Z588" i="10" s="1"/>
  <c r="L588" i="10"/>
  <c r="P134" i="10"/>
  <c r="R134" i="10" s="1"/>
  <c r="W134" i="10"/>
  <c r="Z134" i="10" s="1"/>
  <c r="T704" i="10"/>
  <c r="L704" i="10"/>
  <c r="T888" i="10"/>
  <c r="L888" i="10"/>
  <c r="R500" i="10"/>
  <c r="R379" i="10"/>
  <c r="R675" i="10"/>
  <c r="R458" i="10"/>
  <c r="R312" i="10"/>
  <c r="R378" i="10"/>
  <c r="R57" i="10"/>
  <c r="R770" i="10"/>
  <c r="R73" i="10"/>
  <c r="R313" i="10"/>
  <c r="Z374" i="10"/>
  <c r="Z403" i="10"/>
  <c r="Z26" i="10"/>
  <c r="T31" i="10"/>
  <c r="T586" i="10"/>
  <c r="T405" i="10"/>
  <c r="Z406" i="10"/>
  <c r="Z104" i="10"/>
  <c r="P577" i="10"/>
  <c r="T580" i="10"/>
  <c r="P638" i="10"/>
  <c r="L374" i="10"/>
  <c r="L693" i="10"/>
  <c r="P403" i="10"/>
  <c r="T14" i="10"/>
  <c r="P858" i="10"/>
  <c r="Y23" i="10"/>
  <c r="W23" i="10"/>
  <c r="L24" i="10"/>
  <c r="T24" i="10"/>
  <c r="P26" i="10"/>
  <c r="T27" i="10"/>
  <c r="P32" i="10"/>
  <c r="P366" i="10"/>
  <c r="Y370" i="10"/>
  <c r="T15" i="10"/>
  <c r="P486" i="10"/>
  <c r="L16" i="10"/>
  <c r="T16" i="10"/>
  <c r="Z16" i="10" s="1"/>
  <c r="Z658" i="10"/>
  <c r="Y694" i="10"/>
  <c r="W694" i="10"/>
  <c r="T441" i="10"/>
  <c r="Z441" i="10" s="1"/>
  <c r="P712" i="10"/>
  <c r="R712" i="10" s="1"/>
  <c r="P859" i="10"/>
  <c r="T581" i="10"/>
  <c r="Z581" i="10" s="1"/>
  <c r="T689" i="10"/>
  <c r="T442" i="10"/>
  <c r="Z442" i="10" s="1"/>
  <c r="AA18" i="10"/>
  <c r="Z639" i="10"/>
  <c r="T375" i="10"/>
  <c r="Z646" i="10"/>
  <c r="L104" i="10"/>
  <c r="AA104" i="10"/>
  <c r="L106" i="10"/>
  <c r="P107" i="10"/>
  <c r="R107" i="10" s="1"/>
  <c r="Y107" i="10"/>
  <c r="L108" i="10"/>
  <c r="AA108" i="10"/>
  <c r="P111" i="10"/>
  <c r="AA725" i="10"/>
  <c r="Z13" i="10"/>
  <c r="W409" i="10"/>
  <c r="Y120" i="10"/>
  <c r="T136" i="10"/>
  <c r="Z136" i="10" s="1"/>
  <c r="P137" i="10"/>
  <c r="R139" i="10"/>
  <c r="T139" i="10"/>
  <c r="Z139" i="10" s="1"/>
  <c r="AA139" i="10"/>
  <c r="Y144" i="10"/>
  <c r="P146" i="10"/>
  <c r="P152" i="10"/>
  <c r="R152" i="10" s="1"/>
  <c r="W152" i="10"/>
  <c r="P159" i="10"/>
  <c r="W159" i="10"/>
  <c r="Y577" i="10"/>
  <c r="P365" i="10"/>
  <c r="Y657" i="10"/>
  <c r="AA693" i="10"/>
  <c r="AA721" i="10"/>
  <c r="Y403" i="10"/>
  <c r="T23" i="10"/>
  <c r="AA25" i="10"/>
  <c r="P28" i="10"/>
  <c r="R28" i="10" s="1"/>
  <c r="L30" i="10"/>
  <c r="P33" i="10"/>
  <c r="L34" i="10"/>
  <c r="P585" i="10"/>
  <c r="R585" i="10" s="1"/>
  <c r="L645" i="10"/>
  <c r="P347" i="10"/>
  <c r="T370" i="10"/>
  <c r="P386" i="10"/>
  <c r="L443" i="10"/>
  <c r="P359" i="10"/>
  <c r="R359" i="10" s="1"/>
  <c r="L701" i="10"/>
  <c r="AA116" i="10"/>
  <c r="T694" i="10"/>
  <c r="AA694" i="10"/>
  <c r="P702" i="10"/>
  <c r="Y722" i="10"/>
  <c r="P406" i="10"/>
  <c r="L441" i="10"/>
  <c r="R441" i="10" s="1"/>
  <c r="P17" i="10"/>
  <c r="P128" i="10"/>
  <c r="P297" i="10"/>
  <c r="P348" i="10"/>
  <c r="P723" i="10"/>
  <c r="P407" i="10"/>
  <c r="AA578" i="10"/>
  <c r="L639" i="10"/>
  <c r="Y367" i="10"/>
  <c r="W367" i="10"/>
  <c r="Z367" i="10" s="1"/>
  <c r="AA375" i="10"/>
  <c r="AA724" i="10"/>
  <c r="L408" i="10"/>
  <c r="AA582" i="10"/>
  <c r="L646" i="10"/>
  <c r="P100" i="10"/>
  <c r="W105" i="10"/>
  <c r="AA109" i="10"/>
  <c r="T368" i="10"/>
  <c r="Z368" i="10" s="1"/>
  <c r="T140" i="10"/>
  <c r="Z140" i="10" s="1"/>
  <c r="AA152" i="10"/>
  <c r="L577" i="10"/>
  <c r="L638" i="10"/>
  <c r="P374" i="10"/>
  <c r="P693" i="10"/>
  <c r="L403" i="10"/>
  <c r="P24" i="10"/>
  <c r="L26" i="10"/>
  <c r="P29" i="10"/>
  <c r="Y31" i="10"/>
  <c r="W31" i="10"/>
  <c r="L32" i="10"/>
  <c r="T32" i="10"/>
  <c r="AA585" i="10"/>
  <c r="AA645" i="10"/>
  <c r="AA366" i="10"/>
  <c r="Y347" i="10"/>
  <c r="P404" i="10"/>
  <c r="P688" i="10"/>
  <c r="Y405" i="10"/>
  <c r="W405" i="10"/>
  <c r="L486" i="10"/>
  <c r="R486" i="10" s="1"/>
  <c r="T486" i="10"/>
  <c r="P16" i="10"/>
  <c r="Y116" i="10"/>
  <c r="P658" i="10"/>
  <c r="L694" i="10"/>
  <c r="R694" i="10" s="1"/>
  <c r="R702" i="10"/>
  <c r="P722" i="10"/>
  <c r="Z712" i="10"/>
  <c r="Z859" i="10"/>
  <c r="Z128" i="10"/>
  <c r="Y128" i="10"/>
  <c r="Z348" i="10"/>
  <c r="Y348" i="10"/>
  <c r="Z407" i="10"/>
  <c r="Y407" i="10"/>
  <c r="L18" i="10"/>
  <c r="Y724" i="10"/>
  <c r="Y582" i="10"/>
  <c r="W97" i="10"/>
  <c r="Z97" i="10" s="1"/>
  <c r="L98" i="10"/>
  <c r="T103" i="10"/>
  <c r="P104" i="10"/>
  <c r="AA105" i="10"/>
  <c r="T107" i="10"/>
  <c r="Z107" i="10" s="1"/>
  <c r="P108" i="10"/>
  <c r="AA13" i="10"/>
  <c r="Y860" i="10"/>
  <c r="T120" i="10"/>
  <c r="Z120" i="10" s="1"/>
  <c r="AA121" i="10"/>
  <c r="P136" i="10"/>
  <c r="R136" i="10" s="1"/>
  <c r="L137" i="10"/>
  <c r="AA137" i="10"/>
  <c r="L150" i="10"/>
  <c r="AA150" i="10"/>
  <c r="W154" i="10"/>
  <c r="P154" i="10"/>
  <c r="Z76" i="10"/>
  <c r="Y141" i="10"/>
  <c r="Y146" i="10"/>
  <c r="T160" i="10"/>
  <c r="W163" i="10"/>
  <c r="T165" i="10"/>
  <c r="Z165" i="10" s="1"/>
  <c r="W167" i="10"/>
  <c r="Y169" i="10"/>
  <c r="T172" i="10"/>
  <c r="X187" i="10"/>
  <c r="L176" i="10"/>
  <c r="P179" i="10"/>
  <c r="P181" i="10"/>
  <c r="L183" i="10"/>
  <c r="W192" i="10"/>
  <c r="W199" i="10"/>
  <c r="Z199" i="10" s="1"/>
  <c r="Y205" i="10"/>
  <c r="AA211" i="10"/>
  <c r="T212" i="10"/>
  <c r="AA222" i="10"/>
  <c r="AA224" i="10"/>
  <c r="X239" i="10"/>
  <c r="Y229" i="10"/>
  <c r="AA230" i="10"/>
  <c r="Y232" i="10"/>
  <c r="AA241" i="10"/>
  <c r="AA245" i="10"/>
  <c r="Y247" i="10"/>
  <c r="W253" i="10"/>
  <c r="AA264" i="10"/>
  <c r="U278" i="10"/>
  <c r="AA266" i="10"/>
  <c r="AA271" i="10"/>
  <c r="AA272" i="10"/>
  <c r="AA276" i="10"/>
  <c r="S291" i="10"/>
  <c r="AA283" i="10"/>
  <c r="AA284" i="10"/>
  <c r="R285" i="10"/>
  <c r="AA286" i="10"/>
  <c r="T287" i="10"/>
  <c r="W898" i="10"/>
  <c r="Z898" i="10" s="1"/>
  <c r="AA515" i="10"/>
  <c r="AA75" i="10"/>
  <c r="T501" i="10"/>
  <c r="Z501" i="10" s="1"/>
  <c r="T77" i="10"/>
  <c r="T502" i="10"/>
  <c r="Z558" i="10"/>
  <c r="R381" i="10"/>
  <c r="W381" i="10"/>
  <c r="W854" i="10"/>
  <c r="AA853" i="10"/>
  <c r="P45" i="10"/>
  <c r="AA559" i="10"/>
  <c r="Y634" i="10"/>
  <c r="AA740" i="10"/>
  <c r="AA21" i="10"/>
  <c r="T329" i="10"/>
  <c r="Y385" i="10"/>
  <c r="AA413" i="10"/>
  <c r="T862" i="10"/>
  <c r="P46" i="10"/>
  <c r="Z322" i="10"/>
  <c r="AA322" i="10"/>
  <c r="P635" i="10"/>
  <c r="L22" i="10"/>
  <c r="AA518" i="10"/>
  <c r="AA519" i="10"/>
  <c r="L47" i="10"/>
  <c r="Z561" i="10"/>
  <c r="Y561" i="10"/>
  <c r="W562" i="10"/>
  <c r="Y324" i="10"/>
  <c r="Y744" i="10"/>
  <c r="AA744" i="10"/>
  <c r="P563" i="10"/>
  <c r="Z361" i="10"/>
  <c r="T192" i="10"/>
  <c r="T214" i="10"/>
  <c r="Z236" i="10"/>
  <c r="T242" i="10"/>
  <c r="W261" i="10"/>
  <c r="T267" i="10"/>
  <c r="Z267" i="10" s="1"/>
  <c r="T270" i="10"/>
  <c r="W273" i="10"/>
  <c r="W285" i="10"/>
  <c r="Z285" i="10" s="1"/>
  <c r="T286" i="10"/>
  <c r="W20" i="10"/>
  <c r="W411" i="10"/>
  <c r="Z411" i="10" s="1"/>
  <c r="T884" i="10"/>
  <c r="W382" i="10"/>
  <c r="L162" i="10"/>
  <c r="P164" i="10"/>
  <c r="L166" i="10"/>
  <c r="AA166" i="10"/>
  <c r="Y168" i="10"/>
  <c r="T169" i="10"/>
  <c r="Z169" i="10" s="1"/>
  <c r="P170" i="10"/>
  <c r="T171" i="10"/>
  <c r="V187" i="10"/>
  <c r="Y176" i="10"/>
  <c r="L179" i="10"/>
  <c r="L181" i="10"/>
  <c r="P183" i="10"/>
  <c r="T184" i="10"/>
  <c r="P185" i="10"/>
  <c r="AA185" i="10"/>
  <c r="T188" i="10"/>
  <c r="AA190" i="10"/>
  <c r="P193" i="10"/>
  <c r="R193" i="10" s="1"/>
  <c r="L195" i="10"/>
  <c r="L197" i="10"/>
  <c r="Y204" i="10"/>
  <c r="T207" i="10"/>
  <c r="P209" i="10"/>
  <c r="W210" i="10"/>
  <c r="L211" i="10"/>
  <c r="Y215" i="10"/>
  <c r="P217" i="10"/>
  <c r="AA218" i="10"/>
  <c r="P219" i="10"/>
  <c r="R219" i="10" s="1"/>
  <c r="Y220" i="10"/>
  <c r="L223" i="10"/>
  <c r="P225" i="10"/>
  <c r="P227" i="10"/>
  <c r="R227" i="10" s="1"/>
  <c r="L231" i="10"/>
  <c r="R231" i="10" s="1"/>
  <c r="T231" i="10"/>
  <c r="Z231" i="10" s="1"/>
  <c r="Y234" i="10"/>
  <c r="P235" i="10"/>
  <c r="AA242" i="10"/>
  <c r="L244" i="10"/>
  <c r="AA244" i="10"/>
  <c r="L246" i="10"/>
  <c r="Y250" i="10"/>
  <c r="P254" i="10"/>
  <c r="T258" i="10"/>
  <c r="W266" i="10"/>
  <c r="W269" i="10"/>
  <c r="P272" i="10"/>
  <c r="T275" i="10"/>
  <c r="Z275" i="10" s="1"/>
  <c r="W277" i="10"/>
  <c r="P284" i="10"/>
  <c r="L289" i="10"/>
  <c r="L290" i="10"/>
  <c r="AA660" i="10"/>
  <c r="Y410" i="10"/>
  <c r="W410" i="10"/>
  <c r="Z410" i="10" s="1"/>
  <c r="L871" i="10"/>
  <c r="P76" i="10"/>
  <c r="T516" i="10"/>
  <c r="W412" i="10"/>
  <c r="W650" i="10"/>
  <c r="L44" i="10"/>
  <c r="P558" i="10"/>
  <c r="Z320" i="10"/>
  <c r="P506" i="10"/>
  <c r="L739" i="10"/>
  <c r="R739" i="10" s="1"/>
  <c r="Z856" i="10"/>
  <c r="AA45" i="10"/>
  <c r="P559" i="10"/>
  <c r="P740" i="10"/>
  <c r="W741" i="10"/>
  <c r="T560" i="10"/>
  <c r="Z560" i="10" s="1"/>
  <c r="P322" i="10"/>
  <c r="T383" i="10"/>
  <c r="Z383" i="10" s="1"/>
  <c r="Y22" i="10"/>
  <c r="P518" i="10"/>
  <c r="L323" i="10"/>
  <c r="T48" i="10"/>
  <c r="Z48" i="10" s="1"/>
  <c r="AA140" i="10"/>
  <c r="AA141" i="10"/>
  <c r="Y151" i="10"/>
  <c r="AA151" i="10"/>
  <c r="Y153" i="10"/>
  <c r="Z158" i="10"/>
  <c r="Y158" i="10"/>
  <c r="L168" i="10"/>
  <c r="P169" i="10"/>
  <c r="R169" i="10" s="1"/>
  <c r="AA169" i="10"/>
  <c r="Y172" i="10"/>
  <c r="T173" i="10"/>
  <c r="Z173" i="10" s="1"/>
  <c r="P175" i="10"/>
  <c r="P178" i="10"/>
  <c r="AA181" i="10"/>
  <c r="AA182" i="10"/>
  <c r="Y183" i="10"/>
  <c r="AA186" i="10"/>
  <c r="P189" i="10"/>
  <c r="R189" i="10" s="1"/>
  <c r="L191" i="10"/>
  <c r="P194" i="10"/>
  <c r="P201" i="10"/>
  <c r="R201" i="10" s="1"/>
  <c r="AA207" i="10"/>
  <c r="Z209" i="10"/>
  <c r="Y209" i="10"/>
  <c r="Y210" i="10"/>
  <c r="V226" i="10"/>
  <c r="L215" i="10"/>
  <c r="R215" i="10" s="1"/>
  <c r="T215" i="10"/>
  <c r="Y219" i="10"/>
  <c r="P221" i="10"/>
  <c r="Z225" i="10"/>
  <c r="P229" i="10"/>
  <c r="AA231" i="10"/>
  <c r="AA232" i="10"/>
  <c r="T234" i="10"/>
  <c r="Y235" i="10"/>
  <c r="P236" i="10"/>
  <c r="L237" i="10"/>
  <c r="AA237" i="10"/>
  <c r="Z240" i="10"/>
  <c r="W241" i="10"/>
  <c r="Z241" i="10" s="1"/>
  <c r="Y243" i="10"/>
  <c r="L250" i="10"/>
  <c r="W257" i="10"/>
  <c r="P260" i="10"/>
  <c r="Y262" i="10"/>
  <c r="AA262" i="10"/>
  <c r="P263" i="10"/>
  <c r="AA263" i="10"/>
  <c r="P267" i="10"/>
  <c r="Y268" i="10"/>
  <c r="Y269" i="10"/>
  <c r="T271" i="10"/>
  <c r="Z271" i="10" s="1"/>
  <c r="Y274" i="10"/>
  <c r="W274" i="10"/>
  <c r="Y277" i="10"/>
  <c r="L281" i="10"/>
  <c r="R281" i="10" s="1"/>
  <c r="Y282" i="10"/>
  <c r="AA282" i="10"/>
  <c r="T283" i="10"/>
  <c r="P288" i="10"/>
  <c r="Y19" i="10"/>
  <c r="Y514" i="10"/>
  <c r="W514" i="10"/>
  <c r="Z514" i="10" s="1"/>
  <c r="Z875" i="10"/>
  <c r="T515" i="10"/>
  <c r="T75" i="10"/>
  <c r="AA516" i="10"/>
  <c r="Z649" i="10"/>
  <c r="Y558" i="10"/>
  <c r="L320" i="10"/>
  <c r="AA320" i="10"/>
  <c r="Z506" i="10"/>
  <c r="AA856" i="10"/>
  <c r="Z559" i="10"/>
  <c r="P634" i="10"/>
  <c r="R634" i="10" s="1"/>
  <c r="L321" i="10"/>
  <c r="AA321" i="10"/>
  <c r="R382" i="10"/>
  <c r="P304" i="10"/>
  <c r="Z740" i="10"/>
  <c r="Y741" i="10"/>
  <c r="Y329" i="10"/>
  <c r="AA352" i="10"/>
  <c r="Y413" i="10"/>
  <c r="Y885" i="10"/>
  <c r="W877" i="10"/>
  <c r="Y742" i="10"/>
  <c r="W742" i="10"/>
  <c r="P561" i="10"/>
  <c r="P48" i="10"/>
  <c r="R48" i="10" s="1"/>
  <c r="W744" i="10"/>
  <c r="T653" i="10"/>
  <c r="T726" i="10"/>
  <c r="Z306" i="10"/>
  <c r="T808" i="10"/>
  <c r="T37" i="10"/>
  <c r="Z399" i="10"/>
  <c r="Z828" i="10"/>
  <c r="T503" i="10"/>
  <c r="AA39" i="10"/>
  <c r="W317" i="10"/>
  <c r="P317" i="10"/>
  <c r="AA63" i="10"/>
  <c r="T823" i="10"/>
  <c r="L823" i="10"/>
  <c r="L71" i="10"/>
  <c r="T71" i="10"/>
  <c r="Z71" i="10" s="1"/>
  <c r="L349" i="10"/>
  <c r="T349" i="10"/>
  <c r="Z349" i="10" s="1"/>
  <c r="L51" i="10"/>
  <c r="P811" i="10"/>
  <c r="AA829" i="10"/>
  <c r="P830" i="10"/>
  <c r="AA830" i="10"/>
  <c r="L373" i="10"/>
  <c r="R373" i="10" s="1"/>
  <c r="T373" i="10"/>
  <c r="L775" i="10"/>
  <c r="R775" i="10" s="1"/>
  <c r="T775" i="10"/>
  <c r="Z775" i="10" s="1"/>
  <c r="P361" i="10"/>
  <c r="L653" i="10"/>
  <c r="R653" i="10" s="1"/>
  <c r="AA653" i="10"/>
  <c r="L717" i="10"/>
  <c r="Y833" i="10"/>
  <c r="T605" i="10"/>
  <c r="Z605" i="10" s="1"/>
  <c r="Y878" i="10"/>
  <c r="P512" i="10"/>
  <c r="L36" i="10"/>
  <c r="Y36" i="10"/>
  <c r="L808" i="10"/>
  <c r="R808" i="10" s="1"/>
  <c r="AA808" i="10"/>
  <c r="P848" i="10"/>
  <c r="AA848" i="10"/>
  <c r="P299" i="10"/>
  <c r="W420" i="10"/>
  <c r="Z420" i="10" s="1"/>
  <c r="L38" i="10"/>
  <c r="R38" i="10" s="1"/>
  <c r="L362" i="10"/>
  <c r="AA362" i="10"/>
  <c r="P654" i="10"/>
  <c r="L399" i="10"/>
  <c r="P718" i="10"/>
  <c r="AA736" i="10"/>
  <c r="P468" i="10"/>
  <c r="L520" i="10"/>
  <c r="P828" i="10"/>
  <c r="Y521" i="10"/>
  <c r="W521" i="10"/>
  <c r="Y40" i="10"/>
  <c r="T63" i="10"/>
  <c r="L63" i="10"/>
  <c r="R63" i="10" s="1"/>
  <c r="L64" i="10"/>
  <c r="R64" i="10" s="1"/>
  <c r="T64" i="10"/>
  <c r="P670" i="10"/>
  <c r="AA811" i="10"/>
  <c r="P829" i="10"/>
  <c r="P589" i="10"/>
  <c r="AA659" i="10"/>
  <c r="Y417" i="10"/>
  <c r="P126" i="10"/>
  <c r="L833" i="10"/>
  <c r="P690" i="10"/>
  <c r="Y826" i="10"/>
  <c r="Z513" i="10"/>
  <c r="AA36" i="10"/>
  <c r="AA564" i="10"/>
  <c r="Z629" i="10"/>
  <c r="AA616" i="10"/>
  <c r="Y420" i="10"/>
  <c r="AA849" i="10"/>
  <c r="Z468" i="10"/>
  <c r="Y468" i="10"/>
  <c r="T521" i="10"/>
  <c r="Y422" i="10"/>
  <c r="L504" i="10"/>
  <c r="T504" i="10"/>
  <c r="Y809" i="10"/>
  <c r="W565" i="10"/>
  <c r="P565" i="10"/>
  <c r="AA630" i="10"/>
  <c r="W423" i="10"/>
  <c r="P423" i="10"/>
  <c r="AA810" i="10"/>
  <c r="W63" i="10"/>
  <c r="W523" i="10"/>
  <c r="P523" i="10"/>
  <c r="W576" i="10"/>
  <c r="P51" i="10"/>
  <c r="L811" i="10"/>
  <c r="R811" i="10" s="1"/>
  <c r="P417" i="10"/>
  <c r="L361" i="10"/>
  <c r="AA361" i="10"/>
  <c r="W653" i="10"/>
  <c r="Z653" i="10" s="1"/>
  <c r="AA369" i="10"/>
  <c r="T878" i="10"/>
  <c r="AA513" i="10"/>
  <c r="W310" i="10"/>
  <c r="Y714" i="10"/>
  <c r="P36" i="10"/>
  <c r="Y553" i="10"/>
  <c r="Y306" i="10"/>
  <c r="Y808" i="10"/>
  <c r="W808" i="10"/>
  <c r="P899" i="10"/>
  <c r="W37" i="10"/>
  <c r="Y616" i="10"/>
  <c r="AA299" i="10"/>
  <c r="Y849" i="10"/>
  <c r="P362" i="10"/>
  <c r="R362" i="10" s="1"/>
  <c r="L654" i="10"/>
  <c r="T654" i="10"/>
  <c r="P399" i="10"/>
  <c r="L718" i="10"/>
  <c r="R718" i="10" s="1"/>
  <c r="R736" i="10"/>
  <c r="L468" i="10"/>
  <c r="Y889" i="10"/>
  <c r="Y503" i="10"/>
  <c r="W503" i="10"/>
  <c r="AA422" i="10"/>
  <c r="AA809" i="10"/>
  <c r="Z341" i="10"/>
  <c r="L43" i="10"/>
  <c r="T43" i="10"/>
  <c r="P664" i="10"/>
  <c r="R664" i="10" s="1"/>
  <c r="W664" i="10"/>
  <c r="W422" i="10"/>
  <c r="W809" i="10"/>
  <c r="Y850" i="10"/>
  <c r="Z505" i="10"/>
  <c r="Z832" i="10"/>
  <c r="Z824" i="10"/>
  <c r="Y533" i="10"/>
  <c r="W50" i="10"/>
  <c r="Z50" i="10" s="1"/>
  <c r="P50" i="10"/>
  <c r="W400" i="10"/>
  <c r="Z400" i="10" s="1"/>
  <c r="P400" i="10"/>
  <c r="W415" i="10"/>
  <c r="AA636" i="10"/>
  <c r="Y768" i="10"/>
  <c r="Z392" i="10"/>
  <c r="Y807" i="10"/>
  <c r="W547" i="10"/>
  <c r="Y571" i="10"/>
  <c r="W756" i="10"/>
  <c r="Z756" i="10" s="1"/>
  <c r="Y758" i="10"/>
  <c r="L86" i="10"/>
  <c r="R86" i="10" s="1"/>
  <c r="Y832" i="10"/>
  <c r="Y824" i="10"/>
  <c r="Z533" i="10"/>
  <c r="AA778" i="10"/>
  <c r="T12" i="10"/>
  <c r="Z12" i="10" s="1"/>
  <c r="L12" i="10"/>
  <c r="T510" i="10"/>
  <c r="Z510" i="10" s="1"/>
  <c r="L510" i="10"/>
  <c r="Y728" i="10"/>
  <c r="W769" i="10"/>
  <c r="P769" i="10"/>
  <c r="R769" i="10" s="1"/>
  <c r="T834" i="10"/>
  <c r="L834" i="10"/>
  <c r="AA834" i="10"/>
  <c r="W540" i="10"/>
  <c r="P540" i="10"/>
  <c r="L637" i="10"/>
  <c r="R637" i="10" s="1"/>
  <c r="P857" i="10"/>
  <c r="W857" i="10"/>
  <c r="Z857" i="10" s="1"/>
  <c r="L88" i="10"/>
  <c r="T88" i="10"/>
  <c r="L302" i="10"/>
  <c r="T302" i="10"/>
  <c r="L328" i="10"/>
  <c r="T328" i="10"/>
  <c r="Y831" i="10"/>
  <c r="AA832" i="10"/>
  <c r="T822" i="10"/>
  <c r="AA824" i="10"/>
  <c r="W10" i="10"/>
  <c r="P10" i="10"/>
  <c r="R10" i="10" s="1"/>
  <c r="P525" i="10"/>
  <c r="W525" i="10"/>
  <c r="W574" i="10"/>
  <c r="P574" i="10"/>
  <c r="W327" i="10"/>
  <c r="Z327" i="10" s="1"/>
  <c r="Y455" i="10"/>
  <c r="W766" i="10"/>
  <c r="Z766" i="10" s="1"/>
  <c r="Y87" i="10"/>
  <c r="Y74" i="10"/>
  <c r="W603" i="10"/>
  <c r="P603" i="10"/>
  <c r="Y778" i="10"/>
  <c r="P12" i="10"/>
  <c r="L50" i="10"/>
  <c r="P510" i="10"/>
  <c r="L400" i="10"/>
  <c r="R400" i="10" s="1"/>
  <c r="AA728" i="10"/>
  <c r="Z549" i="10"/>
  <c r="Y549" i="10"/>
  <c r="Y64" i="10"/>
  <c r="W64" i="10"/>
  <c r="L525" i="10"/>
  <c r="Y526" i="10"/>
  <c r="W526" i="10"/>
  <c r="Z526" i="10" s="1"/>
  <c r="R636" i="10"/>
  <c r="Y636" i="10"/>
  <c r="W636" i="10"/>
  <c r="Y416" i="10"/>
  <c r="AA550" i="10"/>
  <c r="W600" i="10"/>
  <c r="P337" i="10"/>
  <c r="T836" i="10"/>
  <c r="Z836" i="10" s="1"/>
  <c r="W834" i="10"/>
  <c r="AA540" i="10"/>
  <c r="Y570" i="10"/>
  <c r="AA570" i="10"/>
  <c r="R453" i="10"/>
  <c r="T453" i="10"/>
  <c r="AA574" i="10"/>
  <c r="R393" i="10"/>
  <c r="T393" i="10"/>
  <c r="AA393" i="10"/>
  <c r="Y86" i="10"/>
  <c r="Y637" i="10"/>
  <c r="W637" i="10"/>
  <c r="P454" i="10"/>
  <c r="Y305" i="10"/>
  <c r="Y333" i="10"/>
  <c r="AA333" i="10"/>
  <c r="W396" i="10"/>
  <c r="Y837" i="10"/>
  <c r="L857" i="10"/>
  <c r="AA857" i="10"/>
  <c r="Y876" i="10"/>
  <c r="AA603" i="10"/>
  <c r="R363" i="10"/>
  <c r="T363" i="10"/>
  <c r="AA363" i="10"/>
  <c r="Y757" i="10"/>
  <c r="W757" i="10"/>
  <c r="Z757" i="10" s="1"/>
  <c r="P771" i="10"/>
  <c r="Y71" i="10"/>
  <c r="T397" i="10"/>
  <c r="Z397" i="10" s="1"/>
  <c r="Y124" i="10"/>
  <c r="W124" i="10"/>
  <c r="P542" i="10"/>
  <c r="P303" i="10"/>
  <c r="W303" i="10"/>
  <c r="Z303" i="10" s="1"/>
  <c r="L791" i="10"/>
  <c r="T791" i="10"/>
  <c r="Z534" i="10"/>
  <c r="T124" i="10"/>
  <c r="W618" i="10"/>
  <c r="P618" i="10"/>
  <c r="Y525" i="10"/>
  <c r="W292" i="10"/>
  <c r="Z65" i="10"/>
  <c r="Z598" i="10"/>
  <c r="W599" i="10"/>
  <c r="AA600" i="10"/>
  <c r="Z337" i="10"/>
  <c r="AA337" i="10"/>
  <c r="Y664" i="10"/>
  <c r="T395" i="10"/>
  <c r="Z395" i="10" s="1"/>
  <c r="T631" i="10"/>
  <c r="T66" i="10"/>
  <c r="AA454" i="10"/>
  <c r="W665" i="10"/>
  <c r="W67" i="10"/>
  <c r="W572" i="10"/>
  <c r="W632" i="10"/>
  <c r="AA771" i="10"/>
  <c r="W613" i="10"/>
  <c r="Z613" i="10" s="1"/>
  <c r="W713" i="10"/>
  <c r="Z713" i="10" s="1"/>
  <c r="W773" i="10"/>
  <c r="W575" i="10"/>
  <c r="P835" i="10"/>
  <c r="L11" i="10"/>
  <c r="P508" i="10"/>
  <c r="R508" i="10" s="1"/>
  <c r="L509" i="10"/>
  <c r="R509" i="10" s="1"/>
  <c r="P335" i="10"/>
  <c r="R335" i="10" s="1"/>
  <c r="L391" i="10"/>
  <c r="R391" i="10" s="1"/>
  <c r="P414" i="10"/>
  <c r="R414" i="10" s="1"/>
  <c r="L745" i="10"/>
  <c r="R745" i="10" s="1"/>
  <c r="P41" i="10"/>
  <c r="R41" i="10" s="1"/>
  <c r="L524" i="10"/>
  <c r="R524" i="10" s="1"/>
  <c r="AA12" i="10"/>
  <c r="Y50" i="10"/>
  <c r="L728" i="10"/>
  <c r="P549" i="10"/>
  <c r="P42" i="10"/>
  <c r="AA115" i="10"/>
  <c r="P626" i="10"/>
  <c r="L65" i="10"/>
  <c r="AA65" i="10"/>
  <c r="Y65" i="10"/>
  <c r="L598" i="10"/>
  <c r="Y747" i="10"/>
  <c r="L550" i="10"/>
  <c r="Y331" i="10"/>
  <c r="W331" i="10"/>
  <c r="Z331" i="10" s="1"/>
  <c r="T664" i="10"/>
  <c r="P392" i="10"/>
  <c r="L395" i="10"/>
  <c r="R395" i="10" s="1"/>
  <c r="P790" i="10"/>
  <c r="AA332" i="10"/>
  <c r="Y453" i="10"/>
  <c r="AA453" i="10"/>
  <c r="Y393" i="10"/>
  <c r="W393" i="10"/>
  <c r="P301" i="10"/>
  <c r="Z571" i="10"/>
  <c r="Z455" i="10"/>
  <c r="Z758" i="10"/>
  <c r="AA74" i="10"/>
  <c r="P587" i="10"/>
  <c r="P541" i="10"/>
  <c r="R541" i="10" s="1"/>
  <c r="W333" i="10"/>
  <c r="Y665" i="10"/>
  <c r="AA837" i="10"/>
  <c r="Y857" i="10"/>
  <c r="Y572" i="10"/>
  <c r="Y632" i="10"/>
  <c r="W876" i="10"/>
  <c r="Y548" i="10"/>
  <c r="Y363" i="10"/>
  <c r="W363" i="10"/>
  <c r="P456" i="10"/>
  <c r="P68" i="10"/>
  <c r="Y568" i="10"/>
  <c r="AA303" i="10"/>
  <c r="AA358" i="10"/>
  <c r="Y618" i="10"/>
  <c r="R319" i="10"/>
  <c r="W319" i="10"/>
  <c r="Z319" i="10" s="1"/>
  <c r="Y667" i="10"/>
  <c r="W667" i="10"/>
  <c r="Z667" i="10" s="1"/>
  <c r="Y782" i="10"/>
  <c r="W782" i="10"/>
  <c r="Z782" i="10" s="1"/>
  <c r="P534" i="10"/>
  <c r="P617" i="10"/>
  <c r="Y483" i="10"/>
  <c r="L495" i="10"/>
  <c r="AA495" i="10"/>
  <c r="Y584" i="10"/>
  <c r="W584" i="10"/>
  <c r="P535" i="10"/>
  <c r="Y644" i="10"/>
  <c r="W644" i="10"/>
  <c r="P656" i="10"/>
  <c r="Y89" i="10"/>
  <c r="W89" i="10"/>
  <c r="P427" i="10"/>
  <c r="Y437" i="10"/>
  <c r="W437" i="10"/>
  <c r="P496" i="10"/>
  <c r="Y621" i="10"/>
  <c r="W621" i="10"/>
  <c r="P470" i="10"/>
  <c r="L536" i="10"/>
  <c r="AA536" i="10"/>
  <c r="Z330" i="10"/>
  <c r="P360" i="10"/>
  <c r="R360" i="10" s="1"/>
  <c r="L440" i="10"/>
  <c r="AA80" i="10"/>
  <c r="Y344" i="10"/>
  <c r="Y622" i="10"/>
  <c r="P471" i="10"/>
  <c r="L354" i="10"/>
  <c r="W428" i="10"/>
  <c r="Z428" i="10" s="1"/>
  <c r="P428" i="10"/>
  <c r="P484" i="10"/>
  <c r="W797" i="10"/>
  <c r="P797" i="10"/>
  <c r="T795" i="10"/>
  <c r="T625" i="10"/>
  <c r="T783" i="10"/>
  <c r="W91" i="10"/>
  <c r="W815" i="10"/>
  <c r="P815" i="10"/>
  <c r="R815" i="10" s="1"/>
  <c r="AA623" i="10"/>
  <c r="T640" i="10"/>
  <c r="T432" i="10"/>
  <c r="W326" i="10"/>
  <c r="T863" i="10"/>
  <c r="AA457" i="10"/>
  <c r="AA604" i="10"/>
  <c r="AA573" i="10"/>
  <c r="AA774" i="10"/>
  <c r="AA767" i="10"/>
  <c r="AA569" i="10"/>
  <c r="AA614" i="10"/>
  <c r="AA543" i="10"/>
  <c r="AA472" i="10"/>
  <c r="Z883" i="10"/>
  <c r="AA583" i="10"/>
  <c r="AA643" i="10"/>
  <c r="Z655" i="10"/>
  <c r="R584" i="10"/>
  <c r="T584" i="10"/>
  <c r="AA584" i="10"/>
  <c r="R644" i="10"/>
  <c r="T644" i="10"/>
  <c r="AA644" i="10"/>
  <c r="R89" i="10"/>
  <c r="T89" i="10"/>
  <c r="AA89" i="10"/>
  <c r="R437" i="10"/>
  <c r="T437" i="10"/>
  <c r="AA437" i="10"/>
  <c r="R621" i="10"/>
  <c r="T621" i="10"/>
  <c r="AA621" i="10"/>
  <c r="AA590" i="10"/>
  <c r="T622" i="10"/>
  <c r="W679" i="10"/>
  <c r="Z679" i="10" s="1"/>
  <c r="P679" i="10"/>
  <c r="Y484" i="10"/>
  <c r="Y797" i="10"/>
  <c r="T867" i="10"/>
  <c r="L867" i="10"/>
  <c r="Y684" i="10"/>
  <c r="AA783" i="10"/>
  <c r="T784" i="10"/>
  <c r="L784" i="10"/>
  <c r="R784" i="10" s="1"/>
  <c r="W460" i="10"/>
  <c r="P460" i="10"/>
  <c r="W887" i="10"/>
  <c r="P887" i="10"/>
  <c r="L135" i="10"/>
  <c r="T135" i="10"/>
  <c r="AA319" i="10"/>
  <c r="T796" i="10"/>
  <c r="Z796" i="10" s="1"/>
  <c r="T484" i="10"/>
  <c r="L484" i="10"/>
  <c r="Z797" i="10"/>
  <c r="P868" i="10"/>
  <c r="W868" i="10"/>
  <c r="Z868" i="10" s="1"/>
  <c r="W81" i="10"/>
  <c r="P81" i="10"/>
  <c r="R81" i="10" s="1"/>
  <c r="P844" i="10"/>
  <c r="W844" i="10"/>
  <c r="AA82" i="10"/>
  <c r="Y300" i="10"/>
  <c r="Y303" i="10"/>
  <c r="R114" i="10"/>
  <c r="T114" i="10"/>
  <c r="P543" i="10"/>
  <c r="R469" i="10"/>
  <c r="T469" i="10"/>
  <c r="Z469" i="10" s="1"/>
  <c r="P472" i="10"/>
  <c r="R787" i="10"/>
  <c r="T787" i="10"/>
  <c r="Z787" i="10" s="1"/>
  <c r="P883" i="10"/>
  <c r="P655" i="10"/>
  <c r="L436" i="10"/>
  <c r="P483" i="10"/>
  <c r="Y80" i="10"/>
  <c r="Y90" i="10"/>
  <c r="P590" i="10"/>
  <c r="T716" i="10"/>
  <c r="Z716" i="10" s="1"/>
  <c r="L716" i="10"/>
  <c r="L428" i="10"/>
  <c r="L797" i="10"/>
  <c r="W429" i="10"/>
  <c r="P429" i="10"/>
  <c r="L452" i="10"/>
  <c r="T452" i="10"/>
  <c r="AA695" i="10"/>
  <c r="W843" i="10"/>
  <c r="Z843" i="10" s="1"/>
  <c r="P843" i="10"/>
  <c r="L83" i="10"/>
  <c r="T83" i="10"/>
  <c r="AA471" i="10"/>
  <c r="AA484" i="10"/>
  <c r="Y336" i="10"/>
  <c r="AA336" i="10"/>
  <c r="AA684" i="10"/>
  <c r="P355" i="10"/>
  <c r="AA429" i="10"/>
  <c r="R482" i="10"/>
  <c r="T482" i="10"/>
  <c r="AA482" i="10"/>
  <c r="Y783" i="10"/>
  <c r="W783" i="10"/>
  <c r="Z783" i="10" s="1"/>
  <c r="L868" i="10"/>
  <c r="Y544" i="10"/>
  <c r="W345" i="10"/>
  <c r="AA686" i="10"/>
  <c r="AA815" i="10"/>
  <c r="W623" i="10"/>
  <c r="Y788" i="10"/>
  <c r="L579" i="10"/>
  <c r="P129" i="10"/>
  <c r="AA843" i="10"/>
  <c r="T844" i="10"/>
  <c r="L844" i="10"/>
  <c r="AA784" i="10"/>
  <c r="Z880" i="10"/>
  <c r="Y488" i="10"/>
  <c r="T445" i="10"/>
  <c r="Y460" i="10"/>
  <c r="P749" i="10"/>
  <c r="R749" i="10" s="1"/>
  <c r="W749" i="10"/>
  <c r="AA887" i="10"/>
  <c r="L886" i="10"/>
  <c r="AA84" i="10"/>
  <c r="L117" i="10"/>
  <c r="T117" i="10"/>
  <c r="Y551" i="10"/>
  <c r="AA135" i="10"/>
  <c r="W295" i="10"/>
  <c r="Y627" i="10"/>
  <c r="T881" i="10"/>
  <c r="Y895" i="10"/>
  <c r="P591" i="10"/>
  <c r="R591" i="10" s="1"/>
  <c r="AA687" i="10"/>
  <c r="W777" i="10"/>
  <c r="AA355" i="10"/>
  <c r="T715" i="10"/>
  <c r="Y692" i="10"/>
  <c r="W839" i="10"/>
  <c r="Z839" i="10" s="1"/>
  <c r="P839" i="10"/>
  <c r="W784" i="10"/>
  <c r="P445" i="10"/>
  <c r="R445" i="10" s="1"/>
  <c r="W445" i="10"/>
  <c r="T749" i="10"/>
  <c r="W84" i="10"/>
  <c r="AA295" i="10"/>
  <c r="L627" i="10"/>
  <c r="T627" i="10"/>
  <c r="P895" i="10"/>
  <c r="W895" i="10"/>
  <c r="Z895" i="10" s="1"/>
  <c r="W687" i="10"/>
  <c r="W619" i="10"/>
  <c r="Y777" i="10"/>
  <c r="Y355" i="10"/>
  <c r="Y482" i="10"/>
  <c r="W482" i="10"/>
  <c r="Z482" i="10" s="1"/>
  <c r="P485" i="10"/>
  <c r="Y868" i="10"/>
  <c r="P668" i="10"/>
  <c r="L692" i="10"/>
  <c r="R692" i="10" s="1"/>
  <c r="P788" i="10"/>
  <c r="AA579" i="10"/>
  <c r="W371" i="10"/>
  <c r="P371" i="10"/>
  <c r="Y844" i="10"/>
  <c r="W669" i="10"/>
  <c r="P669" i="10"/>
  <c r="P733" i="10"/>
  <c r="W390" i="10"/>
  <c r="P390" i="10"/>
  <c r="T893" i="10"/>
  <c r="W82" i="10"/>
  <c r="P82" i="10"/>
  <c r="AA445" i="10"/>
  <c r="AA117" i="10"/>
  <c r="W551" i="10"/>
  <c r="Y135" i="10"/>
  <c r="L761" i="10"/>
  <c r="T761" i="10"/>
  <c r="Y640" i="10"/>
  <c r="AA387" i="10"/>
  <c r="AA880" i="10"/>
  <c r="Y445" i="10"/>
  <c r="Y749" i="10"/>
  <c r="Y887" i="10"/>
  <c r="W737" i="10"/>
  <c r="Y537" i="10"/>
  <c r="P752" i="10"/>
  <c r="R752" i="10" s="1"/>
  <c r="Y752" i="10"/>
  <c r="Y474" i="10"/>
  <c r="Y709" i="10"/>
  <c r="Y737" i="10"/>
  <c r="AA737" i="10"/>
  <c r="Y595" i="10"/>
  <c r="T696" i="10"/>
  <c r="T433" i="10"/>
  <c r="P537" i="10"/>
  <c r="L566" i="10"/>
  <c r="R566" i="10" s="1"/>
  <c r="T566" i="10"/>
  <c r="Z566" i="10" s="1"/>
  <c r="P309" i="10"/>
  <c r="AA401" i="10"/>
  <c r="L473" i="10"/>
  <c r="AA473" i="10"/>
  <c r="P474" i="10"/>
  <c r="W474" i="10"/>
  <c r="AA430" i="10"/>
  <c r="R800" i="10"/>
  <c r="T800" i="10"/>
  <c r="R475" i="10"/>
  <c r="T475" i="10"/>
  <c r="AA475" i="10"/>
  <c r="P554" i="10"/>
  <c r="R554" i="10" s="1"/>
  <c r="L601" i="10"/>
  <c r="R601" i="10" s="1"/>
  <c r="W674" i="10"/>
  <c r="Z674" i="10" s="1"/>
  <c r="T425" i="10"/>
  <c r="Z425" i="10" s="1"/>
  <c r="P802" i="10"/>
  <c r="T531" i="10"/>
  <c r="T814" i="10"/>
  <c r="AA841" i="10"/>
  <c r="W840" i="10"/>
  <c r="L846" i="10"/>
  <c r="L353" i="10"/>
  <c r="AA353" i="10"/>
  <c r="P755" i="10"/>
  <c r="L476" i="10"/>
  <c r="R476" i="10" s="1"/>
  <c r="L738" i="10"/>
  <c r="L481" i="10"/>
  <c r="L597" i="10"/>
  <c r="R597" i="10" s="1"/>
  <c r="Y642" i="10"/>
  <c r="W642" i="10"/>
  <c r="AA753" i="10"/>
  <c r="W498" i="10"/>
  <c r="Z498" i="10" s="1"/>
  <c r="T125" i="10"/>
  <c r="Z125" i="10" s="1"/>
  <c r="L125" i="10"/>
  <c r="R125" i="10" s="1"/>
  <c r="W727" i="10"/>
  <c r="Z727" i="10" s="1"/>
  <c r="P727" i="10"/>
  <c r="Y532" i="10"/>
  <c r="P754" i="10"/>
  <c r="W754" i="10"/>
  <c r="W601" i="10"/>
  <c r="T628" i="10"/>
  <c r="Z628" i="10" s="1"/>
  <c r="P762" i="10"/>
  <c r="L801" i="10"/>
  <c r="R801" i="10" s="1"/>
  <c r="AA426" i="10"/>
  <c r="Y463" i="10"/>
  <c r="P734" i="10"/>
  <c r="L814" i="10"/>
  <c r="R814" i="10" s="1"/>
  <c r="L593" i="10"/>
  <c r="P710" i="10"/>
  <c r="P750" i="10"/>
  <c r="P118" i="10"/>
  <c r="P294" i="10"/>
  <c r="L642" i="10"/>
  <c r="R642" i="10" s="1"/>
  <c r="T642" i="10"/>
  <c r="L498" i="10"/>
  <c r="T879" i="10"/>
  <c r="L879" i="10"/>
  <c r="Y882" i="10"/>
  <c r="AA119" i="10"/>
  <c r="AA434" i="10"/>
  <c r="T343" i="10"/>
  <c r="Z343" i="10" s="1"/>
  <c r="T554" i="10"/>
  <c r="Z554" i="10" s="1"/>
  <c r="W801" i="10"/>
  <c r="Z801" i="10" s="1"/>
  <c r="T802" i="10"/>
  <c r="Z802" i="10" s="1"/>
  <c r="T463" i="10"/>
  <c r="T786" i="10"/>
  <c r="T592" i="10"/>
  <c r="T882" i="10"/>
  <c r="L705" i="10"/>
  <c r="W402" i="10"/>
  <c r="P402" i="10"/>
  <c r="Z799" i="10"/>
  <c r="W430" i="10"/>
  <c r="AA92" i="10"/>
  <c r="AA596" i="10"/>
  <c r="Y611" i="10"/>
  <c r="P641" i="10"/>
  <c r="AA431" i="10"/>
  <c r="Y800" i="10"/>
  <c r="AA800" i="10"/>
  <c r="Y475" i="10"/>
  <c r="W475" i="10"/>
  <c r="L870" i="10"/>
  <c r="P628" i="10"/>
  <c r="R628" i="10" s="1"/>
  <c r="L674" i="10"/>
  <c r="R674" i="10" s="1"/>
  <c r="W760" i="10"/>
  <c r="Z760" i="10" s="1"/>
  <c r="T762" i="10"/>
  <c r="Z762" i="10" s="1"/>
  <c r="Y531" i="10"/>
  <c r="W531" i="10"/>
  <c r="P426" i="10"/>
  <c r="AA734" i="10"/>
  <c r="Y814" i="10"/>
  <c r="Y845" i="10"/>
  <c r="Y846" i="10"/>
  <c r="P593" i="10"/>
  <c r="P94" i="10"/>
  <c r="R94" i="10" s="1"/>
  <c r="Y597" i="10"/>
  <c r="L294" i="10"/>
  <c r="R753" i="10"/>
  <c r="W879" i="10"/>
  <c r="P882" i="10"/>
  <c r="W882" i="10"/>
  <c r="T532" i="10"/>
  <c r="Z532" i="10" s="1"/>
  <c r="L532" i="10"/>
  <c r="R532" i="10" s="1"/>
  <c r="Y751" i="10"/>
  <c r="Y896" i="10"/>
  <c r="R372" i="10"/>
  <c r="Y372" i="10"/>
  <c r="AA705" i="10"/>
  <c r="AA388" i="10"/>
  <c r="T869" i="10"/>
  <c r="AA827" i="10"/>
  <c r="Y754" i="10"/>
  <c r="Y735" i="10"/>
  <c r="AA85" i="10"/>
  <c r="Z706" i="10"/>
  <c r="AA93" i="10"/>
  <c r="T754" i="10"/>
  <c r="AA489" i="10"/>
  <c r="AA882" i="10"/>
  <c r="P705" i="10"/>
  <c r="AA706" i="10"/>
  <c r="P388" i="10"/>
  <c r="R388" i="10" s="1"/>
  <c r="L727" i="10"/>
  <c r="P538" i="10"/>
  <c r="AA532" i="10"/>
  <c r="Y119" i="10"/>
  <c r="W119" i="10"/>
  <c r="Z119" i="10" s="1"/>
  <c r="Z387" i="10"/>
  <c r="W83" i="10"/>
  <c r="P83" i="10"/>
  <c r="R83" i="10" s="1"/>
  <c r="W325" i="10"/>
  <c r="Z325" i="10" s="1"/>
  <c r="P325" i="10"/>
  <c r="R325" i="10" s="1"/>
  <c r="P342" i="10"/>
  <c r="R342" i="10" s="1"/>
  <c r="W342" i="10"/>
  <c r="Z342" i="10" s="1"/>
  <c r="T759" i="10"/>
  <c r="Z759" i="10" s="1"/>
  <c r="L759" i="10"/>
  <c r="R759" i="10" s="1"/>
  <c r="Y61" i="10"/>
  <c r="T60" i="10"/>
  <c r="L60" i="10"/>
  <c r="T129" i="10"/>
  <c r="Z129" i="10" s="1"/>
  <c r="L129" i="10"/>
  <c r="T371" i="10"/>
  <c r="L371" i="10"/>
  <c r="P432" i="10"/>
  <c r="R432" i="10" s="1"/>
  <c r="W432" i="10"/>
  <c r="T84" i="10"/>
  <c r="L84" i="10"/>
  <c r="R84" i="10" s="1"/>
  <c r="T551" i="10"/>
  <c r="L551" i="10"/>
  <c r="R551" i="10" s="1"/>
  <c r="T295" i="10"/>
  <c r="L295" i="10"/>
  <c r="R295" i="10" s="1"/>
  <c r="T326" i="10"/>
  <c r="L326" i="10"/>
  <c r="R326" i="10" s="1"/>
  <c r="AA696" i="10"/>
  <c r="W595" i="10"/>
  <c r="Z595" i="10" s="1"/>
  <c r="P595" i="10"/>
  <c r="Z96" i="10"/>
  <c r="AA96" i="10"/>
  <c r="P611" i="10"/>
  <c r="R611" i="10" s="1"/>
  <c r="W611" i="10"/>
  <c r="AA60" i="10"/>
  <c r="W579" i="10"/>
  <c r="Z579" i="10" s="1"/>
  <c r="W640" i="10"/>
  <c r="R695" i="10"/>
  <c r="Z695" i="10"/>
  <c r="P488" i="10"/>
  <c r="R488" i="10" s="1"/>
  <c r="W488" i="10"/>
  <c r="Z488" i="10" s="1"/>
  <c r="W117" i="10"/>
  <c r="P117" i="10"/>
  <c r="W135" i="10"/>
  <c r="P135" i="10"/>
  <c r="W627" i="10"/>
  <c r="P627" i="10"/>
  <c r="W761" i="10"/>
  <c r="Z761" i="10" s="1"/>
  <c r="P761" i="10"/>
  <c r="W881" i="10"/>
  <c r="Z881" i="10" s="1"/>
  <c r="P881" i="10"/>
  <c r="W696" i="10"/>
  <c r="Z696" i="10" s="1"/>
  <c r="P696" i="10"/>
  <c r="R696" i="10" s="1"/>
  <c r="P461" i="10"/>
  <c r="W461" i="10"/>
  <c r="Z461" i="10" s="1"/>
  <c r="R579" i="10"/>
  <c r="R640" i="10"/>
  <c r="T530" i="10"/>
  <c r="Z530" i="10" s="1"/>
  <c r="L530" i="10"/>
  <c r="R530" i="10" s="1"/>
  <c r="Y530" i="10"/>
  <c r="AA325" i="10"/>
  <c r="T669" i="10"/>
  <c r="Z669" i="10" s="1"/>
  <c r="L669" i="10"/>
  <c r="Y669" i="10"/>
  <c r="T390" i="10"/>
  <c r="L390" i="10"/>
  <c r="R390" i="10" s="1"/>
  <c r="Y82" i="10"/>
  <c r="Y84" i="10"/>
  <c r="P870" i="10"/>
  <c r="W870" i="10"/>
  <c r="Z870" i="10" s="1"/>
  <c r="T894" i="10"/>
  <c r="Z894" i="10" s="1"/>
  <c r="L894" i="10"/>
  <c r="P463" i="10"/>
  <c r="R463" i="10" s="1"/>
  <c r="W463" i="10"/>
  <c r="Z463" i="10" s="1"/>
  <c r="Y342" i="10"/>
  <c r="Z893" i="10"/>
  <c r="Z886" i="10"/>
  <c r="Z863" i="10"/>
  <c r="AA591" i="10"/>
  <c r="T687" i="10"/>
  <c r="L687" i="10"/>
  <c r="R687" i="10" s="1"/>
  <c r="T737" i="10"/>
  <c r="Z537" i="10"/>
  <c r="W438" i="10"/>
  <c r="Z438" i="10" s="1"/>
  <c r="P438" i="10"/>
  <c r="R438" i="10" s="1"/>
  <c r="T474" i="10"/>
  <c r="L474" i="10"/>
  <c r="P92" i="10"/>
  <c r="R92" i="10" s="1"/>
  <c r="W92" i="10"/>
  <c r="Z92" i="10" s="1"/>
  <c r="Y567" i="10"/>
  <c r="L387" i="10"/>
  <c r="R387" i="10" s="1"/>
  <c r="L843" i="10"/>
  <c r="L839" i="10"/>
  <c r="L748" i="10"/>
  <c r="R748" i="10" s="1"/>
  <c r="T748" i="10"/>
  <c r="Z748" i="10" s="1"/>
  <c r="Z733" i="10"/>
  <c r="P893" i="10"/>
  <c r="AA893" i="10"/>
  <c r="T82" i="10"/>
  <c r="L82" i="10"/>
  <c r="T460" i="10"/>
  <c r="L460" i="10"/>
  <c r="T887" i="10"/>
  <c r="Z887" i="10" s="1"/>
  <c r="L887" i="10"/>
  <c r="L895" i="10"/>
  <c r="P863" i="10"/>
  <c r="AA863" i="10"/>
  <c r="Y591" i="10"/>
  <c r="L709" i="10"/>
  <c r="T709" i="10"/>
  <c r="Z709" i="10" s="1"/>
  <c r="L737" i="10"/>
  <c r="R737" i="10" s="1"/>
  <c r="L480" i="10"/>
  <c r="L537" i="10"/>
  <c r="P95" i="10"/>
  <c r="W95" i="10"/>
  <c r="W433" i="10"/>
  <c r="R433" i="10"/>
  <c r="AA433" i="10"/>
  <c r="L497" i="10"/>
  <c r="R497" i="10" s="1"/>
  <c r="R430" i="10"/>
  <c r="T430" i="10"/>
  <c r="P343" i="10"/>
  <c r="R343" i="10" s="1"/>
  <c r="W343" i="10"/>
  <c r="Y593" i="10"/>
  <c r="T697" i="10"/>
  <c r="Z697" i="10" s="1"/>
  <c r="L697" i="10"/>
  <c r="R697" i="10" s="1"/>
  <c r="W786" i="10"/>
  <c r="Z786" i="10" s="1"/>
  <c r="P786" i="10"/>
  <c r="R786" i="10" s="1"/>
  <c r="T710" i="10"/>
  <c r="Z710" i="10" s="1"/>
  <c r="L710" i="10"/>
  <c r="AA83" i="10"/>
  <c r="AA748" i="10"/>
  <c r="Y784" i="10"/>
  <c r="AA733" i="10"/>
  <c r="W480" i="10"/>
  <c r="Z480" i="10" s="1"/>
  <c r="P480" i="10"/>
  <c r="T309" i="10"/>
  <c r="Z309" i="10" s="1"/>
  <c r="L309" i="10"/>
  <c r="Y309" i="10"/>
  <c r="AA95" i="10"/>
  <c r="L595" i="10"/>
  <c r="R595" i="10"/>
  <c r="T641" i="10"/>
  <c r="Z641" i="10" s="1"/>
  <c r="L641" i="10"/>
  <c r="R641" i="10" s="1"/>
  <c r="T734" i="10"/>
  <c r="Z734" i="10" s="1"/>
  <c r="L734" i="10"/>
  <c r="W353" i="10"/>
  <c r="P353" i="10"/>
  <c r="P592" i="10"/>
  <c r="R592" i="10" s="1"/>
  <c r="W592" i="10"/>
  <c r="Z592" i="10" s="1"/>
  <c r="T750" i="10"/>
  <c r="Z750" i="10" s="1"/>
  <c r="L750" i="10"/>
  <c r="R750" i="10" s="1"/>
  <c r="T118" i="10"/>
  <c r="Z118" i="10" s="1"/>
  <c r="L118" i="10"/>
  <c r="R733" i="10"/>
  <c r="AA480" i="10"/>
  <c r="Y461" i="10"/>
  <c r="AA799" i="10"/>
  <c r="AA595" i="10"/>
  <c r="T426" i="10"/>
  <c r="Z426" i="10" s="1"/>
  <c r="L426" i="10"/>
  <c r="T840" i="10"/>
  <c r="Z840" i="10" s="1"/>
  <c r="L840" i="10"/>
  <c r="P846" i="10"/>
  <c r="W846" i="10"/>
  <c r="Z846" i="10" s="1"/>
  <c r="R755" i="10"/>
  <c r="Y125" i="10"/>
  <c r="T591" i="10"/>
  <c r="P709" i="10"/>
  <c r="AA709" i="10"/>
  <c r="L401" i="10"/>
  <c r="R401" i="10" s="1"/>
  <c r="Y95" i="10"/>
  <c r="L461" i="10"/>
  <c r="T752" i="10"/>
  <c r="Z752" i="10" s="1"/>
  <c r="Y497" i="10"/>
  <c r="Y92" i="10"/>
  <c r="T431" i="10"/>
  <c r="Z431" i="10" s="1"/>
  <c r="L431" i="10"/>
  <c r="R431" i="10" s="1"/>
  <c r="AA61" i="10"/>
  <c r="Z353" i="10"/>
  <c r="P738" i="10"/>
  <c r="W738" i="10"/>
  <c r="Z738" i="10" s="1"/>
  <c r="P481" i="10"/>
  <c r="W481" i="10"/>
  <c r="Z481" i="10" s="1"/>
  <c r="Z611" i="10"/>
  <c r="T462" i="10"/>
  <c r="Z462" i="10" s="1"/>
  <c r="L462" i="10"/>
  <c r="R462" i="10" s="1"/>
  <c r="R531" i="10"/>
  <c r="Z531" i="10"/>
  <c r="Z845" i="10"/>
  <c r="Y697" i="10"/>
  <c r="Y592" i="10"/>
  <c r="L552" i="10"/>
  <c r="L296" i="10"/>
  <c r="W763" i="10"/>
  <c r="P763" i="10"/>
  <c r="R763" i="10" s="1"/>
  <c r="T896" i="10"/>
  <c r="T596" i="10"/>
  <c r="Z596" i="10" s="1"/>
  <c r="L596" i="10"/>
  <c r="R596" i="10" s="1"/>
  <c r="W800" i="10"/>
  <c r="AA554" i="10"/>
  <c r="Y601" i="10"/>
  <c r="AA628" i="10"/>
  <c r="Y674" i="10"/>
  <c r="AA425" i="10"/>
  <c r="Y760" i="10"/>
  <c r="AA762" i="10"/>
  <c r="Y801" i="10"/>
  <c r="AA802" i="10"/>
  <c r="T61" i="10"/>
  <c r="L61" i="10"/>
  <c r="R61" i="10" s="1"/>
  <c r="W814" i="10"/>
  <c r="AA755" i="10"/>
  <c r="P552" i="10"/>
  <c r="W552" i="10"/>
  <c r="Z552" i="10" s="1"/>
  <c r="Z372" i="10"/>
  <c r="W85" i="10"/>
  <c r="P85" i="10"/>
  <c r="R85" i="10" s="1"/>
  <c r="R130" i="10"/>
  <c r="R425" i="10"/>
  <c r="R762" i="10"/>
  <c r="R802" i="10"/>
  <c r="Y118" i="10"/>
  <c r="Z597" i="10"/>
  <c r="W296" i="10"/>
  <c r="Z296" i="10" s="1"/>
  <c r="P296" i="10"/>
  <c r="T751" i="10"/>
  <c r="Y763" i="10"/>
  <c r="W896" i="10"/>
  <c r="P896" i="10"/>
  <c r="R498" i="10"/>
  <c r="T85" i="10"/>
  <c r="P751" i="10"/>
  <c r="R751" i="10" s="1"/>
  <c r="W751" i="10"/>
  <c r="AA751" i="10"/>
  <c r="T763" i="10"/>
  <c r="R706" i="10"/>
  <c r="T827" i="10"/>
  <c r="L827" i="10"/>
  <c r="T94" i="10"/>
  <c r="T294" i="10"/>
  <c r="Z294" i="10" s="1"/>
  <c r="T753" i="10"/>
  <c r="Z753" i="10" s="1"/>
  <c r="Y85" i="10"/>
  <c r="T130" i="10"/>
  <c r="T705" i="10"/>
  <c r="Z705" i="10" s="1"/>
  <c r="T388" i="10"/>
  <c r="Z388" i="10" s="1"/>
  <c r="W869" i="10"/>
  <c r="P869" i="10"/>
  <c r="AA869" i="10"/>
  <c r="W827" i="10"/>
  <c r="Z538" i="10"/>
  <c r="AA538" i="10"/>
  <c r="R567" i="10"/>
  <c r="Z567" i="10"/>
  <c r="Z93" i="10"/>
  <c r="R754" i="10"/>
  <c r="Z489" i="10"/>
  <c r="Z402" i="10"/>
  <c r="R439" i="10"/>
  <c r="Z439" i="10"/>
  <c r="R119" i="10"/>
  <c r="Z131" i="10"/>
  <c r="T735" i="10"/>
  <c r="Z735" i="10" s="1"/>
  <c r="T434" i="10"/>
  <c r="Z434" i="10" s="1"/>
  <c r="L538" i="10"/>
  <c r="L402" i="10"/>
  <c r="L93" i="10"/>
  <c r="R93" i="10" s="1"/>
  <c r="L735" i="10"/>
  <c r="R735" i="10" s="1"/>
  <c r="L434" i="10"/>
  <c r="R434" i="10" s="1"/>
  <c r="L489" i="10"/>
  <c r="R489" i="10" s="1"/>
  <c r="L131" i="10"/>
  <c r="R131" i="10" s="1"/>
  <c r="Z620" i="10"/>
  <c r="Z543" i="10"/>
  <c r="R667" i="10"/>
  <c r="Z472" i="10"/>
  <c r="R782" i="10"/>
  <c r="Y619" i="10"/>
  <c r="P336" i="10"/>
  <c r="R336" i="10" s="1"/>
  <c r="W336" i="10"/>
  <c r="Z336" i="10" s="1"/>
  <c r="W452" i="10"/>
  <c r="Z452" i="10" s="1"/>
  <c r="P452" i="10"/>
  <c r="T623" i="10"/>
  <c r="Z623" i="10" s="1"/>
  <c r="L623" i="10"/>
  <c r="R623" i="10" s="1"/>
  <c r="T788" i="10"/>
  <c r="Z788" i="10" s="1"/>
  <c r="L788" i="10"/>
  <c r="R788" i="10" s="1"/>
  <c r="P583" i="10"/>
  <c r="R583" i="10" s="1"/>
  <c r="R436" i="10"/>
  <c r="T80" i="10"/>
  <c r="L80" i="10"/>
  <c r="R80" i="10" s="1"/>
  <c r="T590" i="10"/>
  <c r="Z590" i="10" s="1"/>
  <c r="L590" i="10"/>
  <c r="R590" i="10" s="1"/>
  <c r="T685" i="10"/>
  <c r="Z685" i="10" s="1"/>
  <c r="L685" i="10"/>
  <c r="R685" i="10" s="1"/>
  <c r="T471" i="10"/>
  <c r="Z471" i="10" s="1"/>
  <c r="L471" i="10"/>
  <c r="R471" i="10" s="1"/>
  <c r="R716" i="10"/>
  <c r="T619" i="10"/>
  <c r="AA619" i="10"/>
  <c r="P684" i="10"/>
  <c r="T355" i="10"/>
  <c r="Z355" i="10" s="1"/>
  <c r="L355" i="10"/>
  <c r="R355" i="10" s="1"/>
  <c r="W680" i="10"/>
  <c r="Z680" i="10" s="1"/>
  <c r="P680" i="10"/>
  <c r="P686" i="10"/>
  <c r="R686" i="10" s="1"/>
  <c r="W686" i="10"/>
  <c r="Z686" i="10" s="1"/>
  <c r="L620" i="10"/>
  <c r="R620" i="10" s="1"/>
  <c r="AA620" i="10"/>
  <c r="L543" i="10"/>
  <c r="R543" i="10" s="1"/>
  <c r="L451" i="10"/>
  <c r="R451" i="10" s="1"/>
  <c r="L472" i="10"/>
  <c r="L691" i="10"/>
  <c r="R691" i="10" s="1"/>
  <c r="L883" i="10"/>
  <c r="L534" i="10"/>
  <c r="R534" i="10" s="1"/>
  <c r="R617" i="10"/>
  <c r="P643" i="10"/>
  <c r="R643" i="10" s="1"/>
  <c r="L655" i="10"/>
  <c r="Y655" i="10"/>
  <c r="Z436" i="10"/>
  <c r="P495" i="10"/>
  <c r="T535" i="10"/>
  <c r="Z535" i="10" s="1"/>
  <c r="L535" i="10"/>
  <c r="R535" i="10" s="1"/>
  <c r="T656" i="10"/>
  <c r="Z656" i="10" s="1"/>
  <c r="L656" i="10"/>
  <c r="R656" i="10" s="1"/>
  <c r="T427" i="10"/>
  <c r="Z427" i="10" s="1"/>
  <c r="L427" i="10"/>
  <c r="T496" i="10"/>
  <c r="Z496" i="10" s="1"/>
  <c r="L496" i="10"/>
  <c r="R496" i="10" s="1"/>
  <c r="T470" i="10"/>
  <c r="Z470" i="10" s="1"/>
  <c r="L470" i="10"/>
  <c r="R470" i="10" s="1"/>
  <c r="P536" i="10"/>
  <c r="R536" i="10" s="1"/>
  <c r="L330" i="10"/>
  <c r="R330" i="10" s="1"/>
  <c r="Y330" i="10"/>
  <c r="Z360" i="10"/>
  <c r="P796" i="10"/>
  <c r="R796" i="10" s="1"/>
  <c r="W90" i="10"/>
  <c r="Z90" i="10" s="1"/>
  <c r="W344" i="10"/>
  <c r="Z344" i="10" s="1"/>
  <c r="W622" i="10"/>
  <c r="P354" i="10"/>
  <c r="R354" i="10" s="1"/>
  <c r="L679" i="10"/>
  <c r="R679" i="10" s="1"/>
  <c r="Y679" i="10"/>
  <c r="Z484" i="10"/>
  <c r="L619" i="10"/>
  <c r="R619" i="10" s="1"/>
  <c r="L307" i="10"/>
  <c r="P625" i="10"/>
  <c r="R625" i="10" s="1"/>
  <c r="W625" i="10"/>
  <c r="R715" i="10"/>
  <c r="Z583" i="10"/>
  <c r="AA436" i="10"/>
  <c r="R483" i="10"/>
  <c r="AA360" i="10"/>
  <c r="R440" i="10"/>
  <c r="R90" i="10"/>
  <c r="R344" i="10"/>
  <c r="R622" i="10"/>
  <c r="R624" i="10"/>
  <c r="AA716" i="10"/>
  <c r="R797" i="10"/>
  <c r="W307" i="10"/>
  <c r="P307" i="10"/>
  <c r="T777" i="10"/>
  <c r="R777" i="10"/>
  <c r="AA307" i="10"/>
  <c r="Y625" i="10"/>
  <c r="T429" i="10"/>
  <c r="L429" i="10"/>
  <c r="R429" i="10" s="1"/>
  <c r="R783" i="10"/>
  <c r="AA81" i="10"/>
  <c r="T91" i="10"/>
  <c r="Z91" i="10" s="1"/>
  <c r="L91" i="10"/>
  <c r="R91" i="10" s="1"/>
  <c r="R345" i="10"/>
  <c r="T345" i="10"/>
  <c r="Z345" i="10" s="1"/>
  <c r="Z668" i="10"/>
  <c r="R668" i="10"/>
  <c r="L684" i="10"/>
  <c r="T684" i="10"/>
  <c r="Z684" i="10" s="1"/>
  <c r="Z795" i="10"/>
  <c r="T485" i="10"/>
  <c r="Z485" i="10" s="1"/>
  <c r="L485" i="10"/>
  <c r="Y81" i="10"/>
  <c r="L544" i="10"/>
  <c r="T544" i="10"/>
  <c r="Z544" i="10" s="1"/>
  <c r="L680" i="10"/>
  <c r="R680" i="10" s="1"/>
  <c r="P798" i="10"/>
  <c r="W798" i="10"/>
  <c r="Z798" i="10" s="1"/>
  <c r="Y623" i="10"/>
  <c r="Y668" i="10"/>
  <c r="R795" i="10"/>
  <c r="AA680" i="10"/>
  <c r="Y798" i="10"/>
  <c r="Z692" i="10"/>
  <c r="T81" i="10"/>
  <c r="P544" i="10"/>
  <c r="AA544" i="10"/>
  <c r="Y686" i="10"/>
  <c r="L798" i="10"/>
  <c r="R798" i="10" s="1"/>
  <c r="T815" i="10"/>
  <c r="Z539" i="10"/>
  <c r="R331" i="10"/>
  <c r="T576" i="10"/>
  <c r="Z576" i="10" s="1"/>
  <c r="L576" i="10"/>
  <c r="R576" i="10" s="1"/>
  <c r="AA86" i="10"/>
  <c r="Z637" i="10"/>
  <c r="Y541" i="10"/>
  <c r="L305" i="10"/>
  <c r="T305" i="10"/>
  <c r="Z305" i="10" s="1"/>
  <c r="L539" i="10"/>
  <c r="R539" i="10" s="1"/>
  <c r="AA539" i="10"/>
  <c r="L337" i="10"/>
  <c r="R337" i="10" s="1"/>
  <c r="L392" i="10"/>
  <c r="AA807" i="10"/>
  <c r="R570" i="10"/>
  <c r="W631" i="10"/>
  <c r="Z631" i="10" s="1"/>
  <c r="T574" i="10"/>
  <c r="Z574" i="10" s="1"/>
  <c r="L574" i="10"/>
  <c r="R66" i="10"/>
  <c r="Y547" i="10"/>
  <c r="AA571" i="10"/>
  <c r="Y327" i="10"/>
  <c r="AA455" i="10"/>
  <c r="Y756" i="10"/>
  <c r="AA758" i="10"/>
  <c r="Y766" i="10"/>
  <c r="AA87" i="10"/>
  <c r="T587" i="10"/>
  <c r="Z587" i="10" s="1"/>
  <c r="L587" i="10"/>
  <c r="R587" i="10" s="1"/>
  <c r="L394" i="10"/>
  <c r="T394" i="10"/>
  <c r="Z394" i="10" s="1"/>
  <c r="L396" i="10"/>
  <c r="R396" i="10" s="1"/>
  <c r="T67" i="10"/>
  <c r="L67" i="10"/>
  <c r="R67" i="10" s="1"/>
  <c r="W328" i="10"/>
  <c r="Z328" i="10" s="1"/>
  <c r="P328" i="10"/>
  <c r="R328" i="10" s="1"/>
  <c r="T771" i="10"/>
  <c r="Z771" i="10" s="1"/>
  <c r="L771" i="10"/>
  <c r="R771" i="10" s="1"/>
  <c r="Z773" i="10"/>
  <c r="T542" i="10"/>
  <c r="Z542" i="10" s="1"/>
  <c r="L542" i="10"/>
  <c r="R542" i="10" s="1"/>
  <c r="T575" i="10"/>
  <c r="L575" i="10"/>
  <c r="R575" i="10" s="1"/>
  <c r="W791" i="10"/>
  <c r="Z791" i="10" s="1"/>
  <c r="T618" i="10"/>
  <c r="L618" i="10"/>
  <c r="W447" i="10"/>
  <c r="Z447" i="10" s="1"/>
  <c r="P447" i="10"/>
  <c r="R447" i="10" s="1"/>
  <c r="AA568" i="10"/>
  <c r="T790" i="10"/>
  <c r="Z790" i="10" s="1"/>
  <c r="L790" i="10"/>
  <c r="R790" i="10" s="1"/>
  <c r="R333" i="10"/>
  <c r="T333" i="10"/>
  <c r="Z333" i="10" s="1"/>
  <c r="W88" i="10"/>
  <c r="P88" i="10"/>
  <c r="R88" i="10" s="1"/>
  <c r="T632" i="10"/>
  <c r="Z632" i="10" s="1"/>
  <c r="L632" i="10"/>
  <c r="R632" i="10" s="1"/>
  <c r="W568" i="10"/>
  <c r="P568" i="10"/>
  <c r="L604" i="10"/>
  <c r="T604" i="10"/>
  <c r="L767" i="10"/>
  <c r="T767" i="10"/>
  <c r="R392" i="10"/>
  <c r="W570" i="10"/>
  <c r="Z570" i="10" s="1"/>
  <c r="T332" i="10"/>
  <c r="Z332" i="10" s="1"/>
  <c r="L332" i="10"/>
  <c r="R332" i="10" s="1"/>
  <c r="Z393" i="10"/>
  <c r="W66" i="10"/>
  <c r="Z66" i="10" s="1"/>
  <c r="T665" i="10"/>
  <c r="L665" i="10"/>
  <c r="R665" i="10" s="1"/>
  <c r="T396" i="10"/>
  <c r="Z396" i="10" s="1"/>
  <c r="Y67" i="10"/>
  <c r="W302" i="10"/>
  <c r="P302" i="10"/>
  <c r="R302" i="10" s="1"/>
  <c r="L303" i="10"/>
  <c r="R303" i="10" s="1"/>
  <c r="AA447" i="10"/>
  <c r="P807" i="10"/>
  <c r="R807" i="10" s="1"/>
  <c r="P836" i="10"/>
  <c r="AA836" i="10"/>
  <c r="Y834" i="10"/>
  <c r="T540" i="10"/>
  <c r="L540" i="10"/>
  <c r="R540" i="10" s="1"/>
  <c r="R631" i="10"/>
  <c r="W453" i="10"/>
  <c r="Z453" i="10" s="1"/>
  <c r="T301" i="10"/>
  <c r="Z301" i="10" s="1"/>
  <c r="L301" i="10"/>
  <c r="R301" i="10" s="1"/>
  <c r="L547" i="10"/>
  <c r="R547" i="10" s="1"/>
  <c r="Z547" i="10"/>
  <c r="P571" i="10"/>
  <c r="R571" i="10" s="1"/>
  <c r="L327" i="10"/>
  <c r="R327" i="10" s="1"/>
  <c r="P455" i="10"/>
  <c r="R455" i="10" s="1"/>
  <c r="L756" i="10"/>
  <c r="R756" i="10" s="1"/>
  <c r="P758" i="10"/>
  <c r="R758" i="10" s="1"/>
  <c r="L766" i="10"/>
  <c r="R766" i="10" s="1"/>
  <c r="P87" i="10"/>
  <c r="R87" i="10" s="1"/>
  <c r="W86" i="10"/>
  <c r="T454" i="10"/>
  <c r="Z454" i="10" s="1"/>
  <c r="L454" i="10"/>
  <c r="R454" i="10" s="1"/>
  <c r="Y576" i="10"/>
  <c r="T572" i="10"/>
  <c r="Z572" i="10" s="1"/>
  <c r="L572" i="10"/>
  <c r="R572" i="10" s="1"/>
  <c r="T876" i="10"/>
  <c r="Z876" i="10" s="1"/>
  <c r="L876" i="10"/>
  <c r="R548" i="10"/>
  <c r="AA548" i="10"/>
  <c r="AA68" i="10"/>
  <c r="P358" i="10"/>
  <c r="R358" i="10" s="1"/>
  <c r="W358" i="10"/>
  <c r="Z358" i="10" s="1"/>
  <c r="P791" i="10"/>
  <c r="R791" i="10" s="1"/>
  <c r="L568" i="10"/>
  <c r="T568" i="10"/>
  <c r="T837" i="10"/>
  <c r="Z837" i="10" s="1"/>
  <c r="L837" i="10"/>
  <c r="T603" i="10"/>
  <c r="L603" i="10"/>
  <c r="R603" i="10" s="1"/>
  <c r="R757" i="10"/>
  <c r="AA71" i="10"/>
  <c r="Y613" i="10"/>
  <c r="AA349" i="10"/>
  <c r="Y713" i="10"/>
  <c r="AA397" i="10"/>
  <c r="Y773" i="10"/>
  <c r="R124" i="10"/>
  <c r="L300" i="10"/>
  <c r="T300" i="10"/>
  <c r="Z300" i="10" s="1"/>
  <c r="L648" i="10"/>
  <c r="L573" i="10"/>
  <c r="T573" i="10"/>
  <c r="T541" i="10"/>
  <c r="P305" i="10"/>
  <c r="AA305" i="10"/>
  <c r="AA338" i="10"/>
  <c r="P394" i="10"/>
  <c r="AA394" i="10"/>
  <c r="W548" i="10"/>
  <c r="T456" i="10"/>
  <c r="Z456" i="10" s="1"/>
  <c r="L456" i="10"/>
  <c r="R456" i="10" s="1"/>
  <c r="P71" i="10"/>
  <c r="R71" i="10" s="1"/>
  <c r="L613" i="10"/>
  <c r="R613" i="10" s="1"/>
  <c r="P349" i="10"/>
  <c r="R349" i="10" s="1"/>
  <c r="L713" i="10"/>
  <c r="R713" i="10" s="1"/>
  <c r="P397" i="10"/>
  <c r="R397" i="10" s="1"/>
  <c r="L773" i="10"/>
  <c r="R773" i="10" s="1"/>
  <c r="T68" i="10"/>
  <c r="L68" i="10"/>
  <c r="R68" i="10" s="1"/>
  <c r="W648" i="10"/>
  <c r="P648" i="10"/>
  <c r="P764" i="10"/>
  <c r="R764" i="10" s="1"/>
  <c r="W764" i="10"/>
  <c r="Z764" i="10" s="1"/>
  <c r="L666" i="10"/>
  <c r="W774" i="10"/>
  <c r="P774" i="10"/>
  <c r="R774" i="10" s="1"/>
  <c r="W614" i="10"/>
  <c r="P614" i="10"/>
  <c r="R614" i="10" s="1"/>
  <c r="AA648" i="10"/>
  <c r="T318" i="10"/>
  <c r="L318" i="10"/>
  <c r="R318" i="10" s="1"/>
  <c r="P666" i="10"/>
  <c r="W666" i="10"/>
  <c r="Z666" i="10" s="1"/>
  <c r="W457" i="10"/>
  <c r="P457" i="10"/>
  <c r="R457" i="10" s="1"/>
  <c r="P767" i="10"/>
  <c r="W767" i="10"/>
  <c r="P300" i="10"/>
  <c r="AA300" i="10"/>
  <c r="Y358" i="10"/>
  <c r="T835" i="10"/>
  <c r="Z835" i="10" s="1"/>
  <c r="Y319" i="10"/>
  <c r="L569" i="10"/>
  <c r="T569" i="10"/>
  <c r="L448" i="10"/>
  <c r="Y764" i="10"/>
  <c r="Y318" i="10"/>
  <c r="P604" i="10"/>
  <c r="W604" i="10"/>
  <c r="P448" i="10"/>
  <c r="W448" i="10"/>
  <c r="Z448" i="10" s="1"/>
  <c r="W573" i="10"/>
  <c r="P573" i="10"/>
  <c r="T633" i="10"/>
  <c r="Y774" i="10"/>
  <c r="W569" i="10"/>
  <c r="P569" i="10"/>
  <c r="T765" i="10"/>
  <c r="Y614" i="10"/>
  <c r="T457" i="10"/>
  <c r="P633" i="10"/>
  <c r="R633" i="10" s="1"/>
  <c r="W633" i="10"/>
  <c r="AA633" i="10"/>
  <c r="T774" i="10"/>
  <c r="P765" i="10"/>
  <c r="R765" i="10" s="1"/>
  <c r="W765" i="10"/>
  <c r="AA765" i="10"/>
  <c r="T614" i="10"/>
  <c r="AA666" i="10"/>
  <c r="Y457" i="10"/>
  <c r="Z49" i="10"/>
  <c r="L626" i="10"/>
  <c r="R626" i="10" s="1"/>
  <c r="T626" i="10"/>
  <c r="Z626" i="10" s="1"/>
  <c r="T415" i="10"/>
  <c r="W43" i="10"/>
  <c r="Z43" i="10" s="1"/>
  <c r="P43" i="10"/>
  <c r="R43" i="10" s="1"/>
  <c r="P49" i="10"/>
  <c r="Y49" i="10"/>
  <c r="P533" i="10"/>
  <c r="R533" i="10" s="1"/>
  <c r="L778" i="10"/>
  <c r="R778" i="10" s="1"/>
  <c r="P779" i="10"/>
  <c r="R779" i="10" s="1"/>
  <c r="T11" i="10"/>
  <c r="T509" i="10"/>
  <c r="Z509" i="10" s="1"/>
  <c r="T391" i="10"/>
  <c r="Z391" i="10" s="1"/>
  <c r="T745" i="10"/>
  <c r="Z745" i="10" s="1"/>
  <c r="T524" i="10"/>
  <c r="Z524" i="10" s="1"/>
  <c r="AA510" i="10"/>
  <c r="R728" i="10"/>
  <c r="R525" i="10"/>
  <c r="Z525" i="10"/>
  <c r="L746" i="10"/>
  <c r="R526" i="10"/>
  <c r="T416" i="10"/>
  <c r="Z416" i="10" s="1"/>
  <c r="L416" i="10"/>
  <c r="R416" i="10" s="1"/>
  <c r="L768" i="10"/>
  <c r="AA42" i="10"/>
  <c r="R415" i="10"/>
  <c r="R599" i="10"/>
  <c r="T599" i="10"/>
  <c r="AA10" i="10"/>
  <c r="Y11" i="10"/>
  <c r="Y400" i="10"/>
  <c r="Z728" i="10"/>
  <c r="Y292" i="10"/>
  <c r="W746" i="10"/>
  <c r="P746" i="10"/>
  <c r="W768" i="10"/>
  <c r="Z768" i="10" s="1"/>
  <c r="P768" i="10"/>
  <c r="R549" i="10"/>
  <c r="T42" i="10"/>
  <c r="L42" i="10"/>
  <c r="R42" i="10" s="1"/>
  <c r="T115" i="10"/>
  <c r="Z115" i="10" s="1"/>
  <c r="L115" i="10"/>
  <c r="R115" i="10" s="1"/>
  <c r="T292" i="10"/>
  <c r="Z292" i="10" s="1"/>
  <c r="L292" i="10"/>
  <c r="R292" i="10" s="1"/>
  <c r="AA43" i="10"/>
  <c r="R598" i="10"/>
  <c r="Y599" i="10"/>
  <c r="AA746" i="10"/>
  <c r="Z636" i="10"/>
  <c r="R550" i="10"/>
  <c r="AA768" i="10"/>
  <c r="AA626" i="10"/>
  <c r="R65" i="10"/>
  <c r="Z550" i="10"/>
  <c r="R600" i="10"/>
  <c r="Z600" i="10"/>
  <c r="T769" i="10"/>
  <c r="Z769" i="10" s="1"/>
  <c r="W511" i="10"/>
  <c r="Z511" i="10" s="1"/>
  <c r="T829" i="10"/>
  <c r="Z829" i="10" s="1"/>
  <c r="L829" i="10"/>
  <c r="W79" i="10"/>
  <c r="W678" i="10"/>
  <c r="L417" i="10"/>
  <c r="R417" i="10" s="1"/>
  <c r="T417" i="10"/>
  <c r="Z417" i="10" s="1"/>
  <c r="AA417" i="10"/>
  <c r="Y361" i="10"/>
  <c r="T398" i="10"/>
  <c r="Z398" i="10" s="1"/>
  <c r="L398" i="10"/>
  <c r="R398" i="10" s="1"/>
  <c r="AA833" i="10"/>
  <c r="W826" i="10"/>
  <c r="T899" i="10"/>
  <c r="Z899" i="10" s="1"/>
  <c r="L899" i="10"/>
  <c r="R899" i="10" s="1"/>
  <c r="R511" i="10"/>
  <c r="Y79" i="10"/>
  <c r="P833" i="10"/>
  <c r="W833" i="10"/>
  <c r="Z833" i="10" s="1"/>
  <c r="L127" i="10"/>
  <c r="T127" i="10"/>
  <c r="AA127" i="10"/>
  <c r="W314" i="10"/>
  <c r="Z314" i="10" s="1"/>
  <c r="P314" i="10"/>
  <c r="R314" i="10" s="1"/>
  <c r="T369" i="10"/>
  <c r="L369" i="10"/>
  <c r="R369" i="10" s="1"/>
  <c r="L690" i="10"/>
  <c r="R690" i="10" s="1"/>
  <c r="T690" i="10"/>
  <c r="Z690" i="10" s="1"/>
  <c r="AA690" i="10"/>
  <c r="W467" i="10"/>
  <c r="Z467" i="10" s="1"/>
  <c r="P467" i="10"/>
  <c r="R467" i="10" s="1"/>
  <c r="AA512" i="10"/>
  <c r="Z37" i="10"/>
  <c r="AA37" i="10"/>
  <c r="Y51" i="10"/>
  <c r="Z126" i="10"/>
  <c r="W369" i="10"/>
  <c r="W878" i="10"/>
  <c r="Z878" i="10" s="1"/>
  <c r="P878" i="10"/>
  <c r="T826" i="10"/>
  <c r="L826" i="10"/>
  <c r="P564" i="10"/>
  <c r="R564" i="10" s="1"/>
  <c r="W564" i="10"/>
  <c r="T670" i="10"/>
  <c r="Z670" i="10" s="1"/>
  <c r="L670" i="10"/>
  <c r="R670" i="10" s="1"/>
  <c r="T79" i="10"/>
  <c r="L79" i="10"/>
  <c r="R79" i="10" s="1"/>
  <c r="L589" i="10"/>
  <c r="R589" i="10" s="1"/>
  <c r="T589" i="10"/>
  <c r="Z589" i="10" s="1"/>
  <c r="W659" i="10"/>
  <c r="Z659" i="10" s="1"/>
  <c r="P659" i="10"/>
  <c r="R659" i="10" s="1"/>
  <c r="T678" i="10"/>
  <c r="L678" i="10"/>
  <c r="R678" i="10" s="1"/>
  <c r="T310" i="10"/>
  <c r="L310" i="10"/>
  <c r="R310" i="10" s="1"/>
  <c r="L714" i="10"/>
  <c r="R714" i="10" s="1"/>
  <c r="T714" i="10"/>
  <c r="Z714" i="10" s="1"/>
  <c r="W123" i="10"/>
  <c r="P123" i="10"/>
  <c r="R123" i="10" s="1"/>
  <c r="P616" i="10"/>
  <c r="W616" i="10"/>
  <c r="AA714" i="10"/>
  <c r="Z36" i="10"/>
  <c r="AA789" i="10"/>
  <c r="W849" i="10"/>
  <c r="Z849" i="10" s="1"/>
  <c r="W522" i="10"/>
  <c r="P522" i="10"/>
  <c r="R522" i="10" s="1"/>
  <c r="W504" i="10"/>
  <c r="Z504" i="10" s="1"/>
  <c r="P504" i="10"/>
  <c r="R504" i="10" s="1"/>
  <c r="W316" i="10"/>
  <c r="Z316" i="10" s="1"/>
  <c r="P316" i="10"/>
  <c r="R316" i="10" s="1"/>
  <c r="Z830" i="10"/>
  <c r="Y775" i="10"/>
  <c r="R717" i="10"/>
  <c r="Y605" i="10"/>
  <c r="L512" i="10"/>
  <c r="R512" i="10" s="1"/>
  <c r="P513" i="10"/>
  <c r="R513" i="10" s="1"/>
  <c r="L629" i="10"/>
  <c r="R629" i="10" s="1"/>
  <c r="R306" i="10"/>
  <c r="R418" i="10"/>
  <c r="Y37" i="10"/>
  <c r="L616" i="10"/>
  <c r="T616" i="10"/>
  <c r="T299" i="10"/>
  <c r="Z299" i="10" s="1"/>
  <c r="P419" i="10"/>
  <c r="R419" i="10" s="1"/>
  <c r="R789" i="10"/>
  <c r="L849" i="10"/>
  <c r="Z421" i="10"/>
  <c r="Z736" i="10"/>
  <c r="P40" i="10"/>
  <c r="R40" i="10" s="1"/>
  <c r="W40" i="10"/>
  <c r="Z40" i="10" s="1"/>
  <c r="P630" i="10"/>
  <c r="R630" i="10" s="1"/>
  <c r="W630" i="10"/>
  <c r="Z630" i="10" s="1"/>
  <c r="P380" i="10"/>
  <c r="R380" i="10" s="1"/>
  <c r="W380" i="10"/>
  <c r="Z380" i="10" s="1"/>
  <c r="P810" i="10"/>
  <c r="R810" i="10" s="1"/>
  <c r="W810" i="10"/>
  <c r="Z810" i="10" s="1"/>
  <c r="W389" i="10"/>
  <c r="P389" i="10"/>
  <c r="R389" i="10" s="1"/>
  <c r="W822" i="10"/>
  <c r="Z822" i="10" s="1"/>
  <c r="P822" i="10"/>
  <c r="AA62" i="10"/>
  <c r="W866" i="10"/>
  <c r="Z866" i="10" s="1"/>
  <c r="P866" i="10"/>
  <c r="AA79" i="10"/>
  <c r="Y373" i="10"/>
  <c r="W373" i="10"/>
  <c r="Z373" i="10" s="1"/>
  <c r="R126" i="10"/>
  <c r="R361" i="10"/>
  <c r="Y127" i="10"/>
  <c r="AA314" i="10"/>
  <c r="Y726" i="10"/>
  <c r="W726" i="10"/>
  <c r="AA878" i="10"/>
  <c r="Z512" i="10"/>
  <c r="Y52" i="10"/>
  <c r="W52" i="10"/>
  <c r="R553" i="10"/>
  <c r="AA123" i="10"/>
  <c r="R299" i="10"/>
  <c r="Y357" i="10"/>
  <c r="W357" i="10"/>
  <c r="Z357" i="10" s="1"/>
  <c r="L420" i="10"/>
  <c r="R420" i="10" s="1"/>
  <c r="T789" i="10"/>
  <c r="Z789" i="10" s="1"/>
  <c r="Z362" i="10"/>
  <c r="Z654" i="10"/>
  <c r="R520" i="10"/>
  <c r="AA522" i="10"/>
  <c r="T422" i="10"/>
  <c r="Z422" i="10" s="1"/>
  <c r="L422" i="10"/>
  <c r="R422" i="10" s="1"/>
  <c r="AA504" i="10"/>
  <c r="T809" i="10"/>
  <c r="Z809" i="10" s="1"/>
  <c r="L809" i="10"/>
  <c r="R809" i="10" s="1"/>
  <c r="T565" i="10"/>
  <c r="Z565" i="10" s="1"/>
  <c r="L565" i="10"/>
  <c r="R565" i="10" s="1"/>
  <c r="T317" i="10"/>
  <c r="Z317" i="10" s="1"/>
  <c r="L317" i="10"/>
  <c r="R317" i="10" s="1"/>
  <c r="T423" i="10"/>
  <c r="Z423" i="10" s="1"/>
  <c r="L423" i="10"/>
  <c r="R423" i="10" s="1"/>
  <c r="W850" i="10"/>
  <c r="Z850" i="10" s="1"/>
  <c r="P823" i="10"/>
  <c r="W823" i="10"/>
  <c r="Z823" i="10" s="1"/>
  <c r="R421" i="10"/>
  <c r="R468" i="10"/>
  <c r="T62" i="10"/>
  <c r="L62" i="10"/>
  <c r="R62" i="10" s="1"/>
  <c r="T315" i="10"/>
  <c r="Z315" i="10" s="1"/>
  <c r="L315" i="10"/>
  <c r="R315" i="10" s="1"/>
  <c r="T865" i="10"/>
  <c r="Z865" i="10" s="1"/>
  <c r="L865" i="10"/>
  <c r="R521" i="10"/>
  <c r="Z521" i="10"/>
  <c r="R503" i="10"/>
  <c r="W831" i="10"/>
  <c r="Y39" i="10"/>
  <c r="Z522" i="10"/>
  <c r="T523" i="10"/>
  <c r="L523" i="10"/>
  <c r="R523" i="10" s="1"/>
  <c r="Z63" i="10"/>
  <c r="R341" i="10"/>
  <c r="Y823" i="10"/>
  <c r="Z825" i="10"/>
  <c r="R505" i="10"/>
  <c r="R514" i="10"/>
  <c r="Z19" i="10"/>
  <c r="R410" i="10"/>
  <c r="Z515" i="10"/>
  <c r="Z75" i="10"/>
  <c r="L411" i="10"/>
  <c r="R411" i="10" s="1"/>
  <c r="Z44" i="10"/>
  <c r="Z381" i="10"/>
  <c r="T885" i="10"/>
  <c r="L885" i="10"/>
  <c r="P22" i="10"/>
  <c r="W22" i="10"/>
  <c r="Z22" i="10" s="1"/>
  <c r="AA47" i="10"/>
  <c r="L744" i="10"/>
  <c r="R744" i="10" s="1"/>
  <c r="L19" i="10"/>
  <c r="R19" i="10" s="1"/>
  <c r="AA19" i="10"/>
  <c r="L660" i="10"/>
  <c r="R660" i="10" s="1"/>
  <c r="L875" i="10"/>
  <c r="T20" i="10"/>
  <c r="AA661" i="10"/>
  <c r="Y412" i="10"/>
  <c r="AA501" i="10"/>
  <c r="Y650" i="10"/>
  <c r="W502" i="10"/>
  <c r="Z502" i="10" s="1"/>
  <c r="P502" i="10"/>
  <c r="R502" i="10" s="1"/>
  <c r="W884" i="10"/>
  <c r="Z884" i="10" s="1"/>
  <c r="P884" i="10"/>
  <c r="AA884" i="10"/>
  <c r="T872" i="10"/>
  <c r="L872" i="10"/>
  <c r="AA44" i="10"/>
  <c r="Z304" i="10"/>
  <c r="R741" i="10"/>
  <c r="W21" i="10"/>
  <c r="P21" i="10"/>
  <c r="R21" i="10" s="1"/>
  <c r="Y352" i="10"/>
  <c r="T413" i="10"/>
  <c r="L413" i="10"/>
  <c r="R413" i="10" s="1"/>
  <c r="Y877" i="10"/>
  <c r="R742" i="10"/>
  <c r="Z742" i="10"/>
  <c r="L855" i="10"/>
  <c r="T855" i="10"/>
  <c r="Z855" i="10" s="1"/>
  <c r="L324" i="10"/>
  <c r="R324" i="10" s="1"/>
  <c r="T324" i="10"/>
  <c r="Z324" i="10" s="1"/>
  <c r="W77" i="10"/>
  <c r="P77" i="10"/>
  <c r="R77" i="10" s="1"/>
  <c r="L20" i="10"/>
  <c r="R20" i="10" s="1"/>
  <c r="P515" i="10"/>
  <c r="R515" i="10" s="1"/>
  <c r="P75" i="10"/>
  <c r="R75" i="10" s="1"/>
  <c r="P516" i="10"/>
  <c r="R516" i="10" s="1"/>
  <c r="L649" i="10"/>
  <c r="R649" i="10" s="1"/>
  <c r="Z854" i="10"/>
  <c r="W329" i="10"/>
  <c r="Z329" i="10" s="1"/>
  <c r="P329" i="10"/>
  <c r="R329" i="10" s="1"/>
  <c r="Y20" i="10"/>
  <c r="L76" i="10"/>
  <c r="R76" i="10" s="1"/>
  <c r="Y76" i="10"/>
  <c r="Z516" i="10"/>
  <c r="P661" i="10"/>
  <c r="R661" i="10" s="1"/>
  <c r="L412" i="10"/>
  <c r="R412" i="10" s="1"/>
  <c r="P501" i="10"/>
  <c r="R501" i="10" s="1"/>
  <c r="AA77" i="10"/>
  <c r="T650" i="10"/>
  <c r="Z650" i="10" s="1"/>
  <c r="L650" i="10"/>
  <c r="R650" i="10" s="1"/>
  <c r="R558" i="10"/>
  <c r="Z853" i="10"/>
  <c r="R45" i="10"/>
  <c r="R384" i="10"/>
  <c r="Y517" i="10"/>
  <c r="T352" i="10"/>
  <c r="L352" i="10"/>
  <c r="R352" i="10" s="1"/>
  <c r="AA385" i="10"/>
  <c r="W862" i="10"/>
  <c r="Z862" i="10" s="1"/>
  <c r="P862" i="10"/>
  <c r="AA862" i="10"/>
  <c r="T877" i="10"/>
  <c r="Z877" i="10" s="1"/>
  <c r="L877" i="10"/>
  <c r="Y48" i="10"/>
  <c r="T563" i="10"/>
  <c r="L563" i="10"/>
  <c r="R563" i="10" s="1"/>
  <c r="T517" i="10"/>
  <c r="L517" i="10"/>
  <c r="R517" i="10" s="1"/>
  <c r="W385" i="10"/>
  <c r="Z385" i="10" s="1"/>
  <c r="P385" i="10"/>
  <c r="R385" i="10" s="1"/>
  <c r="Z46" i="10"/>
  <c r="AA46" i="10"/>
  <c r="R560" i="10"/>
  <c r="Z635" i="10"/>
  <c r="R383" i="10"/>
  <c r="T518" i="10"/>
  <c r="Z518" i="10" s="1"/>
  <c r="L518" i="10"/>
  <c r="R518" i="10" s="1"/>
  <c r="T743" i="10"/>
  <c r="Z743" i="10" s="1"/>
  <c r="L743" i="10"/>
  <c r="R743" i="10" s="1"/>
  <c r="T744" i="10"/>
  <c r="Z744" i="10" s="1"/>
  <c r="W872" i="10"/>
  <c r="R44" i="10"/>
  <c r="R320" i="10"/>
  <c r="R506" i="10"/>
  <c r="T45" i="10"/>
  <c r="R559" i="10"/>
  <c r="T634" i="10"/>
  <c r="Z634" i="10" s="1"/>
  <c r="R321" i="10"/>
  <c r="T382" i="10"/>
  <c r="Z382" i="10" s="1"/>
  <c r="R304" i="10"/>
  <c r="T384" i="10"/>
  <c r="Z384" i="10" s="1"/>
  <c r="R740" i="10"/>
  <c r="T741" i="10"/>
  <c r="Z741" i="10" s="1"/>
  <c r="Y21" i="10"/>
  <c r="W517" i="10"/>
  <c r="W352" i="10"/>
  <c r="W413" i="10"/>
  <c r="W885" i="10"/>
  <c r="W47" i="10"/>
  <c r="P47" i="10"/>
  <c r="R47" i="10" s="1"/>
  <c r="L856" i="10"/>
  <c r="L853" i="10"/>
  <c r="L46" i="10"/>
  <c r="R46" i="10" s="1"/>
  <c r="L322" i="10"/>
  <c r="R322" i="10" s="1"/>
  <c r="L635" i="10"/>
  <c r="R635" i="10" s="1"/>
  <c r="P855" i="10"/>
  <c r="AA855" i="10"/>
  <c r="R22" i="10"/>
  <c r="R323" i="10"/>
  <c r="Y562" i="10"/>
  <c r="Z47" i="10"/>
  <c r="AA48" i="10"/>
  <c r="T562" i="10"/>
  <c r="L562" i="10"/>
  <c r="R562" i="10" s="1"/>
  <c r="R561" i="10"/>
  <c r="AA324" i="10"/>
  <c r="Z18" i="10"/>
  <c r="T365" i="10"/>
  <c r="Z365" i="10" s="1"/>
  <c r="L365" i="10"/>
  <c r="R365" i="10" s="1"/>
  <c r="W98" i="10"/>
  <c r="P98" i="10"/>
  <c r="L376" i="10"/>
  <c r="T376" i="10"/>
  <c r="Z376" i="10" s="1"/>
  <c r="AA136" i="10"/>
  <c r="U148" i="10"/>
  <c r="T142" i="10"/>
  <c r="Z142" i="10" s="1"/>
  <c r="L142" i="10"/>
  <c r="R142" i="10" s="1"/>
  <c r="L145" i="10"/>
  <c r="T145" i="10"/>
  <c r="T721" i="10"/>
  <c r="Z721" i="10" s="1"/>
  <c r="L721" i="10"/>
  <c r="R721" i="10" s="1"/>
  <c r="T404" i="10"/>
  <c r="Z404" i="10" s="1"/>
  <c r="L404" i="10"/>
  <c r="R404" i="10" s="1"/>
  <c r="W580" i="10"/>
  <c r="R638" i="10"/>
  <c r="W657" i="10"/>
  <c r="Z657" i="10" s="1"/>
  <c r="R693" i="10"/>
  <c r="W14" i="10"/>
  <c r="R23" i="10"/>
  <c r="Z24" i="10"/>
  <c r="R26" i="10"/>
  <c r="R27" i="10"/>
  <c r="Z27" i="10"/>
  <c r="Z28" i="10"/>
  <c r="R30" i="10"/>
  <c r="R31" i="10"/>
  <c r="Z32" i="10"/>
  <c r="S35" i="10"/>
  <c r="W586" i="10"/>
  <c r="Z586" i="10" s="1"/>
  <c r="R645" i="10"/>
  <c r="W370" i="10"/>
  <c r="Z370" i="10" s="1"/>
  <c r="R386" i="10"/>
  <c r="R15" i="10"/>
  <c r="Z15" i="10"/>
  <c r="Z359" i="10"/>
  <c r="R701" i="10"/>
  <c r="R405" i="10"/>
  <c r="Z405" i="10"/>
  <c r="Z486" i="10"/>
  <c r="AA16" i="10"/>
  <c r="L658" i="10"/>
  <c r="R658" i="10" s="1"/>
  <c r="Y658" i="10"/>
  <c r="AA702" i="10"/>
  <c r="AC702" i="10" s="1"/>
  <c r="L406" i="10"/>
  <c r="R406" i="10" s="1"/>
  <c r="Y406" i="10"/>
  <c r="AA712" i="10"/>
  <c r="L859" i="10"/>
  <c r="Y859" i="10"/>
  <c r="AC859" i="10" s="1"/>
  <c r="T17" i="10"/>
  <c r="L17" i="10"/>
  <c r="P609" i="10"/>
  <c r="R609" i="10" s="1"/>
  <c r="T297" i="10"/>
  <c r="Z297" i="10" s="1"/>
  <c r="L297" i="10"/>
  <c r="R297" i="10" s="1"/>
  <c r="P703" i="10"/>
  <c r="R703" i="10" s="1"/>
  <c r="T723" i="10"/>
  <c r="Z723" i="10" s="1"/>
  <c r="L723" i="10"/>
  <c r="R723" i="10" s="1"/>
  <c r="T578" i="10"/>
  <c r="Z578" i="10" s="1"/>
  <c r="L578" i="10"/>
  <c r="R578" i="10" s="1"/>
  <c r="Y578" i="10"/>
  <c r="P375" i="10"/>
  <c r="R375" i="10" s="1"/>
  <c r="T724" i="10"/>
  <c r="Z724" i="10" s="1"/>
  <c r="L724" i="10"/>
  <c r="R724" i="10" s="1"/>
  <c r="T582" i="10"/>
  <c r="Z582" i="10" s="1"/>
  <c r="L582" i="10"/>
  <c r="R582" i="10" s="1"/>
  <c r="R109" i="10"/>
  <c r="T409" i="10"/>
  <c r="Z409" i="10" s="1"/>
  <c r="L409" i="10"/>
  <c r="R409" i="10" s="1"/>
  <c r="T366" i="10"/>
  <c r="Z366" i="10" s="1"/>
  <c r="L366" i="10"/>
  <c r="R366" i="10" s="1"/>
  <c r="R577" i="10"/>
  <c r="R580" i="10"/>
  <c r="Z638" i="10"/>
  <c r="R374" i="10"/>
  <c r="AC374" i="10" s="1"/>
  <c r="R657" i="10"/>
  <c r="Z693" i="10"/>
  <c r="R403" i="10"/>
  <c r="AC403" i="10" s="1"/>
  <c r="R14" i="10"/>
  <c r="U35" i="10"/>
  <c r="AA24" i="10"/>
  <c r="Y26" i="10"/>
  <c r="AA28" i="10"/>
  <c r="Y30" i="10"/>
  <c r="AA32" i="10"/>
  <c r="Y34" i="10"/>
  <c r="R586" i="10"/>
  <c r="Z645" i="10"/>
  <c r="R347" i="10"/>
  <c r="AC347" i="10" s="1"/>
  <c r="R370" i="10"/>
  <c r="Z386" i="10"/>
  <c r="R443" i="10"/>
  <c r="AC443" i="10" s="1"/>
  <c r="AA359" i="10"/>
  <c r="Y701" i="10"/>
  <c r="AA486" i="10"/>
  <c r="T116" i="10"/>
  <c r="Z116" i="10" s="1"/>
  <c r="L116" i="10"/>
  <c r="R116" i="10" s="1"/>
  <c r="T722" i="10"/>
  <c r="Z722" i="10" s="1"/>
  <c r="L722" i="10"/>
  <c r="R722" i="10" s="1"/>
  <c r="P102" i="10"/>
  <c r="R102" i="10" s="1"/>
  <c r="W102" i="10"/>
  <c r="Z102" i="10" s="1"/>
  <c r="W103" i="10"/>
  <c r="Z103" i="10" s="1"/>
  <c r="P103" i="10"/>
  <c r="R103" i="10" s="1"/>
  <c r="L105" i="10"/>
  <c r="R105" i="10" s="1"/>
  <c r="T105" i="10"/>
  <c r="T154" i="10"/>
  <c r="Z154" i="10" s="1"/>
  <c r="L154" i="10"/>
  <c r="R154" i="10" s="1"/>
  <c r="Z858" i="10"/>
  <c r="AC858" i="10" s="1"/>
  <c r="V35" i="10"/>
  <c r="T25" i="10"/>
  <c r="L25" i="10"/>
  <c r="R25" i="10" s="1"/>
  <c r="T29" i="10"/>
  <c r="Z29" i="10" s="1"/>
  <c r="L29" i="10"/>
  <c r="R29" i="10" s="1"/>
  <c r="T33" i="10"/>
  <c r="Z33" i="10" s="1"/>
  <c r="AC33" i="10" s="1"/>
  <c r="L33" i="10"/>
  <c r="T688" i="10"/>
  <c r="Z688" i="10" s="1"/>
  <c r="L688" i="10"/>
  <c r="R688" i="10" s="1"/>
  <c r="R128" i="10"/>
  <c r="R581" i="10"/>
  <c r="AC581" i="10" s="1"/>
  <c r="Z609" i="10"/>
  <c r="R348" i="10"/>
  <c r="AC348" i="10" s="1"/>
  <c r="R689" i="10"/>
  <c r="Z703" i="10"/>
  <c r="R407" i="10"/>
  <c r="AC407" i="10" s="1"/>
  <c r="R442" i="10"/>
  <c r="AC442" i="10" s="1"/>
  <c r="R18" i="10"/>
  <c r="R639" i="10"/>
  <c r="AC375" i="10" s="1"/>
  <c r="R367" i="10"/>
  <c r="Z375" i="10"/>
  <c r="R408" i="10"/>
  <c r="R646" i="10"/>
  <c r="L100" i="10"/>
  <c r="R100" i="10" s="1"/>
  <c r="T100" i="10"/>
  <c r="S112" i="10"/>
  <c r="U112" i="10"/>
  <c r="W725" i="10"/>
  <c r="Z725" i="10" s="1"/>
  <c r="P725" i="10"/>
  <c r="R725" i="10" s="1"/>
  <c r="Y409" i="10"/>
  <c r="R138" i="10"/>
  <c r="T146" i="10"/>
  <c r="Z146" i="10" s="1"/>
  <c r="L146" i="10"/>
  <c r="V161" i="10"/>
  <c r="Y149" i="10"/>
  <c r="W156" i="10"/>
  <c r="Z156" i="10" s="1"/>
  <c r="P156" i="10"/>
  <c r="R156" i="10" s="1"/>
  <c r="W157" i="10"/>
  <c r="Z157" i="10" s="1"/>
  <c r="P157" i="10"/>
  <c r="S174" i="10"/>
  <c r="Y162" i="10"/>
  <c r="Y174" i="10" s="1"/>
  <c r="V174" i="10"/>
  <c r="P180" i="10"/>
  <c r="R180" i="10" s="1"/>
  <c r="W180" i="10"/>
  <c r="Z180" i="10" s="1"/>
  <c r="S200" i="10"/>
  <c r="Y188" i="10"/>
  <c r="X200" i="10"/>
  <c r="T198" i="10"/>
  <c r="Z198" i="10" s="1"/>
  <c r="L198" i="10"/>
  <c r="R203" i="10"/>
  <c r="Y203" i="10"/>
  <c r="S213" i="10"/>
  <c r="W204" i="10"/>
  <c r="Z204" i="10" s="1"/>
  <c r="P204" i="10"/>
  <c r="R204" i="10" s="1"/>
  <c r="W207" i="10"/>
  <c r="Z207" i="10" s="1"/>
  <c r="P207" i="10"/>
  <c r="R207" i="10" s="1"/>
  <c r="W208" i="10"/>
  <c r="Z208" i="10" s="1"/>
  <c r="P208" i="10"/>
  <c r="T276" i="10"/>
  <c r="Z276" i="10" s="1"/>
  <c r="L276" i="10"/>
  <c r="W145" i="10"/>
  <c r="P145" i="10"/>
  <c r="R145" i="10" s="1"/>
  <c r="P151" i="10"/>
  <c r="R151" i="10" s="1"/>
  <c r="W151" i="10"/>
  <c r="Z151" i="10" s="1"/>
  <c r="Z152" i="10"/>
  <c r="X161" i="10"/>
  <c r="P165" i="10"/>
  <c r="R165" i="10" s="1"/>
  <c r="X112" i="10"/>
  <c r="R108" i="10"/>
  <c r="AC110" i="10" s="1"/>
  <c r="Z110" i="10"/>
  <c r="P368" i="10"/>
  <c r="R368" i="10" s="1"/>
  <c r="P376" i="10"/>
  <c r="AA376" i="10"/>
  <c r="Z860" i="10"/>
  <c r="S148" i="10"/>
  <c r="X148" i="10"/>
  <c r="R137" i="10"/>
  <c r="AC139" i="10" s="1"/>
  <c r="P140" i="10"/>
  <c r="R140" i="10" s="1"/>
  <c r="AC142" i="10" s="1"/>
  <c r="T141" i="10"/>
  <c r="Z141" i="10" s="1"/>
  <c r="L141" i="10"/>
  <c r="R141" i="10" s="1"/>
  <c r="P143" i="10"/>
  <c r="R143" i="10" s="1"/>
  <c r="W143" i="10"/>
  <c r="Z143" i="10" s="1"/>
  <c r="Y147" i="10"/>
  <c r="T159" i="10"/>
  <c r="Z159" i="10" s="1"/>
  <c r="L159" i="10"/>
  <c r="Z160" i="10"/>
  <c r="T163" i="10"/>
  <c r="Z163" i="10" s="1"/>
  <c r="L163" i="10"/>
  <c r="R163" i="10" s="1"/>
  <c r="U174" i="10"/>
  <c r="AA164" i="10"/>
  <c r="AA174" i="10" s="1"/>
  <c r="Y187" i="10"/>
  <c r="P177" i="10"/>
  <c r="R177" i="10" s="1"/>
  <c r="T178" i="10"/>
  <c r="Z178" i="10" s="1"/>
  <c r="L178" i="10"/>
  <c r="R178" i="10" s="1"/>
  <c r="S187" i="10"/>
  <c r="T190" i="10"/>
  <c r="Z190" i="10" s="1"/>
  <c r="L190" i="10"/>
  <c r="R190" i="10" s="1"/>
  <c r="W196" i="10"/>
  <c r="W200" i="10" s="1"/>
  <c r="R197" i="10"/>
  <c r="Y202" i="10"/>
  <c r="V213" i="10"/>
  <c r="R214" i="10"/>
  <c r="Z214" i="10"/>
  <c r="AA214" i="10"/>
  <c r="X226" i="10"/>
  <c r="R106" i="10"/>
  <c r="R860" i="10"/>
  <c r="V148" i="10"/>
  <c r="W144" i="10"/>
  <c r="Z144" i="10" s="1"/>
  <c r="P144" i="10"/>
  <c r="R144" i="10" s="1"/>
  <c r="P155" i="10"/>
  <c r="R155" i="10" s="1"/>
  <c r="W155" i="10"/>
  <c r="Z155" i="10" s="1"/>
  <c r="R168" i="10"/>
  <c r="P171" i="10"/>
  <c r="R171" i="10" s="1"/>
  <c r="W171" i="10"/>
  <c r="Z171" i="10" s="1"/>
  <c r="P184" i="10"/>
  <c r="R184" i="10" s="1"/>
  <c r="W184" i="10"/>
  <c r="Z184" i="10" s="1"/>
  <c r="T210" i="10"/>
  <c r="Z210" i="10" s="1"/>
  <c r="L210" i="10"/>
  <c r="R210" i="10" s="1"/>
  <c r="Y100" i="10"/>
  <c r="Y112" i="10" s="1"/>
  <c r="W109" i="10"/>
  <c r="Z109" i="10" s="1"/>
  <c r="Y136" i="10"/>
  <c r="AC136" i="10" s="1"/>
  <c r="W138" i="10"/>
  <c r="T147" i="10"/>
  <c r="Z147" i="10" s="1"/>
  <c r="L147" i="10"/>
  <c r="AA149" i="10"/>
  <c r="U161" i="10"/>
  <c r="L153" i="10"/>
  <c r="R153" i="10" s="1"/>
  <c r="T153" i="10"/>
  <c r="AA156" i="10"/>
  <c r="L157" i="10"/>
  <c r="R158" i="10"/>
  <c r="AC160" i="10" s="1"/>
  <c r="AA160" i="10"/>
  <c r="Z162" i="10"/>
  <c r="R162" i="10"/>
  <c r="R167" i="10"/>
  <c r="T167" i="10"/>
  <c r="Z167" i="10" s="1"/>
  <c r="U187" i="10"/>
  <c r="P176" i="10"/>
  <c r="R176" i="10" s="1"/>
  <c r="W176" i="10"/>
  <c r="T182" i="10"/>
  <c r="Z182" i="10" s="1"/>
  <c r="L182" i="10"/>
  <c r="R182" i="10" s="1"/>
  <c r="Z185" i="10"/>
  <c r="V200" i="10"/>
  <c r="T194" i="10"/>
  <c r="Z194" i="10" s="1"/>
  <c r="L194" i="10"/>
  <c r="R194" i="10" s="1"/>
  <c r="P224" i="10"/>
  <c r="W224" i="10"/>
  <c r="Y143" i="10"/>
  <c r="AA145" i="10"/>
  <c r="S161" i="10"/>
  <c r="R150" i="10"/>
  <c r="AC152" i="10" s="1"/>
  <c r="Y155" i="10"/>
  <c r="AA157" i="10"/>
  <c r="R164" i="10"/>
  <c r="Z168" i="10"/>
  <c r="R170" i="10"/>
  <c r="AC172" i="10" s="1"/>
  <c r="Z172" i="10"/>
  <c r="R181" i="10"/>
  <c r="T186" i="10"/>
  <c r="Z186" i="10" s="1"/>
  <c r="L186" i="10"/>
  <c r="R188" i="10"/>
  <c r="Z188" i="10"/>
  <c r="Z189" i="10"/>
  <c r="R191" i="10"/>
  <c r="R192" i="10"/>
  <c r="Z192" i="10"/>
  <c r="Z193" i="10"/>
  <c r="R195" i="10"/>
  <c r="R196" i="10"/>
  <c r="Z197" i="10"/>
  <c r="Z201" i="10"/>
  <c r="T205" i="10"/>
  <c r="Z205" i="10" s="1"/>
  <c r="L205" i="10"/>
  <c r="R205" i="10" s="1"/>
  <c r="W212" i="10"/>
  <c r="Z212" i="10" s="1"/>
  <c r="P212" i="10"/>
  <c r="Y253" i="10"/>
  <c r="S265" i="10"/>
  <c r="AA153" i="10"/>
  <c r="Z164" i="10"/>
  <c r="R166" i="10"/>
  <c r="AC168" i="10" s="1"/>
  <c r="R175" i="10"/>
  <c r="Z176" i="10"/>
  <c r="Z177" i="10"/>
  <c r="R179" i="10"/>
  <c r="AC181" i="10" s="1"/>
  <c r="Z181" i="10"/>
  <c r="R183" i="10"/>
  <c r="AC185" i="10" s="1"/>
  <c r="U200" i="10"/>
  <c r="AA189" i="10"/>
  <c r="Y191" i="10"/>
  <c r="AA193" i="10"/>
  <c r="Y195" i="10"/>
  <c r="AA197" i="10"/>
  <c r="Y199" i="10"/>
  <c r="AA201" i="10"/>
  <c r="U213" i="10"/>
  <c r="T202" i="10"/>
  <c r="Z202" i="10" s="1"/>
  <c r="L202" i="10"/>
  <c r="R202" i="10" s="1"/>
  <c r="L220" i="10"/>
  <c r="L251" i="10"/>
  <c r="T251" i="10"/>
  <c r="Z251" i="10" s="1"/>
  <c r="T203" i="10"/>
  <c r="Z203" i="10" s="1"/>
  <c r="AA204" i="10"/>
  <c r="Y206" i="10"/>
  <c r="W206" i="10"/>
  <c r="Z206" i="10" s="1"/>
  <c r="AA208" i="10"/>
  <c r="AA212" i="10"/>
  <c r="U226" i="10"/>
  <c r="Z215" i="10"/>
  <c r="T216" i="10"/>
  <c r="Y218" i="10"/>
  <c r="Z219" i="10"/>
  <c r="P220" i="10"/>
  <c r="W220" i="10"/>
  <c r="Z220" i="10" s="1"/>
  <c r="AA220" i="10"/>
  <c r="T222" i="10"/>
  <c r="AA239" i="10"/>
  <c r="W230" i="10"/>
  <c r="Z230" i="10" s="1"/>
  <c r="P230" i="10"/>
  <c r="R230" i="10" s="1"/>
  <c r="R235" i="10"/>
  <c r="AC237" i="10" s="1"/>
  <c r="U239" i="10"/>
  <c r="R242" i="10"/>
  <c r="W250" i="10"/>
  <c r="Z250" i="10" s="1"/>
  <c r="P250" i="10"/>
  <c r="R208" i="10"/>
  <c r="P216" i="10"/>
  <c r="R216" i="10" s="1"/>
  <c r="W216" i="10"/>
  <c r="AA216" i="10"/>
  <c r="T218" i="10"/>
  <c r="R221" i="10"/>
  <c r="W222" i="10"/>
  <c r="P222" i="10"/>
  <c r="R222" i="10" s="1"/>
  <c r="V239" i="10"/>
  <c r="T228" i="10"/>
  <c r="L228" i="10"/>
  <c r="R228" i="10" s="1"/>
  <c r="R229" i="10"/>
  <c r="W234" i="10"/>
  <c r="Z234" i="10" s="1"/>
  <c r="P234" i="10"/>
  <c r="R234" i="10" s="1"/>
  <c r="S252" i="10"/>
  <c r="V252" i="10"/>
  <c r="T248" i="10"/>
  <c r="Z248" i="10" s="1"/>
  <c r="L248" i="10"/>
  <c r="R248" i="10" s="1"/>
  <c r="T253" i="10"/>
  <c r="L253" i="10"/>
  <c r="R253" i="10" s="1"/>
  <c r="T261" i="10"/>
  <c r="Z261" i="10" s="1"/>
  <c r="L261" i="10"/>
  <c r="R261" i="10" s="1"/>
  <c r="X213" i="10"/>
  <c r="R209" i="10"/>
  <c r="AC211" i="10" s="1"/>
  <c r="Z211" i="10"/>
  <c r="S226" i="10"/>
  <c r="Y214" i="10"/>
  <c r="Y226" i="10" s="1"/>
  <c r="R217" i="10"/>
  <c r="W218" i="10"/>
  <c r="P218" i="10"/>
  <c r="R218" i="10" s="1"/>
  <c r="R223" i="10"/>
  <c r="AC225" i="10" s="1"/>
  <c r="T224" i="10"/>
  <c r="T232" i="10"/>
  <c r="L232" i="10"/>
  <c r="R232" i="10" s="1"/>
  <c r="R233" i="10"/>
  <c r="U252" i="10"/>
  <c r="AA240" i="10"/>
  <c r="P245" i="10"/>
  <c r="W245" i="10"/>
  <c r="Z245" i="10" s="1"/>
  <c r="L247" i="10"/>
  <c r="R247" i="10" s="1"/>
  <c r="T247" i="10"/>
  <c r="Z247" i="10" s="1"/>
  <c r="T217" i="10"/>
  <c r="Z217" i="10" s="1"/>
  <c r="T221" i="10"/>
  <c r="Z221" i="10" s="1"/>
  <c r="Z227" i="10"/>
  <c r="W228" i="10"/>
  <c r="T229" i="10"/>
  <c r="Z229" i="10" s="1"/>
  <c r="W232" i="10"/>
  <c r="T233" i="10"/>
  <c r="Z233" i="10" s="1"/>
  <c r="W238" i="10"/>
  <c r="Z238" i="10" s="1"/>
  <c r="Z242" i="10"/>
  <c r="R244" i="10"/>
  <c r="AC246" i="10" s="1"/>
  <c r="Y249" i="10"/>
  <c r="W249" i="10"/>
  <c r="Z249" i="10" s="1"/>
  <c r="X265" i="10"/>
  <c r="R254" i="10"/>
  <c r="R255" i="10"/>
  <c r="T256" i="10"/>
  <c r="Z256" i="10" s="1"/>
  <c r="L256" i="10"/>
  <c r="R256" i="10" s="1"/>
  <c r="Y257" i="10"/>
  <c r="P262" i="10"/>
  <c r="R262" i="10" s="1"/>
  <c r="W262" i="10"/>
  <c r="Z262" i="10" s="1"/>
  <c r="V278" i="10"/>
  <c r="T272" i="10"/>
  <c r="Z272" i="10" s="1"/>
  <c r="L272" i="10"/>
  <c r="R272" i="10" s="1"/>
  <c r="T273" i="10"/>
  <c r="Z273" i="10" s="1"/>
  <c r="L273" i="10"/>
  <c r="R273" i="10" s="1"/>
  <c r="T277" i="10"/>
  <c r="Z277" i="10" s="1"/>
  <c r="L277" i="10"/>
  <c r="AA279" i="10"/>
  <c r="U291" i="10"/>
  <c r="P282" i="10"/>
  <c r="R282" i="10" s="1"/>
  <c r="W282" i="10"/>
  <c r="Z282" i="10" s="1"/>
  <c r="W283" i="10"/>
  <c r="Z283" i="10" s="1"/>
  <c r="P283" i="10"/>
  <c r="R283" i="10" s="1"/>
  <c r="S239" i="10"/>
  <c r="AA247" i="10"/>
  <c r="AA251" i="10"/>
  <c r="Z254" i="10"/>
  <c r="T257" i="10"/>
  <c r="Z257" i="10" s="1"/>
  <c r="L257" i="10"/>
  <c r="R257" i="10" s="1"/>
  <c r="AA259" i="10"/>
  <c r="AA265" i="10" s="1"/>
  <c r="Y266" i="10"/>
  <c r="Y278" i="10" s="1"/>
  <c r="S278" i="10"/>
  <c r="W278" i="10"/>
  <c r="T268" i="10"/>
  <c r="L268" i="10"/>
  <c r="R268" i="10" s="1"/>
  <c r="T269" i="10"/>
  <c r="Z269" i="10" s="1"/>
  <c r="L269" i="10"/>
  <c r="R269" i="10" s="1"/>
  <c r="W279" i="10"/>
  <c r="P279" i="10"/>
  <c r="R279" i="10" s="1"/>
  <c r="L236" i="10"/>
  <c r="R236" i="10" s="1"/>
  <c r="AC238" i="10" s="1"/>
  <c r="Y237" i="10"/>
  <c r="Y239" i="10" s="1"/>
  <c r="L240" i="10"/>
  <c r="R240" i="10" s="1"/>
  <c r="X252" i="10"/>
  <c r="Y241" i="10"/>
  <c r="P243" i="10"/>
  <c r="R243" i="10" s="1"/>
  <c r="AC245" i="10" s="1"/>
  <c r="L245" i="10"/>
  <c r="R246" i="10"/>
  <c r="AC248" i="10" s="1"/>
  <c r="V265" i="10"/>
  <c r="T255" i="10"/>
  <c r="Z255" i="10" s="1"/>
  <c r="R258" i="10"/>
  <c r="Z258" i="10"/>
  <c r="W259" i="10"/>
  <c r="Z259" i="10" s="1"/>
  <c r="P259" i="10"/>
  <c r="R259" i="10" s="1"/>
  <c r="Z263" i="10"/>
  <c r="X291" i="10"/>
  <c r="P286" i="10"/>
  <c r="R286" i="10" s="1"/>
  <c r="W286" i="10"/>
  <c r="Z286" i="10" s="1"/>
  <c r="U265" i="10"/>
  <c r="T260" i="10"/>
  <c r="Z260" i="10" s="1"/>
  <c r="L260" i="10"/>
  <c r="R260" i="10" s="1"/>
  <c r="T264" i="10"/>
  <c r="Z264" i="10" s="1"/>
  <c r="L264" i="10"/>
  <c r="R266" i="10"/>
  <c r="Z266" i="10"/>
  <c r="AA267" i="10"/>
  <c r="R274" i="10"/>
  <c r="Z274" i="10"/>
  <c r="AA275" i="10"/>
  <c r="Y281" i="10"/>
  <c r="T284" i="10"/>
  <c r="Z284" i="10" s="1"/>
  <c r="L284" i="10"/>
  <c r="R284" i="10" s="1"/>
  <c r="Z287" i="10"/>
  <c r="W290" i="10"/>
  <c r="Z290" i="10" s="1"/>
  <c r="AA287" i="10"/>
  <c r="Y289" i="10"/>
  <c r="R270" i="10"/>
  <c r="Z270" i="10"/>
  <c r="V291" i="10"/>
  <c r="T280" i="10"/>
  <c r="Z280" i="10" s="1"/>
  <c r="L280" i="10"/>
  <c r="R280" i="10" s="1"/>
  <c r="P287" i="10"/>
  <c r="R287" i="10" s="1"/>
  <c r="T288" i="10"/>
  <c r="Z288" i="10" s="1"/>
  <c r="L288" i="10"/>
  <c r="R288" i="10" s="1"/>
  <c r="R267" i="10"/>
  <c r="R271" i="10"/>
  <c r="AC273" i="10" s="1"/>
  <c r="R275" i="10"/>
  <c r="AC277" i="10" s="1"/>
  <c r="AC24" i="9"/>
  <c r="R31" i="9"/>
  <c r="Z36" i="9"/>
  <c r="R48" i="9"/>
  <c r="T59" i="9"/>
  <c r="R111" i="9"/>
  <c r="AC37" i="9"/>
  <c r="Z46" i="9"/>
  <c r="Y52" i="9"/>
  <c r="W30" i="9"/>
  <c r="Z25" i="9"/>
  <c r="R18" i="9"/>
  <c r="AC18" i="9" s="1"/>
  <c r="Y30" i="9"/>
  <c r="Z26" i="9"/>
  <c r="AA36" i="9"/>
  <c r="Z32" i="9"/>
  <c r="Z49" i="9"/>
  <c r="S78" i="9"/>
  <c r="R57" i="9"/>
  <c r="T81" i="9"/>
  <c r="V68" i="9"/>
  <c r="V78" i="9" s="1"/>
  <c r="X81" i="9"/>
  <c r="T91" i="9"/>
  <c r="Z91" i="9" s="1"/>
  <c r="L91" i="9"/>
  <c r="W101" i="9"/>
  <c r="P101" i="9"/>
  <c r="T73" i="9"/>
  <c r="Z73" i="9" s="1"/>
  <c r="T75" i="9"/>
  <c r="AA81" i="9"/>
  <c r="AB81" i="9"/>
  <c r="S94" i="9"/>
  <c r="T87" i="9"/>
  <c r="L87" i="9"/>
  <c r="Z88" i="9"/>
  <c r="AC90" i="9" s="1"/>
  <c r="Z92" i="9"/>
  <c r="W97" i="9"/>
  <c r="P97" i="9"/>
  <c r="R97" i="9" s="1"/>
  <c r="AC99" i="9" s="1"/>
  <c r="T99" i="9"/>
  <c r="L99" i="9"/>
  <c r="AC102" i="9"/>
  <c r="W105" i="9"/>
  <c r="Z105" i="9" s="1"/>
  <c r="P105" i="9"/>
  <c r="X120" i="9"/>
  <c r="X225" i="9" s="1"/>
  <c r="S120" i="9"/>
  <c r="R122" i="9"/>
  <c r="AC124" i="9" s="1"/>
  <c r="T127" i="9"/>
  <c r="Z127" i="9" s="1"/>
  <c r="L127" i="9"/>
  <c r="R127" i="9" s="1"/>
  <c r="AC129" i="9" s="1"/>
  <c r="R130" i="9"/>
  <c r="AC132" i="9" s="1"/>
  <c r="W137" i="9"/>
  <c r="P137" i="9"/>
  <c r="R137" i="9" s="1"/>
  <c r="AC139" i="9" s="1"/>
  <c r="W144" i="9"/>
  <c r="P144" i="9"/>
  <c r="S159" i="9"/>
  <c r="Y147" i="9"/>
  <c r="X159" i="9"/>
  <c r="T158" i="9"/>
  <c r="R50" i="9"/>
  <c r="AC50" i="9" s="1"/>
  <c r="P54" i="9"/>
  <c r="L56" i="9"/>
  <c r="R56" i="9" s="1"/>
  <c r="AC29" i="9" s="1"/>
  <c r="Z62" i="9"/>
  <c r="W65" i="9"/>
  <c r="Y10" i="9"/>
  <c r="Y14" i="9" s="1"/>
  <c r="L12" i="9"/>
  <c r="R12" i="9" s="1"/>
  <c r="AC12" i="9" s="1"/>
  <c r="Z15" i="9"/>
  <c r="L16" i="9"/>
  <c r="R16" i="9" s="1"/>
  <c r="W16" i="9"/>
  <c r="Z16" i="9" s="1"/>
  <c r="T23" i="9"/>
  <c r="L26" i="9"/>
  <c r="T27" i="9"/>
  <c r="Z27" i="9" s="1"/>
  <c r="Y31" i="9"/>
  <c r="Y36" i="9" s="1"/>
  <c r="L33" i="9"/>
  <c r="L35" i="9"/>
  <c r="R35" i="9" s="1"/>
  <c r="AC35" i="9" s="1"/>
  <c r="T36" i="9"/>
  <c r="Y37" i="9"/>
  <c r="Y45" i="9" s="1"/>
  <c r="Z38" i="9"/>
  <c r="Z45" i="9" s="1"/>
  <c r="L40" i="9"/>
  <c r="R40" i="9" s="1"/>
  <c r="AC40" i="9" s="1"/>
  <c r="L46" i="9"/>
  <c r="AA46" i="9"/>
  <c r="AA52" i="9" s="1"/>
  <c r="T47" i="9"/>
  <c r="Z47" i="9" s="1"/>
  <c r="Y48" i="9"/>
  <c r="L50" i="9"/>
  <c r="T51" i="9"/>
  <c r="Z51" i="9" s="1"/>
  <c r="AC51" i="9" s="1"/>
  <c r="Y53" i="9"/>
  <c r="R54" i="9"/>
  <c r="L55" i="9"/>
  <c r="AA55" i="9"/>
  <c r="AA59" i="9" s="1"/>
  <c r="AA78" i="9" s="1"/>
  <c r="T56" i="9"/>
  <c r="Z56" i="9" s="1"/>
  <c r="AA57" i="9"/>
  <c r="R60" i="9"/>
  <c r="AA60" i="9"/>
  <c r="AA68" i="9" s="1"/>
  <c r="AA61" i="9"/>
  <c r="Y62" i="9"/>
  <c r="T63" i="9"/>
  <c r="Z63" i="9" s="1"/>
  <c r="L64" i="9"/>
  <c r="R64" i="9" s="1"/>
  <c r="AC66" i="9" s="1"/>
  <c r="T65" i="9"/>
  <c r="R69" i="9"/>
  <c r="W69" i="9"/>
  <c r="W75" i="9" s="1"/>
  <c r="R70" i="9"/>
  <c r="P73" i="9"/>
  <c r="AA73" i="9"/>
  <c r="Z76" i="9"/>
  <c r="S81" i="9"/>
  <c r="Y79" i="9"/>
  <c r="Y81" i="9" s="1"/>
  <c r="W79" i="9"/>
  <c r="T94" i="9"/>
  <c r="Z82" i="9"/>
  <c r="T83" i="9"/>
  <c r="Z83" i="9" s="1"/>
  <c r="L83" i="9"/>
  <c r="R83" i="9" s="1"/>
  <c r="Y83" i="9"/>
  <c r="Y94" i="9" s="1"/>
  <c r="W85" i="9"/>
  <c r="P85" i="9"/>
  <c r="R85" i="9" s="1"/>
  <c r="AC87" i="9" s="1"/>
  <c r="Z89" i="9"/>
  <c r="R91" i="9"/>
  <c r="AC93" i="9" s="1"/>
  <c r="T95" i="9"/>
  <c r="L95" i="9"/>
  <c r="R95" i="9" s="1"/>
  <c r="U107" i="9"/>
  <c r="R96" i="9"/>
  <c r="AC98" i="9" s="1"/>
  <c r="Z96" i="9"/>
  <c r="R101" i="9"/>
  <c r="Z101" i="9"/>
  <c r="Y103" i="9"/>
  <c r="Y107" i="9" s="1"/>
  <c r="R108" i="9"/>
  <c r="U120" i="9"/>
  <c r="W121" i="9"/>
  <c r="W133" i="9" s="1"/>
  <c r="P121" i="9"/>
  <c r="V133" i="9"/>
  <c r="Z125" i="9"/>
  <c r="W129" i="9"/>
  <c r="Z129" i="9" s="1"/>
  <c r="P129" i="9"/>
  <c r="R129" i="9" s="1"/>
  <c r="R134" i="9"/>
  <c r="T139" i="9"/>
  <c r="Z139" i="9" s="1"/>
  <c r="L139" i="9"/>
  <c r="R139" i="9" s="1"/>
  <c r="AC141" i="9" s="1"/>
  <c r="R17" i="9"/>
  <c r="R23" i="9"/>
  <c r="R27" i="9"/>
  <c r="T34" i="9"/>
  <c r="Z34" i="9" s="1"/>
  <c r="AC34" i="9" s="1"/>
  <c r="R47" i="9"/>
  <c r="AC47" i="9" s="1"/>
  <c r="W59" i="9"/>
  <c r="R62" i="9"/>
  <c r="AC64" i="9" s="1"/>
  <c r="Z85" i="9"/>
  <c r="W89" i="9"/>
  <c r="P89" i="9"/>
  <c r="W93" i="9"/>
  <c r="Z93" i="9" s="1"/>
  <c r="P93" i="9"/>
  <c r="U94" i="9"/>
  <c r="W109" i="9"/>
  <c r="W120" i="9" s="1"/>
  <c r="P109" i="9"/>
  <c r="T111" i="9"/>
  <c r="L111" i="9"/>
  <c r="AC114" i="9"/>
  <c r="T119" i="9"/>
  <c r="Z119" i="9" s="1"/>
  <c r="L119" i="9"/>
  <c r="R121" i="9"/>
  <c r="W125" i="9"/>
  <c r="P125" i="9"/>
  <c r="R125" i="9" s="1"/>
  <c r="AC127" i="9" s="1"/>
  <c r="U146" i="9"/>
  <c r="AA134" i="9"/>
  <c r="AA146" i="9" s="1"/>
  <c r="T135" i="9"/>
  <c r="Z135" i="9" s="1"/>
  <c r="L135" i="9"/>
  <c r="L140" i="9"/>
  <c r="R140" i="9"/>
  <c r="AC142" i="9" s="1"/>
  <c r="V146" i="9"/>
  <c r="W148" i="9"/>
  <c r="W159" i="9" s="1"/>
  <c r="P148" i="9"/>
  <c r="R148" i="9" s="1"/>
  <c r="L154" i="9"/>
  <c r="P11" i="9"/>
  <c r="R11" i="9" s="1"/>
  <c r="T14" i="9"/>
  <c r="P21" i="9"/>
  <c r="P25" i="9"/>
  <c r="R25" i="9" s="1"/>
  <c r="AC25" i="9" s="1"/>
  <c r="R26" i="9"/>
  <c r="AC26" i="9" s="1"/>
  <c r="S30" i="9"/>
  <c r="S225" i="9" s="1"/>
  <c r="P32" i="9"/>
  <c r="R32" i="9" s="1"/>
  <c r="AC32" i="9" s="1"/>
  <c r="R33" i="9"/>
  <c r="AC33" i="9" s="1"/>
  <c r="P38" i="9"/>
  <c r="R38" i="9" s="1"/>
  <c r="T40" i="9"/>
  <c r="Z40" i="9" s="1"/>
  <c r="P41" i="9"/>
  <c r="R41" i="9" s="1"/>
  <c r="AC41" i="9" s="1"/>
  <c r="U45" i="9"/>
  <c r="R46" i="9"/>
  <c r="P49" i="9"/>
  <c r="R49" i="9" s="1"/>
  <c r="AC49" i="9" s="1"/>
  <c r="R55" i="9"/>
  <c r="AC57" i="9" s="1"/>
  <c r="AA69" i="9"/>
  <c r="AA75" i="9" s="1"/>
  <c r="P70" i="9"/>
  <c r="L15" i="9"/>
  <c r="R15" i="9" s="1"/>
  <c r="Z53" i="9"/>
  <c r="Z59" i="9" s="1"/>
  <c r="L60" i="9"/>
  <c r="Y61" i="9"/>
  <c r="Y68" i="9" s="1"/>
  <c r="W61" i="9"/>
  <c r="W68" i="9" s="1"/>
  <c r="P63" i="9"/>
  <c r="R63" i="9" s="1"/>
  <c r="AA63" i="9"/>
  <c r="T66" i="9"/>
  <c r="Z66" i="9" s="1"/>
  <c r="Z69" i="9"/>
  <c r="Z75" i="9" s="1"/>
  <c r="R73" i="9"/>
  <c r="T77" i="9"/>
  <c r="Z77" i="9" s="1"/>
  <c r="L79" i="9"/>
  <c r="W80" i="9"/>
  <c r="Z80" i="9" s="1"/>
  <c r="V94" i="9"/>
  <c r="R84" i="9"/>
  <c r="AC86" i="9" s="1"/>
  <c r="R87" i="9"/>
  <c r="AA89" i="9"/>
  <c r="AA94" i="9" s="1"/>
  <c r="Y91" i="9"/>
  <c r="Z97" i="9"/>
  <c r="R99" i="9"/>
  <c r="AA101" i="9"/>
  <c r="Z102" i="9"/>
  <c r="T103" i="9"/>
  <c r="L103" i="9"/>
  <c r="R103" i="9" s="1"/>
  <c r="R104" i="9"/>
  <c r="AC106" i="9" s="1"/>
  <c r="V120" i="9"/>
  <c r="AA109" i="9"/>
  <c r="AA120" i="9" s="1"/>
  <c r="Z110" i="9"/>
  <c r="Y111" i="9"/>
  <c r="Y120" i="9" s="1"/>
  <c r="W113" i="9"/>
  <c r="Z113" i="9" s="1"/>
  <c r="P113" i="9"/>
  <c r="R113" i="9" s="1"/>
  <c r="T115" i="9"/>
  <c r="Z115" i="9" s="1"/>
  <c r="L115" i="9"/>
  <c r="R115" i="9" s="1"/>
  <c r="AC117" i="9" s="1"/>
  <c r="W117" i="9"/>
  <c r="Z117" i="9" s="1"/>
  <c r="P117" i="9"/>
  <c r="R117" i="9" s="1"/>
  <c r="Z118" i="9"/>
  <c r="S133" i="9"/>
  <c r="AA133" i="9"/>
  <c r="T123" i="9"/>
  <c r="Z123" i="9" s="1"/>
  <c r="L123" i="9"/>
  <c r="R123" i="9" s="1"/>
  <c r="R126" i="9"/>
  <c r="AC128" i="9" s="1"/>
  <c r="T131" i="9"/>
  <c r="Z131" i="9" s="1"/>
  <c r="L131" i="9"/>
  <c r="Y146" i="9"/>
  <c r="R135" i="9"/>
  <c r="AC137" i="9" s="1"/>
  <c r="Z137" i="9"/>
  <c r="T140" i="9"/>
  <c r="Z140" i="9" s="1"/>
  <c r="T154" i="9"/>
  <c r="Z154" i="9" s="1"/>
  <c r="U185" i="9"/>
  <c r="AA173" i="9"/>
  <c r="AA185" i="9" s="1"/>
  <c r="L177" i="9"/>
  <c r="P181" i="9"/>
  <c r="W181" i="9"/>
  <c r="T183" i="9"/>
  <c r="R82" i="9"/>
  <c r="T84" i="9"/>
  <c r="Z84" i="9" s="1"/>
  <c r="W87" i="9"/>
  <c r="W94" i="9" s="1"/>
  <c r="R90" i="9"/>
  <c r="AC92" i="9" s="1"/>
  <c r="W91" i="9"/>
  <c r="W95" i="9"/>
  <c r="AA95" i="9"/>
  <c r="AA107" i="9" s="1"/>
  <c r="R98" i="9"/>
  <c r="AC100" i="9" s="1"/>
  <c r="W99" i="9"/>
  <c r="T100" i="9"/>
  <c r="Z100" i="9" s="1"/>
  <c r="W103" i="9"/>
  <c r="T104" i="9"/>
  <c r="Z104" i="9" s="1"/>
  <c r="S107" i="9"/>
  <c r="T108" i="9"/>
  <c r="R110" i="9"/>
  <c r="AC112" i="9" s="1"/>
  <c r="W111" i="9"/>
  <c r="T112" i="9"/>
  <c r="Z112" i="9" s="1"/>
  <c r="R114" i="9"/>
  <c r="AC116" i="9" s="1"/>
  <c r="T116" i="9"/>
  <c r="Z116" i="9" s="1"/>
  <c r="AC118" i="9" s="1"/>
  <c r="Y121" i="9"/>
  <c r="Y133" i="9" s="1"/>
  <c r="T124" i="9"/>
  <c r="Z124" i="9" s="1"/>
  <c r="AC126" i="9" s="1"/>
  <c r="T128" i="9"/>
  <c r="Z128" i="9" s="1"/>
  <c r="AC130" i="9" s="1"/>
  <c r="Z134" i="9"/>
  <c r="T136" i="9"/>
  <c r="Z136" i="9" s="1"/>
  <c r="AC138" i="9" s="1"/>
  <c r="W140" i="9"/>
  <c r="W146" i="9" s="1"/>
  <c r="P140" i="9"/>
  <c r="U159" i="9"/>
  <c r="U225" i="9" s="1"/>
  <c r="R149" i="9"/>
  <c r="AC151" i="9" s="1"/>
  <c r="T150" i="9"/>
  <c r="Z150" i="9" s="1"/>
  <c r="Y152" i="9"/>
  <c r="Z153" i="9"/>
  <c r="AC155" i="9" s="1"/>
  <c r="P154" i="9"/>
  <c r="R154" i="9" s="1"/>
  <c r="AC156" i="9" s="1"/>
  <c r="W154" i="9"/>
  <c r="AA154" i="9"/>
  <c r="AA159" i="9" s="1"/>
  <c r="T156" i="9"/>
  <c r="Z157" i="9"/>
  <c r="P158" i="9"/>
  <c r="W158" i="9"/>
  <c r="W160" i="9"/>
  <c r="P160" i="9"/>
  <c r="T170" i="9"/>
  <c r="Z170" i="9" s="1"/>
  <c r="L170" i="9"/>
  <c r="L82" i="9"/>
  <c r="L86" i="9"/>
  <c r="R86" i="9" s="1"/>
  <c r="AC88" i="9" s="1"/>
  <c r="R89" i="9"/>
  <c r="AC91" i="9" s="1"/>
  <c r="L90" i="9"/>
  <c r="L102" i="9"/>
  <c r="R102" i="9" s="1"/>
  <c r="AC104" i="9" s="1"/>
  <c r="R109" i="9"/>
  <c r="S146" i="9"/>
  <c r="R141" i="9"/>
  <c r="AC143" i="9" s="1"/>
  <c r="T142" i="9"/>
  <c r="V159" i="9"/>
  <c r="P150" i="9"/>
  <c r="R150" i="9" s="1"/>
  <c r="W150" i="9"/>
  <c r="AA150" i="9"/>
  <c r="T152" i="9"/>
  <c r="Z152" i="9" s="1"/>
  <c r="R155" i="9"/>
  <c r="W156" i="9"/>
  <c r="P156" i="9"/>
  <c r="R156" i="9" s="1"/>
  <c r="AA160" i="9"/>
  <c r="X172" i="9"/>
  <c r="P167" i="9"/>
  <c r="W167" i="9"/>
  <c r="Z167" i="9" s="1"/>
  <c r="L169" i="9"/>
  <c r="R169" i="9"/>
  <c r="T169" i="9"/>
  <c r="Z169" i="9" s="1"/>
  <c r="U172" i="9"/>
  <c r="X185" i="9"/>
  <c r="Z203" i="9"/>
  <c r="P142" i="9"/>
  <c r="R142" i="9" s="1"/>
  <c r="W142" i="9"/>
  <c r="T144" i="9"/>
  <c r="Z144" i="9" s="1"/>
  <c r="T148" i="9"/>
  <c r="R151" i="9"/>
  <c r="W152" i="9"/>
  <c r="P152" i="9"/>
  <c r="R152" i="9" s="1"/>
  <c r="AC154" i="9" s="1"/>
  <c r="Z160" i="9"/>
  <c r="T162" i="9"/>
  <c r="L162" i="9"/>
  <c r="R162" i="9" s="1"/>
  <c r="T177" i="9"/>
  <c r="Z177" i="9" s="1"/>
  <c r="T143" i="9"/>
  <c r="Z143" i="9" s="1"/>
  <c r="AC145" i="9" s="1"/>
  <c r="T147" i="9"/>
  <c r="T151" i="9"/>
  <c r="Z151" i="9" s="1"/>
  <c r="T155" i="9"/>
  <c r="Z155" i="9" s="1"/>
  <c r="W162" i="9"/>
  <c r="Z164" i="9"/>
  <c r="AC166" i="9" s="1"/>
  <c r="R166" i="9"/>
  <c r="AC168" i="9" s="1"/>
  <c r="Y171" i="9"/>
  <c r="Y172" i="9" s="1"/>
  <c r="W171" i="9"/>
  <c r="Z171" i="9" s="1"/>
  <c r="R173" i="9"/>
  <c r="Z176" i="9"/>
  <c r="AC178" i="9" s="1"/>
  <c r="P177" i="9"/>
  <c r="R177" i="9" s="1"/>
  <c r="AC179" i="9" s="1"/>
  <c r="W177" i="9"/>
  <c r="AA177" i="9"/>
  <c r="T179" i="9"/>
  <c r="R181" i="9"/>
  <c r="R182" i="9"/>
  <c r="W183" i="9"/>
  <c r="P183" i="9"/>
  <c r="Z195" i="9"/>
  <c r="R160" i="9"/>
  <c r="V172" i="9"/>
  <c r="AA169" i="9"/>
  <c r="S185" i="9"/>
  <c r="W179" i="9"/>
  <c r="W185" i="9" s="1"/>
  <c r="P179" i="9"/>
  <c r="Y189" i="9"/>
  <c r="AA191" i="9"/>
  <c r="AA198" i="9" s="1"/>
  <c r="Z219" i="9"/>
  <c r="Y163" i="9"/>
  <c r="AC165" i="9" s="1"/>
  <c r="P165" i="9"/>
  <c r="R165" i="9" s="1"/>
  <c r="AC167" i="9" s="1"/>
  <c r="L167" i="9"/>
  <c r="R167" i="9" s="1"/>
  <c r="AC169" i="9" s="1"/>
  <c r="R168" i="9"/>
  <c r="AC170" i="9" s="1"/>
  <c r="T173" i="9"/>
  <c r="Y185" i="9"/>
  <c r="L174" i="9"/>
  <c r="R174" i="9" s="1"/>
  <c r="AC176" i="9" s="1"/>
  <c r="Y175" i="9"/>
  <c r="AC177" i="9" s="1"/>
  <c r="R179" i="9"/>
  <c r="R180" i="9"/>
  <c r="AC182" i="9" s="1"/>
  <c r="T181" i="9"/>
  <c r="Z181" i="9" s="1"/>
  <c r="Y183" i="9"/>
  <c r="AC190" i="9"/>
  <c r="T178" i="9"/>
  <c r="Z178" i="9" s="1"/>
  <c r="AC180" i="9" s="1"/>
  <c r="T182" i="9"/>
  <c r="Z182" i="9" s="1"/>
  <c r="V198" i="9"/>
  <c r="R187" i="9"/>
  <c r="Z187" i="9"/>
  <c r="AA195" i="9"/>
  <c r="Y197" i="9"/>
  <c r="Z199" i="9"/>
  <c r="Y201" i="9"/>
  <c r="Y211" i="9" s="1"/>
  <c r="AA203" i="9"/>
  <c r="T205" i="9"/>
  <c r="Z205" i="9" s="1"/>
  <c r="L205" i="9"/>
  <c r="R205" i="9" s="1"/>
  <c r="AC207" i="9" s="1"/>
  <c r="Y209" i="9"/>
  <c r="X224" i="9"/>
  <c r="P215" i="9"/>
  <c r="W215" i="9"/>
  <c r="W224" i="9" s="1"/>
  <c r="T217" i="9"/>
  <c r="Z217" i="9" s="1"/>
  <c r="L217" i="9"/>
  <c r="R217" i="9" s="1"/>
  <c r="AC219" i="9" s="1"/>
  <c r="Y217" i="9"/>
  <c r="Z220" i="9"/>
  <c r="Y193" i="9"/>
  <c r="P195" i="9"/>
  <c r="R195" i="9" s="1"/>
  <c r="AC197" i="9" s="1"/>
  <c r="W195" i="9"/>
  <c r="T197" i="9"/>
  <c r="Z197" i="9" s="1"/>
  <c r="L197" i="9"/>
  <c r="S198" i="9"/>
  <c r="T201" i="9"/>
  <c r="Z201" i="9" s="1"/>
  <c r="L201" i="9"/>
  <c r="P203" i="9"/>
  <c r="W203" i="9"/>
  <c r="AA207" i="9"/>
  <c r="T209" i="9"/>
  <c r="Z209" i="9" s="1"/>
  <c r="L209" i="9"/>
  <c r="S224" i="9"/>
  <c r="Y213" i="9"/>
  <c r="Y224" i="9" s="1"/>
  <c r="P219" i="9"/>
  <c r="R219" i="9" s="1"/>
  <c r="AC221" i="9" s="1"/>
  <c r="W219" i="9"/>
  <c r="T221" i="9"/>
  <c r="Z221" i="9" s="1"/>
  <c r="L221" i="9"/>
  <c r="R221" i="9" s="1"/>
  <c r="AC223" i="9" s="1"/>
  <c r="Z223" i="9"/>
  <c r="T186" i="9"/>
  <c r="R186" i="9"/>
  <c r="Y198" i="9"/>
  <c r="X198" i="9"/>
  <c r="P187" i="9"/>
  <c r="W187" i="9"/>
  <c r="W198" i="9" s="1"/>
  <c r="T189" i="9"/>
  <c r="Z189" i="9" s="1"/>
  <c r="L189" i="9"/>
  <c r="R189" i="9" s="1"/>
  <c r="AC191" i="9" s="1"/>
  <c r="Z190" i="9"/>
  <c r="P191" i="9"/>
  <c r="R191" i="9" s="1"/>
  <c r="AC193" i="9" s="1"/>
  <c r="W191" i="9"/>
  <c r="Z191" i="9" s="1"/>
  <c r="T193" i="9"/>
  <c r="Z193" i="9" s="1"/>
  <c r="L193" i="9"/>
  <c r="R194" i="9"/>
  <c r="Z194" i="9"/>
  <c r="P199" i="9"/>
  <c r="R199" i="9" s="1"/>
  <c r="W199" i="9"/>
  <c r="V211" i="9"/>
  <c r="Z202" i="9"/>
  <c r="AC204" i="9" s="1"/>
  <c r="R206" i="9"/>
  <c r="AC208" i="9" s="1"/>
  <c r="Z206" i="9"/>
  <c r="P207" i="9"/>
  <c r="R207" i="9" s="1"/>
  <c r="AC209" i="9" s="1"/>
  <c r="W207" i="9"/>
  <c r="Z207" i="9" s="1"/>
  <c r="AA212" i="9"/>
  <c r="AA224" i="9" s="1"/>
  <c r="U224" i="9"/>
  <c r="T213" i="9"/>
  <c r="Z213" i="9" s="1"/>
  <c r="L213" i="9"/>
  <c r="R213" i="9" s="1"/>
  <c r="AC215" i="9" s="1"/>
  <c r="Z215" i="9"/>
  <c r="T188" i="9"/>
  <c r="Z188" i="9" s="1"/>
  <c r="P189" i="9"/>
  <c r="R190" i="9"/>
  <c r="AC192" i="9" s="1"/>
  <c r="P193" i="9"/>
  <c r="R193" i="9" s="1"/>
  <c r="AC195" i="9" s="1"/>
  <c r="L195" i="9"/>
  <c r="T196" i="9"/>
  <c r="Z196" i="9" s="1"/>
  <c r="P197" i="9"/>
  <c r="AA199" i="9"/>
  <c r="AA211" i="9" s="1"/>
  <c r="T200" i="9"/>
  <c r="P201" i="9"/>
  <c r="L203" i="9"/>
  <c r="R203" i="9" s="1"/>
  <c r="AC205" i="9" s="1"/>
  <c r="T204" i="9"/>
  <c r="Z204" i="9" s="1"/>
  <c r="T208" i="9"/>
  <c r="Z208" i="9" s="1"/>
  <c r="P209" i="9"/>
  <c r="S211" i="9"/>
  <c r="T212" i="9"/>
  <c r="P213" i="9"/>
  <c r="R214" i="9"/>
  <c r="AC216" i="9" s="1"/>
  <c r="L215" i="9"/>
  <c r="R215" i="9" s="1"/>
  <c r="AC217" i="9" s="1"/>
  <c r="T216" i="9"/>
  <c r="Z216" i="9" s="1"/>
  <c r="AC218" i="9" s="1"/>
  <c r="R218" i="9"/>
  <c r="AC220" i="9" s="1"/>
  <c r="W223" i="9"/>
  <c r="R192" i="9"/>
  <c r="AC194" i="9" s="1"/>
  <c r="R200" i="9"/>
  <c r="R204" i="9"/>
  <c r="R208" i="9"/>
  <c r="AC210" i="9" s="1"/>
  <c r="R212" i="9"/>
  <c r="R220" i="9"/>
  <c r="AC222" i="9" s="1"/>
  <c r="AC296" i="8"/>
  <c r="AA294" i="8"/>
  <c r="X294" i="8"/>
  <c r="V294" i="8"/>
  <c r="U294" i="8"/>
  <c r="S294" i="8"/>
  <c r="Y294" i="8" s="1"/>
  <c r="R294" i="8"/>
  <c r="O294" i="8"/>
  <c r="P294" i="8" s="1"/>
  <c r="K294" i="8"/>
  <c r="T294" i="8" s="1"/>
  <c r="Y293" i="8"/>
  <c r="X293" i="8"/>
  <c r="W293" i="8"/>
  <c r="V293" i="8"/>
  <c r="U293" i="8"/>
  <c r="AA293" i="8" s="1"/>
  <c r="S293" i="8"/>
  <c r="R293" i="8"/>
  <c r="P293" i="8"/>
  <c r="O293" i="8"/>
  <c r="L293" i="8"/>
  <c r="K293" i="8"/>
  <c r="T293" i="8" s="1"/>
  <c r="Z293" i="8" s="1"/>
  <c r="X292" i="8"/>
  <c r="V292" i="8"/>
  <c r="U292" i="8"/>
  <c r="AA292" i="8" s="1"/>
  <c r="T292" i="8"/>
  <c r="S292" i="8"/>
  <c r="Y292" i="8" s="1"/>
  <c r="O292" i="8"/>
  <c r="K292" i="8"/>
  <c r="L292" i="8" s="1"/>
  <c r="AA291" i="8"/>
  <c r="X291" i="8"/>
  <c r="W291" i="8"/>
  <c r="V291" i="8"/>
  <c r="U291" i="8"/>
  <c r="S291" i="8"/>
  <c r="Y291" i="8" s="1"/>
  <c r="P291" i="8"/>
  <c r="O291" i="8"/>
  <c r="L291" i="8"/>
  <c r="K291" i="8"/>
  <c r="X290" i="8"/>
  <c r="V290" i="8"/>
  <c r="U290" i="8"/>
  <c r="AA290" i="8" s="1"/>
  <c r="S290" i="8"/>
  <c r="O290" i="8"/>
  <c r="P290" i="8" s="1"/>
  <c r="K290" i="8"/>
  <c r="Y289" i="8"/>
  <c r="X289" i="8"/>
  <c r="V289" i="8"/>
  <c r="U289" i="8"/>
  <c r="AA289" i="8" s="1"/>
  <c r="S289" i="8"/>
  <c r="P289" i="8"/>
  <c r="O289" i="8"/>
  <c r="W289" i="8" s="1"/>
  <c r="K289" i="8"/>
  <c r="T289" i="8" s="1"/>
  <c r="X288" i="8"/>
  <c r="V288" i="8"/>
  <c r="U288" i="8"/>
  <c r="T288" i="8"/>
  <c r="S288" i="8"/>
  <c r="Y288" i="8" s="1"/>
  <c r="O288" i="8"/>
  <c r="K288" i="8"/>
  <c r="L288" i="8" s="1"/>
  <c r="AA287" i="8"/>
  <c r="X287" i="8"/>
  <c r="W287" i="8"/>
  <c r="V287" i="8"/>
  <c r="U287" i="8"/>
  <c r="S287" i="8"/>
  <c r="Y287" i="8" s="1"/>
  <c r="O287" i="8"/>
  <c r="P287" i="8" s="1"/>
  <c r="L287" i="8"/>
  <c r="K287" i="8"/>
  <c r="X286" i="8"/>
  <c r="V286" i="8"/>
  <c r="U286" i="8"/>
  <c r="AA286" i="8" s="1"/>
  <c r="S286" i="8"/>
  <c r="Y286" i="8" s="1"/>
  <c r="O286" i="8"/>
  <c r="P286" i="8" s="1"/>
  <c r="K286" i="8"/>
  <c r="Y285" i="8"/>
  <c r="X285" i="8"/>
  <c r="V285" i="8"/>
  <c r="U285" i="8"/>
  <c r="AA285" i="8" s="1"/>
  <c r="T285" i="8"/>
  <c r="Z285" i="8" s="1"/>
  <c r="S285" i="8"/>
  <c r="P285" i="8"/>
  <c r="O285" i="8"/>
  <c r="W285" i="8" s="1"/>
  <c r="L285" i="8"/>
  <c r="K285" i="8"/>
  <c r="R285" i="8" s="1"/>
  <c r="X284" i="8"/>
  <c r="V284" i="8"/>
  <c r="U284" i="8"/>
  <c r="AA284" i="8" s="1"/>
  <c r="T284" i="8"/>
  <c r="S284" i="8"/>
  <c r="Y284" i="8" s="1"/>
  <c r="O284" i="8"/>
  <c r="L284" i="8"/>
  <c r="K284" i="8"/>
  <c r="AA283" i="8"/>
  <c r="X283" i="8"/>
  <c r="X295" i="8" s="1"/>
  <c r="W283" i="8"/>
  <c r="V283" i="8"/>
  <c r="V295" i="8" s="1"/>
  <c r="U283" i="8"/>
  <c r="U295" i="8" s="1"/>
  <c r="S283" i="8"/>
  <c r="O283" i="8"/>
  <c r="P283" i="8" s="1"/>
  <c r="L283" i="8"/>
  <c r="K283" i="8"/>
  <c r="Y281" i="8"/>
  <c r="X281" i="8"/>
  <c r="V281" i="8"/>
  <c r="U281" i="8"/>
  <c r="AA281" i="8" s="1"/>
  <c r="S281" i="8"/>
  <c r="R281" i="8"/>
  <c r="P281" i="8"/>
  <c r="O281" i="8"/>
  <c r="W281" i="8" s="1"/>
  <c r="K281" i="8"/>
  <c r="T281" i="8" s="1"/>
  <c r="X280" i="8"/>
  <c r="V280" i="8"/>
  <c r="U280" i="8"/>
  <c r="T280" i="8"/>
  <c r="S280" i="8"/>
  <c r="Y280" i="8" s="1"/>
  <c r="R280" i="8"/>
  <c r="O280" i="8"/>
  <c r="K280" i="8"/>
  <c r="L280" i="8" s="1"/>
  <c r="AA279" i="8"/>
  <c r="X279" i="8"/>
  <c r="W279" i="8"/>
  <c r="V279" i="8"/>
  <c r="U279" i="8"/>
  <c r="S279" i="8"/>
  <c r="Y279" i="8" s="1"/>
  <c r="O279" i="8"/>
  <c r="P279" i="8" s="1"/>
  <c r="L279" i="8"/>
  <c r="K279" i="8"/>
  <c r="X278" i="8"/>
  <c r="V278" i="8"/>
  <c r="U278" i="8"/>
  <c r="AA278" i="8" s="1"/>
  <c r="S278" i="8"/>
  <c r="O278" i="8"/>
  <c r="P278" i="8" s="1"/>
  <c r="K278" i="8"/>
  <c r="Y277" i="8"/>
  <c r="X277" i="8"/>
  <c r="V277" i="8"/>
  <c r="U277" i="8"/>
  <c r="AA277" i="8" s="1"/>
  <c r="S277" i="8"/>
  <c r="P277" i="8"/>
  <c r="O277" i="8"/>
  <c r="W277" i="8" s="1"/>
  <c r="K277" i="8"/>
  <c r="T277" i="8" s="1"/>
  <c r="X276" i="8"/>
  <c r="V276" i="8"/>
  <c r="U276" i="8"/>
  <c r="AA276" i="8" s="1"/>
  <c r="T276" i="8"/>
  <c r="S276" i="8"/>
  <c r="Y276" i="8" s="1"/>
  <c r="O276" i="8"/>
  <c r="L276" i="8"/>
  <c r="K276" i="8"/>
  <c r="AA275" i="8"/>
  <c r="X275" i="8"/>
  <c r="W275" i="8"/>
  <c r="V275" i="8"/>
  <c r="U275" i="8"/>
  <c r="S275" i="8"/>
  <c r="Y275" i="8" s="1"/>
  <c r="O275" i="8"/>
  <c r="P275" i="8" s="1"/>
  <c r="L275" i="8"/>
  <c r="K275" i="8"/>
  <c r="X274" i="8"/>
  <c r="V274" i="8"/>
  <c r="U274" i="8"/>
  <c r="AA274" i="8" s="1"/>
  <c r="S274" i="8"/>
  <c r="Y274" i="8" s="1"/>
  <c r="O274" i="8"/>
  <c r="P274" i="8" s="1"/>
  <c r="K274" i="8"/>
  <c r="Y273" i="8"/>
  <c r="X273" i="8"/>
  <c r="V273" i="8"/>
  <c r="U273" i="8"/>
  <c r="AA273" i="8" s="1"/>
  <c r="S273" i="8"/>
  <c r="P273" i="8"/>
  <c r="O273" i="8"/>
  <c r="W273" i="8" s="1"/>
  <c r="L273" i="8"/>
  <c r="K273" i="8"/>
  <c r="T273" i="8" s="1"/>
  <c r="Z273" i="8" s="1"/>
  <c r="X272" i="8"/>
  <c r="V272" i="8"/>
  <c r="U272" i="8"/>
  <c r="AA272" i="8" s="1"/>
  <c r="T272" i="8"/>
  <c r="S272" i="8"/>
  <c r="Y272" i="8" s="1"/>
  <c r="O272" i="8"/>
  <c r="K272" i="8"/>
  <c r="L272" i="8" s="1"/>
  <c r="AA271" i="8"/>
  <c r="X271" i="8"/>
  <c r="W271" i="8"/>
  <c r="V271" i="8"/>
  <c r="U271" i="8"/>
  <c r="S271" i="8"/>
  <c r="Y271" i="8" s="1"/>
  <c r="O271" i="8"/>
  <c r="P271" i="8" s="1"/>
  <c r="L271" i="8"/>
  <c r="K271" i="8"/>
  <c r="X270" i="8"/>
  <c r="V270" i="8"/>
  <c r="U270" i="8"/>
  <c r="U282" i="8" s="1"/>
  <c r="S270" i="8"/>
  <c r="O270" i="8"/>
  <c r="P270" i="8" s="1"/>
  <c r="K270" i="8"/>
  <c r="X268" i="8"/>
  <c r="V268" i="8"/>
  <c r="U268" i="8"/>
  <c r="T268" i="8"/>
  <c r="S268" i="8"/>
  <c r="Y268" i="8" s="1"/>
  <c r="R268" i="8"/>
  <c r="O268" i="8"/>
  <c r="L268" i="8"/>
  <c r="K268" i="8"/>
  <c r="AA267" i="8"/>
  <c r="X267" i="8"/>
  <c r="W267" i="8"/>
  <c r="V267" i="8"/>
  <c r="U267" i="8"/>
  <c r="T267" i="8"/>
  <c r="S267" i="8"/>
  <c r="Y267" i="8" s="1"/>
  <c r="R267" i="8"/>
  <c r="O267" i="8"/>
  <c r="P267" i="8" s="1"/>
  <c r="L267" i="8"/>
  <c r="K267" i="8"/>
  <c r="X266" i="8"/>
  <c r="V266" i="8"/>
  <c r="U266" i="8"/>
  <c r="AA266" i="8" s="1"/>
  <c r="S266" i="8"/>
  <c r="Y266" i="8" s="1"/>
  <c r="O266" i="8"/>
  <c r="P266" i="8" s="1"/>
  <c r="K266" i="8"/>
  <c r="Y265" i="8"/>
  <c r="X265" i="8"/>
  <c r="V265" i="8"/>
  <c r="U265" i="8"/>
  <c r="AA265" i="8" s="1"/>
  <c r="S265" i="8"/>
  <c r="P265" i="8"/>
  <c r="O265" i="8"/>
  <c r="W265" i="8" s="1"/>
  <c r="K265" i="8"/>
  <c r="T265" i="8" s="1"/>
  <c r="Z265" i="8" s="1"/>
  <c r="X264" i="8"/>
  <c r="V264" i="8"/>
  <c r="U264" i="8"/>
  <c r="AA264" i="8" s="1"/>
  <c r="T264" i="8"/>
  <c r="S264" i="8"/>
  <c r="Y264" i="8" s="1"/>
  <c r="O264" i="8"/>
  <c r="K264" i="8"/>
  <c r="L264" i="8" s="1"/>
  <c r="AA263" i="8"/>
  <c r="X263" i="8"/>
  <c r="W263" i="8"/>
  <c r="V263" i="8"/>
  <c r="U263" i="8"/>
  <c r="T263" i="8"/>
  <c r="Z263" i="8" s="1"/>
  <c r="S263" i="8"/>
  <c r="Y263" i="8" s="1"/>
  <c r="O263" i="8"/>
  <c r="P263" i="8" s="1"/>
  <c r="L263" i="8"/>
  <c r="K263" i="8"/>
  <c r="X262" i="8"/>
  <c r="AA262" i="8" s="1"/>
  <c r="V262" i="8"/>
  <c r="U262" i="8"/>
  <c r="S262" i="8"/>
  <c r="O262" i="8"/>
  <c r="P262" i="8" s="1"/>
  <c r="K262" i="8"/>
  <c r="Y261" i="8"/>
  <c r="X261" i="8"/>
  <c r="V261" i="8"/>
  <c r="U261" i="8"/>
  <c r="AA261" i="8" s="1"/>
  <c r="S261" i="8"/>
  <c r="P261" i="8"/>
  <c r="O261" i="8"/>
  <c r="W261" i="8" s="1"/>
  <c r="K261" i="8"/>
  <c r="T261" i="8" s="1"/>
  <c r="Y260" i="8"/>
  <c r="X260" i="8"/>
  <c r="V260" i="8"/>
  <c r="U260" i="8"/>
  <c r="T260" i="8"/>
  <c r="S260" i="8"/>
  <c r="O260" i="8"/>
  <c r="K260" i="8"/>
  <c r="L260" i="8" s="1"/>
  <c r="AA259" i="8"/>
  <c r="X259" i="8"/>
  <c r="W259" i="8"/>
  <c r="V259" i="8"/>
  <c r="U259" i="8"/>
  <c r="S259" i="8"/>
  <c r="Y259" i="8" s="1"/>
  <c r="O259" i="8"/>
  <c r="P259" i="8" s="1"/>
  <c r="L259" i="8"/>
  <c r="K259" i="8"/>
  <c r="R259" i="8" s="1"/>
  <c r="X258" i="8"/>
  <c r="V258" i="8"/>
  <c r="U258" i="8"/>
  <c r="AA258" i="8" s="1"/>
  <c r="S258" i="8"/>
  <c r="Y258" i="8" s="1"/>
  <c r="O258" i="8"/>
  <c r="P258" i="8" s="1"/>
  <c r="K258" i="8"/>
  <c r="X257" i="8"/>
  <c r="W257" i="8"/>
  <c r="V257" i="8"/>
  <c r="V269" i="8" s="1"/>
  <c r="U257" i="8"/>
  <c r="AA257" i="8" s="1"/>
  <c r="S257" i="8"/>
  <c r="P257" i="8"/>
  <c r="O257" i="8"/>
  <c r="L257" i="8"/>
  <c r="K257" i="8"/>
  <c r="R257" i="8" s="1"/>
  <c r="Y255" i="8"/>
  <c r="X255" i="8"/>
  <c r="V255" i="8"/>
  <c r="U255" i="8"/>
  <c r="AA255" i="8" s="1"/>
  <c r="T255" i="8"/>
  <c r="S255" i="8"/>
  <c r="R255" i="8"/>
  <c r="P255" i="8"/>
  <c r="O255" i="8"/>
  <c r="W255" i="8" s="1"/>
  <c r="L255" i="8"/>
  <c r="K255" i="8"/>
  <c r="X254" i="8"/>
  <c r="AA254" i="8" s="1"/>
  <c r="V254" i="8"/>
  <c r="U254" i="8"/>
  <c r="T254" i="8"/>
  <c r="S254" i="8"/>
  <c r="Y254" i="8" s="1"/>
  <c r="R254" i="8"/>
  <c r="O254" i="8"/>
  <c r="K254" i="8"/>
  <c r="L254" i="8" s="1"/>
  <c r="AA253" i="8"/>
  <c r="X253" i="8"/>
  <c r="W253" i="8"/>
  <c r="V253" i="8"/>
  <c r="U253" i="8"/>
  <c r="S253" i="8"/>
  <c r="Y253" i="8" s="1"/>
  <c r="P253" i="8"/>
  <c r="O253" i="8"/>
  <c r="L253" i="8"/>
  <c r="K253" i="8"/>
  <c r="X252" i="8"/>
  <c r="V252" i="8"/>
  <c r="U252" i="8"/>
  <c r="AA252" i="8" s="1"/>
  <c r="S252" i="8"/>
  <c r="Y252" i="8" s="1"/>
  <c r="O252" i="8"/>
  <c r="P252" i="8" s="1"/>
  <c r="K252" i="8"/>
  <c r="Y251" i="8"/>
  <c r="X251" i="8"/>
  <c r="W251" i="8"/>
  <c r="V251" i="8"/>
  <c r="U251" i="8"/>
  <c r="AA251" i="8" s="1"/>
  <c r="T251" i="8"/>
  <c r="Z251" i="8" s="1"/>
  <c r="S251" i="8"/>
  <c r="P251" i="8"/>
  <c r="O251" i="8"/>
  <c r="L251" i="8"/>
  <c r="K251" i="8"/>
  <c r="R251" i="8" s="1"/>
  <c r="X250" i="8"/>
  <c r="AA250" i="8" s="1"/>
  <c r="V250" i="8"/>
  <c r="U250" i="8"/>
  <c r="T250" i="8"/>
  <c r="S250" i="8"/>
  <c r="Y250" i="8" s="1"/>
  <c r="O250" i="8"/>
  <c r="L250" i="8"/>
  <c r="K250" i="8"/>
  <c r="AA249" i="8"/>
  <c r="X249" i="8"/>
  <c r="W249" i="8"/>
  <c r="V249" i="8"/>
  <c r="U249" i="8"/>
  <c r="S249" i="8"/>
  <c r="Y249" i="8" s="1"/>
  <c r="O249" i="8"/>
  <c r="P249" i="8" s="1"/>
  <c r="L249" i="8"/>
  <c r="K249" i="8"/>
  <c r="R249" i="8" s="1"/>
  <c r="X248" i="8"/>
  <c r="V248" i="8"/>
  <c r="U248" i="8"/>
  <c r="AA248" i="8" s="1"/>
  <c r="S248" i="8"/>
  <c r="Y248" i="8" s="1"/>
  <c r="O248" i="8"/>
  <c r="P248" i="8" s="1"/>
  <c r="K248" i="8"/>
  <c r="Y247" i="8"/>
  <c r="X247" i="8"/>
  <c r="V247" i="8"/>
  <c r="U247" i="8"/>
  <c r="AA247" i="8" s="1"/>
  <c r="S247" i="8"/>
  <c r="P247" i="8"/>
  <c r="O247" i="8"/>
  <c r="W247" i="8" s="1"/>
  <c r="K247" i="8"/>
  <c r="T247" i="8" s="1"/>
  <c r="Z247" i="8" s="1"/>
  <c r="X246" i="8"/>
  <c r="V246" i="8"/>
  <c r="U246" i="8"/>
  <c r="AA246" i="8" s="1"/>
  <c r="T246" i="8"/>
  <c r="S246" i="8"/>
  <c r="Y246" i="8" s="1"/>
  <c r="O246" i="8"/>
  <c r="K246" i="8"/>
  <c r="L246" i="8" s="1"/>
  <c r="AA245" i="8"/>
  <c r="X245" i="8"/>
  <c r="W245" i="8"/>
  <c r="V245" i="8"/>
  <c r="U245" i="8"/>
  <c r="S245" i="8"/>
  <c r="Y245" i="8" s="1"/>
  <c r="O245" i="8"/>
  <c r="P245" i="8" s="1"/>
  <c r="L245" i="8"/>
  <c r="K245" i="8"/>
  <c r="X244" i="8"/>
  <c r="V244" i="8"/>
  <c r="V256" i="8" s="1"/>
  <c r="U244" i="8"/>
  <c r="S244" i="8"/>
  <c r="O244" i="8"/>
  <c r="P244" i="8" s="1"/>
  <c r="K244" i="8"/>
  <c r="X242" i="8"/>
  <c r="V242" i="8"/>
  <c r="U242" i="8"/>
  <c r="T242" i="8"/>
  <c r="S242" i="8"/>
  <c r="Y242" i="8" s="1"/>
  <c r="R242" i="8"/>
  <c r="O242" i="8"/>
  <c r="K242" i="8"/>
  <c r="L242" i="8" s="1"/>
  <c r="AA241" i="8"/>
  <c r="X241" i="8"/>
  <c r="W241" i="8"/>
  <c r="V241" i="8"/>
  <c r="U241" i="8"/>
  <c r="S241" i="8"/>
  <c r="Y241" i="8" s="1"/>
  <c r="R241" i="8"/>
  <c r="O241" i="8"/>
  <c r="P241" i="8" s="1"/>
  <c r="L241" i="8"/>
  <c r="K241" i="8"/>
  <c r="T241" i="8" s="1"/>
  <c r="Z241" i="8" s="1"/>
  <c r="X240" i="8"/>
  <c r="V240" i="8"/>
  <c r="U240" i="8"/>
  <c r="AA240" i="8" s="1"/>
  <c r="S240" i="8"/>
  <c r="P240" i="8"/>
  <c r="O240" i="8"/>
  <c r="W240" i="8" s="1"/>
  <c r="K240" i="8"/>
  <c r="Y239" i="8"/>
  <c r="X239" i="8"/>
  <c r="V239" i="8"/>
  <c r="U239" i="8"/>
  <c r="AA239" i="8" s="1"/>
  <c r="S239" i="8"/>
  <c r="P239" i="8"/>
  <c r="O239" i="8"/>
  <c r="W239" i="8" s="1"/>
  <c r="K239" i="8"/>
  <c r="T239" i="8" s="1"/>
  <c r="X238" i="8"/>
  <c r="V238" i="8"/>
  <c r="U238" i="8"/>
  <c r="AA238" i="8" s="1"/>
  <c r="T238" i="8"/>
  <c r="S238" i="8"/>
  <c r="Y238" i="8" s="1"/>
  <c r="O238" i="8"/>
  <c r="L238" i="8"/>
  <c r="K238" i="8"/>
  <c r="AA237" i="8"/>
  <c r="X237" i="8"/>
  <c r="W237" i="8"/>
  <c r="V237" i="8"/>
  <c r="U237" i="8"/>
  <c r="S237" i="8"/>
  <c r="Y237" i="8" s="1"/>
  <c r="O237" i="8"/>
  <c r="P237" i="8" s="1"/>
  <c r="L237" i="8"/>
  <c r="K237" i="8"/>
  <c r="X236" i="8"/>
  <c r="V236" i="8"/>
  <c r="U236" i="8"/>
  <c r="AA236" i="8" s="1"/>
  <c r="S236" i="8"/>
  <c r="O236" i="8"/>
  <c r="P236" i="8" s="1"/>
  <c r="K236" i="8"/>
  <c r="Y235" i="8"/>
  <c r="X235" i="8"/>
  <c r="V235" i="8"/>
  <c r="U235" i="8"/>
  <c r="AA235" i="8" s="1"/>
  <c r="S235" i="8"/>
  <c r="P235" i="8"/>
  <c r="O235" i="8"/>
  <c r="W235" i="8" s="1"/>
  <c r="L235" i="8"/>
  <c r="K235" i="8"/>
  <c r="T235" i="8" s="1"/>
  <c r="X234" i="8"/>
  <c r="V234" i="8"/>
  <c r="U234" i="8"/>
  <c r="T234" i="8"/>
  <c r="S234" i="8"/>
  <c r="Y234" i="8" s="1"/>
  <c r="O234" i="8"/>
  <c r="K234" i="8"/>
  <c r="L234" i="8" s="1"/>
  <c r="AA233" i="8"/>
  <c r="X233" i="8"/>
  <c r="W233" i="8"/>
  <c r="V233" i="8"/>
  <c r="U233" i="8"/>
  <c r="S233" i="8"/>
  <c r="Y233" i="8" s="1"/>
  <c r="O233" i="8"/>
  <c r="P233" i="8" s="1"/>
  <c r="L233" i="8"/>
  <c r="K233" i="8"/>
  <c r="X232" i="8"/>
  <c r="V232" i="8"/>
  <c r="U232" i="8"/>
  <c r="AA232" i="8" s="1"/>
  <c r="S232" i="8"/>
  <c r="Y232" i="8" s="1"/>
  <c r="P232" i="8"/>
  <c r="O232" i="8"/>
  <c r="W232" i="8" s="1"/>
  <c r="K232" i="8"/>
  <c r="Y231" i="8"/>
  <c r="X231" i="8"/>
  <c r="V231" i="8"/>
  <c r="U231" i="8"/>
  <c r="S231" i="8"/>
  <c r="P231" i="8"/>
  <c r="O231" i="8"/>
  <c r="W231" i="8" s="1"/>
  <c r="L231" i="8"/>
  <c r="K231" i="8"/>
  <c r="T231" i="8" s="1"/>
  <c r="X229" i="8"/>
  <c r="V229" i="8"/>
  <c r="U229" i="8"/>
  <c r="AA229" i="8" s="1"/>
  <c r="S229" i="8"/>
  <c r="Y229" i="8" s="1"/>
  <c r="R229" i="8"/>
  <c r="O229" i="8"/>
  <c r="P229" i="8" s="1"/>
  <c r="K229" i="8"/>
  <c r="Y228" i="8"/>
  <c r="X228" i="8"/>
  <c r="W228" i="8"/>
  <c r="V228" i="8"/>
  <c r="U228" i="8"/>
  <c r="AA228" i="8" s="1"/>
  <c r="S228" i="8"/>
  <c r="R228" i="8"/>
  <c r="P228" i="8"/>
  <c r="O228" i="8"/>
  <c r="L228" i="8"/>
  <c r="K228" i="8"/>
  <c r="T228" i="8" s="1"/>
  <c r="Z228" i="8" s="1"/>
  <c r="X227" i="8"/>
  <c r="V227" i="8"/>
  <c r="U227" i="8"/>
  <c r="T227" i="8"/>
  <c r="S227" i="8"/>
  <c r="Y227" i="8" s="1"/>
  <c r="O227" i="8"/>
  <c r="K227" i="8"/>
  <c r="L227" i="8" s="1"/>
  <c r="AA226" i="8"/>
  <c r="X226" i="8"/>
  <c r="W226" i="8"/>
  <c r="V226" i="8"/>
  <c r="U226" i="8"/>
  <c r="S226" i="8"/>
  <c r="Y226" i="8" s="1"/>
  <c r="P226" i="8"/>
  <c r="O226" i="8"/>
  <c r="L226" i="8"/>
  <c r="K226" i="8"/>
  <c r="X225" i="8"/>
  <c r="V225" i="8"/>
  <c r="Y225" i="8" s="1"/>
  <c r="U225" i="8"/>
  <c r="AA225" i="8" s="1"/>
  <c r="S225" i="8"/>
  <c r="O225" i="8"/>
  <c r="P225" i="8" s="1"/>
  <c r="K225" i="8"/>
  <c r="Y224" i="8"/>
  <c r="X224" i="8"/>
  <c r="W224" i="8"/>
  <c r="V224" i="8"/>
  <c r="U224" i="8"/>
  <c r="AA224" i="8" s="1"/>
  <c r="S224" i="8"/>
  <c r="P224" i="8"/>
  <c r="O224" i="8"/>
  <c r="L224" i="8"/>
  <c r="K224" i="8"/>
  <c r="T224" i="8" s="1"/>
  <c r="Z224" i="8" s="1"/>
  <c r="X223" i="8"/>
  <c r="V223" i="8"/>
  <c r="U223" i="8"/>
  <c r="T223" i="8"/>
  <c r="S223" i="8"/>
  <c r="Y223" i="8" s="1"/>
  <c r="O223" i="8"/>
  <c r="K223" i="8"/>
  <c r="L223" i="8" s="1"/>
  <c r="AA222" i="8"/>
  <c r="X222" i="8"/>
  <c r="W222" i="8"/>
  <c r="V222" i="8"/>
  <c r="U222" i="8"/>
  <c r="S222" i="8"/>
  <c r="Y222" i="8" s="1"/>
  <c r="P222" i="8"/>
  <c r="O222" i="8"/>
  <c r="L222" i="8"/>
  <c r="K222" i="8"/>
  <c r="X221" i="8"/>
  <c r="V221" i="8"/>
  <c r="U221" i="8"/>
  <c r="AA221" i="8" s="1"/>
  <c r="S221" i="8"/>
  <c r="O221" i="8"/>
  <c r="P221" i="8" s="1"/>
  <c r="K221" i="8"/>
  <c r="Y220" i="8"/>
  <c r="X220" i="8"/>
  <c r="W220" i="8"/>
  <c r="V220" i="8"/>
  <c r="U220" i="8"/>
  <c r="AA220" i="8" s="1"/>
  <c r="T220" i="8"/>
  <c r="Z220" i="8" s="1"/>
  <c r="S220" i="8"/>
  <c r="P220" i="8"/>
  <c r="O220" i="8"/>
  <c r="L220" i="8"/>
  <c r="K220" i="8"/>
  <c r="R220" i="8" s="1"/>
  <c r="AC222" i="8" s="1"/>
  <c r="X219" i="8"/>
  <c r="V219" i="8"/>
  <c r="U219" i="8"/>
  <c r="AA219" i="8" s="1"/>
  <c r="T219" i="8"/>
  <c r="S219" i="8"/>
  <c r="Y219" i="8" s="1"/>
  <c r="O219" i="8"/>
  <c r="K219" i="8"/>
  <c r="L219" i="8" s="1"/>
  <c r="AA218" i="8"/>
  <c r="X218" i="8"/>
  <c r="W218" i="8"/>
  <c r="V218" i="8"/>
  <c r="U218" i="8"/>
  <c r="S218" i="8"/>
  <c r="P218" i="8"/>
  <c r="O218" i="8"/>
  <c r="L218" i="8"/>
  <c r="K218" i="8"/>
  <c r="V217" i="8"/>
  <c r="Y216" i="8"/>
  <c r="X216" i="8"/>
  <c r="W216" i="8"/>
  <c r="V216" i="8"/>
  <c r="U216" i="8"/>
  <c r="AA216" i="8" s="1"/>
  <c r="T216" i="8"/>
  <c r="Z216" i="8" s="1"/>
  <c r="S216" i="8"/>
  <c r="R216" i="8"/>
  <c r="P216" i="8"/>
  <c r="O216" i="8"/>
  <c r="L216" i="8"/>
  <c r="K216" i="8"/>
  <c r="X215" i="8"/>
  <c r="AA215" i="8" s="1"/>
  <c r="V215" i="8"/>
  <c r="U215" i="8"/>
  <c r="T215" i="8"/>
  <c r="S215" i="8"/>
  <c r="Y215" i="8" s="1"/>
  <c r="R215" i="8"/>
  <c r="O215" i="8"/>
  <c r="K215" i="8"/>
  <c r="L215" i="8" s="1"/>
  <c r="AA214" i="8"/>
  <c r="X214" i="8"/>
  <c r="W214" i="8"/>
  <c r="V214" i="8"/>
  <c r="U214" i="8"/>
  <c r="S214" i="8"/>
  <c r="Y214" i="8" s="1"/>
  <c r="P214" i="8"/>
  <c r="O214" i="8"/>
  <c r="L214" i="8"/>
  <c r="K214" i="8"/>
  <c r="R214" i="8" s="1"/>
  <c r="X213" i="8"/>
  <c r="V213" i="8"/>
  <c r="U213" i="8"/>
  <c r="AA213" i="8" s="1"/>
  <c r="S213" i="8"/>
  <c r="Y213" i="8" s="1"/>
  <c r="O213" i="8"/>
  <c r="P213" i="8" s="1"/>
  <c r="K213" i="8"/>
  <c r="Y212" i="8"/>
  <c r="X212" i="8"/>
  <c r="W212" i="8"/>
  <c r="V212" i="8"/>
  <c r="U212" i="8"/>
  <c r="AA212" i="8" s="1"/>
  <c r="T212" i="8"/>
  <c r="Z212" i="8" s="1"/>
  <c r="S212" i="8"/>
  <c r="P212" i="8"/>
  <c r="O212" i="8"/>
  <c r="L212" i="8"/>
  <c r="K212" i="8"/>
  <c r="X211" i="8"/>
  <c r="V211" i="8"/>
  <c r="U211" i="8"/>
  <c r="T211" i="8"/>
  <c r="S211" i="8"/>
  <c r="Y211" i="8" s="1"/>
  <c r="O211" i="8"/>
  <c r="K211" i="8"/>
  <c r="L211" i="8" s="1"/>
  <c r="AA210" i="8"/>
  <c r="X210" i="8"/>
  <c r="W210" i="8"/>
  <c r="V210" i="8"/>
  <c r="U210" i="8"/>
  <c r="S210" i="8"/>
  <c r="Y210" i="8" s="1"/>
  <c r="O210" i="8"/>
  <c r="P210" i="8" s="1"/>
  <c r="L210" i="8"/>
  <c r="K210" i="8"/>
  <c r="R210" i="8" s="1"/>
  <c r="X209" i="8"/>
  <c r="V209" i="8"/>
  <c r="U209" i="8"/>
  <c r="AA209" i="8" s="1"/>
  <c r="S209" i="8"/>
  <c r="Y209" i="8" s="1"/>
  <c r="O209" i="8"/>
  <c r="P209" i="8" s="1"/>
  <c r="K209" i="8"/>
  <c r="Y208" i="8"/>
  <c r="X208" i="8"/>
  <c r="V208" i="8"/>
  <c r="U208" i="8"/>
  <c r="AA208" i="8" s="1"/>
  <c r="S208" i="8"/>
  <c r="P208" i="8"/>
  <c r="O208" i="8"/>
  <c r="W208" i="8" s="1"/>
  <c r="L208" i="8"/>
  <c r="K208" i="8"/>
  <c r="T208" i="8" s="1"/>
  <c r="Z208" i="8" s="1"/>
  <c r="X207" i="8"/>
  <c r="V207" i="8"/>
  <c r="U207" i="8"/>
  <c r="AA207" i="8" s="1"/>
  <c r="T207" i="8"/>
  <c r="S207" i="8"/>
  <c r="Y207" i="8" s="1"/>
  <c r="O207" i="8"/>
  <c r="L207" i="8"/>
  <c r="K207" i="8"/>
  <c r="AA206" i="8"/>
  <c r="X206" i="8"/>
  <c r="W206" i="8"/>
  <c r="V206" i="8"/>
  <c r="U206" i="8"/>
  <c r="S206" i="8"/>
  <c r="Y206" i="8" s="1"/>
  <c r="O206" i="8"/>
  <c r="P206" i="8" s="1"/>
  <c r="L206" i="8"/>
  <c r="K206" i="8"/>
  <c r="X205" i="8"/>
  <c r="X217" i="8" s="1"/>
  <c r="V205" i="8"/>
  <c r="U205" i="8"/>
  <c r="S205" i="8"/>
  <c r="Y205" i="8" s="1"/>
  <c r="O205" i="8"/>
  <c r="P205" i="8" s="1"/>
  <c r="K205" i="8"/>
  <c r="X203" i="8"/>
  <c r="V203" i="8"/>
  <c r="U203" i="8"/>
  <c r="AA203" i="8" s="1"/>
  <c r="T203" i="8"/>
  <c r="S203" i="8"/>
  <c r="Y203" i="8" s="1"/>
  <c r="R203" i="8"/>
  <c r="O203" i="8"/>
  <c r="K203" i="8"/>
  <c r="L203" i="8" s="1"/>
  <c r="AA202" i="8"/>
  <c r="X202" i="8"/>
  <c r="W202" i="8"/>
  <c r="V202" i="8"/>
  <c r="U202" i="8"/>
  <c r="T202" i="8"/>
  <c r="Z202" i="8" s="1"/>
  <c r="S202" i="8"/>
  <c r="Y202" i="8" s="1"/>
  <c r="R202" i="8"/>
  <c r="O202" i="8"/>
  <c r="P202" i="8" s="1"/>
  <c r="L202" i="8"/>
  <c r="K202" i="8"/>
  <c r="AA201" i="8"/>
  <c r="X201" i="8"/>
  <c r="W201" i="8"/>
  <c r="V201" i="8"/>
  <c r="U201" i="8"/>
  <c r="S201" i="8"/>
  <c r="Y201" i="8" s="1"/>
  <c r="O201" i="8"/>
  <c r="P201" i="8" s="1"/>
  <c r="K201" i="8"/>
  <c r="Y200" i="8"/>
  <c r="X200" i="8"/>
  <c r="V200" i="8"/>
  <c r="U200" i="8"/>
  <c r="AA200" i="8" s="1"/>
  <c r="S200" i="8"/>
  <c r="P200" i="8"/>
  <c r="O200" i="8"/>
  <c r="W200" i="8" s="1"/>
  <c r="K200" i="8"/>
  <c r="T200" i="8" s="1"/>
  <c r="Y199" i="8"/>
  <c r="X199" i="8"/>
  <c r="V199" i="8"/>
  <c r="U199" i="8"/>
  <c r="AA199" i="8" s="1"/>
  <c r="S199" i="8"/>
  <c r="O199" i="8"/>
  <c r="K199" i="8"/>
  <c r="X198" i="8"/>
  <c r="V198" i="8"/>
  <c r="Y198" i="8" s="1"/>
  <c r="U198" i="8"/>
  <c r="AA198" i="8" s="1"/>
  <c r="S198" i="8"/>
  <c r="P198" i="8"/>
  <c r="O198" i="8"/>
  <c r="W198" i="8" s="1"/>
  <c r="K198" i="8"/>
  <c r="Y197" i="8"/>
  <c r="X197" i="8"/>
  <c r="V197" i="8"/>
  <c r="U197" i="8"/>
  <c r="AA197" i="8" s="1"/>
  <c r="T197" i="8"/>
  <c r="S197" i="8"/>
  <c r="P197" i="8"/>
  <c r="O197" i="8"/>
  <c r="W197" i="8" s="1"/>
  <c r="L197" i="8"/>
  <c r="K197" i="8"/>
  <c r="R197" i="8" s="1"/>
  <c r="X196" i="8"/>
  <c r="AA196" i="8" s="1"/>
  <c r="V196" i="8"/>
  <c r="U196" i="8"/>
  <c r="T196" i="8"/>
  <c r="S196" i="8"/>
  <c r="Y196" i="8" s="1"/>
  <c r="O196" i="8"/>
  <c r="L196" i="8"/>
  <c r="K196" i="8"/>
  <c r="AA195" i="8"/>
  <c r="X195" i="8"/>
  <c r="W195" i="8"/>
  <c r="V195" i="8"/>
  <c r="U195" i="8"/>
  <c r="S195" i="8"/>
  <c r="Y195" i="8" s="1"/>
  <c r="P195" i="8"/>
  <c r="O195" i="8"/>
  <c r="L195" i="8"/>
  <c r="K195" i="8"/>
  <c r="X194" i="8"/>
  <c r="V194" i="8"/>
  <c r="Y194" i="8" s="1"/>
  <c r="U194" i="8"/>
  <c r="AA194" i="8" s="1"/>
  <c r="S194" i="8"/>
  <c r="P194" i="8"/>
  <c r="O194" i="8"/>
  <c r="W194" i="8" s="1"/>
  <c r="K194" i="8"/>
  <c r="Y193" i="8"/>
  <c r="X193" i="8"/>
  <c r="V193" i="8"/>
  <c r="U193" i="8"/>
  <c r="T193" i="8"/>
  <c r="S193" i="8"/>
  <c r="P193" i="8"/>
  <c r="O193" i="8"/>
  <c r="W193" i="8" s="1"/>
  <c r="L193" i="8"/>
  <c r="K193" i="8"/>
  <c r="R193" i="8" s="1"/>
  <c r="X192" i="8"/>
  <c r="V192" i="8"/>
  <c r="U192" i="8"/>
  <c r="T192" i="8"/>
  <c r="S192" i="8"/>
  <c r="Y192" i="8" s="1"/>
  <c r="Y204" i="8" s="1"/>
  <c r="O192" i="8"/>
  <c r="L192" i="8"/>
  <c r="K192" i="8"/>
  <c r="X190" i="8"/>
  <c r="V190" i="8"/>
  <c r="Y190" i="8" s="1"/>
  <c r="U190" i="8"/>
  <c r="AA190" i="8" s="1"/>
  <c r="S190" i="8"/>
  <c r="R190" i="8"/>
  <c r="P190" i="8"/>
  <c r="O190" i="8"/>
  <c r="W190" i="8" s="1"/>
  <c r="K190" i="8"/>
  <c r="Y189" i="8"/>
  <c r="X189" i="8"/>
  <c r="V189" i="8"/>
  <c r="U189" i="8"/>
  <c r="AA189" i="8" s="1"/>
  <c r="T189" i="8"/>
  <c r="S189" i="8"/>
  <c r="R189" i="8"/>
  <c r="P189" i="8"/>
  <c r="O189" i="8"/>
  <c r="W189" i="8" s="1"/>
  <c r="K189" i="8"/>
  <c r="L189" i="8" s="1"/>
  <c r="X188" i="8"/>
  <c r="AA188" i="8" s="1"/>
  <c r="V188" i="8"/>
  <c r="U188" i="8"/>
  <c r="T188" i="8"/>
  <c r="S188" i="8"/>
  <c r="Y188" i="8" s="1"/>
  <c r="O188" i="8"/>
  <c r="L188" i="8"/>
  <c r="K188" i="8"/>
  <c r="AA187" i="8"/>
  <c r="X187" i="8"/>
  <c r="W187" i="8"/>
  <c r="V187" i="8"/>
  <c r="U187" i="8"/>
  <c r="S187" i="8"/>
  <c r="Y187" i="8" s="1"/>
  <c r="P187" i="8"/>
  <c r="O187" i="8"/>
  <c r="L187" i="8"/>
  <c r="K187" i="8"/>
  <c r="R187" i="8" s="1"/>
  <c r="X186" i="8"/>
  <c r="V186" i="8"/>
  <c r="Y186" i="8" s="1"/>
  <c r="U186" i="8"/>
  <c r="AA186" i="8" s="1"/>
  <c r="S186" i="8"/>
  <c r="P186" i="8"/>
  <c r="O186" i="8"/>
  <c r="W186" i="8" s="1"/>
  <c r="K186" i="8"/>
  <c r="Y185" i="8"/>
  <c r="X185" i="8"/>
  <c r="V185" i="8"/>
  <c r="U185" i="8"/>
  <c r="AA185" i="8" s="1"/>
  <c r="T185" i="8"/>
  <c r="Z185" i="8" s="1"/>
  <c r="S185" i="8"/>
  <c r="P185" i="8"/>
  <c r="O185" i="8"/>
  <c r="W185" i="8" s="1"/>
  <c r="K185" i="8"/>
  <c r="L185" i="8" s="1"/>
  <c r="X184" i="8"/>
  <c r="AA184" i="8" s="1"/>
  <c r="V184" i="8"/>
  <c r="U184" i="8"/>
  <c r="T184" i="8"/>
  <c r="S184" i="8"/>
  <c r="Y184" i="8" s="1"/>
  <c r="O184" i="8"/>
  <c r="L184" i="8"/>
  <c r="K184" i="8"/>
  <c r="AA183" i="8"/>
  <c r="X183" i="8"/>
  <c r="W183" i="8"/>
  <c r="V183" i="8"/>
  <c r="U183" i="8"/>
  <c r="S183" i="8"/>
  <c r="Y183" i="8" s="1"/>
  <c r="O183" i="8"/>
  <c r="P183" i="8" s="1"/>
  <c r="L183" i="8"/>
  <c r="K183" i="8"/>
  <c r="R183" i="8" s="1"/>
  <c r="X182" i="8"/>
  <c r="V182" i="8"/>
  <c r="U182" i="8"/>
  <c r="AA182" i="8" s="1"/>
  <c r="S182" i="8"/>
  <c r="O182" i="8"/>
  <c r="P182" i="8" s="1"/>
  <c r="K182" i="8"/>
  <c r="Y181" i="8"/>
  <c r="X181" i="8"/>
  <c r="V181" i="8"/>
  <c r="U181" i="8"/>
  <c r="AA181" i="8" s="1"/>
  <c r="T181" i="8"/>
  <c r="S181" i="8"/>
  <c r="P181" i="8"/>
  <c r="O181" i="8"/>
  <c r="W181" i="8" s="1"/>
  <c r="L181" i="8"/>
  <c r="K181" i="8"/>
  <c r="R181" i="8" s="1"/>
  <c r="X180" i="8"/>
  <c r="V180" i="8"/>
  <c r="U180" i="8"/>
  <c r="T180" i="8"/>
  <c r="S180" i="8"/>
  <c r="Y180" i="8" s="1"/>
  <c r="O180" i="8"/>
  <c r="K180" i="8"/>
  <c r="L180" i="8" s="1"/>
  <c r="AA179" i="8"/>
  <c r="X179" i="8"/>
  <c r="W179" i="8"/>
  <c r="V179" i="8"/>
  <c r="V191" i="8" s="1"/>
  <c r="U179" i="8"/>
  <c r="S179" i="8"/>
  <c r="O179" i="8"/>
  <c r="P179" i="8" s="1"/>
  <c r="L179" i="8"/>
  <c r="K179" i="8"/>
  <c r="Y177" i="8"/>
  <c r="X177" i="8"/>
  <c r="V177" i="8"/>
  <c r="U177" i="8"/>
  <c r="AA177" i="8" s="1"/>
  <c r="T177" i="8"/>
  <c r="S177" i="8"/>
  <c r="R177" i="8"/>
  <c r="P177" i="8"/>
  <c r="O177" i="8"/>
  <c r="W177" i="8" s="1"/>
  <c r="L177" i="8"/>
  <c r="K177" i="8"/>
  <c r="X176" i="8"/>
  <c r="AA176" i="8" s="1"/>
  <c r="V176" i="8"/>
  <c r="U176" i="8"/>
  <c r="T176" i="8"/>
  <c r="S176" i="8"/>
  <c r="Y176" i="8" s="1"/>
  <c r="R176" i="8"/>
  <c r="O176" i="8"/>
  <c r="K176" i="8"/>
  <c r="L176" i="8" s="1"/>
  <c r="AA175" i="8"/>
  <c r="X175" i="8"/>
  <c r="W175" i="8"/>
  <c r="V175" i="8"/>
  <c r="U175" i="8"/>
  <c r="S175" i="8"/>
  <c r="Y175" i="8" s="1"/>
  <c r="O175" i="8"/>
  <c r="P175" i="8" s="1"/>
  <c r="L175" i="8"/>
  <c r="K175" i="8"/>
  <c r="X174" i="8"/>
  <c r="V174" i="8"/>
  <c r="U174" i="8"/>
  <c r="AA174" i="8" s="1"/>
  <c r="S174" i="8"/>
  <c r="Y174" i="8" s="1"/>
  <c r="O174" i="8"/>
  <c r="P174" i="8" s="1"/>
  <c r="K174" i="8"/>
  <c r="Y173" i="8"/>
  <c r="X173" i="8"/>
  <c r="V173" i="8"/>
  <c r="U173" i="8"/>
  <c r="AA173" i="8" s="1"/>
  <c r="S173" i="8"/>
  <c r="P173" i="8"/>
  <c r="O173" i="8"/>
  <c r="W173" i="8" s="1"/>
  <c r="K173" i="8"/>
  <c r="T173" i="8" s="1"/>
  <c r="X172" i="8"/>
  <c r="V172" i="8"/>
  <c r="U172" i="8"/>
  <c r="AA172" i="8" s="1"/>
  <c r="T172" i="8"/>
  <c r="S172" i="8"/>
  <c r="Y172" i="8" s="1"/>
  <c r="O172" i="8"/>
  <c r="K172" i="8"/>
  <c r="L172" i="8" s="1"/>
  <c r="AA171" i="8"/>
  <c r="X171" i="8"/>
  <c r="W171" i="8"/>
  <c r="V171" i="8"/>
  <c r="U171" i="8"/>
  <c r="T171" i="8"/>
  <c r="S171" i="8"/>
  <c r="Y171" i="8" s="1"/>
  <c r="O171" i="8"/>
  <c r="P171" i="8" s="1"/>
  <c r="L171" i="8"/>
  <c r="K171" i="8"/>
  <c r="X170" i="8"/>
  <c r="AA170" i="8" s="1"/>
  <c r="V170" i="8"/>
  <c r="U170" i="8"/>
  <c r="S170" i="8"/>
  <c r="O170" i="8"/>
  <c r="P170" i="8" s="1"/>
  <c r="K170" i="8"/>
  <c r="Y169" i="8"/>
  <c r="X169" i="8"/>
  <c r="V169" i="8"/>
  <c r="U169" i="8"/>
  <c r="AA169" i="8" s="1"/>
  <c r="T169" i="8"/>
  <c r="Z169" i="8" s="1"/>
  <c r="S169" i="8"/>
  <c r="P169" i="8"/>
  <c r="O169" i="8"/>
  <c r="W169" i="8" s="1"/>
  <c r="L169" i="8"/>
  <c r="K169" i="8"/>
  <c r="X168" i="8"/>
  <c r="AA168" i="8" s="1"/>
  <c r="V168" i="8"/>
  <c r="U168" i="8"/>
  <c r="T168" i="8"/>
  <c r="S168" i="8"/>
  <c r="Y168" i="8" s="1"/>
  <c r="O168" i="8"/>
  <c r="K168" i="8"/>
  <c r="L168" i="8" s="1"/>
  <c r="AA167" i="8"/>
  <c r="X167" i="8"/>
  <c r="W167" i="8"/>
  <c r="V167" i="8"/>
  <c r="U167" i="8"/>
  <c r="S167" i="8"/>
  <c r="Y167" i="8" s="1"/>
  <c r="P167" i="8"/>
  <c r="O167" i="8"/>
  <c r="L167" i="8"/>
  <c r="K167" i="8"/>
  <c r="X166" i="8"/>
  <c r="X178" i="8" s="1"/>
  <c r="V166" i="8"/>
  <c r="U166" i="8"/>
  <c r="S166" i="8"/>
  <c r="O166" i="8"/>
  <c r="P166" i="8" s="1"/>
  <c r="K166" i="8"/>
  <c r="X164" i="8"/>
  <c r="V164" i="8"/>
  <c r="U164" i="8"/>
  <c r="AA164" i="8" s="1"/>
  <c r="T164" i="8"/>
  <c r="S164" i="8"/>
  <c r="Y164" i="8" s="1"/>
  <c r="R164" i="8"/>
  <c r="O164" i="8"/>
  <c r="K164" i="8"/>
  <c r="L164" i="8" s="1"/>
  <c r="AA163" i="8"/>
  <c r="X163" i="8"/>
  <c r="W163" i="8"/>
  <c r="V163" i="8"/>
  <c r="U163" i="8"/>
  <c r="S163" i="8"/>
  <c r="Y163" i="8" s="1"/>
  <c r="R163" i="8"/>
  <c r="O163" i="8"/>
  <c r="P163" i="8" s="1"/>
  <c r="L163" i="8"/>
  <c r="K163" i="8"/>
  <c r="T163" i="8" s="1"/>
  <c r="Z163" i="8" s="1"/>
  <c r="X162" i="8"/>
  <c r="V162" i="8"/>
  <c r="U162" i="8"/>
  <c r="AA162" i="8" s="1"/>
  <c r="S162" i="8"/>
  <c r="Y162" i="8" s="1"/>
  <c r="O162" i="8"/>
  <c r="P162" i="8" s="1"/>
  <c r="K162" i="8"/>
  <c r="Y161" i="8"/>
  <c r="X161" i="8"/>
  <c r="V161" i="8"/>
  <c r="U161" i="8"/>
  <c r="AA161" i="8" s="1"/>
  <c r="S161" i="8"/>
  <c r="P161" i="8"/>
  <c r="O161" i="8"/>
  <c r="W161" i="8" s="1"/>
  <c r="K161" i="8"/>
  <c r="T161" i="8" s="1"/>
  <c r="Z161" i="8" s="1"/>
  <c r="X160" i="8"/>
  <c r="V160" i="8"/>
  <c r="U160" i="8"/>
  <c r="T160" i="8"/>
  <c r="S160" i="8"/>
  <c r="Y160" i="8" s="1"/>
  <c r="O160" i="8"/>
  <c r="K160" i="8"/>
  <c r="L160" i="8" s="1"/>
  <c r="AA159" i="8"/>
  <c r="X159" i="8"/>
  <c r="W159" i="8"/>
  <c r="V159" i="8"/>
  <c r="U159" i="8"/>
  <c r="S159" i="8"/>
  <c r="Y159" i="8" s="1"/>
  <c r="O159" i="8"/>
  <c r="P159" i="8" s="1"/>
  <c r="L159" i="8"/>
  <c r="K159" i="8"/>
  <c r="X158" i="8"/>
  <c r="V158" i="8"/>
  <c r="U158" i="8"/>
  <c r="AA158" i="8" s="1"/>
  <c r="S158" i="8"/>
  <c r="Y158" i="8" s="1"/>
  <c r="O158" i="8"/>
  <c r="P158" i="8" s="1"/>
  <c r="K158" i="8"/>
  <c r="Y157" i="8"/>
  <c r="X157" i="8"/>
  <c r="V157" i="8"/>
  <c r="U157" i="8"/>
  <c r="AA157" i="8" s="1"/>
  <c r="S157" i="8"/>
  <c r="P157" i="8"/>
  <c r="O157" i="8"/>
  <c r="W157" i="8" s="1"/>
  <c r="K157" i="8"/>
  <c r="T157" i="8" s="1"/>
  <c r="X156" i="8"/>
  <c r="V156" i="8"/>
  <c r="U156" i="8"/>
  <c r="AA156" i="8" s="1"/>
  <c r="T156" i="8"/>
  <c r="S156" i="8"/>
  <c r="Y156" i="8" s="1"/>
  <c r="O156" i="8"/>
  <c r="K156" i="8"/>
  <c r="L156" i="8" s="1"/>
  <c r="AA155" i="8"/>
  <c r="X155" i="8"/>
  <c r="W155" i="8"/>
  <c r="V155" i="8"/>
  <c r="U155" i="8"/>
  <c r="S155" i="8"/>
  <c r="Y155" i="8" s="1"/>
  <c r="O155" i="8"/>
  <c r="P155" i="8" s="1"/>
  <c r="L155" i="8"/>
  <c r="K155" i="8"/>
  <c r="R155" i="8" s="1"/>
  <c r="X154" i="8"/>
  <c r="V154" i="8"/>
  <c r="U154" i="8"/>
  <c r="AA154" i="8" s="1"/>
  <c r="S154" i="8"/>
  <c r="O154" i="8"/>
  <c r="P154" i="8" s="1"/>
  <c r="K154" i="8"/>
  <c r="Y153" i="8"/>
  <c r="X153" i="8"/>
  <c r="V153" i="8"/>
  <c r="U153" i="8"/>
  <c r="S153" i="8"/>
  <c r="P153" i="8"/>
  <c r="O153" i="8"/>
  <c r="W153" i="8" s="1"/>
  <c r="L153" i="8"/>
  <c r="K153" i="8"/>
  <c r="T153" i="8" s="1"/>
  <c r="AA151" i="8"/>
  <c r="X151" i="8"/>
  <c r="W151" i="8"/>
  <c r="V151" i="8"/>
  <c r="U151" i="8"/>
  <c r="S151" i="8"/>
  <c r="Y151" i="8" s="1"/>
  <c r="R151" i="8"/>
  <c r="O151" i="8"/>
  <c r="P151" i="8" s="1"/>
  <c r="L151" i="8"/>
  <c r="K151" i="8"/>
  <c r="T151" i="8" s="1"/>
  <c r="Z151" i="8" s="1"/>
  <c r="X150" i="8"/>
  <c r="V150" i="8"/>
  <c r="U150" i="8"/>
  <c r="AA150" i="8" s="1"/>
  <c r="S150" i="8"/>
  <c r="Y150" i="8" s="1"/>
  <c r="R150" i="8"/>
  <c r="O150" i="8"/>
  <c r="P150" i="8" s="1"/>
  <c r="K150" i="8"/>
  <c r="Y149" i="8"/>
  <c r="X149" i="8"/>
  <c r="V149" i="8"/>
  <c r="U149" i="8"/>
  <c r="AA149" i="8" s="1"/>
  <c r="T149" i="8"/>
  <c r="S149" i="8"/>
  <c r="P149" i="8"/>
  <c r="O149" i="8"/>
  <c r="W149" i="8" s="1"/>
  <c r="L149" i="8"/>
  <c r="K149" i="8"/>
  <c r="R149" i="8" s="1"/>
  <c r="X148" i="8"/>
  <c r="AA148" i="8" s="1"/>
  <c r="V148" i="8"/>
  <c r="U148" i="8"/>
  <c r="T148" i="8"/>
  <c r="S148" i="8"/>
  <c r="Y148" i="8" s="1"/>
  <c r="O148" i="8"/>
  <c r="L148" i="8"/>
  <c r="K148" i="8"/>
  <c r="AA147" i="8"/>
  <c r="X147" i="8"/>
  <c r="W147" i="8"/>
  <c r="V147" i="8"/>
  <c r="U147" i="8"/>
  <c r="S147" i="8"/>
  <c r="Y147" i="8" s="1"/>
  <c r="P147" i="8"/>
  <c r="O147" i="8"/>
  <c r="L147" i="8"/>
  <c r="K147" i="8"/>
  <c r="X146" i="8"/>
  <c r="V146" i="8"/>
  <c r="U146" i="8"/>
  <c r="AA146" i="8" s="1"/>
  <c r="S146" i="8"/>
  <c r="Y146" i="8" s="1"/>
  <c r="O146" i="8"/>
  <c r="P146" i="8" s="1"/>
  <c r="K146" i="8"/>
  <c r="Y145" i="8"/>
  <c r="X145" i="8"/>
  <c r="V145" i="8"/>
  <c r="U145" i="8"/>
  <c r="AA145" i="8" s="1"/>
  <c r="T145" i="8"/>
  <c r="Z145" i="8" s="1"/>
  <c r="S145" i="8"/>
  <c r="P145" i="8"/>
  <c r="O145" i="8"/>
  <c r="W145" i="8" s="1"/>
  <c r="L145" i="8"/>
  <c r="K145" i="8"/>
  <c r="X144" i="8"/>
  <c r="AA144" i="8" s="1"/>
  <c r="V144" i="8"/>
  <c r="U144" i="8"/>
  <c r="T144" i="8"/>
  <c r="S144" i="8"/>
  <c r="Y144" i="8" s="1"/>
  <c r="O144" i="8"/>
  <c r="K144" i="8"/>
  <c r="L144" i="8" s="1"/>
  <c r="AA143" i="8"/>
  <c r="X143" i="8"/>
  <c r="W143" i="8"/>
  <c r="V143" i="8"/>
  <c r="U143" i="8"/>
  <c r="S143" i="8"/>
  <c r="Y143" i="8" s="1"/>
  <c r="P143" i="8"/>
  <c r="O143" i="8"/>
  <c r="L143" i="8"/>
  <c r="K143" i="8"/>
  <c r="Z142" i="8"/>
  <c r="X142" i="8"/>
  <c r="W142" i="8"/>
  <c r="V142" i="8"/>
  <c r="Y142" i="8" s="1"/>
  <c r="U142" i="8"/>
  <c r="AA142" i="8" s="1"/>
  <c r="T142" i="8"/>
  <c r="S142" i="8"/>
  <c r="R142" i="8"/>
  <c r="Y141" i="8"/>
  <c r="X141" i="8"/>
  <c r="V141" i="8"/>
  <c r="U141" i="8"/>
  <c r="AA141" i="8" s="1"/>
  <c r="S141" i="8"/>
  <c r="P141" i="8"/>
  <c r="O141" i="8"/>
  <c r="W141" i="8" s="1"/>
  <c r="K141" i="8"/>
  <c r="T141" i="8" s="1"/>
  <c r="X140" i="8"/>
  <c r="AA140" i="8" s="1"/>
  <c r="V140" i="8"/>
  <c r="V152" i="8" s="1"/>
  <c r="U140" i="8"/>
  <c r="T140" i="8"/>
  <c r="S140" i="8"/>
  <c r="O140" i="8"/>
  <c r="L140" i="8"/>
  <c r="K140" i="8"/>
  <c r="X138" i="8"/>
  <c r="V138" i="8"/>
  <c r="U138" i="8"/>
  <c r="AA138" i="8" s="1"/>
  <c r="S138" i="8"/>
  <c r="Y138" i="8" s="1"/>
  <c r="R138" i="8"/>
  <c r="O138" i="8"/>
  <c r="P138" i="8" s="1"/>
  <c r="K138" i="8"/>
  <c r="Y137" i="8"/>
  <c r="X137" i="8"/>
  <c r="V137" i="8"/>
  <c r="U137" i="8"/>
  <c r="AA137" i="8" s="1"/>
  <c r="S137" i="8"/>
  <c r="R137" i="8"/>
  <c r="P137" i="8"/>
  <c r="O137" i="8"/>
  <c r="W137" i="8" s="1"/>
  <c r="L137" i="8"/>
  <c r="K137" i="8"/>
  <c r="T137" i="8" s="1"/>
  <c r="X136" i="8"/>
  <c r="V136" i="8"/>
  <c r="U136" i="8"/>
  <c r="T136" i="8"/>
  <c r="S136" i="8"/>
  <c r="Y136" i="8" s="1"/>
  <c r="O136" i="8"/>
  <c r="K136" i="8"/>
  <c r="L136" i="8" s="1"/>
  <c r="AA135" i="8"/>
  <c r="X135" i="8"/>
  <c r="W135" i="8"/>
  <c r="V135" i="8"/>
  <c r="U135" i="8"/>
  <c r="S135" i="8"/>
  <c r="Y135" i="8" s="1"/>
  <c r="P135" i="8"/>
  <c r="O135" i="8"/>
  <c r="L135" i="8"/>
  <c r="K135" i="8"/>
  <c r="X134" i="8"/>
  <c r="V134" i="8"/>
  <c r="U134" i="8"/>
  <c r="AA134" i="8" s="1"/>
  <c r="S134" i="8"/>
  <c r="Y134" i="8" s="1"/>
  <c r="O134" i="8"/>
  <c r="P134" i="8" s="1"/>
  <c r="K134" i="8"/>
  <c r="Y133" i="8"/>
  <c r="X133" i="8"/>
  <c r="V133" i="8"/>
  <c r="U133" i="8"/>
  <c r="AA133" i="8" s="1"/>
  <c r="S133" i="8"/>
  <c r="P133" i="8"/>
  <c r="O133" i="8"/>
  <c r="W133" i="8" s="1"/>
  <c r="L133" i="8"/>
  <c r="K133" i="8"/>
  <c r="T133" i="8" s="1"/>
  <c r="Z133" i="8" s="1"/>
  <c r="X132" i="8"/>
  <c r="V132" i="8"/>
  <c r="U132" i="8"/>
  <c r="AA132" i="8" s="1"/>
  <c r="T132" i="8"/>
  <c r="S132" i="8"/>
  <c r="Y132" i="8" s="1"/>
  <c r="O132" i="8"/>
  <c r="K132" i="8"/>
  <c r="L132" i="8" s="1"/>
  <c r="X131" i="8"/>
  <c r="W131" i="8"/>
  <c r="V131" i="8"/>
  <c r="U131" i="8"/>
  <c r="AA131" i="8" s="1"/>
  <c r="T131" i="8"/>
  <c r="S131" i="8"/>
  <c r="Y131" i="8" s="1"/>
  <c r="P131" i="8"/>
  <c r="O131" i="8"/>
  <c r="L131" i="8"/>
  <c r="K131" i="8"/>
  <c r="X130" i="8"/>
  <c r="AA130" i="8" s="1"/>
  <c r="V130" i="8"/>
  <c r="U130" i="8"/>
  <c r="S130" i="8"/>
  <c r="O130" i="8"/>
  <c r="P130" i="8" s="1"/>
  <c r="K130" i="8"/>
  <c r="Y129" i="8"/>
  <c r="X129" i="8"/>
  <c r="W129" i="8"/>
  <c r="V129" i="8"/>
  <c r="U129" i="8"/>
  <c r="AA129" i="8" s="1"/>
  <c r="S129" i="8"/>
  <c r="P129" i="8"/>
  <c r="O129" i="8"/>
  <c r="L129" i="8"/>
  <c r="K129" i="8"/>
  <c r="T129" i="8" s="1"/>
  <c r="Z129" i="8" s="1"/>
  <c r="X128" i="8"/>
  <c r="V128" i="8"/>
  <c r="Y128" i="8" s="1"/>
  <c r="U128" i="8"/>
  <c r="T128" i="8"/>
  <c r="S128" i="8"/>
  <c r="O128" i="8"/>
  <c r="K128" i="8"/>
  <c r="L128" i="8" s="1"/>
  <c r="AA127" i="8"/>
  <c r="X127" i="8"/>
  <c r="W127" i="8"/>
  <c r="V127" i="8"/>
  <c r="U127" i="8"/>
  <c r="T127" i="8"/>
  <c r="S127" i="8"/>
  <c r="P127" i="8"/>
  <c r="O127" i="8"/>
  <c r="L127" i="8"/>
  <c r="K127" i="8"/>
  <c r="V126" i="8"/>
  <c r="Y125" i="8"/>
  <c r="X125" i="8"/>
  <c r="W125" i="8"/>
  <c r="V125" i="8"/>
  <c r="U125" i="8"/>
  <c r="AA125" i="8" s="1"/>
  <c r="S125" i="8"/>
  <c r="R125" i="8"/>
  <c r="P125" i="8"/>
  <c r="O125" i="8"/>
  <c r="L125" i="8"/>
  <c r="K125" i="8"/>
  <c r="T125" i="8" s="1"/>
  <c r="Z125" i="8" s="1"/>
  <c r="X124" i="8"/>
  <c r="V124" i="8"/>
  <c r="Y124" i="8" s="1"/>
  <c r="U124" i="8"/>
  <c r="AA124" i="8" s="1"/>
  <c r="T124" i="8"/>
  <c r="S124" i="8"/>
  <c r="R124" i="8"/>
  <c r="O124" i="8"/>
  <c r="K124" i="8"/>
  <c r="L124" i="8" s="1"/>
  <c r="AA123" i="8"/>
  <c r="X123" i="8"/>
  <c r="W123" i="8"/>
  <c r="V123" i="8"/>
  <c r="U123" i="8"/>
  <c r="T123" i="8"/>
  <c r="S123" i="8"/>
  <c r="Y123" i="8" s="1"/>
  <c r="P123" i="8"/>
  <c r="O123" i="8"/>
  <c r="L123" i="8"/>
  <c r="K123" i="8"/>
  <c r="R123" i="8" s="1"/>
  <c r="X122" i="8"/>
  <c r="AA122" i="8" s="1"/>
  <c r="V122" i="8"/>
  <c r="U122" i="8"/>
  <c r="S122" i="8"/>
  <c r="Y122" i="8" s="1"/>
  <c r="O122" i="8"/>
  <c r="P122" i="8" s="1"/>
  <c r="K122" i="8"/>
  <c r="Y121" i="8"/>
  <c r="X121" i="8"/>
  <c r="W121" i="8"/>
  <c r="V121" i="8"/>
  <c r="U121" i="8"/>
  <c r="AA121" i="8" s="1"/>
  <c r="S121" i="8"/>
  <c r="P121" i="8"/>
  <c r="O121" i="8"/>
  <c r="L121" i="8"/>
  <c r="K121" i="8"/>
  <c r="T121" i="8" s="1"/>
  <c r="Z121" i="8" s="1"/>
  <c r="X120" i="8"/>
  <c r="V120" i="8"/>
  <c r="Y120" i="8" s="1"/>
  <c r="U120" i="8"/>
  <c r="T120" i="8"/>
  <c r="S120" i="8"/>
  <c r="O120" i="8"/>
  <c r="K120" i="8"/>
  <c r="L120" i="8" s="1"/>
  <c r="AA119" i="8"/>
  <c r="X119" i="8"/>
  <c r="W119" i="8"/>
  <c r="V119" i="8"/>
  <c r="U119" i="8"/>
  <c r="T119" i="8"/>
  <c r="Z119" i="8" s="1"/>
  <c r="S119" i="8"/>
  <c r="Y119" i="8" s="1"/>
  <c r="P119" i="8"/>
  <c r="O119" i="8"/>
  <c r="L119" i="8"/>
  <c r="K119" i="8"/>
  <c r="X118" i="8"/>
  <c r="AA118" i="8" s="1"/>
  <c r="V118" i="8"/>
  <c r="U118" i="8"/>
  <c r="S118" i="8"/>
  <c r="O118" i="8"/>
  <c r="P118" i="8" s="1"/>
  <c r="K118" i="8"/>
  <c r="Y117" i="8"/>
  <c r="X117" i="8"/>
  <c r="W117" i="8"/>
  <c r="V117" i="8"/>
  <c r="U117" i="8"/>
  <c r="AA117" i="8" s="1"/>
  <c r="S117" i="8"/>
  <c r="P117" i="8"/>
  <c r="O117" i="8"/>
  <c r="L117" i="8"/>
  <c r="K117" i="8"/>
  <c r="T117" i="8" s="1"/>
  <c r="Z117" i="8" s="1"/>
  <c r="X116" i="8"/>
  <c r="V116" i="8"/>
  <c r="Y116" i="8" s="1"/>
  <c r="U116" i="8"/>
  <c r="T116" i="8"/>
  <c r="S116" i="8"/>
  <c r="O116" i="8"/>
  <c r="K116" i="8"/>
  <c r="L116" i="8" s="1"/>
  <c r="AA115" i="8"/>
  <c r="X115" i="8"/>
  <c r="W115" i="8"/>
  <c r="V115" i="8"/>
  <c r="U115" i="8"/>
  <c r="T115" i="8"/>
  <c r="Z115" i="8" s="1"/>
  <c r="S115" i="8"/>
  <c r="Y115" i="8" s="1"/>
  <c r="P115" i="8"/>
  <c r="O115" i="8"/>
  <c r="L115" i="8"/>
  <c r="K115" i="8"/>
  <c r="X114" i="8"/>
  <c r="X126" i="8" s="1"/>
  <c r="V114" i="8"/>
  <c r="U114" i="8"/>
  <c r="S114" i="8"/>
  <c r="O114" i="8"/>
  <c r="P114" i="8" s="1"/>
  <c r="K114" i="8"/>
  <c r="U113" i="8"/>
  <c r="X112" i="8"/>
  <c r="V112" i="8"/>
  <c r="Y112" i="8" s="1"/>
  <c r="U112" i="8"/>
  <c r="AA112" i="8" s="1"/>
  <c r="T112" i="8"/>
  <c r="S112" i="8"/>
  <c r="R112" i="8"/>
  <c r="O112" i="8"/>
  <c r="K112" i="8"/>
  <c r="L112" i="8" s="1"/>
  <c r="AA111" i="8"/>
  <c r="X111" i="8"/>
  <c r="W111" i="8"/>
  <c r="V111" i="8"/>
  <c r="U111" i="8"/>
  <c r="T111" i="8"/>
  <c r="S111" i="8"/>
  <c r="Y111" i="8" s="1"/>
  <c r="R111" i="8"/>
  <c r="P111" i="8"/>
  <c r="O111" i="8"/>
  <c r="L111" i="8"/>
  <c r="K111" i="8"/>
  <c r="X110" i="8"/>
  <c r="AA110" i="8" s="1"/>
  <c r="V110" i="8"/>
  <c r="U110" i="8"/>
  <c r="S110" i="8"/>
  <c r="O110" i="8"/>
  <c r="P110" i="8" s="1"/>
  <c r="K110" i="8"/>
  <c r="Y109" i="8"/>
  <c r="X109" i="8"/>
  <c r="W109" i="8"/>
  <c r="V109" i="8"/>
  <c r="U109" i="8"/>
  <c r="AA109" i="8" s="1"/>
  <c r="S109" i="8"/>
  <c r="P109" i="8"/>
  <c r="O109" i="8"/>
  <c r="L109" i="8"/>
  <c r="K109" i="8"/>
  <c r="T109" i="8" s="1"/>
  <c r="Z109" i="8" s="1"/>
  <c r="X108" i="8"/>
  <c r="V108" i="8"/>
  <c r="Y108" i="8" s="1"/>
  <c r="U108" i="8"/>
  <c r="T108" i="8"/>
  <c r="S108" i="8"/>
  <c r="O108" i="8"/>
  <c r="K108" i="8"/>
  <c r="L108" i="8" s="1"/>
  <c r="AA107" i="8"/>
  <c r="X107" i="8"/>
  <c r="W107" i="8"/>
  <c r="V107" i="8"/>
  <c r="U107" i="8"/>
  <c r="T107" i="8"/>
  <c r="Z107" i="8" s="1"/>
  <c r="S107" i="8"/>
  <c r="Y107" i="8" s="1"/>
  <c r="P107" i="8"/>
  <c r="O107" i="8"/>
  <c r="L107" i="8"/>
  <c r="K107" i="8"/>
  <c r="X106" i="8"/>
  <c r="V106" i="8"/>
  <c r="U106" i="8"/>
  <c r="AA106" i="8" s="1"/>
  <c r="S106" i="8"/>
  <c r="O106" i="8"/>
  <c r="P106" i="8" s="1"/>
  <c r="K106" i="8"/>
  <c r="Y105" i="8"/>
  <c r="X105" i="8"/>
  <c r="W105" i="8"/>
  <c r="V105" i="8"/>
  <c r="U105" i="8"/>
  <c r="AA105" i="8" s="1"/>
  <c r="T105" i="8"/>
  <c r="Z105" i="8" s="1"/>
  <c r="S105" i="8"/>
  <c r="P105" i="8"/>
  <c r="O105" i="8"/>
  <c r="L105" i="8"/>
  <c r="K105" i="8"/>
  <c r="R105" i="8" s="1"/>
  <c r="X104" i="8"/>
  <c r="AA104" i="8" s="1"/>
  <c r="V104" i="8"/>
  <c r="U104" i="8"/>
  <c r="T104" i="8"/>
  <c r="S104" i="8"/>
  <c r="Y104" i="8" s="1"/>
  <c r="O104" i="8"/>
  <c r="K104" i="8"/>
  <c r="L104" i="8" s="1"/>
  <c r="AA103" i="8"/>
  <c r="X103" i="8"/>
  <c r="W103" i="8"/>
  <c r="V103" i="8"/>
  <c r="U103" i="8"/>
  <c r="S103" i="8"/>
  <c r="Y103" i="8" s="1"/>
  <c r="P103" i="8"/>
  <c r="O103" i="8"/>
  <c r="L103" i="8"/>
  <c r="K103" i="8"/>
  <c r="X102" i="8"/>
  <c r="V102" i="8"/>
  <c r="U102" i="8"/>
  <c r="AA102" i="8" s="1"/>
  <c r="S102" i="8"/>
  <c r="Y102" i="8" s="1"/>
  <c r="O102" i="8"/>
  <c r="P102" i="8" s="1"/>
  <c r="K102" i="8"/>
  <c r="Y101" i="8"/>
  <c r="X101" i="8"/>
  <c r="X113" i="8" s="1"/>
  <c r="W101" i="8"/>
  <c r="V101" i="8"/>
  <c r="U101" i="8"/>
  <c r="AA101" i="8" s="1"/>
  <c r="S101" i="8"/>
  <c r="P101" i="8"/>
  <c r="O101" i="8"/>
  <c r="L101" i="8"/>
  <c r="K101" i="8"/>
  <c r="T101" i="8" s="1"/>
  <c r="AA99" i="8"/>
  <c r="X99" i="8"/>
  <c r="W99" i="8"/>
  <c r="V99" i="8"/>
  <c r="U99" i="8"/>
  <c r="S99" i="8"/>
  <c r="Y99" i="8" s="1"/>
  <c r="R99" i="8"/>
  <c r="P99" i="8"/>
  <c r="O99" i="8"/>
  <c r="L99" i="8"/>
  <c r="K99" i="8"/>
  <c r="T99" i="8" s="1"/>
  <c r="Z99" i="8" s="1"/>
  <c r="X98" i="8"/>
  <c r="V98" i="8"/>
  <c r="U98" i="8"/>
  <c r="AA98" i="8" s="1"/>
  <c r="S98" i="8"/>
  <c r="Y98" i="8" s="1"/>
  <c r="R98" i="8"/>
  <c r="O98" i="8"/>
  <c r="P98" i="8" s="1"/>
  <c r="K98" i="8"/>
  <c r="Y97" i="8"/>
  <c r="X97" i="8"/>
  <c r="W97" i="8"/>
  <c r="V97" i="8"/>
  <c r="U97" i="8"/>
  <c r="AA97" i="8" s="1"/>
  <c r="S97" i="8"/>
  <c r="P97" i="8"/>
  <c r="O97" i="8"/>
  <c r="L97" i="8"/>
  <c r="K97" i="8"/>
  <c r="T97" i="8" s="1"/>
  <c r="Z97" i="8" s="1"/>
  <c r="X96" i="8"/>
  <c r="V96" i="8"/>
  <c r="U96" i="8"/>
  <c r="AA96" i="8" s="1"/>
  <c r="T96" i="8"/>
  <c r="S96" i="8"/>
  <c r="Y96" i="8" s="1"/>
  <c r="O96" i="8"/>
  <c r="K96" i="8"/>
  <c r="L96" i="8" s="1"/>
  <c r="AA95" i="8"/>
  <c r="X95" i="8"/>
  <c r="W95" i="8"/>
  <c r="V95" i="8"/>
  <c r="U95" i="8"/>
  <c r="S95" i="8"/>
  <c r="Y95" i="8" s="1"/>
  <c r="P95" i="8"/>
  <c r="O95" i="8"/>
  <c r="L95" i="8"/>
  <c r="K95" i="8"/>
  <c r="X94" i="8"/>
  <c r="V94" i="8"/>
  <c r="U94" i="8"/>
  <c r="AA94" i="8" s="1"/>
  <c r="S94" i="8"/>
  <c r="Y94" i="8" s="1"/>
  <c r="O94" i="8"/>
  <c r="P94" i="8" s="1"/>
  <c r="K94" i="8"/>
  <c r="Y93" i="8"/>
  <c r="X93" i="8"/>
  <c r="W93" i="8"/>
  <c r="V93" i="8"/>
  <c r="U93" i="8"/>
  <c r="AA93" i="8" s="1"/>
  <c r="S93" i="8"/>
  <c r="P93" i="8"/>
  <c r="O93" i="8"/>
  <c r="L93" i="8"/>
  <c r="K93" i="8"/>
  <c r="T93" i="8" s="1"/>
  <c r="Z93" i="8" s="1"/>
  <c r="X92" i="8"/>
  <c r="V92" i="8"/>
  <c r="U92" i="8"/>
  <c r="AA92" i="8" s="1"/>
  <c r="T92" i="8"/>
  <c r="S92" i="8"/>
  <c r="Y92" i="8" s="1"/>
  <c r="O92" i="8"/>
  <c r="K92" i="8"/>
  <c r="L92" i="8" s="1"/>
  <c r="AA91" i="8"/>
  <c r="X91" i="8"/>
  <c r="W91" i="8"/>
  <c r="V91" i="8"/>
  <c r="U91" i="8"/>
  <c r="T91" i="8"/>
  <c r="S91" i="8"/>
  <c r="Y91" i="8" s="1"/>
  <c r="P91" i="8"/>
  <c r="O91" i="8"/>
  <c r="L91" i="8"/>
  <c r="K91" i="8"/>
  <c r="R91" i="8" s="1"/>
  <c r="X90" i="8"/>
  <c r="V90" i="8"/>
  <c r="U90" i="8"/>
  <c r="AA90" i="8" s="1"/>
  <c r="S90" i="8"/>
  <c r="Y90" i="8" s="1"/>
  <c r="O90" i="8"/>
  <c r="P90" i="8" s="1"/>
  <c r="K90" i="8"/>
  <c r="Y89" i="8"/>
  <c r="X89" i="8"/>
  <c r="W89" i="8"/>
  <c r="V89" i="8"/>
  <c r="U89" i="8"/>
  <c r="AA89" i="8" s="1"/>
  <c r="S89" i="8"/>
  <c r="P89" i="8"/>
  <c r="O89" i="8"/>
  <c r="L89" i="8"/>
  <c r="K89" i="8"/>
  <c r="T89" i="8" s="1"/>
  <c r="Z89" i="8" s="1"/>
  <c r="X88" i="8"/>
  <c r="X100" i="8" s="1"/>
  <c r="V88" i="8"/>
  <c r="V100" i="8" s="1"/>
  <c r="U88" i="8"/>
  <c r="T88" i="8"/>
  <c r="S88" i="8"/>
  <c r="O88" i="8"/>
  <c r="K88" i="8"/>
  <c r="L88" i="8" s="1"/>
  <c r="S87" i="8"/>
  <c r="X86" i="8"/>
  <c r="V86" i="8"/>
  <c r="U86" i="8"/>
  <c r="AA86" i="8" s="1"/>
  <c r="S86" i="8"/>
  <c r="R86" i="8"/>
  <c r="O86" i="8"/>
  <c r="P86" i="8" s="1"/>
  <c r="K86" i="8"/>
  <c r="Y85" i="8"/>
  <c r="X85" i="8"/>
  <c r="W85" i="8"/>
  <c r="V85" i="8"/>
  <c r="U85" i="8"/>
  <c r="AA85" i="8" s="1"/>
  <c r="S85" i="8"/>
  <c r="R85" i="8"/>
  <c r="P85" i="8"/>
  <c r="O85" i="8"/>
  <c r="L85" i="8"/>
  <c r="K85" i="8"/>
  <c r="T85" i="8" s="1"/>
  <c r="Z85" i="8" s="1"/>
  <c r="X84" i="8"/>
  <c r="V84" i="8"/>
  <c r="U84" i="8"/>
  <c r="AA84" i="8" s="1"/>
  <c r="T84" i="8"/>
  <c r="S84" i="8"/>
  <c r="Y84" i="8" s="1"/>
  <c r="O84" i="8"/>
  <c r="K84" i="8"/>
  <c r="L84" i="8" s="1"/>
  <c r="AA83" i="8"/>
  <c r="X83" i="8"/>
  <c r="W83" i="8"/>
  <c r="V83" i="8"/>
  <c r="U83" i="8"/>
  <c r="S83" i="8"/>
  <c r="Y83" i="8" s="1"/>
  <c r="P83" i="8"/>
  <c r="O83" i="8"/>
  <c r="L83" i="8"/>
  <c r="K83" i="8"/>
  <c r="X82" i="8"/>
  <c r="V82" i="8"/>
  <c r="U82" i="8"/>
  <c r="AA82" i="8" s="1"/>
  <c r="S82" i="8"/>
  <c r="O82" i="8"/>
  <c r="P82" i="8" s="1"/>
  <c r="K82" i="8"/>
  <c r="Y81" i="8"/>
  <c r="X81" i="8"/>
  <c r="W81" i="8"/>
  <c r="V81" i="8"/>
  <c r="U81" i="8"/>
  <c r="AA81" i="8" s="1"/>
  <c r="S81" i="8"/>
  <c r="P81" i="8"/>
  <c r="O81" i="8"/>
  <c r="L81" i="8"/>
  <c r="K81" i="8"/>
  <c r="T81" i="8" s="1"/>
  <c r="Z81" i="8" s="1"/>
  <c r="X80" i="8"/>
  <c r="V80" i="8"/>
  <c r="U80" i="8"/>
  <c r="AA80" i="8" s="1"/>
  <c r="T80" i="8"/>
  <c r="S80" i="8"/>
  <c r="Y80" i="8" s="1"/>
  <c r="O80" i="8"/>
  <c r="K80" i="8"/>
  <c r="L80" i="8" s="1"/>
  <c r="AA79" i="8"/>
  <c r="X79" i="8"/>
  <c r="W79" i="8"/>
  <c r="V79" i="8"/>
  <c r="U79" i="8"/>
  <c r="S79" i="8"/>
  <c r="Y79" i="8" s="1"/>
  <c r="P79" i="8"/>
  <c r="O79" i="8"/>
  <c r="L79" i="8"/>
  <c r="K79" i="8"/>
  <c r="X78" i="8"/>
  <c r="V78" i="8"/>
  <c r="U78" i="8"/>
  <c r="AA78" i="8" s="1"/>
  <c r="S78" i="8"/>
  <c r="O78" i="8"/>
  <c r="P78" i="8" s="1"/>
  <c r="K78" i="8"/>
  <c r="Y77" i="8"/>
  <c r="X77" i="8"/>
  <c r="W77" i="8"/>
  <c r="V77" i="8"/>
  <c r="U77" i="8"/>
  <c r="AA77" i="8" s="1"/>
  <c r="S77" i="8"/>
  <c r="P77" i="8"/>
  <c r="O77" i="8"/>
  <c r="L77" i="8"/>
  <c r="K77" i="8"/>
  <c r="T77" i="8" s="1"/>
  <c r="Z77" i="8" s="1"/>
  <c r="X76" i="8"/>
  <c r="V76" i="8"/>
  <c r="U76" i="8"/>
  <c r="AA76" i="8" s="1"/>
  <c r="T76" i="8"/>
  <c r="S76" i="8"/>
  <c r="Y76" i="8" s="1"/>
  <c r="O76" i="8"/>
  <c r="K76" i="8"/>
  <c r="L76" i="8" s="1"/>
  <c r="X75" i="8"/>
  <c r="X87" i="8" s="1"/>
  <c r="W75" i="8"/>
  <c r="V75" i="8"/>
  <c r="U75" i="8"/>
  <c r="U87" i="8" s="1"/>
  <c r="S75" i="8"/>
  <c r="Y75" i="8" s="1"/>
  <c r="P75" i="8"/>
  <c r="O75" i="8"/>
  <c r="L75" i="8"/>
  <c r="K75" i="8"/>
  <c r="X73" i="8"/>
  <c r="AA73" i="8" s="1"/>
  <c r="V73" i="8"/>
  <c r="U73" i="8"/>
  <c r="T73" i="8"/>
  <c r="S73" i="8"/>
  <c r="Y73" i="8" s="1"/>
  <c r="R73" i="8"/>
  <c r="O73" i="8"/>
  <c r="L73" i="8"/>
  <c r="K73" i="8"/>
  <c r="AA72" i="8"/>
  <c r="X72" i="8"/>
  <c r="W72" i="8"/>
  <c r="V72" i="8"/>
  <c r="U72" i="8"/>
  <c r="S72" i="8"/>
  <c r="Y72" i="8" s="1"/>
  <c r="R72" i="8"/>
  <c r="P72" i="8"/>
  <c r="O72" i="8"/>
  <c r="L72" i="8"/>
  <c r="K72" i="8"/>
  <c r="T72" i="8" s="1"/>
  <c r="Z72" i="8" s="1"/>
  <c r="X71" i="8"/>
  <c r="V71" i="8"/>
  <c r="Y71" i="8" s="1"/>
  <c r="U71" i="8"/>
  <c r="AA71" i="8" s="1"/>
  <c r="S71" i="8"/>
  <c r="P71" i="8"/>
  <c r="O71" i="8"/>
  <c r="W71" i="8" s="1"/>
  <c r="K71" i="8"/>
  <c r="Y70" i="8"/>
  <c r="X70" i="8"/>
  <c r="V70" i="8"/>
  <c r="U70" i="8"/>
  <c r="AA70" i="8" s="1"/>
  <c r="T70" i="8"/>
  <c r="S70" i="8"/>
  <c r="P70" i="8"/>
  <c r="O70" i="8"/>
  <c r="W70" i="8" s="1"/>
  <c r="L70" i="8"/>
  <c r="K70" i="8"/>
  <c r="R70" i="8" s="1"/>
  <c r="X69" i="8"/>
  <c r="AA69" i="8" s="1"/>
  <c r="V69" i="8"/>
  <c r="U69" i="8"/>
  <c r="T69" i="8"/>
  <c r="S69" i="8"/>
  <c r="Y69" i="8" s="1"/>
  <c r="O69" i="8"/>
  <c r="L69" i="8"/>
  <c r="K69" i="8"/>
  <c r="AA68" i="8"/>
  <c r="X68" i="8"/>
  <c r="W68" i="8"/>
  <c r="V68" i="8"/>
  <c r="U68" i="8"/>
  <c r="S68" i="8"/>
  <c r="Y68" i="8" s="1"/>
  <c r="P68" i="8"/>
  <c r="O68" i="8"/>
  <c r="L68" i="8"/>
  <c r="K68" i="8"/>
  <c r="X67" i="8"/>
  <c r="V67" i="8"/>
  <c r="Y67" i="8" s="1"/>
  <c r="U67" i="8"/>
  <c r="AA67" i="8" s="1"/>
  <c r="S67" i="8"/>
  <c r="P67" i="8"/>
  <c r="O67" i="8"/>
  <c r="W67" i="8" s="1"/>
  <c r="K67" i="8"/>
  <c r="Y66" i="8"/>
  <c r="X66" i="8"/>
  <c r="V66" i="8"/>
  <c r="U66" i="8"/>
  <c r="AA66" i="8" s="1"/>
  <c r="T66" i="8"/>
  <c r="S66" i="8"/>
  <c r="P66" i="8"/>
  <c r="O66" i="8"/>
  <c r="W66" i="8" s="1"/>
  <c r="L66" i="8"/>
  <c r="K66" i="8"/>
  <c r="R66" i="8" s="1"/>
  <c r="X65" i="8"/>
  <c r="AA65" i="8" s="1"/>
  <c r="V65" i="8"/>
  <c r="U65" i="8"/>
  <c r="T65" i="8"/>
  <c r="S65" i="8"/>
  <c r="Y65" i="8" s="1"/>
  <c r="O65" i="8"/>
  <c r="L65" i="8"/>
  <c r="K65" i="8"/>
  <c r="AA64" i="8"/>
  <c r="X64" i="8"/>
  <c r="W64" i="8"/>
  <c r="V64" i="8"/>
  <c r="U64" i="8"/>
  <c r="S64" i="8"/>
  <c r="Y64" i="8" s="1"/>
  <c r="P64" i="8"/>
  <c r="O64" i="8"/>
  <c r="L64" i="8"/>
  <c r="K64" i="8"/>
  <c r="X63" i="8"/>
  <c r="V63" i="8"/>
  <c r="Y63" i="8" s="1"/>
  <c r="U63" i="8"/>
  <c r="AA63" i="8" s="1"/>
  <c r="S63" i="8"/>
  <c r="P63" i="8"/>
  <c r="O63" i="8"/>
  <c r="W63" i="8" s="1"/>
  <c r="K63" i="8"/>
  <c r="Y62" i="8"/>
  <c r="X62" i="8"/>
  <c r="X74" i="8" s="1"/>
  <c r="V62" i="8"/>
  <c r="U62" i="8"/>
  <c r="T62" i="8"/>
  <c r="S62" i="8"/>
  <c r="P62" i="8"/>
  <c r="O62" i="8"/>
  <c r="W62" i="8" s="1"/>
  <c r="L62" i="8"/>
  <c r="K62" i="8"/>
  <c r="R62" i="8" s="1"/>
  <c r="X61" i="8"/>
  <c r="AA60" i="8"/>
  <c r="X60" i="8"/>
  <c r="W60" i="8"/>
  <c r="V60" i="8"/>
  <c r="U60" i="8"/>
  <c r="S60" i="8"/>
  <c r="Y60" i="8" s="1"/>
  <c r="R60" i="8"/>
  <c r="P60" i="8"/>
  <c r="O60" i="8"/>
  <c r="L60" i="8"/>
  <c r="K60" i="8"/>
  <c r="T60" i="8" s="1"/>
  <c r="Z60" i="8" s="1"/>
  <c r="X59" i="8"/>
  <c r="V59" i="8"/>
  <c r="Y59" i="8" s="1"/>
  <c r="U59" i="8"/>
  <c r="AA59" i="8" s="1"/>
  <c r="S59" i="8"/>
  <c r="R59" i="8"/>
  <c r="P59" i="8"/>
  <c r="O59" i="8"/>
  <c r="W59" i="8" s="1"/>
  <c r="K59" i="8"/>
  <c r="Y58" i="8"/>
  <c r="X58" i="8"/>
  <c r="V58" i="8"/>
  <c r="U58" i="8"/>
  <c r="AA58" i="8" s="1"/>
  <c r="T58" i="8"/>
  <c r="Z58" i="8" s="1"/>
  <c r="S58" i="8"/>
  <c r="P58" i="8"/>
  <c r="O58" i="8"/>
  <c r="W58" i="8" s="1"/>
  <c r="L58" i="8"/>
  <c r="K58" i="8"/>
  <c r="X57" i="8"/>
  <c r="AA57" i="8" s="1"/>
  <c r="V57" i="8"/>
  <c r="U57" i="8"/>
  <c r="T57" i="8"/>
  <c r="S57" i="8"/>
  <c r="Y57" i="8" s="1"/>
  <c r="O57" i="8"/>
  <c r="L57" i="8"/>
  <c r="K57" i="8"/>
  <c r="AA56" i="8"/>
  <c r="X56" i="8"/>
  <c r="W56" i="8"/>
  <c r="V56" i="8"/>
  <c r="U56" i="8"/>
  <c r="S56" i="8"/>
  <c r="Y56" i="8" s="1"/>
  <c r="P56" i="8"/>
  <c r="O56" i="8"/>
  <c r="L56" i="8"/>
  <c r="K56" i="8"/>
  <c r="R56" i="8" s="1"/>
  <c r="X55" i="8"/>
  <c r="V55" i="8"/>
  <c r="Y55" i="8" s="1"/>
  <c r="U55" i="8"/>
  <c r="AA55" i="8" s="1"/>
  <c r="S55" i="8"/>
  <c r="P55" i="8"/>
  <c r="O55" i="8"/>
  <c r="W55" i="8" s="1"/>
  <c r="K55" i="8"/>
  <c r="Y54" i="8"/>
  <c r="X54" i="8"/>
  <c r="V54" i="8"/>
  <c r="U54" i="8"/>
  <c r="AA54" i="8" s="1"/>
  <c r="T54" i="8"/>
  <c r="Z54" i="8" s="1"/>
  <c r="S54" i="8"/>
  <c r="P54" i="8"/>
  <c r="O54" i="8"/>
  <c r="W54" i="8" s="1"/>
  <c r="L54" i="8"/>
  <c r="K54" i="8"/>
  <c r="X53" i="8"/>
  <c r="AA53" i="8" s="1"/>
  <c r="V53" i="8"/>
  <c r="U53" i="8"/>
  <c r="T53" i="8"/>
  <c r="S53" i="8"/>
  <c r="Y53" i="8" s="1"/>
  <c r="O53" i="8"/>
  <c r="L53" i="8"/>
  <c r="K53" i="8"/>
  <c r="AA52" i="8"/>
  <c r="X52" i="8"/>
  <c r="W52" i="8"/>
  <c r="V52" i="8"/>
  <c r="U52" i="8"/>
  <c r="S52" i="8"/>
  <c r="Y52" i="8" s="1"/>
  <c r="P52" i="8"/>
  <c r="O52" i="8"/>
  <c r="L52" i="8"/>
  <c r="K52" i="8"/>
  <c r="R52" i="8" s="1"/>
  <c r="X51" i="8"/>
  <c r="V51" i="8"/>
  <c r="Y51" i="8" s="1"/>
  <c r="U51" i="8"/>
  <c r="AA51" i="8" s="1"/>
  <c r="S51" i="8"/>
  <c r="P51" i="8"/>
  <c r="O51" i="8"/>
  <c r="W51" i="8" s="1"/>
  <c r="K51" i="8"/>
  <c r="Y50" i="8"/>
  <c r="X50" i="8"/>
  <c r="V50" i="8"/>
  <c r="U50" i="8"/>
  <c r="AA50" i="8" s="1"/>
  <c r="T50" i="8"/>
  <c r="Z50" i="8" s="1"/>
  <c r="S50" i="8"/>
  <c r="P50" i="8"/>
  <c r="O50" i="8"/>
  <c r="W50" i="8" s="1"/>
  <c r="L50" i="8"/>
  <c r="K50" i="8"/>
  <c r="X49" i="8"/>
  <c r="AA49" i="8" s="1"/>
  <c r="V49" i="8"/>
  <c r="V61" i="8" s="1"/>
  <c r="U49" i="8"/>
  <c r="T49" i="8"/>
  <c r="S49" i="8"/>
  <c r="O49" i="8"/>
  <c r="L49" i="8"/>
  <c r="K49" i="8"/>
  <c r="X47" i="8"/>
  <c r="V47" i="8"/>
  <c r="Y47" i="8" s="1"/>
  <c r="U47" i="8"/>
  <c r="AA47" i="8" s="1"/>
  <c r="S47" i="8"/>
  <c r="R47" i="8"/>
  <c r="P47" i="8"/>
  <c r="O47" i="8"/>
  <c r="W47" i="8" s="1"/>
  <c r="K47" i="8"/>
  <c r="Y46" i="8"/>
  <c r="X46" i="8"/>
  <c r="V46" i="8"/>
  <c r="U46" i="8"/>
  <c r="AA46" i="8" s="1"/>
  <c r="T46" i="8"/>
  <c r="S46" i="8"/>
  <c r="R46" i="8"/>
  <c r="P46" i="8"/>
  <c r="O46" i="8"/>
  <c r="W46" i="8" s="1"/>
  <c r="K46" i="8"/>
  <c r="L46" i="8" s="1"/>
  <c r="X45" i="8"/>
  <c r="AA45" i="8" s="1"/>
  <c r="V45" i="8"/>
  <c r="U45" i="8"/>
  <c r="T45" i="8"/>
  <c r="S45" i="8"/>
  <c r="Y45" i="8" s="1"/>
  <c r="O45" i="8"/>
  <c r="L45" i="8"/>
  <c r="K45" i="8"/>
  <c r="AA44" i="8"/>
  <c r="X44" i="8"/>
  <c r="W44" i="8"/>
  <c r="V44" i="8"/>
  <c r="U44" i="8"/>
  <c r="S44" i="8"/>
  <c r="Y44" i="8" s="1"/>
  <c r="O44" i="8"/>
  <c r="P44" i="8" s="1"/>
  <c r="L44" i="8"/>
  <c r="K44" i="8"/>
  <c r="X43" i="8"/>
  <c r="V43" i="8"/>
  <c r="Y43" i="8" s="1"/>
  <c r="U43" i="8"/>
  <c r="AA43" i="8" s="1"/>
  <c r="S43" i="8"/>
  <c r="P43" i="8"/>
  <c r="O43" i="8"/>
  <c r="W43" i="8" s="1"/>
  <c r="K43" i="8"/>
  <c r="Y42" i="8"/>
  <c r="X42" i="8"/>
  <c r="V42" i="8"/>
  <c r="U42" i="8"/>
  <c r="AA42" i="8" s="1"/>
  <c r="T42" i="8"/>
  <c r="Z42" i="8" s="1"/>
  <c r="S42" i="8"/>
  <c r="P42" i="8"/>
  <c r="O42" i="8"/>
  <c r="W42" i="8" s="1"/>
  <c r="K42" i="8"/>
  <c r="L42" i="8" s="1"/>
  <c r="X41" i="8"/>
  <c r="AA41" i="8" s="1"/>
  <c r="V41" i="8"/>
  <c r="U41" i="8"/>
  <c r="T41" i="8"/>
  <c r="S41" i="8"/>
  <c r="Y41" i="8" s="1"/>
  <c r="O41" i="8"/>
  <c r="L41" i="8"/>
  <c r="K41" i="8"/>
  <c r="AA40" i="8"/>
  <c r="X40" i="8"/>
  <c r="W40" i="8"/>
  <c r="V40" i="8"/>
  <c r="U40" i="8"/>
  <c r="S40" i="8"/>
  <c r="Y40" i="8" s="1"/>
  <c r="O40" i="8"/>
  <c r="P40" i="8" s="1"/>
  <c r="L40" i="8"/>
  <c r="K40" i="8"/>
  <c r="X39" i="8"/>
  <c r="V39" i="8"/>
  <c r="Y39" i="8" s="1"/>
  <c r="U39" i="8"/>
  <c r="AA39" i="8" s="1"/>
  <c r="S39" i="8"/>
  <c r="P39" i="8"/>
  <c r="O39" i="8"/>
  <c r="W39" i="8" s="1"/>
  <c r="K39" i="8"/>
  <c r="Y38" i="8"/>
  <c r="X38" i="8"/>
  <c r="V38" i="8"/>
  <c r="U38" i="8"/>
  <c r="AA38" i="8" s="1"/>
  <c r="T38" i="8"/>
  <c r="Z38" i="8" s="1"/>
  <c r="S38" i="8"/>
  <c r="P38" i="8"/>
  <c r="O38" i="8"/>
  <c r="W38" i="8" s="1"/>
  <c r="K38" i="8"/>
  <c r="L38" i="8" s="1"/>
  <c r="X37" i="8"/>
  <c r="AA37" i="8" s="1"/>
  <c r="V37" i="8"/>
  <c r="U37" i="8"/>
  <c r="T37" i="8"/>
  <c r="S37" i="8"/>
  <c r="Y37" i="8" s="1"/>
  <c r="O37" i="8"/>
  <c r="L37" i="8"/>
  <c r="K37" i="8"/>
  <c r="AA36" i="8"/>
  <c r="AA48" i="8" s="1"/>
  <c r="X36" i="8"/>
  <c r="W36" i="8"/>
  <c r="V36" i="8"/>
  <c r="U36" i="8"/>
  <c r="U48" i="8" s="1"/>
  <c r="S36" i="8"/>
  <c r="Y36" i="8" s="1"/>
  <c r="O36" i="8"/>
  <c r="P36" i="8" s="1"/>
  <c r="L36" i="8"/>
  <c r="K36" i="8"/>
  <c r="Y34" i="8"/>
  <c r="X34" i="8"/>
  <c r="V34" i="8"/>
  <c r="U34" i="8"/>
  <c r="AA34" i="8" s="1"/>
  <c r="T34" i="8"/>
  <c r="S34" i="8"/>
  <c r="R34" i="8"/>
  <c r="P34" i="8"/>
  <c r="O34" i="8"/>
  <c r="W34" i="8" s="1"/>
  <c r="K34" i="8"/>
  <c r="L34" i="8" s="1"/>
  <c r="X33" i="8"/>
  <c r="AA33" i="8" s="1"/>
  <c r="V33" i="8"/>
  <c r="U33" i="8"/>
  <c r="T33" i="8"/>
  <c r="S33" i="8"/>
  <c r="Y33" i="8" s="1"/>
  <c r="R33" i="8"/>
  <c r="O33" i="8"/>
  <c r="L33" i="8"/>
  <c r="K33" i="8"/>
  <c r="AA32" i="8"/>
  <c r="X32" i="8"/>
  <c r="W32" i="8"/>
  <c r="V32" i="8"/>
  <c r="U32" i="8"/>
  <c r="S32" i="8"/>
  <c r="Y32" i="8" s="1"/>
  <c r="O32" i="8"/>
  <c r="P32" i="8" s="1"/>
  <c r="L32" i="8"/>
  <c r="K32" i="8"/>
  <c r="X31" i="8"/>
  <c r="V31" i="8"/>
  <c r="Y31" i="8" s="1"/>
  <c r="U31" i="8"/>
  <c r="AA31" i="8" s="1"/>
  <c r="S31" i="8"/>
  <c r="P31" i="8"/>
  <c r="O31" i="8"/>
  <c r="W31" i="8" s="1"/>
  <c r="K31" i="8"/>
  <c r="Y30" i="8"/>
  <c r="X30" i="8"/>
  <c r="V30" i="8"/>
  <c r="U30" i="8"/>
  <c r="AA30" i="8" s="1"/>
  <c r="T30" i="8"/>
  <c r="Z30" i="8" s="1"/>
  <c r="S30" i="8"/>
  <c r="P30" i="8"/>
  <c r="O30" i="8"/>
  <c r="W30" i="8" s="1"/>
  <c r="K30" i="8"/>
  <c r="L30" i="8" s="1"/>
  <c r="X29" i="8"/>
  <c r="AA29" i="8" s="1"/>
  <c r="V29" i="8"/>
  <c r="U29" i="8"/>
  <c r="T29" i="8"/>
  <c r="S29" i="8"/>
  <c r="Y29" i="8" s="1"/>
  <c r="O29" i="8"/>
  <c r="L29" i="8"/>
  <c r="K29" i="8"/>
  <c r="AA28" i="8"/>
  <c r="X28" i="8"/>
  <c r="W28" i="8"/>
  <c r="V28" i="8"/>
  <c r="U28" i="8"/>
  <c r="S28" i="8"/>
  <c r="Y28" i="8" s="1"/>
  <c r="O28" i="8"/>
  <c r="P28" i="8" s="1"/>
  <c r="L28" i="8"/>
  <c r="K28" i="8"/>
  <c r="X27" i="8"/>
  <c r="V27" i="8"/>
  <c r="Y27" i="8" s="1"/>
  <c r="U27" i="8"/>
  <c r="AA27" i="8" s="1"/>
  <c r="S27" i="8"/>
  <c r="P27" i="8"/>
  <c r="O27" i="8"/>
  <c r="W27" i="8" s="1"/>
  <c r="K27" i="8"/>
  <c r="Y26" i="8"/>
  <c r="X26" i="8"/>
  <c r="V26" i="8"/>
  <c r="U26" i="8"/>
  <c r="AA26" i="8" s="1"/>
  <c r="S26" i="8"/>
  <c r="P26" i="8"/>
  <c r="O26" i="8"/>
  <c r="W26" i="8" s="1"/>
  <c r="K26" i="8"/>
  <c r="T26" i="8" s="1"/>
  <c r="X25" i="8"/>
  <c r="V25" i="8"/>
  <c r="U25" i="8"/>
  <c r="AA25" i="8" s="1"/>
  <c r="T25" i="8"/>
  <c r="S25" i="8"/>
  <c r="Y25" i="8" s="1"/>
  <c r="O25" i="8"/>
  <c r="K25" i="8"/>
  <c r="L25" i="8" s="1"/>
  <c r="AA24" i="8"/>
  <c r="X24" i="8"/>
  <c r="W24" i="8"/>
  <c r="V24" i="8"/>
  <c r="U24" i="8"/>
  <c r="S24" i="8"/>
  <c r="Y24" i="8" s="1"/>
  <c r="P24" i="8"/>
  <c r="O24" i="8"/>
  <c r="L24" i="8"/>
  <c r="K24" i="8"/>
  <c r="X23" i="8"/>
  <c r="V23" i="8"/>
  <c r="V35" i="8" s="1"/>
  <c r="U23" i="8"/>
  <c r="S23" i="8"/>
  <c r="O23" i="8"/>
  <c r="P23" i="8" s="1"/>
  <c r="K23" i="8"/>
  <c r="X21" i="8"/>
  <c r="V21" i="8"/>
  <c r="U21" i="8"/>
  <c r="AA21" i="8" s="1"/>
  <c r="T21" i="8"/>
  <c r="S21" i="8"/>
  <c r="Y21" i="8" s="1"/>
  <c r="R21" i="8"/>
  <c r="O21" i="8"/>
  <c r="K21" i="8"/>
  <c r="L21" i="8" s="1"/>
  <c r="AA20" i="8"/>
  <c r="X20" i="8"/>
  <c r="W20" i="8"/>
  <c r="V20" i="8"/>
  <c r="U20" i="8"/>
  <c r="T20" i="8"/>
  <c r="Z20" i="8" s="1"/>
  <c r="S20" i="8"/>
  <c r="Y20" i="8" s="1"/>
  <c r="R20" i="8"/>
  <c r="AC20" i="8" s="1"/>
  <c r="O20" i="8"/>
  <c r="P20" i="8" s="1"/>
  <c r="L20" i="8"/>
  <c r="K20" i="8"/>
  <c r="X19" i="8"/>
  <c r="V19" i="8"/>
  <c r="U19" i="8"/>
  <c r="AA19" i="8" s="1"/>
  <c r="S19" i="8"/>
  <c r="Y19" i="8" s="1"/>
  <c r="O19" i="8"/>
  <c r="P19" i="8" s="1"/>
  <c r="K19" i="8"/>
  <c r="Y18" i="8"/>
  <c r="X18" i="8"/>
  <c r="V18" i="8"/>
  <c r="U18" i="8"/>
  <c r="AA18" i="8" s="1"/>
  <c r="S18" i="8"/>
  <c r="P18" i="8"/>
  <c r="O18" i="8"/>
  <c r="W18" i="8" s="1"/>
  <c r="K18" i="8"/>
  <c r="T18" i="8" s="1"/>
  <c r="X17" i="8"/>
  <c r="V17" i="8"/>
  <c r="U17" i="8"/>
  <c r="AA17" i="8" s="1"/>
  <c r="T17" i="8"/>
  <c r="S17" i="8"/>
  <c r="Y17" i="8" s="1"/>
  <c r="O17" i="8"/>
  <c r="K17" i="8"/>
  <c r="L17" i="8" s="1"/>
  <c r="AA16" i="8"/>
  <c r="X16" i="8"/>
  <c r="W16" i="8"/>
  <c r="V16" i="8"/>
  <c r="U16" i="8"/>
  <c r="S16" i="8"/>
  <c r="Y16" i="8" s="1"/>
  <c r="O16" i="8"/>
  <c r="P16" i="8" s="1"/>
  <c r="L16" i="8"/>
  <c r="K16" i="8"/>
  <c r="R16" i="8" s="1"/>
  <c r="X15" i="8"/>
  <c r="V15" i="8"/>
  <c r="U15" i="8"/>
  <c r="AA15" i="8" s="1"/>
  <c r="S15" i="8"/>
  <c r="O15" i="8"/>
  <c r="P15" i="8" s="1"/>
  <c r="K15" i="8"/>
  <c r="Y14" i="8"/>
  <c r="X14" i="8"/>
  <c r="V14" i="8"/>
  <c r="U14" i="8"/>
  <c r="AA14" i="8" s="1"/>
  <c r="S14" i="8"/>
  <c r="P14" i="8"/>
  <c r="O14" i="8"/>
  <c r="W14" i="8" s="1"/>
  <c r="L14" i="8"/>
  <c r="K14" i="8"/>
  <c r="T14" i="8" s="1"/>
  <c r="X13" i="8"/>
  <c r="V13" i="8"/>
  <c r="U13" i="8"/>
  <c r="T13" i="8"/>
  <c r="S13" i="8"/>
  <c r="Y13" i="8" s="1"/>
  <c r="O13" i="8"/>
  <c r="K13" i="8"/>
  <c r="L13" i="8" s="1"/>
  <c r="AA12" i="8"/>
  <c r="X12" i="8"/>
  <c r="W12" i="8"/>
  <c r="V12" i="8"/>
  <c r="U12" i="8"/>
  <c r="S12" i="8"/>
  <c r="Y12" i="8" s="1"/>
  <c r="O12" i="8"/>
  <c r="P12" i="8" s="1"/>
  <c r="L12" i="8"/>
  <c r="K12" i="8"/>
  <c r="X11" i="8"/>
  <c r="V11" i="8"/>
  <c r="U11" i="8"/>
  <c r="AA11" i="8" s="1"/>
  <c r="S11" i="8"/>
  <c r="Y11" i="8" s="1"/>
  <c r="O11" i="8"/>
  <c r="W11" i="8" s="1"/>
  <c r="K11" i="8"/>
  <c r="T11" i="8" s="1"/>
  <c r="Z11" i="8" s="1"/>
  <c r="Y10" i="8"/>
  <c r="X10" i="8"/>
  <c r="W10" i="8"/>
  <c r="V10" i="8"/>
  <c r="U10" i="8"/>
  <c r="AA10" i="8" s="1"/>
  <c r="S10" i="8"/>
  <c r="S22" i="8" s="1"/>
  <c r="P10" i="8"/>
  <c r="O10" i="8"/>
  <c r="L10" i="8"/>
  <c r="K10" i="8"/>
  <c r="T10" i="8" s="1"/>
  <c r="Z503" i="10" l="1"/>
  <c r="R305" i="10"/>
  <c r="Z492" i="10"/>
  <c r="R491" i="10"/>
  <c r="R399" i="10"/>
  <c r="Z808" i="10"/>
  <c r="R350" i="10"/>
  <c r="R474" i="10"/>
  <c r="Z754" i="10"/>
  <c r="R465" i="10"/>
  <c r="Z415" i="10"/>
  <c r="Z302" i="10"/>
  <c r="Z665" i="10"/>
  <c r="R574" i="10"/>
  <c r="R655" i="10"/>
  <c r="Z689" i="10"/>
  <c r="AC689" i="10" s="1"/>
  <c r="Z888" i="10"/>
  <c r="Z298" i="10"/>
  <c r="R557" i="10"/>
  <c r="Z677" i="10"/>
  <c r="AC271" i="10"/>
  <c r="AC154" i="10"/>
  <c r="Z310" i="10"/>
  <c r="R309" i="10"/>
  <c r="Z432" i="10"/>
  <c r="R473" i="10"/>
  <c r="R803" i="10"/>
  <c r="R792" i="10"/>
  <c r="R472" i="10"/>
  <c r="R460" i="10"/>
  <c r="Z551" i="10"/>
  <c r="Z715" i="10"/>
  <c r="Z867" i="10"/>
  <c r="R654" i="10"/>
  <c r="R683" i="10"/>
  <c r="AC288" i="10"/>
  <c r="W187" i="10"/>
  <c r="R448" i="10"/>
  <c r="Z869" i="10"/>
  <c r="Z763" i="10"/>
  <c r="R481" i="10"/>
  <c r="R537" i="10"/>
  <c r="R761" i="10"/>
  <c r="Z704" i="10"/>
  <c r="R545" i="10"/>
  <c r="Z54" i="10"/>
  <c r="Z621" i="10"/>
  <c r="Z584" i="10"/>
  <c r="AC227" i="10"/>
  <c r="AC221" i="10"/>
  <c r="AC260" i="10"/>
  <c r="AC156" i="10"/>
  <c r="R746" i="10"/>
  <c r="R135" i="10"/>
  <c r="Z640" i="10"/>
  <c r="R484" i="10"/>
  <c r="AC585" i="10"/>
  <c r="Z610" i="10"/>
  <c r="Z377" i="10"/>
  <c r="R55" i="10"/>
  <c r="Z117" i="10"/>
  <c r="R12" i="10"/>
  <c r="R308" i="10"/>
  <c r="Z707" i="10"/>
  <c r="Z57" i="10"/>
  <c r="AC251" i="10"/>
  <c r="AC276" i="10"/>
  <c r="W148" i="10"/>
  <c r="Z774" i="10"/>
  <c r="Z575" i="10"/>
  <c r="R684" i="10"/>
  <c r="R427" i="10"/>
  <c r="R452" i="10"/>
  <c r="R738" i="10"/>
  <c r="R16" i="10"/>
  <c r="Z694" i="10"/>
  <c r="AC275" i="10"/>
  <c r="T200" i="10"/>
  <c r="AC186" i="10"/>
  <c r="Z616" i="10"/>
  <c r="Z429" i="10"/>
  <c r="R495" i="10"/>
  <c r="R627" i="10"/>
  <c r="Z124" i="10"/>
  <c r="Z64" i="10"/>
  <c r="R704" i="10"/>
  <c r="R772" i="10"/>
  <c r="R50" i="10"/>
  <c r="R51" i="10"/>
  <c r="R36" i="10"/>
  <c r="Z31" i="10"/>
  <c r="AC31" i="10" s="1"/>
  <c r="Z23" i="10"/>
  <c r="R104" i="10"/>
  <c r="AC106" i="10" s="1"/>
  <c r="R96" i="10"/>
  <c r="AC98" i="10" s="1"/>
  <c r="AA112" i="10"/>
  <c r="R69" i="10"/>
  <c r="Z39" i="10"/>
  <c r="AC34" i="10"/>
  <c r="R127" i="10"/>
  <c r="R49" i="10"/>
  <c r="R95" i="10"/>
  <c r="Z114" i="10"/>
  <c r="R11" i="10"/>
  <c r="R17" i="10"/>
  <c r="AC128" i="10"/>
  <c r="Z105" i="10"/>
  <c r="AC107" i="10" s="1"/>
  <c r="Z14" i="10"/>
  <c r="R60" i="10"/>
  <c r="Z89" i="10"/>
  <c r="R32" i="10"/>
  <c r="R157" i="10"/>
  <c r="AC159" i="10" s="1"/>
  <c r="AC725" i="10"/>
  <c r="AC367" i="10"/>
  <c r="AC297" i="10"/>
  <c r="Z765" i="10"/>
  <c r="Z633" i="10"/>
  <c r="R426" i="10"/>
  <c r="Z430" i="10"/>
  <c r="Z460" i="10"/>
  <c r="R768" i="10"/>
  <c r="AC366" i="10"/>
  <c r="AC721" i="10"/>
  <c r="AC144" i="10"/>
  <c r="AC860" i="10"/>
  <c r="R569" i="10"/>
  <c r="Z737" i="10"/>
  <c r="Z664" i="10"/>
  <c r="AC171" i="10"/>
  <c r="R24" i="10"/>
  <c r="R499" i="10"/>
  <c r="R294" i="10"/>
  <c r="R705" i="10"/>
  <c r="AA187" i="10"/>
  <c r="R794" i="10"/>
  <c r="R588" i="10"/>
  <c r="R311" i="10"/>
  <c r="Z133" i="10"/>
  <c r="Z477" i="10"/>
  <c r="Z719" i="10"/>
  <c r="AC262" i="10"/>
  <c r="W239" i="10"/>
  <c r="T187" i="10"/>
  <c r="AC182" i="10"/>
  <c r="AC149" i="10"/>
  <c r="AC103" i="10"/>
  <c r="Z389" i="10"/>
  <c r="R648" i="10"/>
  <c r="R552" i="10"/>
  <c r="R461" i="10"/>
  <c r="R118" i="10"/>
  <c r="R82" i="10"/>
  <c r="Z642" i="10"/>
  <c r="R710" i="10"/>
  <c r="R593" i="10"/>
  <c r="Z475" i="10"/>
  <c r="R117" i="10"/>
  <c r="Z83" i="10"/>
  <c r="AC233" i="10"/>
  <c r="AC141" i="10"/>
  <c r="Z556" i="10"/>
  <c r="Z698" i="10"/>
  <c r="AC285" i="10"/>
  <c r="AC284" i="10"/>
  <c r="AC264" i="10"/>
  <c r="Z232" i="10"/>
  <c r="AC234" i="10" s="1"/>
  <c r="AC210" i="10"/>
  <c r="W161" i="10"/>
  <c r="AC212" i="10"/>
  <c r="AC108" i="10"/>
  <c r="AC143" i="10"/>
  <c r="R669" i="10"/>
  <c r="Z644" i="10"/>
  <c r="AC646" i="10" s="1"/>
  <c r="Z625" i="10"/>
  <c r="R428" i="10"/>
  <c r="Z776" i="10"/>
  <c r="R672" i="10"/>
  <c r="Z732" i="10"/>
  <c r="Z56" i="10"/>
  <c r="Z449" i="10"/>
  <c r="R353" i="10"/>
  <c r="Z627" i="10"/>
  <c r="AC258" i="10"/>
  <c r="R220" i="10"/>
  <c r="AC222" i="10" s="1"/>
  <c r="AC194" i="10"/>
  <c r="Z98" i="10"/>
  <c r="AC365" i="10"/>
  <c r="AC722" i="10"/>
  <c r="AC658" i="10"/>
  <c r="AC359" i="10"/>
  <c r="Z826" i="10"/>
  <c r="R666" i="10"/>
  <c r="R371" i="10"/>
  <c r="R727" i="10"/>
  <c r="Z844" i="10"/>
  <c r="Z135" i="10"/>
  <c r="Z622" i="10"/>
  <c r="Z437" i="10"/>
  <c r="R618" i="10"/>
  <c r="Z363" i="10"/>
  <c r="R510" i="10"/>
  <c r="AC441" i="10"/>
  <c r="Z424" i="10"/>
  <c r="Z546" i="10"/>
  <c r="R356" i="10"/>
  <c r="Z340" i="10"/>
  <c r="Z608" i="10"/>
  <c r="Z70" i="10"/>
  <c r="Z113" i="10"/>
  <c r="Z72" i="10"/>
  <c r="Z311" i="10"/>
  <c r="Z555" i="10"/>
  <c r="Z805" i="10"/>
  <c r="Z58" i="10"/>
  <c r="Z53" i="10"/>
  <c r="Z78" i="10"/>
  <c r="AC232" i="10"/>
  <c r="Z187" i="10"/>
  <c r="AA35" i="10"/>
  <c r="AC486" i="10"/>
  <c r="AC24" i="10"/>
  <c r="AA278" i="10"/>
  <c r="AC274" i="10"/>
  <c r="AC250" i="10"/>
  <c r="AC207" i="10"/>
  <c r="AC167" i="10"/>
  <c r="AC29" i="10"/>
  <c r="Y35" i="10"/>
  <c r="AC712" i="10"/>
  <c r="R604" i="10"/>
  <c r="R538" i="10"/>
  <c r="R296" i="10"/>
  <c r="R734" i="10"/>
  <c r="Z433" i="10"/>
  <c r="R480" i="10"/>
  <c r="Z687" i="10"/>
  <c r="Z326" i="10"/>
  <c r="R129" i="10"/>
  <c r="Z882" i="10"/>
  <c r="Z601" i="10"/>
  <c r="AC28" i="10"/>
  <c r="Z784" i="10"/>
  <c r="AC287" i="10"/>
  <c r="AC286" i="10"/>
  <c r="AC256" i="10"/>
  <c r="W226" i="10"/>
  <c r="T213" i="10"/>
  <c r="AC217" i="10"/>
  <c r="AC178" i="10"/>
  <c r="AC146" i="10"/>
  <c r="AC195" i="10"/>
  <c r="AC191" i="10"/>
  <c r="AC196" i="10"/>
  <c r="AC169" i="10"/>
  <c r="T174" i="10"/>
  <c r="T148" i="10"/>
  <c r="AC157" i="10"/>
  <c r="AC192" i="10"/>
  <c r="AC180" i="10"/>
  <c r="AC370" i="10"/>
  <c r="AC406" i="10"/>
  <c r="R616" i="10"/>
  <c r="Z614" i="10"/>
  <c r="R767" i="10"/>
  <c r="Z777" i="10"/>
  <c r="Z827" i="10"/>
  <c r="Z814" i="10"/>
  <c r="Z474" i="10"/>
  <c r="Z295" i="10"/>
  <c r="Z879" i="10"/>
  <c r="Z834" i="10"/>
  <c r="Z412" i="10"/>
  <c r="AC694" i="10"/>
  <c r="AC109" i="10"/>
  <c r="W35" i="10"/>
  <c r="AC243" i="10"/>
  <c r="AC32" i="10"/>
  <c r="AC269" i="10"/>
  <c r="R245" i="10"/>
  <c r="AC247" i="10" s="1"/>
  <c r="T252" i="10"/>
  <c r="Z224" i="10"/>
  <c r="AC263" i="10"/>
  <c r="AC208" i="10"/>
  <c r="AA200" i="10"/>
  <c r="AC158" i="10"/>
  <c r="Z196" i="10"/>
  <c r="AC198" i="10" s="1"/>
  <c r="AC184" i="10"/>
  <c r="W174" i="10"/>
  <c r="AC688" i="10"/>
  <c r="AC404" i="10"/>
  <c r="Z580" i="10"/>
  <c r="AC405" i="10"/>
  <c r="AC27" i="10"/>
  <c r="R376" i="10"/>
  <c r="Z564" i="10"/>
  <c r="Z678" i="10"/>
  <c r="R573" i="10"/>
  <c r="R568" i="10"/>
  <c r="Z815" i="10"/>
  <c r="R485" i="10"/>
  <c r="R307" i="10"/>
  <c r="R402" i="10"/>
  <c r="Z371" i="10"/>
  <c r="Z749" i="10"/>
  <c r="Z445" i="10"/>
  <c r="Z10" i="10"/>
  <c r="Z94" i="10"/>
  <c r="Z751" i="10"/>
  <c r="Z130" i="10"/>
  <c r="Z61" i="10"/>
  <c r="Z591" i="10"/>
  <c r="Z800" i="10"/>
  <c r="Z82" i="10"/>
  <c r="Z85" i="10"/>
  <c r="Z896" i="10"/>
  <c r="Z95" i="10"/>
  <c r="AC97" i="10" s="1"/>
  <c r="Z84" i="10"/>
  <c r="R709" i="10"/>
  <c r="Z390" i="10"/>
  <c r="Z60" i="10"/>
  <c r="Z619" i="10"/>
  <c r="Z307" i="10"/>
  <c r="Z81" i="10"/>
  <c r="R544" i="10"/>
  <c r="Z80" i="10"/>
  <c r="R300" i="10"/>
  <c r="Z86" i="10"/>
  <c r="Z88" i="10"/>
  <c r="Z541" i="10"/>
  <c r="Z603" i="10"/>
  <c r="Z568" i="10"/>
  <c r="R394" i="10"/>
  <c r="Z569" i="10"/>
  <c r="Z318" i="10"/>
  <c r="Z573" i="10"/>
  <c r="Z548" i="10"/>
  <c r="Z540" i="10"/>
  <c r="Z604" i="10"/>
  <c r="Z648" i="10"/>
  <c r="Z457" i="10"/>
  <c r="Z68" i="10"/>
  <c r="Z767" i="10"/>
  <c r="Z618" i="10"/>
  <c r="Z67" i="10"/>
  <c r="Z42" i="10"/>
  <c r="Z746" i="10"/>
  <c r="Z599" i="10"/>
  <c r="Z11" i="10"/>
  <c r="Z79" i="10"/>
  <c r="Z123" i="10"/>
  <c r="Z62" i="10"/>
  <c r="Z831" i="10"/>
  <c r="Z726" i="10"/>
  <c r="Z127" i="10"/>
  <c r="Z523" i="10"/>
  <c r="Z52" i="10"/>
  <c r="Z369" i="10"/>
  <c r="Z562" i="10"/>
  <c r="Z517" i="10"/>
  <c r="Z563" i="10"/>
  <c r="Z872" i="10"/>
  <c r="Z21" i="10"/>
  <c r="Z352" i="10"/>
  <c r="Z20" i="10"/>
  <c r="Z885" i="10"/>
  <c r="Z45" i="10"/>
  <c r="Z413" i="10"/>
  <c r="Z77" i="10"/>
  <c r="AC204" i="10"/>
  <c r="R213" i="10"/>
  <c r="AC240" i="10"/>
  <c r="AC242" i="10"/>
  <c r="Z252" i="10"/>
  <c r="AC116" i="10"/>
  <c r="AC261" i="10"/>
  <c r="R112" i="10"/>
  <c r="Y291" i="10"/>
  <c r="AC283" i="10"/>
  <c r="W291" i="10"/>
  <c r="AC236" i="10"/>
  <c r="AC244" i="10"/>
  <c r="Z213" i="10"/>
  <c r="R200" i="10"/>
  <c r="AC190" i="10"/>
  <c r="AC188" i="10"/>
  <c r="AC179" i="10"/>
  <c r="AC201" i="10"/>
  <c r="AC173" i="10"/>
  <c r="AC162" i="10"/>
  <c r="R174" i="10"/>
  <c r="AC164" i="10"/>
  <c r="Z153" i="10"/>
  <c r="AC155" i="10" s="1"/>
  <c r="T161" i="10"/>
  <c r="AA161" i="10"/>
  <c r="Y213" i="10"/>
  <c r="AC104" i="10"/>
  <c r="AC724" i="10"/>
  <c r="AC645" i="10"/>
  <c r="AC30" i="10"/>
  <c r="AC26" i="10"/>
  <c r="AC289" i="10"/>
  <c r="Z279" i="10"/>
  <c r="Z291" i="10" s="1"/>
  <c r="AC257" i="10"/>
  <c r="AC219" i="10"/>
  <c r="Z228" i="10"/>
  <c r="AC230" i="10" s="1"/>
  <c r="AC223" i="10"/>
  <c r="Z216" i="10"/>
  <c r="AA213" i="10"/>
  <c r="AC175" i="10"/>
  <c r="AC177" i="10"/>
  <c r="R187" i="10"/>
  <c r="AC197" i="10"/>
  <c r="AC193" i="10"/>
  <c r="AC166" i="10"/>
  <c r="Z174" i="10"/>
  <c r="AC170" i="10"/>
  <c r="T239" i="10"/>
  <c r="T226" i="10"/>
  <c r="AC199" i="10"/>
  <c r="AC165" i="10"/>
  <c r="Y200" i="10"/>
  <c r="R161" i="10"/>
  <c r="T112" i="10"/>
  <c r="Z100" i="10"/>
  <c r="Z112" i="10" s="1"/>
  <c r="AC703" i="10"/>
  <c r="AC14" i="10"/>
  <c r="AC657" i="10"/>
  <c r="AC723" i="10"/>
  <c r="Z17" i="10"/>
  <c r="AC638" i="10"/>
  <c r="AA148" i="10"/>
  <c r="Z268" i="10"/>
  <c r="AC270" i="10" s="1"/>
  <c r="T278" i="10"/>
  <c r="AC249" i="10"/>
  <c r="Y252" i="10"/>
  <c r="AC235" i="10"/>
  <c r="AC229" i="10"/>
  <c r="T265" i="10"/>
  <c r="Z253" i="10"/>
  <c r="Z265" i="10" s="1"/>
  <c r="Z218" i="10"/>
  <c r="AC220" i="10" s="1"/>
  <c r="W252" i="10"/>
  <c r="W213" i="10"/>
  <c r="Y265" i="10"/>
  <c r="AC153" i="10"/>
  <c r="Y148" i="10"/>
  <c r="AC214" i="10"/>
  <c r="AC216" i="10"/>
  <c r="R226" i="10"/>
  <c r="AC145" i="10"/>
  <c r="W265" i="10"/>
  <c r="Y161" i="10"/>
  <c r="AC151" i="10"/>
  <c r="Z138" i="10"/>
  <c r="AC140" i="10" s="1"/>
  <c r="AC639" i="10"/>
  <c r="AC18" i="10"/>
  <c r="Z25" i="10"/>
  <c r="AC25" i="10" s="1"/>
  <c r="T35" i="10"/>
  <c r="AC609" i="10"/>
  <c r="AC586" i="10"/>
  <c r="AC577" i="10"/>
  <c r="AC138" i="10"/>
  <c r="AC111" i="10"/>
  <c r="AC15" i="10"/>
  <c r="AC386" i="10"/>
  <c r="AC16" i="10"/>
  <c r="R291" i="10"/>
  <c r="AB291" i="10" s="1"/>
  <c r="AC290" i="10"/>
  <c r="AC282" i="10"/>
  <c r="AC272" i="10"/>
  <c r="T291" i="10"/>
  <c r="R278" i="10"/>
  <c r="AC268" i="10"/>
  <c r="AC266" i="10"/>
  <c r="AC259" i="10"/>
  <c r="AA291" i="10"/>
  <c r="AA252" i="10"/>
  <c r="R239" i="10"/>
  <c r="R265" i="10"/>
  <c r="AC231" i="10"/>
  <c r="AC209" i="10"/>
  <c r="Z222" i="10"/>
  <c r="AC224" i="10" s="1"/>
  <c r="AC206" i="10"/>
  <c r="Z200" i="10"/>
  <c r="AC183" i="10"/>
  <c r="AC203" i="10"/>
  <c r="AA226" i="10"/>
  <c r="AC105" i="10"/>
  <c r="AC205" i="10"/>
  <c r="AC409" i="10"/>
  <c r="W112" i="10"/>
  <c r="R148" i="10"/>
  <c r="AC701" i="10"/>
  <c r="R35" i="10"/>
  <c r="AB35" i="10" s="1"/>
  <c r="AC23" i="10"/>
  <c r="AC693" i="10"/>
  <c r="Z145" i="10"/>
  <c r="AC147" i="10" s="1"/>
  <c r="AC164" i="9"/>
  <c r="AC16" i="9"/>
  <c r="R22" i="9"/>
  <c r="AB22" i="9" s="1"/>
  <c r="AC201" i="9"/>
  <c r="AC199" i="9"/>
  <c r="AC38" i="9"/>
  <c r="R45" i="9"/>
  <c r="AB45" i="9" s="1"/>
  <c r="AC11" i="9"/>
  <c r="R14" i="9"/>
  <c r="R159" i="9"/>
  <c r="AC119" i="9"/>
  <c r="AC115" i="9"/>
  <c r="AC131" i="9"/>
  <c r="AC89" i="9"/>
  <c r="R133" i="9"/>
  <c r="AC113" i="9"/>
  <c r="R224" i="9"/>
  <c r="AB224" i="9" s="1"/>
  <c r="Z211" i="9"/>
  <c r="AC189" i="9"/>
  <c r="Z179" i="9"/>
  <c r="Z162" i="9"/>
  <c r="AC158" i="9"/>
  <c r="Z142" i="9"/>
  <c r="Z146" i="9" s="1"/>
  <c r="Z108" i="9"/>
  <c r="T120" i="9"/>
  <c r="Z109" i="9"/>
  <c r="AC111" i="9" s="1"/>
  <c r="AC85" i="9"/>
  <c r="AC60" i="9"/>
  <c r="R68" i="9"/>
  <c r="V225" i="9"/>
  <c r="Z61" i="9"/>
  <c r="AC31" i="9"/>
  <c r="R36" i="9"/>
  <c r="AB36" i="9" s="1"/>
  <c r="T68" i="9"/>
  <c r="T78" i="9" s="1"/>
  <c r="Z94" i="9"/>
  <c r="Z23" i="9"/>
  <c r="Z30" i="9" s="1"/>
  <c r="T30" i="9"/>
  <c r="AC196" i="9"/>
  <c r="AC186" i="9"/>
  <c r="R198" i="9"/>
  <c r="R201" i="9"/>
  <c r="AC203" i="9" s="1"/>
  <c r="AC181" i="9"/>
  <c r="T185" i="9"/>
  <c r="Z173" i="9"/>
  <c r="R172" i="9"/>
  <c r="AC162" i="9"/>
  <c r="AC160" i="9"/>
  <c r="R185" i="9"/>
  <c r="AC175" i="9"/>
  <c r="AC173" i="9"/>
  <c r="Z172" i="9"/>
  <c r="AC153" i="9"/>
  <c r="AC171" i="9"/>
  <c r="W107" i="9"/>
  <c r="T146" i="9"/>
  <c r="R52" i="9"/>
  <c r="AC46" i="9"/>
  <c r="Z111" i="9"/>
  <c r="AC27" i="9"/>
  <c r="AC103" i="9"/>
  <c r="R107" i="9"/>
  <c r="W81" i="9"/>
  <c r="W225" i="9" s="1"/>
  <c r="R75" i="9"/>
  <c r="AB75" i="9" s="1"/>
  <c r="R59" i="9"/>
  <c r="AC56" i="9"/>
  <c r="Z158" i="9"/>
  <c r="Y159" i="9"/>
  <c r="Z52" i="9"/>
  <c r="AC48" i="9"/>
  <c r="Z212" i="9"/>
  <c r="Z224" i="9" s="1"/>
  <c r="T224" i="9"/>
  <c r="AC183" i="9"/>
  <c r="AC82" i="9"/>
  <c r="R94" i="9"/>
  <c r="AC84" i="9"/>
  <c r="Z103" i="9"/>
  <c r="AC134" i="9"/>
  <c r="R146" i="9"/>
  <c r="AC136" i="9"/>
  <c r="AC206" i="9"/>
  <c r="Z200" i="9"/>
  <c r="AC202" i="9" s="1"/>
  <c r="T211" i="9"/>
  <c r="W211" i="9"/>
  <c r="T198" i="9"/>
  <c r="Z186" i="9"/>
  <c r="Z198" i="9" s="1"/>
  <c r="AC184" i="9"/>
  <c r="Z147" i="9"/>
  <c r="T159" i="9"/>
  <c r="T172" i="9"/>
  <c r="Z148" i="9"/>
  <c r="AC150" i="9" s="1"/>
  <c r="AA172" i="9"/>
  <c r="AA225" i="9" s="1"/>
  <c r="AC157" i="9"/>
  <c r="AC152" i="9"/>
  <c r="W172" i="9"/>
  <c r="Z156" i="9"/>
  <c r="Z183" i="9"/>
  <c r="T133" i="9"/>
  <c r="AC125" i="9"/>
  <c r="AC105" i="9"/>
  <c r="AC65" i="9"/>
  <c r="Z121" i="9"/>
  <c r="Z133" i="9" s="1"/>
  <c r="W78" i="9"/>
  <c r="R30" i="9"/>
  <c r="AB30" i="9" s="1"/>
  <c r="AC23" i="9"/>
  <c r="R120" i="9"/>
  <c r="AC110" i="9"/>
  <c r="AC108" i="9"/>
  <c r="T107" i="9"/>
  <c r="Z95" i="9"/>
  <c r="AC97" i="9" s="1"/>
  <c r="Z65" i="9"/>
  <c r="Y59" i="9"/>
  <c r="Y78" i="9" s="1"/>
  <c r="AC55" i="9"/>
  <c r="AC53" i="9"/>
  <c r="Z22" i="9"/>
  <c r="AC15" i="9"/>
  <c r="Y225" i="9"/>
  <c r="Z99" i="9"/>
  <c r="AC101" i="9" s="1"/>
  <c r="Z87" i="9"/>
  <c r="Z79" i="9"/>
  <c r="Z81" i="9" s="1"/>
  <c r="AC83" i="9" s="1"/>
  <c r="T52" i="9"/>
  <c r="AC10" i="9"/>
  <c r="T45" i="9"/>
  <c r="T225" i="9" s="1"/>
  <c r="Z10" i="8"/>
  <c r="W48" i="8"/>
  <c r="W13" i="8"/>
  <c r="Z13" i="8" s="1"/>
  <c r="P13" i="8"/>
  <c r="T15" i="8"/>
  <c r="Z15" i="8" s="1"/>
  <c r="L15" i="8"/>
  <c r="AC59" i="8"/>
  <c r="T67" i="8"/>
  <c r="Z67" i="8" s="1"/>
  <c r="L67" i="8"/>
  <c r="R67" i="8" s="1"/>
  <c r="AC67" i="8" s="1"/>
  <c r="W92" i="8"/>
  <c r="P92" i="8"/>
  <c r="T122" i="8"/>
  <c r="Z122" i="8" s="1"/>
  <c r="L122" i="8"/>
  <c r="R122" i="8"/>
  <c r="R10" i="8"/>
  <c r="V22" i="8"/>
  <c r="L11" i="8"/>
  <c r="R11" i="8" s="1"/>
  <c r="AC11" i="8" s="1"/>
  <c r="Z18" i="8"/>
  <c r="T19" i="8"/>
  <c r="L19" i="8"/>
  <c r="W21" i="8"/>
  <c r="Z21" i="8" s="1"/>
  <c r="AC21" i="8" s="1"/>
  <c r="P21" i="8"/>
  <c r="U22" i="8"/>
  <c r="X35" i="8"/>
  <c r="Z26" i="8"/>
  <c r="T27" i="8"/>
  <c r="Z27" i="8" s="1"/>
  <c r="L27" i="8"/>
  <c r="R27" i="8" s="1"/>
  <c r="AC27" i="8" s="1"/>
  <c r="W29" i="8"/>
  <c r="P29" i="8"/>
  <c r="R29" i="8" s="1"/>
  <c r="AC29" i="8" s="1"/>
  <c r="T31" i="8"/>
  <c r="Z31" i="8" s="1"/>
  <c r="L31" i="8"/>
  <c r="R31" i="8" s="1"/>
  <c r="AC31" i="8" s="1"/>
  <c r="W33" i="8"/>
  <c r="P33" i="8"/>
  <c r="Y48" i="8"/>
  <c r="X48" i="8"/>
  <c r="W37" i="8"/>
  <c r="P37" i="8"/>
  <c r="T39" i="8"/>
  <c r="Z39" i="8" s="1"/>
  <c r="L39" i="8"/>
  <c r="R39" i="8" s="1"/>
  <c r="AC39" i="8" s="1"/>
  <c r="W41" i="8"/>
  <c r="P41" i="8"/>
  <c r="T43" i="8"/>
  <c r="Z43" i="8" s="1"/>
  <c r="L43" i="8"/>
  <c r="R43" i="8" s="1"/>
  <c r="AC43" i="8" s="1"/>
  <c r="W45" i="8"/>
  <c r="P45" i="8"/>
  <c r="Z46" i="8"/>
  <c r="AC46" i="8"/>
  <c r="S61" i="8"/>
  <c r="AA61" i="8"/>
  <c r="T51" i="8"/>
  <c r="Z51" i="8" s="1"/>
  <c r="L51" i="8"/>
  <c r="R51" i="8" s="1"/>
  <c r="R54" i="8"/>
  <c r="AC54" i="8" s="1"/>
  <c r="T59" i="8"/>
  <c r="Z59" i="8" s="1"/>
  <c r="L59" i="8"/>
  <c r="Y74" i="8"/>
  <c r="R68" i="8"/>
  <c r="W69" i="8"/>
  <c r="Z69" i="8" s="1"/>
  <c r="P69" i="8"/>
  <c r="Z70" i="8"/>
  <c r="AC70" i="8" s="1"/>
  <c r="AC85" i="8"/>
  <c r="AC151" i="8"/>
  <c r="Z168" i="8"/>
  <c r="T209" i="8"/>
  <c r="L209" i="8"/>
  <c r="R209" i="8" s="1"/>
  <c r="Z33" i="8"/>
  <c r="AC33" i="8" s="1"/>
  <c r="W49" i="8"/>
  <c r="P49" i="8"/>
  <c r="R49" i="8" s="1"/>
  <c r="W57" i="8"/>
  <c r="Z57" i="8" s="1"/>
  <c r="P57" i="8"/>
  <c r="W73" i="8"/>
  <c r="Z73" i="8" s="1"/>
  <c r="AC73" i="8" s="1"/>
  <c r="P73" i="8"/>
  <c r="W17" i="8"/>
  <c r="P17" i="8"/>
  <c r="W25" i="8"/>
  <c r="Z25" i="8" s="1"/>
  <c r="P25" i="8"/>
  <c r="R28" i="8"/>
  <c r="Z34" i="8"/>
  <c r="AC34" i="8" s="1"/>
  <c r="R36" i="8"/>
  <c r="W53" i="8"/>
  <c r="Z53" i="8" s="1"/>
  <c r="P53" i="8"/>
  <c r="R53" i="8" s="1"/>
  <c r="AC53" i="8" s="1"/>
  <c r="R57" i="8"/>
  <c r="AC60" i="8"/>
  <c r="U74" i="8"/>
  <c r="AA62" i="8"/>
  <c r="AA74" i="8" s="1"/>
  <c r="T71" i="8"/>
  <c r="Z71" i="8" s="1"/>
  <c r="L71" i="8"/>
  <c r="R71" i="8" s="1"/>
  <c r="AC71" i="8" s="1"/>
  <c r="T90" i="8"/>
  <c r="L90" i="8"/>
  <c r="R90" i="8" s="1"/>
  <c r="W96" i="8"/>
  <c r="Z96" i="8" s="1"/>
  <c r="P96" i="8"/>
  <c r="W104" i="8"/>
  <c r="Z104" i="8" s="1"/>
  <c r="P104" i="8"/>
  <c r="W112" i="8"/>
  <c r="P112" i="8"/>
  <c r="W124" i="8"/>
  <c r="P124" i="8"/>
  <c r="W188" i="8"/>
  <c r="P188" i="8"/>
  <c r="X204" i="8"/>
  <c r="AA192" i="8"/>
  <c r="Z17" i="8"/>
  <c r="AC62" i="8"/>
  <c r="R12" i="8"/>
  <c r="AC12" i="8" s="1"/>
  <c r="R15" i="8"/>
  <c r="AC15" i="8" s="1"/>
  <c r="Y23" i="8"/>
  <c r="Y35" i="8" s="1"/>
  <c r="R32" i="8"/>
  <c r="AC32" i="8" s="1"/>
  <c r="R40" i="8"/>
  <c r="AC40" i="8" s="1"/>
  <c r="R44" i="8"/>
  <c r="T47" i="8"/>
  <c r="Z47" i="8" s="1"/>
  <c r="AC47" i="8" s="1"/>
  <c r="L47" i="8"/>
  <c r="Z49" i="8"/>
  <c r="W74" i="8"/>
  <c r="T63" i="8"/>
  <c r="Z63" i="8" s="1"/>
  <c r="L63" i="8"/>
  <c r="R63" i="8" s="1"/>
  <c r="X22" i="8"/>
  <c r="P11" i="8"/>
  <c r="AA13" i="8"/>
  <c r="AA22" i="8" s="1"/>
  <c r="Z14" i="8"/>
  <c r="Y15" i="8"/>
  <c r="Y22" i="8" s="1"/>
  <c r="R19" i="8"/>
  <c r="T23" i="8"/>
  <c r="L23" i="8"/>
  <c r="R23" i="8" s="1"/>
  <c r="U35" i="8"/>
  <c r="R24" i="8"/>
  <c r="AC24" i="8" s="1"/>
  <c r="Z29" i="8"/>
  <c r="V48" i="8"/>
  <c r="R37" i="8"/>
  <c r="AC37" i="8" s="1"/>
  <c r="Z37" i="8"/>
  <c r="R41" i="8"/>
  <c r="AC41" i="8" s="1"/>
  <c r="Z41" i="8"/>
  <c r="R45" i="8"/>
  <c r="AC45" i="8" s="1"/>
  <c r="Z45" i="8"/>
  <c r="S48" i="8"/>
  <c r="U61" i="8"/>
  <c r="R50" i="8"/>
  <c r="AC50" i="8" s="1"/>
  <c r="T55" i="8"/>
  <c r="Z55" i="8" s="1"/>
  <c r="L55" i="8"/>
  <c r="R55" i="8" s="1"/>
  <c r="AC55" i="8" s="1"/>
  <c r="R58" i="8"/>
  <c r="AC58" i="8" s="1"/>
  <c r="V74" i="8"/>
  <c r="R64" i="8"/>
  <c r="W65" i="8"/>
  <c r="Z65" i="8" s="1"/>
  <c r="P65" i="8"/>
  <c r="R65" i="8" s="1"/>
  <c r="AC65" i="8" s="1"/>
  <c r="Z66" i="8"/>
  <c r="AC66" i="8" s="1"/>
  <c r="R69" i="8"/>
  <c r="AC72" i="8"/>
  <c r="V87" i="8"/>
  <c r="S100" i="8"/>
  <c r="Z116" i="8"/>
  <c r="T12" i="8"/>
  <c r="Z12" i="8" s="1"/>
  <c r="R14" i="8"/>
  <c r="AC14" i="8" s="1"/>
  <c r="W15" i="8"/>
  <c r="T16" i="8"/>
  <c r="Z16" i="8" s="1"/>
  <c r="AC16" i="8" s="1"/>
  <c r="W19" i="8"/>
  <c r="W23" i="8"/>
  <c r="W35" i="8" s="1"/>
  <c r="AA23" i="8"/>
  <c r="AA35" i="8" s="1"/>
  <c r="T24" i="8"/>
  <c r="Z24" i="8" s="1"/>
  <c r="R26" i="8"/>
  <c r="AC26" i="8" s="1"/>
  <c r="T28" i="8"/>
  <c r="Z28" i="8" s="1"/>
  <c r="R30" i="8"/>
  <c r="AC30" i="8" s="1"/>
  <c r="T32" i="8"/>
  <c r="Z32" i="8" s="1"/>
  <c r="S35" i="8"/>
  <c r="S296" i="8" s="1"/>
  <c r="T36" i="8"/>
  <c r="R38" i="8"/>
  <c r="AC38" i="8" s="1"/>
  <c r="T40" i="8"/>
  <c r="Z40" i="8" s="1"/>
  <c r="R42" i="8"/>
  <c r="AC42" i="8" s="1"/>
  <c r="T44" i="8"/>
  <c r="Z44" i="8" s="1"/>
  <c r="Y49" i="8"/>
  <c r="Y61" i="8" s="1"/>
  <c r="T52" i="8"/>
  <c r="Z52" i="8" s="1"/>
  <c r="AC52" i="8" s="1"/>
  <c r="T56" i="8"/>
  <c r="Z56" i="8" s="1"/>
  <c r="AC56" i="8" s="1"/>
  <c r="Z62" i="8"/>
  <c r="T64" i="8"/>
  <c r="Z64" i="8" s="1"/>
  <c r="T68" i="8"/>
  <c r="Z68" i="8" s="1"/>
  <c r="W76" i="8"/>
  <c r="P76" i="8"/>
  <c r="Y78" i="8"/>
  <c r="Y87" i="8" s="1"/>
  <c r="W80" i="8"/>
  <c r="P80" i="8"/>
  <c r="R80" i="8" s="1"/>
  <c r="AC80" i="8" s="1"/>
  <c r="Y82" i="8"/>
  <c r="W84" i="8"/>
  <c r="Z84" i="8" s="1"/>
  <c r="P84" i="8"/>
  <c r="Z91" i="8"/>
  <c r="AC93" i="8" s="1"/>
  <c r="T94" i="8"/>
  <c r="L94" i="8"/>
  <c r="R94" i="8" s="1"/>
  <c r="R95" i="8"/>
  <c r="T98" i="8"/>
  <c r="L98" i="8"/>
  <c r="V113" i="8"/>
  <c r="T102" i="8"/>
  <c r="L102" i="8"/>
  <c r="R102" i="8" s="1"/>
  <c r="R103" i="8"/>
  <c r="Y106" i="8"/>
  <c r="Y113" i="8" s="1"/>
  <c r="AA108" i="8"/>
  <c r="AA113" i="8" s="1"/>
  <c r="Z111" i="8"/>
  <c r="Y114" i="8"/>
  <c r="AA116" i="8"/>
  <c r="Z123" i="8"/>
  <c r="AC125" i="8" s="1"/>
  <c r="AA128" i="8"/>
  <c r="AA139" i="8" s="1"/>
  <c r="AA153" i="8"/>
  <c r="AA165" i="8" s="1"/>
  <c r="U165" i="8"/>
  <c r="T154" i="8"/>
  <c r="L154" i="8"/>
  <c r="R154" i="8"/>
  <c r="V178" i="8"/>
  <c r="T182" i="8"/>
  <c r="L182" i="8"/>
  <c r="R182" i="8" s="1"/>
  <c r="AC199" i="8"/>
  <c r="R13" i="8"/>
  <c r="R17" i="8"/>
  <c r="AC17" i="8" s="1"/>
  <c r="L18" i="8"/>
  <c r="R18" i="8" s="1"/>
  <c r="AC18" i="8" s="1"/>
  <c r="R25" i="8"/>
  <c r="L26" i="8"/>
  <c r="S74" i="8"/>
  <c r="R75" i="8"/>
  <c r="T78" i="8"/>
  <c r="Z78" i="8" s="1"/>
  <c r="L78" i="8"/>
  <c r="R78" i="8" s="1"/>
  <c r="R79" i="8"/>
  <c r="T82" i="8"/>
  <c r="L82" i="8"/>
  <c r="R82" i="8" s="1"/>
  <c r="R83" i="8"/>
  <c r="Y86" i="8"/>
  <c r="AA88" i="8"/>
  <c r="AA100" i="8" s="1"/>
  <c r="Z92" i="8"/>
  <c r="W113" i="8"/>
  <c r="T106" i="8"/>
  <c r="Z106" i="8" s="1"/>
  <c r="L106" i="8"/>
  <c r="R106" i="8" s="1"/>
  <c r="R107" i="8"/>
  <c r="AC109" i="8" s="1"/>
  <c r="W108" i="8"/>
  <c r="Z108" i="8" s="1"/>
  <c r="P108" i="8"/>
  <c r="R108" i="8" s="1"/>
  <c r="AC110" i="8" s="1"/>
  <c r="Y110" i="8"/>
  <c r="T114" i="8"/>
  <c r="L114" i="8"/>
  <c r="R114" i="8" s="1"/>
  <c r="U126" i="8"/>
  <c r="R115" i="8"/>
  <c r="AC117" i="8" s="1"/>
  <c r="W116" i="8"/>
  <c r="P116" i="8"/>
  <c r="Y118" i="8"/>
  <c r="AA120" i="8"/>
  <c r="R127" i="8"/>
  <c r="Y127" i="8"/>
  <c r="S139" i="8"/>
  <c r="W128" i="8"/>
  <c r="W139" i="8" s="1"/>
  <c r="P128" i="8"/>
  <c r="Y130" i="8"/>
  <c r="Y179" i="8"/>
  <c r="Y191" i="8" s="1"/>
  <c r="S191" i="8"/>
  <c r="X191" i="8"/>
  <c r="T229" i="8"/>
  <c r="L229" i="8"/>
  <c r="AA75" i="8"/>
  <c r="AA87" i="8" s="1"/>
  <c r="Z80" i="8"/>
  <c r="T86" i="8"/>
  <c r="L86" i="8"/>
  <c r="W88" i="8"/>
  <c r="P88" i="8"/>
  <c r="Z101" i="8"/>
  <c r="S113" i="8"/>
  <c r="AC107" i="8"/>
  <c r="T110" i="8"/>
  <c r="Z110" i="8" s="1"/>
  <c r="L110" i="8"/>
  <c r="R110" i="8" s="1"/>
  <c r="AC112" i="8" s="1"/>
  <c r="Z112" i="8"/>
  <c r="T118" i="8"/>
  <c r="L118" i="8"/>
  <c r="R118" i="8" s="1"/>
  <c r="R119" i="8"/>
  <c r="AC121" i="8" s="1"/>
  <c r="W120" i="8"/>
  <c r="Z120" i="8" s="1"/>
  <c r="P120" i="8"/>
  <c r="Z124" i="8"/>
  <c r="T130" i="8"/>
  <c r="L130" i="8"/>
  <c r="R130" i="8" s="1"/>
  <c r="R131" i="8"/>
  <c r="W136" i="8"/>
  <c r="P136" i="8"/>
  <c r="AC144" i="8"/>
  <c r="W144" i="8"/>
  <c r="P144" i="8"/>
  <c r="R144" i="8" s="1"/>
  <c r="AC146" i="8" s="1"/>
  <c r="AC157" i="8"/>
  <c r="AC185" i="8"/>
  <c r="Z189" i="8"/>
  <c r="U204" i="8"/>
  <c r="AA193" i="8"/>
  <c r="T194" i="8"/>
  <c r="Z194" i="8" s="1"/>
  <c r="L194" i="8"/>
  <c r="R194" i="8"/>
  <c r="AC196" i="8" s="1"/>
  <c r="W199" i="8"/>
  <c r="P199" i="8"/>
  <c r="T75" i="8"/>
  <c r="R77" i="8"/>
  <c r="AC77" i="8" s="1"/>
  <c r="W78" i="8"/>
  <c r="T79" i="8"/>
  <c r="Z79" i="8" s="1"/>
  <c r="R81" i="8"/>
  <c r="AC81" i="8" s="1"/>
  <c r="W82" i="8"/>
  <c r="T83" i="8"/>
  <c r="Z83" i="8" s="1"/>
  <c r="W86" i="8"/>
  <c r="Y88" i="8"/>
  <c r="Y100" i="8" s="1"/>
  <c r="R89" i="8"/>
  <c r="AC91" i="8" s="1"/>
  <c r="W90" i="8"/>
  <c r="R93" i="8"/>
  <c r="AC95" i="8" s="1"/>
  <c r="W94" i="8"/>
  <c r="T95" i="8"/>
  <c r="Z95" i="8" s="1"/>
  <c r="R97" i="8"/>
  <c r="AC99" i="8" s="1"/>
  <c r="W98" i="8"/>
  <c r="U100" i="8"/>
  <c r="R101" i="8"/>
  <c r="W102" i="8"/>
  <c r="T103" i="8"/>
  <c r="Z103" i="8" s="1"/>
  <c r="W106" i="8"/>
  <c r="R109" i="8"/>
  <c r="AC111" i="8" s="1"/>
  <c r="W110" i="8"/>
  <c r="W114" i="8"/>
  <c r="W126" i="8" s="1"/>
  <c r="AA114" i="8"/>
  <c r="R117" i="8"/>
  <c r="AC119" i="8" s="1"/>
  <c r="W118" i="8"/>
  <c r="R121" i="8"/>
  <c r="AC123" i="8" s="1"/>
  <c r="W122" i="8"/>
  <c r="S126" i="8"/>
  <c r="X139" i="8"/>
  <c r="R129" i="8"/>
  <c r="AC131" i="8" s="1"/>
  <c r="W130" i="8"/>
  <c r="Z131" i="8"/>
  <c r="W132" i="8"/>
  <c r="P132" i="8"/>
  <c r="T134" i="8"/>
  <c r="T139" i="8" s="1"/>
  <c r="L134" i="8"/>
  <c r="R135" i="8"/>
  <c r="AC137" i="8" s="1"/>
  <c r="T138" i="8"/>
  <c r="L138" i="8"/>
  <c r="U152" i="8"/>
  <c r="Z141" i="8"/>
  <c r="R143" i="8"/>
  <c r="T146" i="8"/>
  <c r="L146" i="8"/>
  <c r="R147" i="8"/>
  <c r="AC149" i="8" s="1"/>
  <c r="W148" i="8"/>
  <c r="P148" i="8"/>
  <c r="Z149" i="8"/>
  <c r="X152" i="8"/>
  <c r="V165" i="8"/>
  <c r="Z157" i="8"/>
  <c r="T158" i="8"/>
  <c r="Z158" i="8" s="1"/>
  <c r="L158" i="8"/>
  <c r="R159" i="8"/>
  <c r="W164" i="8"/>
  <c r="Z164" i="8" s="1"/>
  <c r="P164" i="8"/>
  <c r="R169" i="8"/>
  <c r="AC171" i="8" s="1"/>
  <c r="Z173" i="8"/>
  <c r="T174" i="8"/>
  <c r="L174" i="8"/>
  <c r="R175" i="8"/>
  <c r="AC177" i="8" s="1"/>
  <c r="Z177" i="8"/>
  <c r="R179" i="8"/>
  <c r="U191" i="8"/>
  <c r="T190" i="8"/>
  <c r="Z190" i="8" s="1"/>
  <c r="L190" i="8"/>
  <c r="R195" i="8"/>
  <c r="W196" i="8"/>
  <c r="P196" i="8"/>
  <c r="R196" i="8" s="1"/>
  <c r="AC198" i="8" s="1"/>
  <c r="Z197" i="8"/>
  <c r="Y217" i="8"/>
  <c r="W207" i="8"/>
  <c r="P207" i="8"/>
  <c r="R76" i="8"/>
  <c r="R84" i="8"/>
  <c r="R88" i="8"/>
  <c r="R92" i="8"/>
  <c r="AC94" i="8" s="1"/>
  <c r="R96" i="8"/>
  <c r="R104" i="8"/>
  <c r="R116" i="8"/>
  <c r="AC118" i="8" s="1"/>
  <c r="R120" i="8"/>
  <c r="U139" i="8"/>
  <c r="R128" i="8"/>
  <c r="Z136" i="8"/>
  <c r="W140" i="8"/>
  <c r="P140" i="8"/>
  <c r="R140" i="8" s="1"/>
  <c r="Z144" i="8"/>
  <c r="T150" i="8"/>
  <c r="L150" i="8"/>
  <c r="X165" i="8"/>
  <c r="W156" i="8"/>
  <c r="Z156" i="8" s="1"/>
  <c r="P156" i="8"/>
  <c r="AA160" i="8"/>
  <c r="T162" i="8"/>
  <c r="L162" i="8"/>
  <c r="R162" i="8" s="1"/>
  <c r="Y166" i="8"/>
  <c r="Y178" i="8" s="1"/>
  <c r="W168" i="8"/>
  <c r="P168" i="8"/>
  <c r="Y170" i="8"/>
  <c r="W172" i="8"/>
  <c r="Z172" i="8" s="1"/>
  <c r="P172" i="8"/>
  <c r="Z176" i="8"/>
  <c r="AA180" i="8"/>
  <c r="AA191" i="8" s="1"/>
  <c r="R188" i="8"/>
  <c r="Z188" i="8"/>
  <c r="T198" i="8"/>
  <c r="Z198" i="8" s="1"/>
  <c r="L198" i="8"/>
  <c r="R198" i="8" s="1"/>
  <c r="AC200" i="8" s="1"/>
  <c r="T213" i="8"/>
  <c r="Z213" i="8" s="1"/>
  <c r="L213" i="8"/>
  <c r="R213" i="8"/>
  <c r="AC215" i="8" s="1"/>
  <c r="V139" i="8"/>
  <c r="Z127" i="8"/>
  <c r="Z132" i="8"/>
  <c r="R134" i="8"/>
  <c r="AA136" i="8"/>
  <c r="Z137" i="8"/>
  <c r="S152" i="8"/>
  <c r="AA152" i="8"/>
  <c r="R145" i="8"/>
  <c r="AC147" i="8" s="1"/>
  <c r="R146" i="8"/>
  <c r="R148" i="8"/>
  <c r="AC150" i="8" s="1"/>
  <c r="Z148" i="8"/>
  <c r="Z153" i="8"/>
  <c r="S165" i="8"/>
  <c r="Y154" i="8"/>
  <c r="Y165" i="8" s="1"/>
  <c r="R158" i="8"/>
  <c r="W160" i="8"/>
  <c r="Z160" i="8" s="1"/>
  <c r="P160" i="8"/>
  <c r="R160" i="8" s="1"/>
  <c r="AC162" i="8" s="1"/>
  <c r="T166" i="8"/>
  <c r="L166" i="8"/>
  <c r="R166" i="8" s="1"/>
  <c r="U178" i="8"/>
  <c r="R167" i="8"/>
  <c r="AC169" i="8" s="1"/>
  <c r="T170" i="8"/>
  <c r="L170" i="8"/>
  <c r="R170" i="8" s="1"/>
  <c r="R171" i="8"/>
  <c r="Z171" i="8"/>
  <c r="R174" i="8"/>
  <c r="W176" i="8"/>
  <c r="P176" i="8"/>
  <c r="W180" i="8"/>
  <c r="W191" i="8" s="1"/>
  <c r="P180" i="8"/>
  <c r="Z181" i="8"/>
  <c r="AC183" i="8" s="1"/>
  <c r="Y182" i="8"/>
  <c r="W184" i="8"/>
  <c r="Z184" i="8" s="1"/>
  <c r="P184" i="8"/>
  <c r="R184" i="8" s="1"/>
  <c r="T186" i="8"/>
  <c r="Z186" i="8" s="1"/>
  <c r="L186" i="8"/>
  <c r="R186" i="8" s="1"/>
  <c r="W192" i="8"/>
  <c r="W204" i="8" s="1"/>
  <c r="P192" i="8"/>
  <c r="R192" i="8" s="1"/>
  <c r="Z193" i="8"/>
  <c r="AC195" i="8" s="1"/>
  <c r="Z196" i="8"/>
  <c r="T248" i="8"/>
  <c r="Z248" i="8" s="1"/>
  <c r="L248" i="8"/>
  <c r="R248" i="8"/>
  <c r="AC250" i="8" s="1"/>
  <c r="W254" i="8"/>
  <c r="P254" i="8"/>
  <c r="R133" i="8"/>
  <c r="AC135" i="8" s="1"/>
  <c r="W134" i="8"/>
  <c r="T135" i="8"/>
  <c r="Z135" i="8" s="1"/>
  <c r="W138" i="8"/>
  <c r="Y140" i="8"/>
  <c r="Y152" i="8" s="1"/>
  <c r="R141" i="8"/>
  <c r="AC143" i="8" s="1"/>
  <c r="T143" i="8"/>
  <c r="Z143" i="8" s="1"/>
  <c r="W146" i="8"/>
  <c r="T147" i="8"/>
  <c r="Z147" i="8" s="1"/>
  <c r="W150" i="8"/>
  <c r="R153" i="8"/>
  <c r="W154" i="8"/>
  <c r="W165" i="8" s="1"/>
  <c r="T155" i="8"/>
  <c r="Z155" i="8" s="1"/>
  <c r="R157" i="8"/>
  <c r="AC159" i="8" s="1"/>
  <c r="W158" i="8"/>
  <c r="T159" i="8"/>
  <c r="Z159" i="8" s="1"/>
  <c r="W162" i="8"/>
  <c r="W166" i="8"/>
  <c r="AA166" i="8"/>
  <c r="AA178" i="8" s="1"/>
  <c r="T167" i="8"/>
  <c r="Z167" i="8" s="1"/>
  <c r="W170" i="8"/>
  <c r="W174" i="8"/>
  <c r="T175" i="8"/>
  <c r="Z175" i="8" s="1"/>
  <c r="S178" i="8"/>
  <c r="T179" i="8"/>
  <c r="W182" i="8"/>
  <c r="T183" i="8"/>
  <c r="Z183" i="8" s="1"/>
  <c r="R185" i="8"/>
  <c r="AC187" i="8" s="1"/>
  <c r="T187" i="8"/>
  <c r="Z187" i="8" s="1"/>
  <c r="AC189" i="8" s="1"/>
  <c r="T195" i="8"/>
  <c r="Z195" i="8" s="1"/>
  <c r="Z200" i="8"/>
  <c r="T201" i="8"/>
  <c r="Z201" i="8" s="1"/>
  <c r="L201" i="8"/>
  <c r="R201" i="8" s="1"/>
  <c r="T205" i="8"/>
  <c r="L205" i="8"/>
  <c r="R205" i="8" s="1"/>
  <c r="U217" i="8"/>
  <c r="R206" i="8"/>
  <c r="AA211" i="8"/>
  <c r="R212" i="8"/>
  <c r="AC214" i="8" s="1"/>
  <c r="W219" i="8"/>
  <c r="P219" i="8"/>
  <c r="AA223" i="8"/>
  <c r="AA227" i="8"/>
  <c r="AA230" i="8" s="1"/>
  <c r="Z242" i="8"/>
  <c r="R132" i="8"/>
  <c r="AC134" i="8" s="1"/>
  <c r="R136" i="8"/>
  <c r="L141" i="8"/>
  <c r="R156" i="8"/>
  <c r="L157" i="8"/>
  <c r="L161" i="8"/>
  <c r="R161" i="8" s="1"/>
  <c r="AC163" i="8" s="1"/>
  <c r="R168" i="8"/>
  <c r="AC170" i="8" s="1"/>
  <c r="R172" i="8"/>
  <c r="L173" i="8"/>
  <c r="R173" i="8" s="1"/>
  <c r="AC175" i="8" s="1"/>
  <c r="R180" i="8"/>
  <c r="V204" i="8"/>
  <c r="R207" i="8"/>
  <c r="AC209" i="8" s="1"/>
  <c r="Z207" i="8"/>
  <c r="W211" i="8"/>
  <c r="Z211" i="8" s="1"/>
  <c r="P211" i="8"/>
  <c r="Z215" i="8"/>
  <c r="R218" i="8"/>
  <c r="S230" i="8"/>
  <c r="Y218" i="8"/>
  <c r="X230" i="8"/>
  <c r="Y221" i="8"/>
  <c r="W223" i="8"/>
  <c r="Z223" i="8" s="1"/>
  <c r="P223" i="8"/>
  <c r="W227" i="8"/>
  <c r="Z227" i="8" s="1"/>
  <c r="P227" i="8"/>
  <c r="AA231" i="8"/>
  <c r="AA243" i="8" s="1"/>
  <c r="U243" i="8"/>
  <c r="T232" i="8"/>
  <c r="Z232" i="8" s="1"/>
  <c r="L232" i="8"/>
  <c r="R232" i="8"/>
  <c r="AC234" i="8" s="1"/>
  <c r="Z238" i="8"/>
  <c r="S204" i="8"/>
  <c r="L199" i="8"/>
  <c r="R199" i="8" s="1"/>
  <c r="AC201" i="8" s="1"/>
  <c r="T199" i="8"/>
  <c r="Z199" i="8" s="1"/>
  <c r="W203" i="8"/>
  <c r="Z203" i="8" s="1"/>
  <c r="P203" i="8"/>
  <c r="W215" i="8"/>
  <c r="P215" i="8"/>
  <c r="Z219" i="8"/>
  <c r="T221" i="8"/>
  <c r="L221" i="8"/>
  <c r="R221" i="8" s="1"/>
  <c r="R222" i="8"/>
  <c r="T225" i="8"/>
  <c r="L225" i="8"/>
  <c r="R225" i="8" s="1"/>
  <c r="R226" i="8"/>
  <c r="AC228" i="8" s="1"/>
  <c r="R200" i="8"/>
  <c r="AC202" i="8" s="1"/>
  <c r="W205" i="8"/>
  <c r="AA205" i="8"/>
  <c r="AA217" i="8" s="1"/>
  <c r="T206" i="8"/>
  <c r="Z206" i="8" s="1"/>
  <c r="R208" i="8"/>
  <c r="AC210" i="8" s="1"/>
  <c r="W209" i="8"/>
  <c r="T210" i="8"/>
  <c r="Z210" i="8" s="1"/>
  <c r="AC212" i="8" s="1"/>
  <c r="W213" i="8"/>
  <c r="T214" i="8"/>
  <c r="Z214" i="8" s="1"/>
  <c r="AC216" i="8" s="1"/>
  <c r="S217" i="8"/>
  <c r="T218" i="8"/>
  <c r="W221" i="8"/>
  <c r="T222" i="8"/>
  <c r="Z222" i="8" s="1"/>
  <c r="R224" i="8"/>
  <c r="AC226" i="8" s="1"/>
  <c r="W225" i="8"/>
  <c r="T226" i="8"/>
  <c r="Z226" i="8" s="1"/>
  <c r="W229" i="8"/>
  <c r="V243" i="8"/>
  <c r="R233" i="8"/>
  <c r="Z239" i="8"/>
  <c r="T240" i="8"/>
  <c r="Z240" i="8" s="1"/>
  <c r="L240" i="8"/>
  <c r="R240" i="8" s="1"/>
  <c r="Y240" i="8"/>
  <c r="W242" i="8"/>
  <c r="P242" i="8"/>
  <c r="AA242" i="8"/>
  <c r="X256" i="8"/>
  <c r="W246" i="8"/>
  <c r="P246" i="8"/>
  <c r="T252" i="8"/>
  <c r="L252" i="8"/>
  <c r="R252" i="8" s="1"/>
  <c r="R253" i="8"/>
  <c r="Z260" i="8"/>
  <c r="V282" i="8"/>
  <c r="S295" i="8"/>
  <c r="Y283" i="8"/>
  <c r="Y295" i="8" s="1"/>
  <c r="W284" i="8"/>
  <c r="P284" i="8"/>
  <c r="R284" i="8" s="1"/>
  <c r="AC286" i="8" s="1"/>
  <c r="L200" i="8"/>
  <c r="R211" i="8"/>
  <c r="U230" i="8"/>
  <c r="R219" i="8"/>
  <c r="AC221" i="8" s="1"/>
  <c r="R223" i="8"/>
  <c r="R227" i="8"/>
  <c r="X243" i="8"/>
  <c r="AA234" i="8"/>
  <c r="Z235" i="8"/>
  <c r="Y236" i="8"/>
  <c r="Y243" i="8" s="1"/>
  <c r="W238" i="8"/>
  <c r="P238" i="8"/>
  <c r="R238" i="8" s="1"/>
  <c r="AC240" i="8" s="1"/>
  <c r="Y244" i="8"/>
  <c r="Y256" i="8" s="1"/>
  <c r="AC253" i="8"/>
  <c r="Z255" i="8"/>
  <c r="S269" i="8"/>
  <c r="Y257" i="8"/>
  <c r="Y269" i="8" s="1"/>
  <c r="T266" i="8"/>
  <c r="L266" i="8"/>
  <c r="R266" i="8" s="1"/>
  <c r="W276" i="8"/>
  <c r="Z276" i="8" s="1"/>
  <c r="P276" i="8"/>
  <c r="V230" i="8"/>
  <c r="Z231" i="8"/>
  <c r="S243" i="8"/>
  <c r="W234" i="8"/>
  <c r="Z234" i="8" s="1"/>
  <c r="P234" i="8"/>
  <c r="T236" i="8"/>
  <c r="L236" i="8"/>
  <c r="R236" i="8" s="1"/>
  <c r="R237" i="8"/>
  <c r="AC239" i="8" s="1"/>
  <c r="T244" i="8"/>
  <c r="L244" i="8"/>
  <c r="R244" i="8" s="1"/>
  <c r="U256" i="8"/>
  <c r="R245" i="8"/>
  <c r="AC247" i="8" s="1"/>
  <c r="Z246" i="8"/>
  <c r="W250" i="8"/>
  <c r="Z250" i="8" s="1"/>
  <c r="P250" i="8"/>
  <c r="R250" i="8" s="1"/>
  <c r="AC252" i="8" s="1"/>
  <c r="Z254" i="8"/>
  <c r="T258" i="8"/>
  <c r="L258" i="8"/>
  <c r="R258" i="8" s="1"/>
  <c r="Z280" i="8"/>
  <c r="R231" i="8"/>
  <c r="T233" i="8"/>
  <c r="Z233" i="8" s="1"/>
  <c r="R235" i="8"/>
  <c r="AC237" i="8" s="1"/>
  <c r="W236" i="8"/>
  <c r="T237" i="8"/>
  <c r="Z237" i="8" s="1"/>
  <c r="R239" i="8"/>
  <c r="AC241" i="8" s="1"/>
  <c r="W244" i="8"/>
  <c r="AA244" i="8"/>
  <c r="AA256" i="8" s="1"/>
  <c r="T245" i="8"/>
  <c r="Z245" i="8" s="1"/>
  <c r="R247" i="8"/>
  <c r="AC249" i="8" s="1"/>
  <c r="W248" i="8"/>
  <c r="T249" i="8"/>
  <c r="Z249" i="8" s="1"/>
  <c r="AC251" i="8" s="1"/>
  <c r="W252" i="8"/>
  <c r="T253" i="8"/>
  <c r="Z253" i="8" s="1"/>
  <c r="S256" i="8"/>
  <c r="T257" i="8"/>
  <c r="X269" i="8"/>
  <c r="AA260" i="8"/>
  <c r="Y262" i="8"/>
  <c r="W264" i="8"/>
  <c r="P264" i="8"/>
  <c r="Z267" i="8"/>
  <c r="W268" i="8"/>
  <c r="Z268" i="8" s="1"/>
  <c r="P268" i="8"/>
  <c r="AA268" i="8"/>
  <c r="U269" i="8"/>
  <c r="X282" i="8"/>
  <c r="W272" i="8"/>
  <c r="P272" i="8"/>
  <c r="T274" i="8"/>
  <c r="Z274" i="8" s="1"/>
  <c r="L274" i="8"/>
  <c r="R274" i="8" s="1"/>
  <c r="R275" i="8"/>
  <c r="W280" i="8"/>
  <c r="P280" i="8"/>
  <c r="AA280" i="8"/>
  <c r="Z281" i="8"/>
  <c r="R283" i="8"/>
  <c r="AA295" i="8"/>
  <c r="T286" i="8"/>
  <c r="L286" i="8"/>
  <c r="R286" i="8" s="1"/>
  <c r="R287" i="8"/>
  <c r="Z288" i="8"/>
  <c r="Y290" i="8"/>
  <c r="W292" i="8"/>
  <c r="Z292" i="8" s="1"/>
  <c r="P292" i="8"/>
  <c r="R234" i="8"/>
  <c r="L239" i="8"/>
  <c r="R246" i="8"/>
  <c r="AC248" i="8" s="1"/>
  <c r="L247" i="8"/>
  <c r="AA269" i="8"/>
  <c r="W260" i="8"/>
  <c r="P260" i="8"/>
  <c r="R260" i="8" s="1"/>
  <c r="AC262" i="8" s="1"/>
  <c r="Z261" i="8"/>
  <c r="T262" i="8"/>
  <c r="L262" i="8"/>
  <c r="R262" i="8" s="1"/>
  <c r="R263" i="8"/>
  <c r="AC265" i="8" s="1"/>
  <c r="Y270" i="8"/>
  <c r="R276" i="8"/>
  <c r="Y278" i="8"/>
  <c r="Z284" i="8"/>
  <c r="AA288" i="8"/>
  <c r="Z289" i="8"/>
  <c r="T290" i="8"/>
  <c r="L290" i="8"/>
  <c r="R290" i="8" s="1"/>
  <c r="R291" i="8"/>
  <c r="Z264" i="8"/>
  <c r="T270" i="8"/>
  <c r="L270" i="8"/>
  <c r="R270" i="8" s="1"/>
  <c r="R271" i="8"/>
  <c r="Z272" i="8"/>
  <c r="Z277" i="8"/>
  <c r="T278" i="8"/>
  <c r="L278" i="8"/>
  <c r="R278" i="8" s="1"/>
  <c r="R279" i="8"/>
  <c r="AC281" i="8" s="1"/>
  <c r="AC287" i="8"/>
  <c r="W288" i="8"/>
  <c r="P288" i="8"/>
  <c r="R288" i="8" s="1"/>
  <c r="AC290" i="8" s="1"/>
  <c r="W258" i="8"/>
  <c r="T259" i="8"/>
  <c r="Z259" i="8" s="1"/>
  <c r="AC261" i="8" s="1"/>
  <c r="W262" i="8"/>
  <c r="W269" i="8" s="1"/>
  <c r="W266" i="8"/>
  <c r="W270" i="8"/>
  <c r="AA270" i="8"/>
  <c r="AA282" i="8" s="1"/>
  <c r="T271" i="8"/>
  <c r="Z271" i="8" s="1"/>
  <c r="R273" i="8"/>
  <c r="AC275" i="8" s="1"/>
  <c r="W274" i="8"/>
  <c r="T275" i="8"/>
  <c r="Z275" i="8" s="1"/>
  <c r="W278" i="8"/>
  <c r="T279" i="8"/>
  <c r="Z279" i="8" s="1"/>
  <c r="S282" i="8"/>
  <c r="T283" i="8"/>
  <c r="W286" i="8"/>
  <c r="W295" i="8" s="1"/>
  <c r="T287" i="8"/>
  <c r="Z287" i="8" s="1"/>
  <c r="R289" i="8"/>
  <c r="W290" i="8"/>
  <c r="T291" i="8"/>
  <c r="Z291" i="8" s="1"/>
  <c r="L294" i="8"/>
  <c r="W294" i="8"/>
  <c r="Z294" i="8" s="1"/>
  <c r="L261" i="8"/>
  <c r="R261" i="8" s="1"/>
  <c r="AC263" i="8" s="1"/>
  <c r="R264" i="8"/>
  <c r="L265" i="8"/>
  <c r="R265" i="8" s="1"/>
  <c r="AC267" i="8" s="1"/>
  <c r="R272" i="8"/>
  <c r="L277" i="8"/>
  <c r="R277" i="8" s="1"/>
  <c r="AC279" i="8" s="1"/>
  <c r="L281" i="8"/>
  <c r="L289" i="8"/>
  <c r="R292" i="8"/>
  <c r="Z35" i="10" l="1"/>
  <c r="AC281" i="10"/>
  <c r="AC13" i="10"/>
  <c r="AC582" i="10"/>
  <c r="AC279" i="10"/>
  <c r="AC580" i="10"/>
  <c r="R730" i="10"/>
  <c r="R731" i="10"/>
  <c r="R252" i="10"/>
  <c r="AB252" i="10" s="1"/>
  <c r="Z239" i="10"/>
  <c r="AC241" i="10" s="1"/>
  <c r="Z226" i="10"/>
  <c r="AC228" i="10" s="1"/>
  <c r="AC255" i="10"/>
  <c r="AC253" i="10"/>
  <c r="Z278" i="10"/>
  <c r="AC280" i="10" s="1"/>
  <c r="AC101" i="10"/>
  <c r="AB226" i="10"/>
  <c r="AC218" i="10"/>
  <c r="AC578" i="10"/>
  <c r="AC202" i="10"/>
  <c r="AB200" i="10"/>
  <c r="Z161" i="10"/>
  <c r="AC163" i="10" s="1"/>
  <c r="AB148" i="10"/>
  <c r="AB161" i="10"/>
  <c r="AC137" i="10"/>
  <c r="AC17" i="10"/>
  <c r="AB174" i="10"/>
  <c r="AC176" i="10"/>
  <c r="AC100" i="10"/>
  <c r="AB278" i="10"/>
  <c r="AB239" i="10"/>
  <c r="Z148" i="10"/>
  <c r="AC102" i="10"/>
  <c r="AC376" i="10"/>
  <c r="AB265" i="10"/>
  <c r="AC267" i="10"/>
  <c r="AB187" i="10"/>
  <c r="AC189" i="10"/>
  <c r="AB112" i="10"/>
  <c r="AC368" i="10"/>
  <c r="AB213" i="10"/>
  <c r="AC215" i="10"/>
  <c r="AB52" i="9"/>
  <c r="AC54" i="9"/>
  <c r="AC144" i="9"/>
  <c r="AC174" i="9"/>
  <c r="AB172" i="9"/>
  <c r="AC69" i="9"/>
  <c r="AB68" i="9"/>
  <c r="AC212" i="9"/>
  <c r="AC121" i="9"/>
  <c r="AC161" i="9"/>
  <c r="AB159" i="9"/>
  <c r="AB94" i="9"/>
  <c r="AC96" i="9"/>
  <c r="Z225" i="9"/>
  <c r="AC61" i="9"/>
  <c r="AB59" i="9"/>
  <c r="R78" i="9"/>
  <c r="AB78" i="9" s="1"/>
  <c r="AB107" i="9"/>
  <c r="AC109" i="9"/>
  <c r="AB185" i="9"/>
  <c r="Z185" i="9"/>
  <c r="AC187" i="9" s="1"/>
  <c r="AC188" i="9"/>
  <c r="Z68" i="9"/>
  <c r="Z78" i="9" s="1"/>
  <c r="Z120" i="9"/>
  <c r="AC214" i="9"/>
  <c r="AC123" i="9"/>
  <c r="R211" i="9"/>
  <c r="AB146" i="9"/>
  <c r="AC148" i="9"/>
  <c r="R225" i="9"/>
  <c r="AB14" i="9"/>
  <c r="Z107" i="9"/>
  <c r="AC122" i="9"/>
  <c r="AB120" i="9"/>
  <c r="Z159" i="9"/>
  <c r="AC147" i="9"/>
  <c r="AC149" i="9"/>
  <c r="AC95" i="9"/>
  <c r="AB198" i="9"/>
  <c r="AC200" i="9"/>
  <c r="AC135" i="9"/>
  <c r="AB133" i="9"/>
  <c r="R269" i="8"/>
  <c r="R256" i="8"/>
  <c r="R152" i="8"/>
  <c r="R204" i="8"/>
  <c r="AC186" i="8"/>
  <c r="R61" i="8"/>
  <c r="AB61" i="8" s="1"/>
  <c r="AC49" i="8"/>
  <c r="AC63" i="8"/>
  <c r="R74" i="8"/>
  <c r="AB74" i="8" s="1"/>
  <c r="R282" i="8"/>
  <c r="Z19" i="8"/>
  <c r="AC19" i="8" s="1"/>
  <c r="R22" i="8"/>
  <c r="AC10" i="8"/>
  <c r="AC294" i="8"/>
  <c r="AC277" i="8"/>
  <c r="T269" i="8"/>
  <c r="Z257" i="8"/>
  <c r="AC259" i="8" s="1"/>
  <c r="AC229" i="8"/>
  <c r="AC213" i="8"/>
  <c r="Z218" i="8"/>
  <c r="AC220" i="8" s="1"/>
  <c r="T230" i="8"/>
  <c r="AC158" i="8"/>
  <c r="W230" i="8"/>
  <c r="Z162" i="8"/>
  <c r="AC106" i="8"/>
  <c r="AC84" i="8"/>
  <c r="T204" i="8"/>
  <c r="R191" i="8"/>
  <c r="Z174" i="8"/>
  <c r="T113" i="8"/>
  <c r="Z86" i="8"/>
  <c r="AC86" i="8" s="1"/>
  <c r="AC96" i="8"/>
  <c r="W87" i="8"/>
  <c r="U296" i="8"/>
  <c r="AC274" i="8"/>
  <c r="Z283" i="8"/>
  <c r="T295" i="8"/>
  <c r="AC273" i="8"/>
  <c r="AC293" i="8"/>
  <c r="Z286" i="8"/>
  <c r="AC288" i="8" s="1"/>
  <c r="AC276" i="8"/>
  <c r="W256" i="8"/>
  <c r="Z266" i="8"/>
  <c r="AC268" i="8" s="1"/>
  <c r="AC225" i="8"/>
  <c r="Z252" i="8"/>
  <c r="AC254" i="8" s="1"/>
  <c r="W243" i="8"/>
  <c r="W217" i="8"/>
  <c r="Z221" i="8"/>
  <c r="AC223" i="8" s="1"/>
  <c r="R230" i="8"/>
  <c r="R217" i="8"/>
  <c r="AC188" i="8"/>
  <c r="AC173" i="8"/>
  <c r="AC190" i="8"/>
  <c r="W152" i="8"/>
  <c r="AC122" i="8"/>
  <c r="AC98" i="8"/>
  <c r="T152" i="8"/>
  <c r="Z140" i="8"/>
  <c r="AC133" i="8"/>
  <c r="Z118" i="8"/>
  <c r="AC120" i="8" s="1"/>
  <c r="Y139" i="8"/>
  <c r="R126" i="8"/>
  <c r="Z82" i="8"/>
  <c r="AC82" i="8" s="1"/>
  <c r="AC13" i="8"/>
  <c r="Z182" i="8"/>
  <c r="AC184" i="8" s="1"/>
  <c r="Y126" i="8"/>
  <c r="Y296" i="8" s="1"/>
  <c r="AC105" i="8"/>
  <c r="Z94" i="8"/>
  <c r="X296" i="8"/>
  <c r="AC44" i="8"/>
  <c r="W22" i="8"/>
  <c r="AA204" i="8"/>
  <c r="AC28" i="8"/>
  <c r="W61" i="8"/>
  <c r="T22" i="8"/>
  <c r="AC291" i="8"/>
  <c r="Z278" i="8"/>
  <c r="AC280" i="8" s="1"/>
  <c r="AC278" i="8"/>
  <c r="Z262" i="8"/>
  <c r="AC264" i="8" s="1"/>
  <c r="AC236" i="8"/>
  <c r="AC25" i="8"/>
  <c r="Z128" i="8"/>
  <c r="Z139" i="8" s="1"/>
  <c r="AC69" i="8"/>
  <c r="AC124" i="8"/>
  <c r="Z236" i="8"/>
  <c r="AC238" i="8" s="1"/>
  <c r="Z225" i="8"/>
  <c r="AC227" i="8" s="1"/>
  <c r="T217" i="8"/>
  <c r="Z205" i="8"/>
  <c r="AC207" i="8" s="1"/>
  <c r="R178" i="8"/>
  <c r="AC160" i="8"/>
  <c r="T165" i="8"/>
  <c r="Z150" i="8"/>
  <c r="AC76" i="8"/>
  <c r="AC197" i="8"/>
  <c r="Z180" i="8"/>
  <c r="AC182" i="8" s="1"/>
  <c r="AC161" i="8"/>
  <c r="Z146" i="8"/>
  <c r="AC148" i="8" s="1"/>
  <c r="Z134" i="8"/>
  <c r="AC101" i="8"/>
  <c r="R113" i="8"/>
  <c r="AC103" i="8"/>
  <c r="W100" i="8"/>
  <c r="Z229" i="8"/>
  <c r="R139" i="8"/>
  <c r="AC129" i="8"/>
  <c r="AC127" i="8"/>
  <c r="T126" i="8"/>
  <c r="Z114" i="8"/>
  <c r="Z126" i="8" s="1"/>
  <c r="AC79" i="8"/>
  <c r="R87" i="8"/>
  <c r="Z154" i="8"/>
  <c r="Z165" i="8" s="1"/>
  <c r="Z98" i="8"/>
  <c r="R35" i="8"/>
  <c r="AB35" i="8" s="1"/>
  <c r="Z61" i="8"/>
  <c r="AC57" i="8"/>
  <c r="AC266" i="8"/>
  <c r="W282" i="8"/>
  <c r="T282" i="8"/>
  <c r="Z270" i="8"/>
  <c r="Z282" i="8" s="1"/>
  <c r="Z290" i="8"/>
  <c r="AC292" i="8" s="1"/>
  <c r="Y282" i="8"/>
  <c r="AC289" i="8"/>
  <c r="R295" i="8"/>
  <c r="AB295" i="8" s="1"/>
  <c r="AC285" i="8"/>
  <c r="AC283" i="8"/>
  <c r="AC231" i="8"/>
  <c r="R243" i="8"/>
  <c r="AC233" i="8"/>
  <c r="Z258" i="8"/>
  <c r="AC260" i="8" s="1"/>
  <c r="T256" i="8"/>
  <c r="Z244" i="8"/>
  <c r="Z256" i="8" s="1"/>
  <c r="T243" i="8"/>
  <c r="AC255" i="8"/>
  <c r="AC242" i="8"/>
  <c r="AC235" i="8"/>
  <c r="AC224" i="8"/>
  <c r="Y230" i="8"/>
  <c r="AC174" i="8"/>
  <c r="AC138" i="8"/>
  <c r="AC208" i="8"/>
  <c r="AC203" i="8"/>
  <c r="Z179" i="8"/>
  <c r="Z191" i="8" s="1"/>
  <c r="T191" i="8"/>
  <c r="W178" i="8"/>
  <c r="AC153" i="8"/>
  <c r="R165" i="8"/>
  <c r="AC155" i="8"/>
  <c r="AC176" i="8"/>
  <c r="Z170" i="8"/>
  <c r="AC172" i="8" s="1"/>
  <c r="T178" i="8"/>
  <c r="Z166" i="8"/>
  <c r="Z178" i="8" s="1"/>
  <c r="AC136" i="8"/>
  <c r="AC164" i="8"/>
  <c r="AC130" i="8"/>
  <c r="R100" i="8"/>
  <c r="AC88" i="8"/>
  <c r="Z192" i="8"/>
  <c r="Z204" i="8" s="1"/>
  <c r="AC145" i="8"/>
  <c r="Z138" i="8"/>
  <c r="AA126" i="8"/>
  <c r="AA296" i="8" s="1"/>
  <c r="Z75" i="8"/>
  <c r="T87" i="8"/>
  <c r="Z130" i="8"/>
  <c r="AC132" i="8" s="1"/>
  <c r="Z76" i="8"/>
  <c r="AC108" i="8"/>
  <c r="AC83" i="8"/>
  <c r="AC78" i="8"/>
  <c r="Z102" i="8"/>
  <c r="AC104" i="8" s="1"/>
  <c r="AC97" i="8"/>
  <c r="Z88" i="8"/>
  <c r="Z74" i="8"/>
  <c r="Z36" i="8"/>
  <c r="Z48" i="8" s="1"/>
  <c r="T48" i="8"/>
  <c r="AC64" i="8"/>
  <c r="T35" i="8"/>
  <c r="Z23" i="8"/>
  <c r="Z35" i="8" s="1"/>
  <c r="Z90" i="8"/>
  <c r="AC92" i="8" s="1"/>
  <c r="T100" i="8"/>
  <c r="R48" i="8"/>
  <c r="AB48" i="8" s="1"/>
  <c r="AC36" i="8"/>
  <c r="Z209" i="8"/>
  <c r="AC211" i="8" s="1"/>
  <c r="AC68" i="8"/>
  <c r="T74" i="8"/>
  <c r="AC51" i="8"/>
  <c r="V296" i="8"/>
  <c r="T61" i="8"/>
  <c r="AC283" i="6"/>
  <c r="X281" i="6"/>
  <c r="V281" i="6"/>
  <c r="Y281" i="6" s="1"/>
  <c r="U281" i="6"/>
  <c r="AA281" i="6" s="1"/>
  <c r="S281" i="6"/>
  <c r="R281" i="6"/>
  <c r="O281" i="6"/>
  <c r="P281" i="6" s="1"/>
  <c r="K281" i="6"/>
  <c r="T281" i="6" s="1"/>
  <c r="Y280" i="6"/>
  <c r="X280" i="6"/>
  <c r="V280" i="6"/>
  <c r="U280" i="6"/>
  <c r="AA280" i="6" s="1"/>
  <c r="S280" i="6"/>
  <c r="R280" i="6"/>
  <c r="P280" i="6"/>
  <c r="O280" i="6"/>
  <c r="W280" i="6" s="1"/>
  <c r="L280" i="6"/>
  <c r="K280" i="6"/>
  <c r="T280" i="6" s="1"/>
  <c r="X279" i="6"/>
  <c r="AA279" i="6" s="1"/>
  <c r="V279" i="6"/>
  <c r="U279" i="6"/>
  <c r="T279" i="6"/>
  <c r="S279" i="6"/>
  <c r="Y279" i="6" s="1"/>
  <c r="O279" i="6"/>
  <c r="W279" i="6" s="1"/>
  <c r="L279" i="6"/>
  <c r="K279" i="6"/>
  <c r="AA278" i="6"/>
  <c r="X278" i="6"/>
  <c r="W278" i="6"/>
  <c r="V278" i="6"/>
  <c r="U278" i="6"/>
  <c r="S278" i="6"/>
  <c r="Y278" i="6" s="1"/>
  <c r="P278" i="6"/>
  <c r="O278" i="6"/>
  <c r="L278" i="6"/>
  <c r="K278" i="6"/>
  <c r="R278" i="6" s="1"/>
  <c r="X277" i="6"/>
  <c r="V277" i="6"/>
  <c r="Y277" i="6" s="1"/>
  <c r="U277" i="6"/>
  <c r="AA277" i="6" s="1"/>
  <c r="S277" i="6"/>
  <c r="P277" i="6"/>
  <c r="O277" i="6"/>
  <c r="W277" i="6" s="1"/>
  <c r="K277" i="6"/>
  <c r="Y276" i="6"/>
  <c r="X276" i="6"/>
  <c r="V276" i="6"/>
  <c r="U276" i="6"/>
  <c r="AA276" i="6" s="1"/>
  <c r="T276" i="6"/>
  <c r="S276" i="6"/>
  <c r="O276" i="6"/>
  <c r="P276" i="6" s="1"/>
  <c r="L276" i="6"/>
  <c r="K276" i="6"/>
  <c r="R276" i="6" s="1"/>
  <c r="AA275" i="6"/>
  <c r="X275" i="6"/>
  <c r="W275" i="6"/>
  <c r="V275" i="6"/>
  <c r="U275" i="6"/>
  <c r="T275" i="6"/>
  <c r="Z275" i="6" s="1"/>
  <c r="S275" i="6"/>
  <c r="Y275" i="6" s="1"/>
  <c r="O275" i="6"/>
  <c r="P275" i="6" s="1"/>
  <c r="L275" i="6"/>
  <c r="K275" i="6"/>
  <c r="AA274" i="6"/>
  <c r="X274" i="6"/>
  <c r="W274" i="6"/>
  <c r="V274" i="6"/>
  <c r="U274" i="6"/>
  <c r="S274" i="6"/>
  <c r="Y274" i="6" s="1"/>
  <c r="P274" i="6"/>
  <c r="O274" i="6"/>
  <c r="K274" i="6"/>
  <c r="L274" i="6" s="1"/>
  <c r="Y273" i="6"/>
  <c r="X273" i="6"/>
  <c r="V273" i="6"/>
  <c r="U273" i="6"/>
  <c r="AA273" i="6" s="1"/>
  <c r="S273" i="6"/>
  <c r="P273" i="6"/>
  <c r="O273" i="6"/>
  <c r="W273" i="6" s="1"/>
  <c r="K273" i="6"/>
  <c r="Y272" i="6"/>
  <c r="X272" i="6"/>
  <c r="V272" i="6"/>
  <c r="U272" i="6"/>
  <c r="AA272" i="6" s="1"/>
  <c r="T272" i="6"/>
  <c r="S272" i="6"/>
  <c r="O272" i="6"/>
  <c r="P272" i="6" s="1"/>
  <c r="L272" i="6"/>
  <c r="K272" i="6"/>
  <c r="R272" i="6" s="1"/>
  <c r="AA271" i="6"/>
  <c r="X271" i="6"/>
  <c r="W271" i="6"/>
  <c r="V271" i="6"/>
  <c r="U271" i="6"/>
  <c r="T271" i="6"/>
  <c r="Z271" i="6" s="1"/>
  <c r="S271" i="6"/>
  <c r="Y271" i="6" s="1"/>
  <c r="O271" i="6"/>
  <c r="P271" i="6" s="1"/>
  <c r="L271" i="6"/>
  <c r="K271" i="6"/>
  <c r="AA270" i="6"/>
  <c r="X270" i="6"/>
  <c r="X282" i="6" s="1"/>
  <c r="W270" i="6"/>
  <c r="V270" i="6"/>
  <c r="V282" i="6" s="1"/>
  <c r="U270" i="6"/>
  <c r="U282" i="6" s="1"/>
  <c r="S270" i="6"/>
  <c r="S282" i="6" s="1"/>
  <c r="P270" i="6"/>
  <c r="O270" i="6"/>
  <c r="K270" i="6"/>
  <c r="L270" i="6" s="1"/>
  <c r="Y268" i="6"/>
  <c r="X268" i="6"/>
  <c r="V268" i="6"/>
  <c r="U268" i="6"/>
  <c r="AA268" i="6" s="1"/>
  <c r="T268" i="6"/>
  <c r="S268" i="6"/>
  <c r="R268" i="6"/>
  <c r="O268" i="6"/>
  <c r="P268" i="6" s="1"/>
  <c r="L268" i="6"/>
  <c r="K268" i="6"/>
  <c r="AA267" i="6"/>
  <c r="X267" i="6"/>
  <c r="W267" i="6"/>
  <c r="V267" i="6"/>
  <c r="U267" i="6"/>
  <c r="T267" i="6"/>
  <c r="Z267" i="6" s="1"/>
  <c r="S267" i="6"/>
  <c r="Y267" i="6" s="1"/>
  <c r="R267" i="6"/>
  <c r="O267" i="6"/>
  <c r="P267" i="6" s="1"/>
  <c r="L267" i="6"/>
  <c r="K267" i="6"/>
  <c r="AA266" i="6"/>
  <c r="X266" i="6"/>
  <c r="W266" i="6"/>
  <c r="V266" i="6"/>
  <c r="U266" i="6"/>
  <c r="S266" i="6"/>
  <c r="Y266" i="6" s="1"/>
  <c r="P266" i="6"/>
  <c r="O266" i="6"/>
  <c r="K266" i="6"/>
  <c r="L266" i="6" s="1"/>
  <c r="Y265" i="6"/>
  <c r="X265" i="6"/>
  <c r="V265" i="6"/>
  <c r="U265" i="6"/>
  <c r="AA265" i="6" s="1"/>
  <c r="S265" i="6"/>
  <c r="P265" i="6"/>
  <c r="O265" i="6"/>
  <c r="W265" i="6" s="1"/>
  <c r="K265" i="6"/>
  <c r="X264" i="6"/>
  <c r="V264" i="6"/>
  <c r="U264" i="6"/>
  <c r="AA264" i="6" s="1"/>
  <c r="T264" i="6"/>
  <c r="S264" i="6"/>
  <c r="Y264" i="6" s="1"/>
  <c r="O264" i="6"/>
  <c r="P264" i="6" s="1"/>
  <c r="L264" i="6"/>
  <c r="K264" i="6"/>
  <c r="R264" i="6" s="1"/>
  <c r="AA263" i="6"/>
  <c r="X263" i="6"/>
  <c r="W263" i="6"/>
  <c r="V263" i="6"/>
  <c r="U263" i="6"/>
  <c r="S263" i="6"/>
  <c r="Y263" i="6" s="1"/>
  <c r="O263" i="6"/>
  <c r="P263" i="6" s="1"/>
  <c r="K263" i="6"/>
  <c r="T263" i="6" s="1"/>
  <c r="Z263" i="6" s="1"/>
  <c r="Y262" i="6"/>
  <c r="X262" i="6"/>
  <c r="W262" i="6"/>
  <c r="V262" i="6"/>
  <c r="U262" i="6"/>
  <c r="AA262" i="6" s="1"/>
  <c r="S262" i="6"/>
  <c r="P262" i="6"/>
  <c r="O262" i="6"/>
  <c r="K262" i="6"/>
  <c r="L262" i="6" s="1"/>
  <c r="Y261" i="6"/>
  <c r="X261" i="6"/>
  <c r="V261" i="6"/>
  <c r="U261" i="6"/>
  <c r="AA261" i="6" s="1"/>
  <c r="T261" i="6"/>
  <c r="S261" i="6"/>
  <c r="O261" i="6"/>
  <c r="P261" i="6" s="1"/>
  <c r="K261" i="6"/>
  <c r="AA260" i="6"/>
  <c r="X260" i="6"/>
  <c r="W260" i="6"/>
  <c r="V260" i="6"/>
  <c r="U260" i="6"/>
  <c r="T260" i="6"/>
  <c r="Z260" i="6" s="1"/>
  <c r="S260" i="6"/>
  <c r="Y260" i="6" s="1"/>
  <c r="O260" i="6"/>
  <c r="P260" i="6" s="1"/>
  <c r="L260" i="6"/>
  <c r="K260" i="6"/>
  <c r="R260" i="6" s="1"/>
  <c r="AC262" i="6" s="1"/>
  <c r="AA259" i="6"/>
  <c r="X259" i="6"/>
  <c r="W259" i="6"/>
  <c r="V259" i="6"/>
  <c r="U259" i="6"/>
  <c r="S259" i="6"/>
  <c r="Y259" i="6" s="1"/>
  <c r="O259" i="6"/>
  <c r="P259" i="6" s="1"/>
  <c r="K259" i="6"/>
  <c r="T259" i="6" s="1"/>
  <c r="Z259" i="6" s="1"/>
  <c r="Y258" i="6"/>
  <c r="X258" i="6"/>
  <c r="W258" i="6"/>
  <c r="V258" i="6"/>
  <c r="U258" i="6"/>
  <c r="AA258" i="6" s="1"/>
  <c r="S258" i="6"/>
  <c r="P258" i="6"/>
  <c r="O258" i="6"/>
  <c r="K258" i="6"/>
  <c r="L258" i="6" s="1"/>
  <c r="Y257" i="6"/>
  <c r="X257" i="6"/>
  <c r="X269" i="6" s="1"/>
  <c r="V257" i="6"/>
  <c r="V269" i="6" s="1"/>
  <c r="U257" i="6"/>
  <c r="U269" i="6" s="1"/>
  <c r="T257" i="6"/>
  <c r="S257" i="6"/>
  <c r="S269" i="6" s="1"/>
  <c r="O257" i="6"/>
  <c r="P257" i="6" s="1"/>
  <c r="K257" i="6"/>
  <c r="AA255" i="6"/>
  <c r="X255" i="6"/>
  <c r="W255" i="6"/>
  <c r="V255" i="6"/>
  <c r="U255" i="6"/>
  <c r="S255" i="6"/>
  <c r="Y255" i="6" s="1"/>
  <c r="R255" i="6"/>
  <c r="O255" i="6"/>
  <c r="P255" i="6" s="1"/>
  <c r="K255" i="6"/>
  <c r="T255" i="6" s="1"/>
  <c r="Z255" i="6" s="1"/>
  <c r="Y254" i="6"/>
  <c r="X254" i="6"/>
  <c r="W254" i="6"/>
  <c r="V254" i="6"/>
  <c r="U254" i="6"/>
  <c r="AA254" i="6" s="1"/>
  <c r="S254" i="6"/>
  <c r="R254" i="6"/>
  <c r="P254" i="6"/>
  <c r="O254" i="6"/>
  <c r="K254" i="6"/>
  <c r="L254" i="6" s="1"/>
  <c r="Y253" i="6"/>
  <c r="X253" i="6"/>
  <c r="V253" i="6"/>
  <c r="U253" i="6"/>
  <c r="AA253" i="6" s="1"/>
  <c r="T253" i="6"/>
  <c r="S253" i="6"/>
  <c r="O253" i="6"/>
  <c r="P253" i="6" s="1"/>
  <c r="K253" i="6"/>
  <c r="AA252" i="6"/>
  <c r="X252" i="6"/>
  <c r="W252" i="6"/>
  <c r="V252" i="6"/>
  <c r="U252" i="6"/>
  <c r="S252" i="6"/>
  <c r="Y252" i="6" s="1"/>
  <c r="O252" i="6"/>
  <c r="P252" i="6" s="1"/>
  <c r="K252" i="6"/>
  <c r="Y251" i="6"/>
  <c r="X251" i="6"/>
  <c r="V251" i="6"/>
  <c r="U251" i="6"/>
  <c r="AA251" i="6" s="1"/>
  <c r="S251" i="6"/>
  <c r="P251" i="6"/>
  <c r="O251" i="6"/>
  <c r="W251" i="6" s="1"/>
  <c r="K251" i="6"/>
  <c r="T251" i="6" s="1"/>
  <c r="Y250" i="6"/>
  <c r="X250" i="6"/>
  <c r="V250" i="6"/>
  <c r="U250" i="6"/>
  <c r="T250" i="6"/>
  <c r="S250" i="6"/>
  <c r="O250" i="6"/>
  <c r="K250" i="6"/>
  <c r="L250" i="6" s="1"/>
  <c r="AA249" i="6"/>
  <c r="X249" i="6"/>
  <c r="W249" i="6"/>
  <c r="V249" i="6"/>
  <c r="U249" i="6"/>
  <c r="T249" i="6"/>
  <c r="Z249" i="6" s="1"/>
  <c r="S249" i="6"/>
  <c r="Y249" i="6" s="1"/>
  <c r="O249" i="6"/>
  <c r="P249" i="6" s="1"/>
  <c r="L249" i="6"/>
  <c r="K249" i="6"/>
  <c r="R249" i="6" s="1"/>
  <c r="AC251" i="6" s="1"/>
  <c r="AA248" i="6"/>
  <c r="X248" i="6"/>
  <c r="W248" i="6"/>
  <c r="V248" i="6"/>
  <c r="U248" i="6"/>
  <c r="S248" i="6"/>
  <c r="O248" i="6"/>
  <c r="P248" i="6" s="1"/>
  <c r="K248" i="6"/>
  <c r="Y247" i="6"/>
  <c r="X247" i="6"/>
  <c r="V247" i="6"/>
  <c r="U247" i="6"/>
  <c r="AA247" i="6" s="1"/>
  <c r="S247" i="6"/>
  <c r="P247" i="6"/>
  <c r="O247" i="6"/>
  <c r="W247" i="6" s="1"/>
  <c r="K247" i="6"/>
  <c r="T247" i="6" s="1"/>
  <c r="Z247" i="6" s="1"/>
  <c r="Y246" i="6"/>
  <c r="X246" i="6"/>
  <c r="V246" i="6"/>
  <c r="U246" i="6"/>
  <c r="T246" i="6"/>
  <c r="S246" i="6"/>
  <c r="O246" i="6"/>
  <c r="L246" i="6"/>
  <c r="K246" i="6"/>
  <c r="AA245" i="6"/>
  <c r="X245" i="6"/>
  <c r="W245" i="6"/>
  <c r="V245" i="6"/>
  <c r="U245" i="6"/>
  <c r="T245" i="6"/>
  <c r="Z245" i="6" s="1"/>
  <c r="S245" i="6"/>
  <c r="Y245" i="6" s="1"/>
  <c r="O245" i="6"/>
  <c r="P245" i="6" s="1"/>
  <c r="L245" i="6"/>
  <c r="K245" i="6"/>
  <c r="AA244" i="6"/>
  <c r="X244" i="6"/>
  <c r="W244" i="6"/>
  <c r="V244" i="6"/>
  <c r="U244" i="6"/>
  <c r="U256" i="6" s="1"/>
  <c r="S244" i="6"/>
  <c r="Y244" i="6" s="1"/>
  <c r="O244" i="6"/>
  <c r="P244" i="6" s="1"/>
  <c r="K244" i="6"/>
  <c r="Y242" i="6"/>
  <c r="X242" i="6"/>
  <c r="V242" i="6"/>
  <c r="U242" i="6"/>
  <c r="T242" i="6"/>
  <c r="S242" i="6"/>
  <c r="R242" i="6"/>
  <c r="O242" i="6"/>
  <c r="K242" i="6"/>
  <c r="L242" i="6" s="1"/>
  <c r="AA241" i="6"/>
  <c r="X241" i="6"/>
  <c r="W241" i="6"/>
  <c r="V241" i="6"/>
  <c r="U241" i="6"/>
  <c r="T241" i="6"/>
  <c r="Z241" i="6" s="1"/>
  <c r="S241" i="6"/>
  <c r="Y241" i="6" s="1"/>
  <c r="R241" i="6"/>
  <c r="O241" i="6"/>
  <c r="P241" i="6" s="1"/>
  <c r="L241" i="6"/>
  <c r="K241" i="6"/>
  <c r="AA240" i="6"/>
  <c r="X240" i="6"/>
  <c r="W240" i="6"/>
  <c r="V240" i="6"/>
  <c r="U240" i="6"/>
  <c r="S240" i="6"/>
  <c r="O240" i="6"/>
  <c r="P240" i="6" s="1"/>
  <c r="K240" i="6"/>
  <c r="Y239" i="6"/>
  <c r="X239" i="6"/>
  <c r="W239" i="6"/>
  <c r="V239" i="6"/>
  <c r="U239" i="6"/>
  <c r="AA239" i="6" s="1"/>
  <c r="S239" i="6"/>
  <c r="P239" i="6"/>
  <c r="O239" i="6"/>
  <c r="K239" i="6"/>
  <c r="T239" i="6" s="1"/>
  <c r="Z239" i="6" s="1"/>
  <c r="Y238" i="6"/>
  <c r="X238" i="6"/>
  <c r="V238" i="6"/>
  <c r="U238" i="6"/>
  <c r="T238" i="6"/>
  <c r="S238" i="6"/>
  <c r="O238" i="6"/>
  <c r="K238" i="6"/>
  <c r="L238" i="6" s="1"/>
  <c r="AA237" i="6"/>
  <c r="X237" i="6"/>
  <c r="W237" i="6"/>
  <c r="V237" i="6"/>
  <c r="U237" i="6"/>
  <c r="T237" i="6"/>
  <c r="S237" i="6"/>
  <c r="Y237" i="6" s="1"/>
  <c r="O237" i="6"/>
  <c r="P237" i="6" s="1"/>
  <c r="L237" i="6"/>
  <c r="K237" i="6"/>
  <c r="Z236" i="6"/>
  <c r="X236" i="6"/>
  <c r="W236" i="6"/>
  <c r="V236" i="6"/>
  <c r="U236" i="6"/>
  <c r="AA236" i="6" s="1"/>
  <c r="T236" i="6"/>
  <c r="S236" i="6"/>
  <c r="Y236" i="6" s="1"/>
  <c r="P236" i="6"/>
  <c r="O236" i="6"/>
  <c r="L236" i="6"/>
  <c r="K236" i="6"/>
  <c r="R236" i="6" s="1"/>
  <c r="AC238" i="6" s="1"/>
  <c r="X235" i="6"/>
  <c r="AA235" i="6" s="1"/>
  <c r="V235" i="6"/>
  <c r="U235" i="6"/>
  <c r="T235" i="6"/>
  <c r="S235" i="6"/>
  <c r="Y235" i="6" s="1"/>
  <c r="O235" i="6"/>
  <c r="K235" i="6"/>
  <c r="L235" i="6" s="1"/>
  <c r="AA234" i="6"/>
  <c r="X234" i="6"/>
  <c r="W234" i="6"/>
  <c r="V234" i="6"/>
  <c r="U234" i="6"/>
  <c r="S234" i="6"/>
  <c r="Y234" i="6" s="1"/>
  <c r="P234" i="6"/>
  <c r="O234" i="6"/>
  <c r="L234" i="6"/>
  <c r="K234" i="6"/>
  <c r="R234" i="6" s="1"/>
  <c r="X233" i="6"/>
  <c r="V233" i="6"/>
  <c r="Y233" i="6" s="1"/>
  <c r="U233" i="6"/>
  <c r="AA233" i="6" s="1"/>
  <c r="S233" i="6"/>
  <c r="O233" i="6"/>
  <c r="P233" i="6" s="1"/>
  <c r="K233" i="6"/>
  <c r="Y232" i="6"/>
  <c r="X232" i="6"/>
  <c r="W232" i="6"/>
  <c r="V232" i="6"/>
  <c r="U232" i="6"/>
  <c r="T232" i="6"/>
  <c r="Z232" i="6" s="1"/>
  <c r="S232" i="6"/>
  <c r="P232" i="6"/>
  <c r="O232" i="6"/>
  <c r="L232" i="6"/>
  <c r="K232" i="6"/>
  <c r="X231" i="6"/>
  <c r="V231" i="6"/>
  <c r="U231" i="6"/>
  <c r="T231" i="6"/>
  <c r="S231" i="6"/>
  <c r="Y231" i="6" s="1"/>
  <c r="O231" i="6"/>
  <c r="K231" i="6"/>
  <c r="L231" i="6" s="1"/>
  <c r="X229" i="6"/>
  <c r="V229" i="6"/>
  <c r="Y229" i="6" s="1"/>
  <c r="U229" i="6"/>
  <c r="AA229" i="6" s="1"/>
  <c r="S229" i="6"/>
  <c r="R229" i="6"/>
  <c r="O229" i="6"/>
  <c r="P229" i="6" s="1"/>
  <c r="K229" i="6"/>
  <c r="Y228" i="6"/>
  <c r="X228" i="6"/>
  <c r="W228" i="6"/>
  <c r="V228" i="6"/>
  <c r="U228" i="6"/>
  <c r="AA228" i="6" s="1"/>
  <c r="T228" i="6"/>
  <c r="Z228" i="6" s="1"/>
  <c r="S228" i="6"/>
  <c r="R228" i="6"/>
  <c r="P228" i="6"/>
  <c r="O228" i="6"/>
  <c r="L228" i="6"/>
  <c r="K228" i="6"/>
  <c r="X227" i="6"/>
  <c r="AA227" i="6" s="1"/>
  <c r="V227" i="6"/>
  <c r="U227" i="6"/>
  <c r="T227" i="6"/>
  <c r="S227" i="6"/>
  <c r="Y227" i="6" s="1"/>
  <c r="O227" i="6"/>
  <c r="K227" i="6"/>
  <c r="L227" i="6" s="1"/>
  <c r="AA226" i="6"/>
  <c r="X226" i="6"/>
  <c r="W226" i="6"/>
  <c r="V226" i="6"/>
  <c r="U226" i="6"/>
  <c r="S226" i="6"/>
  <c r="Y226" i="6" s="1"/>
  <c r="P226" i="6"/>
  <c r="O226" i="6"/>
  <c r="L226" i="6"/>
  <c r="K226" i="6"/>
  <c r="R226" i="6" s="1"/>
  <c r="X225" i="6"/>
  <c r="V225" i="6"/>
  <c r="Y225" i="6" s="1"/>
  <c r="U225" i="6"/>
  <c r="AA225" i="6" s="1"/>
  <c r="S225" i="6"/>
  <c r="O225" i="6"/>
  <c r="P225" i="6" s="1"/>
  <c r="K225" i="6"/>
  <c r="Y224" i="6"/>
  <c r="X224" i="6"/>
  <c r="W224" i="6"/>
  <c r="V224" i="6"/>
  <c r="U224" i="6"/>
  <c r="AA224" i="6" s="1"/>
  <c r="T224" i="6"/>
  <c r="Z224" i="6" s="1"/>
  <c r="S224" i="6"/>
  <c r="P224" i="6"/>
  <c r="O224" i="6"/>
  <c r="L224" i="6"/>
  <c r="K224" i="6"/>
  <c r="X223" i="6"/>
  <c r="AA223" i="6" s="1"/>
  <c r="V223" i="6"/>
  <c r="U223" i="6"/>
  <c r="T223" i="6"/>
  <c r="S223" i="6"/>
  <c r="Y223" i="6" s="1"/>
  <c r="O223" i="6"/>
  <c r="K223" i="6"/>
  <c r="L223" i="6" s="1"/>
  <c r="AA222" i="6"/>
  <c r="X222" i="6"/>
  <c r="W222" i="6"/>
  <c r="V222" i="6"/>
  <c r="U222" i="6"/>
  <c r="S222" i="6"/>
  <c r="Y222" i="6" s="1"/>
  <c r="P222" i="6"/>
  <c r="O222" i="6"/>
  <c r="L222" i="6"/>
  <c r="K222" i="6"/>
  <c r="R222" i="6" s="1"/>
  <c r="X221" i="6"/>
  <c r="V221" i="6"/>
  <c r="Y221" i="6" s="1"/>
  <c r="U221" i="6"/>
  <c r="AA221" i="6" s="1"/>
  <c r="S221" i="6"/>
  <c r="O221" i="6"/>
  <c r="P221" i="6" s="1"/>
  <c r="K221" i="6"/>
  <c r="Y220" i="6"/>
  <c r="X220" i="6"/>
  <c r="W220" i="6"/>
  <c r="V220" i="6"/>
  <c r="U220" i="6"/>
  <c r="AA220" i="6" s="1"/>
  <c r="T220" i="6"/>
  <c r="Z220" i="6" s="1"/>
  <c r="S220" i="6"/>
  <c r="P220" i="6"/>
  <c r="O220" i="6"/>
  <c r="L220" i="6"/>
  <c r="K220" i="6"/>
  <c r="X219" i="6"/>
  <c r="AA219" i="6" s="1"/>
  <c r="V219" i="6"/>
  <c r="U219" i="6"/>
  <c r="S219" i="6"/>
  <c r="O219" i="6"/>
  <c r="K219" i="6"/>
  <c r="T219" i="6" s="1"/>
  <c r="X218" i="6"/>
  <c r="X230" i="6" s="1"/>
  <c r="W218" i="6"/>
  <c r="V218" i="6"/>
  <c r="U218" i="6"/>
  <c r="S218" i="6"/>
  <c r="Y218" i="6" s="1"/>
  <c r="P218" i="6"/>
  <c r="O218" i="6"/>
  <c r="L218" i="6"/>
  <c r="K218" i="6"/>
  <c r="V217" i="6"/>
  <c r="Y216" i="6"/>
  <c r="X216" i="6"/>
  <c r="W216" i="6"/>
  <c r="V216" i="6"/>
  <c r="U216" i="6"/>
  <c r="AA216" i="6" s="1"/>
  <c r="T216" i="6"/>
  <c r="Z216" i="6" s="1"/>
  <c r="S216" i="6"/>
  <c r="R216" i="6"/>
  <c r="P216" i="6"/>
  <c r="O216" i="6"/>
  <c r="L216" i="6"/>
  <c r="K216" i="6"/>
  <c r="X215" i="6"/>
  <c r="AA215" i="6" s="1"/>
  <c r="V215" i="6"/>
  <c r="U215" i="6"/>
  <c r="S215" i="6"/>
  <c r="R215" i="6"/>
  <c r="O215" i="6"/>
  <c r="K215" i="6"/>
  <c r="L215" i="6" s="1"/>
  <c r="X214" i="6"/>
  <c r="W214" i="6"/>
  <c r="V214" i="6"/>
  <c r="U214" i="6"/>
  <c r="AA214" i="6" s="1"/>
  <c r="S214" i="6"/>
  <c r="Y214" i="6" s="1"/>
  <c r="P214" i="6"/>
  <c r="O214" i="6"/>
  <c r="L214" i="6"/>
  <c r="K214" i="6"/>
  <c r="R214" i="6" s="1"/>
  <c r="X213" i="6"/>
  <c r="V213" i="6"/>
  <c r="Y213" i="6" s="1"/>
  <c r="U213" i="6"/>
  <c r="AA213" i="6" s="1"/>
  <c r="S213" i="6"/>
  <c r="O213" i="6"/>
  <c r="K213" i="6"/>
  <c r="L213" i="6" s="1"/>
  <c r="Y212" i="6"/>
  <c r="X212" i="6"/>
  <c r="W212" i="6"/>
  <c r="V212" i="6"/>
  <c r="U212" i="6"/>
  <c r="AA212" i="6" s="1"/>
  <c r="T212" i="6"/>
  <c r="Z212" i="6" s="1"/>
  <c r="S212" i="6"/>
  <c r="P212" i="6"/>
  <c r="O212" i="6"/>
  <c r="L212" i="6"/>
  <c r="K212" i="6"/>
  <c r="X211" i="6"/>
  <c r="AA211" i="6" s="1"/>
  <c r="V211" i="6"/>
  <c r="U211" i="6"/>
  <c r="T211" i="6"/>
  <c r="S211" i="6"/>
  <c r="Y211" i="6" s="1"/>
  <c r="O211" i="6"/>
  <c r="K211" i="6"/>
  <c r="AA210" i="6"/>
  <c r="X210" i="6"/>
  <c r="W210" i="6"/>
  <c r="V210" i="6"/>
  <c r="U210" i="6"/>
  <c r="S210" i="6"/>
  <c r="Y210" i="6" s="1"/>
  <c r="P210" i="6"/>
  <c r="O210" i="6"/>
  <c r="L210" i="6"/>
  <c r="K210" i="6"/>
  <c r="X209" i="6"/>
  <c r="V209" i="6"/>
  <c r="Y209" i="6" s="1"/>
  <c r="U209" i="6"/>
  <c r="AA209" i="6" s="1"/>
  <c r="T209" i="6"/>
  <c r="S209" i="6"/>
  <c r="O209" i="6"/>
  <c r="K209" i="6"/>
  <c r="X208" i="6"/>
  <c r="W208" i="6"/>
  <c r="V208" i="6"/>
  <c r="U208" i="6"/>
  <c r="T208" i="6"/>
  <c r="S208" i="6"/>
  <c r="Y208" i="6" s="1"/>
  <c r="O208" i="6"/>
  <c r="P208" i="6" s="1"/>
  <c r="L208" i="6"/>
  <c r="K208" i="6"/>
  <c r="R208" i="6" s="1"/>
  <c r="X207" i="6"/>
  <c r="AA207" i="6" s="1"/>
  <c r="V207" i="6"/>
  <c r="U207" i="6"/>
  <c r="T207" i="6"/>
  <c r="S207" i="6"/>
  <c r="O207" i="6"/>
  <c r="L207" i="6"/>
  <c r="K207" i="6"/>
  <c r="Z206" i="6"/>
  <c r="X206" i="6"/>
  <c r="W206" i="6"/>
  <c r="V206" i="6"/>
  <c r="Y206" i="6" s="1"/>
  <c r="U206" i="6"/>
  <c r="AA206" i="6" s="1"/>
  <c r="S206" i="6"/>
  <c r="P206" i="6"/>
  <c r="O206" i="6"/>
  <c r="K206" i="6"/>
  <c r="T206" i="6" s="1"/>
  <c r="Z205" i="6"/>
  <c r="X205" i="6"/>
  <c r="W205" i="6"/>
  <c r="V205" i="6"/>
  <c r="U205" i="6"/>
  <c r="S205" i="6"/>
  <c r="O205" i="6"/>
  <c r="P205" i="6" s="1"/>
  <c r="L205" i="6"/>
  <c r="K205" i="6"/>
  <c r="T205" i="6" s="1"/>
  <c r="V204" i="6"/>
  <c r="Y203" i="6"/>
  <c r="X203" i="6"/>
  <c r="V203" i="6"/>
  <c r="U203" i="6"/>
  <c r="AA203" i="6" s="1"/>
  <c r="T203" i="6"/>
  <c r="S203" i="6"/>
  <c r="R203" i="6"/>
  <c r="O203" i="6"/>
  <c r="K203" i="6"/>
  <c r="L203" i="6" s="1"/>
  <c r="X202" i="6"/>
  <c r="AA202" i="6" s="1"/>
  <c r="V202" i="6"/>
  <c r="U202" i="6"/>
  <c r="T202" i="6"/>
  <c r="S202" i="6"/>
  <c r="Y202" i="6" s="1"/>
  <c r="R202" i="6"/>
  <c r="O202" i="6"/>
  <c r="P202" i="6" s="1"/>
  <c r="L202" i="6"/>
  <c r="K202" i="6"/>
  <c r="AA201" i="6"/>
  <c r="X201" i="6"/>
  <c r="W201" i="6"/>
  <c r="V201" i="6"/>
  <c r="U201" i="6"/>
  <c r="S201" i="6"/>
  <c r="Y201" i="6" s="1"/>
  <c r="O201" i="6"/>
  <c r="P201" i="6" s="1"/>
  <c r="K201" i="6"/>
  <c r="X200" i="6"/>
  <c r="W200" i="6"/>
  <c r="V200" i="6"/>
  <c r="Y200" i="6" s="1"/>
  <c r="U200" i="6"/>
  <c r="AA200" i="6" s="1"/>
  <c r="S200" i="6"/>
  <c r="P200" i="6"/>
  <c r="O200" i="6"/>
  <c r="K200" i="6"/>
  <c r="Y199" i="6"/>
  <c r="X199" i="6"/>
  <c r="V199" i="6"/>
  <c r="U199" i="6"/>
  <c r="AA199" i="6" s="1"/>
  <c r="T199" i="6"/>
  <c r="S199" i="6"/>
  <c r="O199" i="6"/>
  <c r="K199" i="6"/>
  <c r="L199" i="6" s="1"/>
  <c r="X198" i="6"/>
  <c r="AA198" i="6" s="1"/>
  <c r="W198" i="6"/>
  <c r="V198" i="6"/>
  <c r="U198" i="6"/>
  <c r="T198" i="6"/>
  <c r="Z198" i="6" s="1"/>
  <c r="S198" i="6"/>
  <c r="Y198" i="6" s="1"/>
  <c r="O198" i="6"/>
  <c r="P198" i="6" s="1"/>
  <c r="L198" i="6"/>
  <c r="K198" i="6"/>
  <c r="R198" i="6" s="1"/>
  <c r="AC200" i="6" s="1"/>
  <c r="AA197" i="6"/>
  <c r="X197" i="6"/>
  <c r="W197" i="6"/>
  <c r="V197" i="6"/>
  <c r="U197" i="6"/>
  <c r="S197" i="6"/>
  <c r="Y197" i="6" s="1"/>
  <c r="O197" i="6"/>
  <c r="P197" i="6" s="1"/>
  <c r="K197" i="6"/>
  <c r="T197" i="6" s="1"/>
  <c r="X196" i="6"/>
  <c r="V196" i="6"/>
  <c r="Y196" i="6" s="1"/>
  <c r="U196" i="6"/>
  <c r="AA196" i="6" s="1"/>
  <c r="S196" i="6"/>
  <c r="P196" i="6"/>
  <c r="O196" i="6"/>
  <c r="W196" i="6" s="1"/>
  <c r="K196" i="6"/>
  <c r="Y195" i="6"/>
  <c r="X195" i="6"/>
  <c r="V195" i="6"/>
  <c r="U195" i="6"/>
  <c r="T195" i="6"/>
  <c r="Z195" i="6" s="1"/>
  <c r="S195" i="6"/>
  <c r="P195" i="6"/>
  <c r="O195" i="6"/>
  <c r="W195" i="6" s="1"/>
  <c r="K195" i="6"/>
  <c r="L195" i="6" s="1"/>
  <c r="AA194" i="6"/>
  <c r="X194" i="6"/>
  <c r="V194" i="6"/>
  <c r="U194" i="6"/>
  <c r="T194" i="6"/>
  <c r="S194" i="6"/>
  <c r="Y194" i="6" s="1"/>
  <c r="O194" i="6"/>
  <c r="L194" i="6"/>
  <c r="K194" i="6"/>
  <c r="AA193" i="6"/>
  <c r="Z193" i="6"/>
  <c r="X193" i="6"/>
  <c r="W193" i="6"/>
  <c r="V193" i="6"/>
  <c r="U193" i="6"/>
  <c r="S193" i="6"/>
  <c r="O193" i="6"/>
  <c r="P193" i="6" s="1"/>
  <c r="L193" i="6"/>
  <c r="K193" i="6"/>
  <c r="T193" i="6" s="1"/>
  <c r="Y192" i="6"/>
  <c r="X192" i="6"/>
  <c r="X204" i="6" s="1"/>
  <c r="V192" i="6"/>
  <c r="U192" i="6"/>
  <c r="AA192" i="6" s="1"/>
  <c r="S192" i="6"/>
  <c r="P192" i="6"/>
  <c r="O192" i="6"/>
  <c r="W192" i="6" s="1"/>
  <c r="K192" i="6"/>
  <c r="X190" i="6"/>
  <c r="AA190" i="6" s="1"/>
  <c r="W190" i="6"/>
  <c r="V190" i="6"/>
  <c r="U190" i="6"/>
  <c r="T190" i="6"/>
  <c r="S190" i="6"/>
  <c r="Y190" i="6" s="1"/>
  <c r="R190" i="6"/>
  <c r="O190" i="6"/>
  <c r="P190" i="6" s="1"/>
  <c r="L190" i="6"/>
  <c r="K190" i="6"/>
  <c r="AA189" i="6"/>
  <c r="X189" i="6"/>
  <c r="W189" i="6"/>
  <c r="V189" i="6"/>
  <c r="U189" i="6"/>
  <c r="S189" i="6"/>
  <c r="Y189" i="6" s="1"/>
  <c r="R189" i="6"/>
  <c r="O189" i="6"/>
  <c r="P189" i="6" s="1"/>
  <c r="K189" i="6"/>
  <c r="T189" i="6" s="1"/>
  <c r="X188" i="6"/>
  <c r="V188" i="6"/>
  <c r="Y188" i="6" s="1"/>
  <c r="U188" i="6"/>
  <c r="AA188" i="6" s="1"/>
  <c r="S188" i="6"/>
  <c r="P188" i="6"/>
  <c r="O188" i="6"/>
  <c r="W188" i="6" s="1"/>
  <c r="K188" i="6"/>
  <c r="Y187" i="6"/>
  <c r="X187" i="6"/>
  <c r="V187" i="6"/>
  <c r="U187" i="6"/>
  <c r="T187" i="6"/>
  <c r="Z187" i="6" s="1"/>
  <c r="S187" i="6"/>
  <c r="P187" i="6"/>
  <c r="O187" i="6"/>
  <c r="W187" i="6" s="1"/>
  <c r="K187" i="6"/>
  <c r="L187" i="6" s="1"/>
  <c r="AA186" i="6"/>
  <c r="X186" i="6"/>
  <c r="V186" i="6"/>
  <c r="U186" i="6"/>
  <c r="T186" i="6"/>
  <c r="S186" i="6"/>
  <c r="Y186" i="6" s="1"/>
  <c r="O186" i="6"/>
  <c r="L186" i="6"/>
  <c r="K186" i="6"/>
  <c r="AA185" i="6"/>
  <c r="Z185" i="6"/>
  <c r="X185" i="6"/>
  <c r="W185" i="6"/>
  <c r="V185" i="6"/>
  <c r="U185" i="6"/>
  <c r="S185" i="6"/>
  <c r="O185" i="6"/>
  <c r="P185" i="6" s="1"/>
  <c r="L185" i="6"/>
  <c r="K185" i="6"/>
  <c r="T185" i="6" s="1"/>
  <c r="Y184" i="6"/>
  <c r="X184" i="6"/>
  <c r="V184" i="6"/>
  <c r="U184" i="6"/>
  <c r="AA184" i="6" s="1"/>
  <c r="S184" i="6"/>
  <c r="P184" i="6"/>
  <c r="O184" i="6"/>
  <c r="W184" i="6" s="1"/>
  <c r="K184" i="6"/>
  <c r="Y183" i="6"/>
  <c r="X183" i="6"/>
  <c r="V183" i="6"/>
  <c r="U183" i="6"/>
  <c r="AA183" i="6" s="1"/>
  <c r="T183" i="6"/>
  <c r="S183" i="6"/>
  <c r="O183" i="6"/>
  <c r="L183" i="6"/>
  <c r="K183" i="6"/>
  <c r="AA182" i="6"/>
  <c r="X182" i="6"/>
  <c r="V182" i="6"/>
  <c r="U182" i="6"/>
  <c r="T182" i="6"/>
  <c r="S182" i="6"/>
  <c r="Y182" i="6" s="1"/>
  <c r="O182" i="6"/>
  <c r="P182" i="6" s="1"/>
  <c r="L182" i="6"/>
  <c r="K182" i="6"/>
  <c r="AA181" i="6"/>
  <c r="X181" i="6"/>
  <c r="W181" i="6"/>
  <c r="V181" i="6"/>
  <c r="U181" i="6"/>
  <c r="S181" i="6"/>
  <c r="Y181" i="6" s="1"/>
  <c r="O181" i="6"/>
  <c r="P181" i="6" s="1"/>
  <c r="K181" i="6"/>
  <c r="X180" i="6"/>
  <c r="V180" i="6"/>
  <c r="Y180" i="6" s="1"/>
  <c r="U180" i="6"/>
  <c r="AA180" i="6" s="1"/>
  <c r="S180" i="6"/>
  <c r="P180" i="6"/>
  <c r="O180" i="6"/>
  <c r="W180" i="6" s="1"/>
  <c r="K180" i="6"/>
  <c r="Y179" i="6"/>
  <c r="X179" i="6"/>
  <c r="X191" i="6" s="1"/>
  <c r="V179" i="6"/>
  <c r="U179" i="6"/>
  <c r="AA179" i="6" s="1"/>
  <c r="T179" i="6"/>
  <c r="Z179" i="6" s="1"/>
  <c r="S179" i="6"/>
  <c r="O179" i="6"/>
  <c r="W179" i="6" s="1"/>
  <c r="K179" i="6"/>
  <c r="L179" i="6" s="1"/>
  <c r="AA177" i="6"/>
  <c r="X177" i="6"/>
  <c r="W177" i="6"/>
  <c r="V177" i="6"/>
  <c r="U177" i="6"/>
  <c r="T177" i="6"/>
  <c r="Z177" i="6" s="1"/>
  <c r="S177" i="6"/>
  <c r="Y177" i="6" s="1"/>
  <c r="R177" i="6"/>
  <c r="O177" i="6"/>
  <c r="P177" i="6" s="1"/>
  <c r="L177" i="6"/>
  <c r="K177" i="6"/>
  <c r="AA176" i="6"/>
  <c r="X176" i="6"/>
  <c r="W176" i="6"/>
  <c r="V176" i="6"/>
  <c r="U176" i="6"/>
  <c r="S176" i="6"/>
  <c r="R176" i="6"/>
  <c r="P176" i="6"/>
  <c r="O176" i="6"/>
  <c r="K176" i="6"/>
  <c r="Y175" i="6"/>
  <c r="X175" i="6"/>
  <c r="V175" i="6"/>
  <c r="U175" i="6"/>
  <c r="AA175" i="6" s="1"/>
  <c r="S175" i="6"/>
  <c r="P175" i="6"/>
  <c r="O175" i="6"/>
  <c r="W175" i="6" s="1"/>
  <c r="K175" i="6"/>
  <c r="T175" i="6" s="1"/>
  <c r="Z175" i="6" s="1"/>
  <c r="Y174" i="6"/>
  <c r="X174" i="6"/>
  <c r="V174" i="6"/>
  <c r="U174" i="6"/>
  <c r="T174" i="6"/>
  <c r="S174" i="6"/>
  <c r="O174" i="6"/>
  <c r="K174" i="6"/>
  <c r="L174" i="6" s="1"/>
  <c r="AA173" i="6"/>
  <c r="X173" i="6"/>
  <c r="W173" i="6"/>
  <c r="V173" i="6"/>
  <c r="U173" i="6"/>
  <c r="T173" i="6"/>
  <c r="S173" i="6"/>
  <c r="Y173" i="6" s="1"/>
  <c r="O173" i="6"/>
  <c r="P173" i="6" s="1"/>
  <c r="L173" i="6"/>
  <c r="K173" i="6"/>
  <c r="AA172" i="6"/>
  <c r="X172" i="6"/>
  <c r="W172" i="6"/>
  <c r="V172" i="6"/>
  <c r="U172" i="6"/>
  <c r="S172" i="6"/>
  <c r="Y172" i="6" s="1"/>
  <c r="O172" i="6"/>
  <c r="P172" i="6" s="1"/>
  <c r="K172" i="6"/>
  <c r="Y171" i="6"/>
  <c r="X171" i="6"/>
  <c r="V171" i="6"/>
  <c r="U171" i="6"/>
  <c r="AA171" i="6" s="1"/>
  <c r="S171" i="6"/>
  <c r="P171" i="6"/>
  <c r="O171" i="6"/>
  <c r="W171" i="6" s="1"/>
  <c r="K171" i="6"/>
  <c r="T171" i="6" s="1"/>
  <c r="Y170" i="6"/>
  <c r="X170" i="6"/>
  <c r="V170" i="6"/>
  <c r="U170" i="6"/>
  <c r="AA170" i="6" s="1"/>
  <c r="T170" i="6"/>
  <c r="S170" i="6"/>
  <c r="O170" i="6"/>
  <c r="K170" i="6"/>
  <c r="L170" i="6" s="1"/>
  <c r="AA169" i="6"/>
  <c r="X169" i="6"/>
  <c r="W169" i="6"/>
  <c r="V169" i="6"/>
  <c r="U169" i="6"/>
  <c r="T169" i="6"/>
  <c r="Z169" i="6" s="1"/>
  <c r="S169" i="6"/>
  <c r="Y169" i="6" s="1"/>
  <c r="O169" i="6"/>
  <c r="P169" i="6" s="1"/>
  <c r="L169" i="6"/>
  <c r="K169" i="6"/>
  <c r="AA168" i="6"/>
  <c r="X168" i="6"/>
  <c r="W168" i="6"/>
  <c r="V168" i="6"/>
  <c r="U168" i="6"/>
  <c r="S168" i="6"/>
  <c r="Y168" i="6" s="1"/>
  <c r="O168" i="6"/>
  <c r="P168" i="6" s="1"/>
  <c r="K168" i="6"/>
  <c r="Y167" i="6"/>
  <c r="X167" i="6"/>
  <c r="V167" i="6"/>
  <c r="U167" i="6"/>
  <c r="AA167" i="6" s="1"/>
  <c r="S167" i="6"/>
  <c r="P167" i="6"/>
  <c r="O167" i="6"/>
  <c r="W167" i="6" s="1"/>
  <c r="K167" i="6"/>
  <c r="T167" i="6" s="1"/>
  <c r="Z167" i="6" s="1"/>
  <c r="Y166" i="6"/>
  <c r="X166" i="6"/>
  <c r="X178" i="6" s="1"/>
  <c r="V166" i="6"/>
  <c r="V178" i="6" s="1"/>
  <c r="U166" i="6"/>
  <c r="AA166" i="6" s="1"/>
  <c r="T166" i="6"/>
  <c r="S166" i="6"/>
  <c r="O166" i="6"/>
  <c r="K166" i="6"/>
  <c r="L166" i="6" s="1"/>
  <c r="S165" i="6"/>
  <c r="X164" i="6"/>
  <c r="V164" i="6"/>
  <c r="U164" i="6"/>
  <c r="AA164" i="6" s="1"/>
  <c r="S164" i="6"/>
  <c r="Y164" i="6" s="1"/>
  <c r="R164" i="6"/>
  <c r="O164" i="6"/>
  <c r="P164" i="6" s="1"/>
  <c r="K164" i="6"/>
  <c r="Y163" i="6"/>
  <c r="X163" i="6"/>
  <c r="V163" i="6"/>
  <c r="U163" i="6"/>
  <c r="AA163" i="6" s="1"/>
  <c r="S163" i="6"/>
  <c r="R163" i="6"/>
  <c r="P163" i="6"/>
  <c r="O163" i="6"/>
  <c r="W163" i="6" s="1"/>
  <c r="K163" i="6"/>
  <c r="T163" i="6" s="1"/>
  <c r="X162" i="6"/>
  <c r="V162" i="6"/>
  <c r="U162" i="6"/>
  <c r="AA162" i="6" s="1"/>
  <c r="T162" i="6"/>
  <c r="S162" i="6"/>
  <c r="Y162" i="6" s="1"/>
  <c r="O162" i="6"/>
  <c r="K162" i="6"/>
  <c r="L162" i="6" s="1"/>
  <c r="AA161" i="6"/>
  <c r="X161" i="6"/>
  <c r="W161" i="6"/>
  <c r="V161" i="6"/>
  <c r="U161" i="6"/>
  <c r="S161" i="6"/>
  <c r="Y161" i="6" s="1"/>
  <c r="O161" i="6"/>
  <c r="P161" i="6" s="1"/>
  <c r="L161" i="6"/>
  <c r="K161" i="6"/>
  <c r="X160" i="6"/>
  <c r="V160" i="6"/>
  <c r="U160" i="6"/>
  <c r="AA160" i="6" s="1"/>
  <c r="S160" i="6"/>
  <c r="O160" i="6"/>
  <c r="P160" i="6" s="1"/>
  <c r="K160" i="6"/>
  <c r="Y159" i="6"/>
  <c r="X159" i="6"/>
  <c r="V159" i="6"/>
  <c r="U159" i="6"/>
  <c r="AA159" i="6" s="1"/>
  <c r="T159" i="6"/>
  <c r="S159" i="6"/>
  <c r="P159" i="6"/>
  <c r="O159" i="6"/>
  <c r="W159" i="6" s="1"/>
  <c r="K159" i="6"/>
  <c r="L159" i="6" s="1"/>
  <c r="X158" i="6"/>
  <c r="V158" i="6"/>
  <c r="U158" i="6"/>
  <c r="T158" i="6"/>
  <c r="S158" i="6"/>
  <c r="Y158" i="6" s="1"/>
  <c r="O158" i="6"/>
  <c r="K158" i="6"/>
  <c r="L158" i="6" s="1"/>
  <c r="AA157" i="6"/>
  <c r="X157" i="6"/>
  <c r="W157" i="6"/>
  <c r="V157" i="6"/>
  <c r="U157" i="6"/>
  <c r="S157" i="6"/>
  <c r="Y157" i="6" s="1"/>
  <c r="O157" i="6"/>
  <c r="P157" i="6" s="1"/>
  <c r="L157" i="6"/>
  <c r="K157" i="6"/>
  <c r="R157" i="6" s="1"/>
  <c r="X156" i="6"/>
  <c r="V156" i="6"/>
  <c r="U156" i="6"/>
  <c r="AA156" i="6" s="1"/>
  <c r="S156" i="6"/>
  <c r="Y156" i="6" s="1"/>
  <c r="O156" i="6"/>
  <c r="P156" i="6" s="1"/>
  <c r="K156" i="6"/>
  <c r="Y155" i="6"/>
  <c r="X155" i="6"/>
  <c r="V155" i="6"/>
  <c r="U155" i="6"/>
  <c r="AA155" i="6" s="1"/>
  <c r="S155" i="6"/>
  <c r="P155" i="6"/>
  <c r="O155" i="6"/>
  <c r="W155" i="6" s="1"/>
  <c r="K155" i="6"/>
  <c r="T155" i="6" s="1"/>
  <c r="Z155" i="6" s="1"/>
  <c r="X154" i="6"/>
  <c r="V154" i="6"/>
  <c r="U154" i="6"/>
  <c r="AA154" i="6" s="1"/>
  <c r="T154" i="6"/>
  <c r="S154" i="6"/>
  <c r="Y154" i="6" s="1"/>
  <c r="O154" i="6"/>
  <c r="L154" i="6"/>
  <c r="K154" i="6"/>
  <c r="AA153" i="6"/>
  <c r="X153" i="6"/>
  <c r="W153" i="6"/>
  <c r="V153" i="6"/>
  <c r="V165" i="6" s="1"/>
  <c r="U153" i="6"/>
  <c r="S153" i="6"/>
  <c r="Y153" i="6" s="1"/>
  <c r="O153" i="6"/>
  <c r="P153" i="6" s="1"/>
  <c r="L153" i="6"/>
  <c r="K153" i="6"/>
  <c r="Y151" i="6"/>
  <c r="X151" i="6"/>
  <c r="V151" i="6"/>
  <c r="U151" i="6"/>
  <c r="AA151" i="6" s="1"/>
  <c r="S151" i="6"/>
  <c r="R151" i="6"/>
  <c r="P151" i="6"/>
  <c r="O151" i="6"/>
  <c r="W151" i="6" s="1"/>
  <c r="K151" i="6"/>
  <c r="T151" i="6" s="1"/>
  <c r="Z151" i="6" s="1"/>
  <c r="X150" i="6"/>
  <c r="V150" i="6"/>
  <c r="U150" i="6"/>
  <c r="T150" i="6"/>
  <c r="S150" i="6"/>
  <c r="Y150" i="6" s="1"/>
  <c r="R150" i="6"/>
  <c r="O150" i="6"/>
  <c r="L150" i="6"/>
  <c r="K150" i="6"/>
  <c r="AA149" i="6"/>
  <c r="X149" i="6"/>
  <c r="W149" i="6"/>
  <c r="V149" i="6"/>
  <c r="U149" i="6"/>
  <c r="S149" i="6"/>
  <c r="Y149" i="6" s="1"/>
  <c r="O149" i="6"/>
  <c r="P149" i="6" s="1"/>
  <c r="L149" i="6"/>
  <c r="K149" i="6"/>
  <c r="X148" i="6"/>
  <c r="V148" i="6"/>
  <c r="V152" i="6" s="1"/>
  <c r="U148" i="6"/>
  <c r="AA148" i="6" s="1"/>
  <c r="S148" i="6"/>
  <c r="O148" i="6"/>
  <c r="P148" i="6" s="1"/>
  <c r="K148" i="6"/>
  <c r="Y147" i="6"/>
  <c r="X147" i="6"/>
  <c r="V147" i="6"/>
  <c r="U147" i="6"/>
  <c r="AA147" i="6" s="1"/>
  <c r="S147" i="6"/>
  <c r="P147" i="6"/>
  <c r="O147" i="6"/>
  <c r="W147" i="6" s="1"/>
  <c r="K147" i="6"/>
  <c r="T147" i="6" s="1"/>
  <c r="X146" i="6"/>
  <c r="V146" i="6"/>
  <c r="U146" i="6"/>
  <c r="AA146" i="6" s="1"/>
  <c r="T146" i="6"/>
  <c r="S146" i="6"/>
  <c r="Y146" i="6" s="1"/>
  <c r="O146" i="6"/>
  <c r="K146" i="6"/>
  <c r="L146" i="6" s="1"/>
  <c r="AA145" i="6"/>
  <c r="X145" i="6"/>
  <c r="W145" i="6"/>
  <c r="V145" i="6"/>
  <c r="U145" i="6"/>
  <c r="T145" i="6"/>
  <c r="S145" i="6"/>
  <c r="Y145" i="6" s="1"/>
  <c r="O145" i="6"/>
  <c r="P145" i="6" s="1"/>
  <c r="L145" i="6"/>
  <c r="K145" i="6"/>
  <c r="AA144" i="6"/>
  <c r="X144" i="6"/>
  <c r="V144" i="6"/>
  <c r="U144" i="6"/>
  <c r="S144" i="6"/>
  <c r="Y144" i="6" s="1"/>
  <c r="O144" i="6"/>
  <c r="P144" i="6" s="1"/>
  <c r="K144" i="6"/>
  <c r="Y143" i="6"/>
  <c r="X143" i="6"/>
  <c r="W143" i="6"/>
  <c r="V143" i="6"/>
  <c r="U143" i="6"/>
  <c r="AA143" i="6" s="1"/>
  <c r="T143" i="6"/>
  <c r="Z143" i="6" s="1"/>
  <c r="S143" i="6"/>
  <c r="R143" i="6"/>
  <c r="AC145" i="6" s="1"/>
  <c r="Y142" i="6"/>
  <c r="X142" i="6"/>
  <c r="V142" i="6"/>
  <c r="U142" i="6"/>
  <c r="AA142" i="6" s="1"/>
  <c r="T142" i="6"/>
  <c r="S142" i="6"/>
  <c r="O142" i="6"/>
  <c r="K142" i="6"/>
  <c r="L142" i="6" s="1"/>
  <c r="AC141" i="6"/>
  <c r="AA141" i="6"/>
  <c r="X141" i="6"/>
  <c r="W141" i="6"/>
  <c r="V141" i="6"/>
  <c r="U141" i="6"/>
  <c r="S141" i="6"/>
  <c r="Y141" i="6" s="1"/>
  <c r="O141" i="6"/>
  <c r="P141" i="6" s="1"/>
  <c r="L141" i="6"/>
  <c r="K141" i="6"/>
  <c r="X140" i="6"/>
  <c r="W140" i="6"/>
  <c r="V140" i="6"/>
  <c r="Y140" i="6" s="1"/>
  <c r="U140" i="6"/>
  <c r="U152" i="6" s="1"/>
  <c r="S140" i="6"/>
  <c r="P140" i="6"/>
  <c r="O140" i="6"/>
  <c r="K140" i="6"/>
  <c r="X138" i="6"/>
  <c r="AA138" i="6" s="1"/>
  <c r="V138" i="6"/>
  <c r="U138" i="6"/>
  <c r="T138" i="6"/>
  <c r="S138" i="6"/>
  <c r="Y138" i="6" s="1"/>
  <c r="R138" i="6"/>
  <c r="O138" i="6"/>
  <c r="L138" i="6"/>
  <c r="K138" i="6"/>
  <c r="AA137" i="6"/>
  <c r="X137" i="6"/>
  <c r="W137" i="6"/>
  <c r="V137" i="6"/>
  <c r="U137" i="6"/>
  <c r="S137" i="6"/>
  <c r="Y137" i="6" s="1"/>
  <c r="R137" i="6"/>
  <c r="O137" i="6"/>
  <c r="P137" i="6" s="1"/>
  <c r="L137" i="6"/>
  <c r="K137" i="6"/>
  <c r="T137" i="6" s="1"/>
  <c r="X136" i="6"/>
  <c r="W136" i="6"/>
  <c r="V136" i="6"/>
  <c r="Y136" i="6" s="1"/>
  <c r="U136" i="6"/>
  <c r="AA136" i="6" s="1"/>
  <c r="S136" i="6"/>
  <c r="P136" i="6"/>
  <c r="O136" i="6"/>
  <c r="K136" i="6"/>
  <c r="Y135" i="6"/>
  <c r="X135" i="6"/>
  <c r="V135" i="6"/>
  <c r="U135" i="6"/>
  <c r="AA135" i="6" s="1"/>
  <c r="T135" i="6"/>
  <c r="Z135" i="6" s="1"/>
  <c r="S135" i="6"/>
  <c r="P135" i="6"/>
  <c r="O135" i="6"/>
  <c r="W135" i="6" s="1"/>
  <c r="K135" i="6"/>
  <c r="L135" i="6" s="1"/>
  <c r="X134" i="6"/>
  <c r="AA134" i="6" s="1"/>
  <c r="V134" i="6"/>
  <c r="U134" i="6"/>
  <c r="T134" i="6"/>
  <c r="S134" i="6"/>
  <c r="Y134" i="6" s="1"/>
  <c r="O134" i="6"/>
  <c r="L134" i="6"/>
  <c r="K134" i="6"/>
  <c r="AA133" i="6"/>
  <c r="X133" i="6"/>
  <c r="W133" i="6"/>
  <c r="V133" i="6"/>
  <c r="U133" i="6"/>
  <c r="S133" i="6"/>
  <c r="Y133" i="6" s="1"/>
  <c r="O133" i="6"/>
  <c r="P133" i="6" s="1"/>
  <c r="L133" i="6"/>
  <c r="K133" i="6"/>
  <c r="R133" i="6" s="1"/>
  <c r="X132" i="6"/>
  <c r="W132" i="6"/>
  <c r="V132" i="6"/>
  <c r="Y132" i="6" s="1"/>
  <c r="U132" i="6"/>
  <c r="AA132" i="6" s="1"/>
  <c r="S132" i="6"/>
  <c r="P132" i="6"/>
  <c r="O132" i="6"/>
  <c r="K132" i="6"/>
  <c r="Y131" i="6"/>
  <c r="X131" i="6"/>
  <c r="V131" i="6"/>
  <c r="U131" i="6"/>
  <c r="AA131" i="6" s="1"/>
  <c r="T131" i="6"/>
  <c r="S131" i="6"/>
  <c r="P131" i="6"/>
  <c r="O131" i="6"/>
  <c r="W131" i="6" s="1"/>
  <c r="K131" i="6"/>
  <c r="L131" i="6" s="1"/>
  <c r="X130" i="6"/>
  <c r="AA130" i="6" s="1"/>
  <c r="V130" i="6"/>
  <c r="U130" i="6"/>
  <c r="T130" i="6"/>
  <c r="S130" i="6"/>
  <c r="Y130" i="6" s="1"/>
  <c r="O130" i="6"/>
  <c r="L130" i="6"/>
  <c r="K130" i="6"/>
  <c r="AA129" i="6"/>
  <c r="X129" i="6"/>
  <c r="W129" i="6"/>
  <c r="V129" i="6"/>
  <c r="U129" i="6"/>
  <c r="S129" i="6"/>
  <c r="Y129" i="6" s="1"/>
  <c r="O129" i="6"/>
  <c r="P129" i="6" s="1"/>
  <c r="L129" i="6"/>
  <c r="K129" i="6"/>
  <c r="X128" i="6"/>
  <c r="V128" i="6"/>
  <c r="Y128" i="6" s="1"/>
  <c r="U128" i="6"/>
  <c r="AA128" i="6" s="1"/>
  <c r="S128" i="6"/>
  <c r="P128" i="6"/>
  <c r="O128" i="6"/>
  <c r="W128" i="6" s="1"/>
  <c r="K128" i="6"/>
  <c r="Y127" i="6"/>
  <c r="X127" i="6"/>
  <c r="V127" i="6"/>
  <c r="U127" i="6"/>
  <c r="AA127" i="6" s="1"/>
  <c r="T127" i="6"/>
  <c r="S127" i="6"/>
  <c r="O127" i="6"/>
  <c r="W127" i="6" s="1"/>
  <c r="L127" i="6"/>
  <c r="K127" i="6"/>
  <c r="AA125" i="6"/>
  <c r="X125" i="6"/>
  <c r="W125" i="6"/>
  <c r="V125" i="6"/>
  <c r="U125" i="6"/>
  <c r="S125" i="6"/>
  <c r="R125" i="6"/>
  <c r="O125" i="6"/>
  <c r="P125" i="6" s="1"/>
  <c r="K125" i="6"/>
  <c r="T125" i="6" s="1"/>
  <c r="Z125" i="6" s="1"/>
  <c r="Y124" i="6"/>
  <c r="X124" i="6"/>
  <c r="V124" i="6"/>
  <c r="U124" i="6"/>
  <c r="AA124" i="6" s="1"/>
  <c r="S124" i="6"/>
  <c r="R124" i="6"/>
  <c r="P124" i="6"/>
  <c r="O124" i="6"/>
  <c r="W124" i="6" s="1"/>
  <c r="K124" i="6"/>
  <c r="X123" i="6"/>
  <c r="V123" i="6"/>
  <c r="U123" i="6"/>
  <c r="S123" i="6"/>
  <c r="Y123" i="6" s="1"/>
  <c r="O123" i="6"/>
  <c r="W123" i="6" s="1"/>
  <c r="K123" i="6"/>
  <c r="Y122" i="6"/>
  <c r="X122" i="6"/>
  <c r="W122" i="6"/>
  <c r="V122" i="6"/>
  <c r="U122" i="6"/>
  <c r="AA122" i="6" s="1"/>
  <c r="S122" i="6"/>
  <c r="P122" i="6"/>
  <c r="O122" i="6"/>
  <c r="K122" i="6"/>
  <c r="T122" i="6" s="1"/>
  <c r="Z122" i="6" s="1"/>
  <c r="Y121" i="6"/>
  <c r="X121" i="6"/>
  <c r="X126" i="6" s="1"/>
  <c r="V121" i="6"/>
  <c r="U121" i="6"/>
  <c r="T121" i="6"/>
  <c r="S121" i="6"/>
  <c r="O121" i="6"/>
  <c r="K121" i="6"/>
  <c r="L121" i="6" s="1"/>
  <c r="AA120" i="6"/>
  <c r="X120" i="6"/>
  <c r="W120" i="6"/>
  <c r="V120" i="6"/>
  <c r="U120" i="6"/>
  <c r="T120" i="6"/>
  <c r="Z120" i="6" s="1"/>
  <c r="S120" i="6"/>
  <c r="Y120" i="6" s="1"/>
  <c r="O120" i="6"/>
  <c r="P120" i="6" s="1"/>
  <c r="L120" i="6"/>
  <c r="K120" i="6"/>
  <c r="R120" i="6" s="1"/>
  <c r="AC122" i="6" s="1"/>
  <c r="AA119" i="6"/>
  <c r="X119" i="6"/>
  <c r="W119" i="6"/>
  <c r="V119" i="6"/>
  <c r="U119" i="6"/>
  <c r="S119" i="6"/>
  <c r="O119" i="6"/>
  <c r="P119" i="6" s="1"/>
  <c r="K119" i="6"/>
  <c r="Y118" i="6"/>
  <c r="X118" i="6"/>
  <c r="W118" i="6"/>
  <c r="V118" i="6"/>
  <c r="U118" i="6"/>
  <c r="AA118" i="6" s="1"/>
  <c r="S118" i="6"/>
  <c r="P118" i="6"/>
  <c r="O118" i="6"/>
  <c r="K118" i="6"/>
  <c r="T118" i="6" s="1"/>
  <c r="Z118" i="6" s="1"/>
  <c r="Y117" i="6"/>
  <c r="X117" i="6"/>
  <c r="V117" i="6"/>
  <c r="U117" i="6"/>
  <c r="AA117" i="6" s="1"/>
  <c r="T117" i="6"/>
  <c r="S117" i="6"/>
  <c r="O117" i="6"/>
  <c r="K117" i="6"/>
  <c r="L117" i="6" s="1"/>
  <c r="AA116" i="6"/>
  <c r="X116" i="6"/>
  <c r="W116" i="6"/>
  <c r="V116" i="6"/>
  <c r="U116" i="6"/>
  <c r="T116" i="6"/>
  <c r="S116" i="6"/>
  <c r="Y116" i="6" s="1"/>
  <c r="O116" i="6"/>
  <c r="P116" i="6" s="1"/>
  <c r="L116" i="6"/>
  <c r="K116" i="6"/>
  <c r="AA115" i="6"/>
  <c r="X115" i="6"/>
  <c r="W115" i="6"/>
  <c r="V115" i="6"/>
  <c r="U115" i="6"/>
  <c r="S115" i="6"/>
  <c r="Y115" i="6" s="1"/>
  <c r="O115" i="6"/>
  <c r="P115" i="6" s="1"/>
  <c r="K115" i="6"/>
  <c r="Y114" i="6"/>
  <c r="X114" i="6"/>
  <c r="W114" i="6"/>
  <c r="V114" i="6"/>
  <c r="U114" i="6"/>
  <c r="S114" i="6"/>
  <c r="P114" i="6"/>
  <c r="O114" i="6"/>
  <c r="K114" i="6"/>
  <c r="T114" i="6" s="1"/>
  <c r="AA112" i="6"/>
  <c r="X112" i="6"/>
  <c r="W112" i="6"/>
  <c r="V112" i="6"/>
  <c r="U112" i="6"/>
  <c r="T112" i="6"/>
  <c r="S112" i="6"/>
  <c r="Y112" i="6" s="1"/>
  <c r="R112" i="6"/>
  <c r="O112" i="6"/>
  <c r="P112" i="6" s="1"/>
  <c r="L112" i="6"/>
  <c r="K112" i="6"/>
  <c r="AA111" i="6"/>
  <c r="X111" i="6"/>
  <c r="W111" i="6"/>
  <c r="V111" i="6"/>
  <c r="U111" i="6"/>
  <c r="S111" i="6"/>
  <c r="R111" i="6"/>
  <c r="O111" i="6"/>
  <c r="P111" i="6" s="1"/>
  <c r="K111" i="6"/>
  <c r="Y110" i="6"/>
  <c r="X110" i="6"/>
  <c r="W110" i="6"/>
  <c r="V110" i="6"/>
  <c r="U110" i="6"/>
  <c r="AA110" i="6" s="1"/>
  <c r="S110" i="6"/>
  <c r="P110" i="6"/>
  <c r="O110" i="6"/>
  <c r="K110" i="6"/>
  <c r="T110" i="6" s="1"/>
  <c r="Z110" i="6" s="1"/>
  <c r="Y109" i="6"/>
  <c r="X109" i="6"/>
  <c r="V109" i="6"/>
  <c r="U109" i="6"/>
  <c r="AA109" i="6" s="1"/>
  <c r="T109" i="6"/>
  <c r="S109" i="6"/>
  <c r="O109" i="6"/>
  <c r="K109" i="6"/>
  <c r="L109" i="6" s="1"/>
  <c r="AA108" i="6"/>
  <c r="X108" i="6"/>
  <c r="W108" i="6"/>
  <c r="V108" i="6"/>
  <c r="U108" i="6"/>
  <c r="T108" i="6"/>
  <c r="Z108" i="6" s="1"/>
  <c r="S108" i="6"/>
  <c r="Y108" i="6" s="1"/>
  <c r="O108" i="6"/>
  <c r="P108" i="6" s="1"/>
  <c r="L108" i="6"/>
  <c r="K108" i="6"/>
  <c r="AA107" i="6"/>
  <c r="X107" i="6"/>
  <c r="W107" i="6"/>
  <c r="V107" i="6"/>
  <c r="U107" i="6"/>
  <c r="S107" i="6"/>
  <c r="Y107" i="6" s="1"/>
  <c r="O107" i="6"/>
  <c r="P107" i="6" s="1"/>
  <c r="K107" i="6"/>
  <c r="Y106" i="6"/>
  <c r="X106" i="6"/>
  <c r="W106" i="6"/>
  <c r="V106" i="6"/>
  <c r="U106" i="6"/>
  <c r="AA106" i="6" s="1"/>
  <c r="S106" i="6"/>
  <c r="P106" i="6"/>
  <c r="O106" i="6"/>
  <c r="K106" i="6"/>
  <c r="T106" i="6" s="1"/>
  <c r="Z106" i="6" s="1"/>
  <c r="Y105" i="6"/>
  <c r="X105" i="6"/>
  <c r="X113" i="6" s="1"/>
  <c r="V105" i="6"/>
  <c r="U105" i="6"/>
  <c r="T105" i="6"/>
  <c r="S105" i="6"/>
  <c r="O105" i="6"/>
  <c r="K105" i="6"/>
  <c r="L105" i="6" s="1"/>
  <c r="AA104" i="6"/>
  <c r="X104" i="6"/>
  <c r="W104" i="6"/>
  <c r="V104" i="6"/>
  <c r="U104" i="6"/>
  <c r="T104" i="6"/>
  <c r="Z104" i="6" s="1"/>
  <c r="S104" i="6"/>
  <c r="Y104" i="6" s="1"/>
  <c r="O104" i="6"/>
  <c r="P104" i="6" s="1"/>
  <c r="L104" i="6"/>
  <c r="K104" i="6"/>
  <c r="R104" i="6" s="1"/>
  <c r="AC106" i="6" s="1"/>
  <c r="AA103" i="6"/>
  <c r="X103" i="6"/>
  <c r="W103" i="6"/>
  <c r="V103" i="6"/>
  <c r="U103" i="6"/>
  <c r="S103" i="6"/>
  <c r="O103" i="6"/>
  <c r="P103" i="6" s="1"/>
  <c r="K103" i="6"/>
  <c r="Y102" i="6"/>
  <c r="X102" i="6"/>
  <c r="W102" i="6"/>
  <c r="V102" i="6"/>
  <c r="U102" i="6"/>
  <c r="AA102" i="6" s="1"/>
  <c r="S102" i="6"/>
  <c r="P102" i="6"/>
  <c r="O102" i="6"/>
  <c r="K102" i="6"/>
  <c r="T102" i="6" s="1"/>
  <c r="Z102" i="6" s="1"/>
  <c r="Y101" i="6"/>
  <c r="X101" i="6"/>
  <c r="V101" i="6"/>
  <c r="U101" i="6"/>
  <c r="AA101" i="6" s="1"/>
  <c r="T101" i="6"/>
  <c r="S101" i="6"/>
  <c r="O101" i="6"/>
  <c r="K101" i="6"/>
  <c r="L101" i="6" s="1"/>
  <c r="AA99" i="6"/>
  <c r="X99" i="6"/>
  <c r="W99" i="6"/>
  <c r="V99" i="6"/>
  <c r="U99" i="6"/>
  <c r="S99" i="6"/>
  <c r="Y99" i="6" s="1"/>
  <c r="R99" i="6"/>
  <c r="O99" i="6"/>
  <c r="P99" i="6" s="1"/>
  <c r="K99" i="6"/>
  <c r="Y98" i="6"/>
  <c r="X98" i="6"/>
  <c r="W98" i="6"/>
  <c r="V98" i="6"/>
  <c r="U98" i="6"/>
  <c r="AA98" i="6" s="1"/>
  <c r="S98" i="6"/>
  <c r="R98" i="6"/>
  <c r="P98" i="6"/>
  <c r="O98" i="6"/>
  <c r="K98" i="6"/>
  <c r="T98" i="6" s="1"/>
  <c r="Z98" i="6" s="1"/>
  <c r="Y97" i="6"/>
  <c r="X97" i="6"/>
  <c r="V97" i="6"/>
  <c r="U97" i="6"/>
  <c r="T97" i="6"/>
  <c r="S97" i="6"/>
  <c r="O97" i="6"/>
  <c r="K97" i="6"/>
  <c r="L97" i="6" s="1"/>
  <c r="AA96" i="6"/>
  <c r="X96" i="6"/>
  <c r="W96" i="6"/>
  <c r="V96" i="6"/>
  <c r="U96" i="6"/>
  <c r="T96" i="6"/>
  <c r="Z96" i="6" s="1"/>
  <c r="S96" i="6"/>
  <c r="Y96" i="6" s="1"/>
  <c r="O96" i="6"/>
  <c r="P96" i="6" s="1"/>
  <c r="L96" i="6"/>
  <c r="K96" i="6"/>
  <c r="AA95" i="6"/>
  <c r="X95" i="6"/>
  <c r="W95" i="6"/>
  <c r="V95" i="6"/>
  <c r="U95" i="6"/>
  <c r="S95" i="6"/>
  <c r="Y95" i="6" s="1"/>
  <c r="O95" i="6"/>
  <c r="P95" i="6" s="1"/>
  <c r="K95" i="6"/>
  <c r="Y94" i="6"/>
  <c r="X94" i="6"/>
  <c r="W94" i="6"/>
  <c r="V94" i="6"/>
  <c r="U94" i="6"/>
  <c r="AA94" i="6" s="1"/>
  <c r="S94" i="6"/>
  <c r="P94" i="6"/>
  <c r="O94" i="6"/>
  <c r="K94" i="6"/>
  <c r="T94" i="6" s="1"/>
  <c r="Z94" i="6" s="1"/>
  <c r="Y93" i="6"/>
  <c r="X93" i="6"/>
  <c r="V93" i="6"/>
  <c r="U93" i="6"/>
  <c r="AA93" i="6" s="1"/>
  <c r="T93" i="6"/>
  <c r="S93" i="6"/>
  <c r="O93" i="6"/>
  <c r="K93" i="6"/>
  <c r="L93" i="6" s="1"/>
  <c r="AA92" i="6"/>
  <c r="X92" i="6"/>
  <c r="W92" i="6"/>
  <c r="V92" i="6"/>
  <c r="U92" i="6"/>
  <c r="T92" i="6"/>
  <c r="S92" i="6"/>
  <c r="Y92" i="6" s="1"/>
  <c r="O92" i="6"/>
  <c r="P92" i="6" s="1"/>
  <c r="L92" i="6"/>
  <c r="K92" i="6"/>
  <c r="AA91" i="6"/>
  <c r="X91" i="6"/>
  <c r="W91" i="6"/>
  <c r="V91" i="6"/>
  <c r="U91" i="6"/>
  <c r="S91" i="6"/>
  <c r="O91" i="6"/>
  <c r="P91" i="6" s="1"/>
  <c r="K91" i="6"/>
  <c r="Y90" i="6"/>
  <c r="X90" i="6"/>
  <c r="V90" i="6"/>
  <c r="U90" i="6"/>
  <c r="AA90" i="6" s="1"/>
  <c r="S90" i="6"/>
  <c r="P90" i="6"/>
  <c r="O90" i="6"/>
  <c r="W90" i="6" s="1"/>
  <c r="K90" i="6"/>
  <c r="T90" i="6" s="1"/>
  <c r="Y89" i="6"/>
  <c r="X89" i="6"/>
  <c r="V89" i="6"/>
  <c r="U89" i="6"/>
  <c r="T89" i="6"/>
  <c r="S89" i="6"/>
  <c r="O89" i="6"/>
  <c r="K89" i="6"/>
  <c r="L89" i="6" s="1"/>
  <c r="AA88" i="6"/>
  <c r="X88" i="6"/>
  <c r="X100" i="6" s="1"/>
  <c r="W88" i="6"/>
  <c r="V88" i="6"/>
  <c r="U88" i="6"/>
  <c r="T88" i="6"/>
  <c r="S88" i="6"/>
  <c r="O88" i="6"/>
  <c r="P88" i="6" s="1"/>
  <c r="L88" i="6"/>
  <c r="K88" i="6"/>
  <c r="R88" i="6" s="1"/>
  <c r="Y86" i="6"/>
  <c r="X86" i="6"/>
  <c r="V86" i="6"/>
  <c r="U86" i="6"/>
  <c r="AA86" i="6" s="1"/>
  <c r="S86" i="6"/>
  <c r="R86" i="6"/>
  <c r="P86" i="6"/>
  <c r="O86" i="6"/>
  <c r="W86" i="6" s="1"/>
  <c r="K86" i="6"/>
  <c r="Y85" i="6"/>
  <c r="X85" i="6"/>
  <c r="V85" i="6"/>
  <c r="U85" i="6"/>
  <c r="AA85" i="6" s="1"/>
  <c r="T85" i="6"/>
  <c r="S85" i="6"/>
  <c r="R85" i="6"/>
  <c r="P85" i="6"/>
  <c r="O85" i="6"/>
  <c r="W85" i="6" s="1"/>
  <c r="K85" i="6"/>
  <c r="L85" i="6" s="1"/>
  <c r="AA84" i="6"/>
  <c r="X84" i="6"/>
  <c r="V84" i="6"/>
  <c r="U84" i="6"/>
  <c r="T84" i="6"/>
  <c r="S84" i="6"/>
  <c r="Y84" i="6" s="1"/>
  <c r="O84" i="6"/>
  <c r="L84" i="6"/>
  <c r="K84" i="6"/>
  <c r="AA83" i="6"/>
  <c r="X83" i="6"/>
  <c r="W83" i="6"/>
  <c r="V83" i="6"/>
  <c r="U83" i="6"/>
  <c r="S83" i="6"/>
  <c r="Y83" i="6" s="1"/>
  <c r="O83" i="6"/>
  <c r="P83" i="6" s="1"/>
  <c r="K83" i="6"/>
  <c r="T83" i="6" s="1"/>
  <c r="Z83" i="6" s="1"/>
  <c r="X82" i="6"/>
  <c r="V82" i="6"/>
  <c r="Y82" i="6" s="1"/>
  <c r="U82" i="6"/>
  <c r="AA82" i="6" s="1"/>
  <c r="S82" i="6"/>
  <c r="P82" i="6"/>
  <c r="O82" i="6"/>
  <c r="W82" i="6" s="1"/>
  <c r="K82" i="6"/>
  <c r="Y81" i="6"/>
  <c r="X81" i="6"/>
  <c r="V81" i="6"/>
  <c r="U81" i="6"/>
  <c r="T81" i="6"/>
  <c r="S81" i="6"/>
  <c r="O81" i="6"/>
  <c r="L81" i="6"/>
  <c r="K81" i="6"/>
  <c r="AA80" i="6"/>
  <c r="X80" i="6"/>
  <c r="W80" i="6"/>
  <c r="V80" i="6"/>
  <c r="U80" i="6"/>
  <c r="T80" i="6"/>
  <c r="Z80" i="6" s="1"/>
  <c r="S80" i="6"/>
  <c r="Y80" i="6" s="1"/>
  <c r="O80" i="6"/>
  <c r="P80" i="6" s="1"/>
  <c r="L80" i="6"/>
  <c r="K80" i="6"/>
  <c r="AA79" i="6"/>
  <c r="X79" i="6"/>
  <c r="W79" i="6"/>
  <c r="V79" i="6"/>
  <c r="U79" i="6"/>
  <c r="S79" i="6"/>
  <c r="O79" i="6"/>
  <c r="P79" i="6" s="1"/>
  <c r="K79" i="6"/>
  <c r="Y78" i="6"/>
  <c r="X78" i="6"/>
  <c r="V78" i="6"/>
  <c r="U78" i="6"/>
  <c r="AA78" i="6" s="1"/>
  <c r="S78" i="6"/>
  <c r="P78" i="6"/>
  <c r="O78" i="6"/>
  <c r="W78" i="6" s="1"/>
  <c r="K78" i="6"/>
  <c r="Y77" i="6"/>
  <c r="X77" i="6"/>
  <c r="V77" i="6"/>
  <c r="U77" i="6"/>
  <c r="T77" i="6"/>
  <c r="Z77" i="6" s="1"/>
  <c r="S77" i="6"/>
  <c r="P77" i="6"/>
  <c r="O77" i="6"/>
  <c r="W77" i="6" s="1"/>
  <c r="K77" i="6"/>
  <c r="L77" i="6" s="1"/>
  <c r="AA76" i="6"/>
  <c r="X76" i="6"/>
  <c r="W76" i="6"/>
  <c r="V76" i="6"/>
  <c r="U76" i="6"/>
  <c r="T76" i="6"/>
  <c r="S76" i="6"/>
  <c r="Y76" i="6" s="1"/>
  <c r="O76" i="6"/>
  <c r="P76" i="6" s="1"/>
  <c r="L76" i="6"/>
  <c r="K76" i="6"/>
  <c r="AA75" i="6"/>
  <c r="X75" i="6"/>
  <c r="W75" i="6"/>
  <c r="V75" i="6"/>
  <c r="V87" i="6" s="1"/>
  <c r="U75" i="6"/>
  <c r="S75" i="6"/>
  <c r="O75" i="6"/>
  <c r="P75" i="6" s="1"/>
  <c r="L75" i="6"/>
  <c r="K75" i="6"/>
  <c r="Y73" i="6"/>
  <c r="X73" i="6"/>
  <c r="V73" i="6"/>
  <c r="U73" i="6"/>
  <c r="AA73" i="6" s="1"/>
  <c r="T73" i="6"/>
  <c r="S73" i="6"/>
  <c r="R73" i="6"/>
  <c r="P73" i="6"/>
  <c r="O73" i="6"/>
  <c r="W73" i="6" s="1"/>
  <c r="K73" i="6"/>
  <c r="L73" i="6" s="1"/>
  <c r="AA72" i="6"/>
  <c r="X72" i="6"/>
  <c r="V72" i="6"/>
  <c r="U72" i="6"/>
  <c r="T72" i="6"/>
  <c r="S72" i="6"/>
  <c r="Y72" i="6" s="1"/>
  <c r="R72" i="6"/>
  <c r="O72" i="6"/>
  <c r="P72" i="6" s="1"/>
  <c r="L72" i="6"/>
  <c r="K72" i="6"/>
  <c r="AA71" i="6"/>
  <c r="Z71" i="6"/>
  <c r="X71" i="6"/>
  <c r="W71" i="6"/>
  <c r="V71" i="6"/>
  <c r="U71" i="6"/>
  <c r="S71" i="6"/>
  <c r="Y71" i="6" s="1"/>
  <c r="O71" i="6"/>
  <c r="P71" i="6" s="1"/>
  <c r="L71" i="6"/>
  <c r="K71" i="6"/>
  <c r="T71" i="6" s="1"/>
  <c r="X70" i="6"/>
  <c r="V70" i="6"/>
  <c r="Y70" i="6" s="1"/>
  <c r="U70" i="6"/>
  <c r="AA70" i="6" s="1"/>
  <c r="S70" i="6"/>
  <c r="P70" i="6"/>
  <c r="O70" i="6"/>
  <c r="W70" i="6" s="1"/>
  <c r="K70" i="6"/>
  <c r="Y69" i="6"/>
  <c r="X69" i="6"/>
  <c r="V69" i="6"/>
  <c r="U69" i="6"/>
  <c r="T69" i="6"/>
  <c r="S69" i="6"/>
  <c r="O69" i="6"/>
  <c r="K69" i="6"/>
  <c r="L69" i="6" s="1"/>
  <c r="X68" i="6"/>
  <c r="AA68" i="6" s="1"/>
  <c r="V68" i="6"/>
  <c r="U68" i="6"/>
  <c r="T68" i="6"/>
  <c r="S68" i="6"/>
  <c r="Y68" i="6" s="1"/>
  <c r="O68" i="6"/>
  <c r="P68" i="6" s="1"/>
  <c r="L68" i="6"/>
  <c r="K68" i="6"/>
  <c r="R68" i="6" s="1"/>
  <c r="AA67" i="6"/>
  <c r="X67" i="6"/>
  <c r="W67" i="6"/>
  <c r="Z67" i="6" s="1"/>
  <c r="V67" i="6"/>
  <c r="U67" i="6"/>
  <c r="S67" i="6"/>
  <c r="R67" i="6"/>
  <c r="O67" i="6"/>
  <c r="P67" i="6" s="1"/>
  <c r="L67" i="6"/>
  <c r="K67" i="6"/>
  <c r="T67" i="6" s="1"/>
  <c r="Y66" i="6"/>
  <c r="X66" i="6"/>
  <c r="V66" i="6"/>
  <c r="U66" i="6"/>
  <c r="AA66" i="6" s="1"/>
  <c r="S66" i="6"/>
  <c r="P66" i="6"/>
  <c r="O66" i="6"/>
  <c r="W66" i="6" s="1"/>
  <c r="K66" i="6"/>
  <c r="Y65" i="6"/>
  <c r="X65" i="6"/>
  <c r="V65" i="6"/>
  <c r="U65" i="6"/>
  <c r="T65" i="6"/>
  <c r="S65" i="6"/>
  <c r="O65" i="6"/>
  <c r="W65" i="6" s="1"/>
  <c r="K65" i="6"/>
  <c r="L65" i="6" s="1"/>
  <c r="X64" i="6"/>
  <c r="AA64" i="6" s="1"/>
  <c r="W64" i="6"/>
  <c r="V64" i="6"/>
  <c r="U64" i="6"/>
  <c r="T64" i="6"/>
  <c r="Z64" i="6" s="1"/>
  <c r="S64" i="6"/>
  <c r="Y64" i="6" s="1"/>
  <c r="O64" i="6"/>
  <c r="P64" i="6" s="1"/>
  <c r="L64" i="6"/>
  <c r="K64" i="6"/>
  <c r="R64" i="6" s="1"/>
  <c r="AC64" i="6" s="1"/>
  <c r="Z63" i="6"/>
  <c r="Y63" i="6"/>
  <c r="X63" i="6"/>
  <c r="W63" i="6"/>
  <c r="V63" i="6"/>
  <c r="U63" i="6"/>
  <c r="AA63" i="6" s="1"/>
  <c r="S63" i="6"/>
  <c r="P63" i="6"/>
  <c r="O63" i="6"/>
  <c r="L63" i="6"/>
  <c r="K63" i="6"/>
  <c r="T63" i="6" s="1"/>
  <c r="Z62" i="6"/>
  <c r="Y62" i="6"/>
  <c r="X62" i="6"/>
  <c r="V62" i="6"/>
  <c r="V74" i="6" s="1"/>
  <c r="U62" i="6"/>
  <c r="AA62" i="6" s="1"/>
  <c r="T62" i="6"/>
  <c r="S62" i="6"/>
  <c r="P62" i="6"/>
  <c r="O62" i="6"/>
  <c r="W62" i="6" s="1"/>
  <c r="K62" i="6"/>
  <c r="L62" i="6" s="1"/>
  <c r="AA60" i="6"/>
  <c r="X60" i="6"/>
  <c r="V60" i="6"/>
  <c r="U60" i="6"/>
  <c r="S60" i="6"/>
  <c r="R60" i="6"/>
  <c r="O60" i="6"/>
  <c r="P60" i="6" s="1"/>
  <c r="K60" i="6"/>
  <c r="T60" i="6" s="1"/>
  <c r="AA59" i="6"/>
  <c r="X59" i="6"/>
  <c r="W59" i="6"/>
  <c r="V59" i="6"/>
  <c r="U59" i="6"/>
  <c r="S59" i="6"/>
  <c r="Y59" i="6" s="1"/>
  <c r="R59" i="6"/>
  <c r="P59" i="6"/>
  <c r="O59" i="6"/>
  <c r="K59" i="6"/>
  <c r="T59" i="6" s="1"/>
  <c r="Z59" i="6" s="1"/>
  <c r="X58" i="6"/>
  <c r="V58" i="6"/>
  <c r="Y58" i="6" s="1"/>
  <c r="U58" i="6"/>
  <c r="S58" i="6"/>
  <c r="O58" i="6"/>
  <c r="W58" i="6" s="1"/>
  <c r="K58" i="6"/>
  <c r="L58" i="6" s="1"/>
  <c r="X57" i="6"/>
  <c r="W57" i="6"/>
  <c r="V57" i="6"/>
  <c r="U57" i="6"/>
  <c r="AA57" i="6" s="1"/>
  <c r="T57" i="6"/>
  <c r="Z57" i="6" s="1"/>
  <c r="S57" i="6"/>
  <c r="Y57" i="6" s="1"/>
  <c r="O57" i="6"/>
  <c r="P57" i="6" s="1"/>
  <c r="L57" i="6"/>
  <c r="K57" i="6"/>
  <c r="X56" i="6"/>
  <c r="AA56" i="6" s="1"/>
  <c r="V56" i="6"/>
  <c r="U56" i="6"/>
  <c r="T56" i="6"/>
  <c r="S56" i="6"/>
  <c r="O56" i="6"/>
  <c r="P56" i="6" s="1"/>
  <c r="L56" i="6"/>
  <c r="R56" i="6" s="1"/>
  <c r="K56" i="6"/>
  <c r="Z55" i="6"/>
  <c r="X55" i="6"/>
  <c r="W55" i="6"/>
  <c r="V55" i="6"/>
  <c r="Y55" i="6" s="1"/>
  <c r="U55" i="6"/>
  <c r="AA55" i="6" s="1"/>
  <c r="S55" i="6"/>
  <c r="P55" i="6"/>
  <c r="O55" i="6"/>
  <c r="K55" i="6"/>
  <c r="T55" i="6" s="1"/>
  <c r="X54" i="6"/>
  <c r="V54" i="6"/>
  <c r="Y54" i="6" s="1"/>
  <c r="U54" i="6"/>
  <c r="AA54" i="6" s="1"/>
  <c r="S54" i="6"/>
  <c r="R54" i="6"/>
  <c r="P54" i="6"/>
  <c r="O54" i="6"/>
  <c r="W54" i="6" s="1"/>
  <c r="K54" i="6"/>
  <c r="L54" i="6" s="1"/>
  <c r="X53" i="6"/>
  <c r="AA53" i="6" s="1"/>
  <c r="V53" i="6"/>
  <c r="U53" i="6"/>
  <c r="T53" i="6"/>
  <c r="Z53" i="6" s="1"/>
  <c r="S53" i="6"/>
  <c r="Y53" i="6" s="1"/>
  <c r="O53" i="6"/>
  <c r="W53" i="6" s="1"/>
  <c r="L53" i="6"/>
  <c r="K53" i="6"/>
  <c r="AA52" i="6"/>
  <c r="X52" i="6"/>
  <c r="W52" i="6"/>
  <c r="V52" i="6"/>
  <c r="U52" i="6"/>
  <c r="S52" i="6"/>
  <c r="Y52" i="6" s="1"/>
  <c r="O52" i="6"/>
  <c r="P52" i="6" s="1"/>
  <c r="L52" i="6"/>
  <c r="K52" i="6"/>
  <c r="R52" i="6" s="1"/>
  <c r="X51" i="6"/>
  <c r="W51" i="6"/>
  <c r="V51" i="6"/>
  <c r="Y51" i="6" s="1"/>
  <c r="U51" i="6"/>
  <c r="AA51" i="6" s="1"/>
  <c r="S51" i="6"/>
  <c r="P51" i="6"/>
  <c r="O51" i="6"/>
  <c r="K51" i="6"/>
  <c r="T51" i="6" s="1"/>
  <c r="Z51" i="6" s="1"/>
  <c r="Y50" i="6"/>
  <c r="X50" i="6"/>
  <c r="V50" i="6"/>
  <c r="U50" i="6"/>
  <c r="U61" i="6" s="1"/>
  <c r="S50" i="6"/>
  <c r="P50" i="6"/>
  <c r="O50" i="6"/>
  <c r="W50" i="6" s="1"/>
  <c r="K50" i="6"/>
  <c r="T50" i="6" s="1"/>
  <c r="X49" i="6"/>
  <c r="AA49" i="6" s="1"/>
  <c r="V49" i="6"/>
  <c r="U49" i="6"/>
  <c r="T49" i="6"/>
  <c r="S49" i="6"/>
  <c r="S61" i="6" s="1"/>
  <c r="O49" i="6"/>
  <c r="W49" i="6" s="1"/>
  <c r="L49" i="6"/>
  <c r="K49" i="6"/>
  <c r="X47" i="6"/>
  <c r="W47" i="6"/>
  <c r="V47" i="6"/>
  <c r="Y47" i="6" s="1"/>
  <c r="U47" i="6"/>
  <c r="AA47" i="6" s="1"/>
  <c r="S47" i="6"/>
  <c r="R47" i="6"/>
  <c r="P47" i="6"/>
  <c r="O47" i="6"/>
  <c r="K47" i="6"/>
  <c r="T47" i="6" s="1"/>
  <c r="Z47" i="6" s="1"/>
  <c r="Y46" i="6"/>
  <c r="X46" i="6"/>
  <c r="V46" i="6"/>
  <c r="U46" i="6"/>
  <c r="AA46" i="6" s="1"/>
  <c r="T46" i="6"/>
  <c r="S46" i="6"/>
  <c r="R46" i="6"/>
  <c r="P46" i="6"/>
  <c r="O46" i="6"/>
  <c r="W46" i="6" s="1"/>
  <c r="K46" i="6"/>
  <c r="L46" i="6" s="1"/>
  <c r="X45" i="6"/>
  <c r="AA45" i="6" s="1"/>
  <c r="V45" i="6"/>
  <c r="U45" i="6"/>
  <c r="T45" i="6"/>
  <c r="Z45" i="6" s="1"/>
  <c r="S45" i="6"/>
  <c r="Y45" i="6" s="1"/>
  <c r="O45" i="6"/>
  <c r="W45" i="6" s="1"/>
  <c r="L45" i="6"/>
  <c r="K45" i="6"/>
  <c r="AA44" i="6"/>
  <c r="X44" i="6"/>
  <c r="W44" i="6"/>
  <c r="V44" i="6"/>
  <c r="U44" i="6"/>
  <c r="S44" i="6"/>
  <c r="Y44" i="6" s="1"/>
  <c r="O44" i="6"/>
  <c r="P44" i="6" s="1"/>
  <c r="L44" i="6"/>
  <c r="K44" i="6"/>
  <c r="R44" i="6" s="1"/>
  <c r="X43" i="6"/>
  <c r="W43" i="6"/>
  <c r="V43" i="6"/>
  <c r="Y43" i="6" s="1"/>
  <c r="U43" i="6"/>
  <c r="AA43" i="6" s="1"/>
  <c r="S43" i="6"/>
  <c r="P43" i="6"/>
  <c r="O43" i="6"/>
  <c r="K43" i="6"/>
  <c r="Y42" i="6"/>
  <c r="X42" i="6"/>
  <c r="V42" i="6"/>
  <c r="U42" i="6"/>
  <c r="AA42" i="6" s="1"/>
  <c r="T42" i="6"/>
  <c r="S42" i="6"/>
  <c r="P42" i="6"/>
  <c r="O42" i="6"/>
  <c r="W42" i="6" s="1"/>
  <c r="K42" i="6"/>
  <c r="L42" i="6" s="1"/>
  <c r="X41" i="6"/>
  <c r="AA41" i="6" s="1"/>
  <c r="V41" i="6"/>
  <c r="U41" i="6"/>
  <c r="T41" i="6"/>
  <c r="S41" i="6"/>
  <c r="Y41" i="6" s="1"/>
  <c r="O41" i="6"/>
  <c r="W41" i="6" s="1"/>
  <c r="L41" i="6"/>
  <c r="K41" i="6"/>
  <c r="AA40" i="6"/>
  <c r="X40" i="6"/>
  <c r="W40" i="6"/>
  <c r="V40" i="6"/>
  <c r="U40" i="6"/>
  <c r="S40" i="6"/>
  <c r="Y40" i="6" s="1"/>
  <c r="O40" i="6"/>
  <c r="P40" i="6" s="1"/>
  <c r="L40" i="6"/>
  <c r="K40" i="6"/>
  <c r="X39" i="6"/>
  <c r="W39" i="6"/>
  <c r="V39" i="6"/>
  <c r="U39" i="6"/>
  <c r="AA39" i="6" s="1"/>
  <c r="S39" i="6"/>
  <c r="Y39" i="6" s="1"/>
  <c r="P39" i="6"/>
  <c r="O39" i="6"/>
  <c r="K39" i="6"/>
  <c r="Y38" i="6"/>
  <c r="X38" i="6"/>
  <c r="V38" i="6"/>
  <c r="U38" i="6"/>
  <c r="AA38" i="6" s="1"/>
  <c r="S38" i="6"/>
  <c r="P38" i="6"/>
  <c r="O38" i="6"/>
  <c r="W38" i="6" s="1"/>
  <c r="K38" i="6"/>
  <c r="T38" i="6" s="1"/>
  <c r="X37" i="6"/>
  <c r="V37" i="6"/>
  <c r="U37" i="6"/>
  <c r="AA37" i="6" s="1"/>
  <c r="T37" i="6"/>
  <c r="S37" i="6"/>
  <c r="Y37" i="6" s="1"/>
  <c r="O37" i="6"/>
  <c r="W37" i="6" s="1"/>
  <c r="L37" i="6"/>
  <c r="K37" i="6"/>
  <c r="AA36" i="6"/>
  <c r="AA48" i="6" s="1"/>
  <c r="X36" i="6"/>
  <c r="X48" i="6" s="1"/>
  <c r="W36" i="6"/>
  <c r="V36" i="6"/>
  <c r="V48" i="6" s="1"/>
  <c r="U36" i="6"/>
  <c r="U48" i="6" s="1"/>
  <c r="S36" i="6"/>
  <c r="Y36" i="6" s="1"/>
  <c r="O36" i="6"/>
  <c r="P36" i="6" s="1"/>
  <c r="L36" i="6"/>
  <c r="K36" i="6"/>
  <c r="R36" i="6" s="1"/>
  <c r="Y34" i="6"/>
  <c r="X34" i="6"/>
  <c r="V34" i="6"/>
  <c r="U34" i="6"/>
  <c r="AA34" i="6" s="1"/>
  <c r="S34" i="6"/>
  <c r="R34" i="6"/>
  <c r="P34" i="6"/>
  <c r="O34" i="6"/>
  <c r="W34" i="6" s="1"/>
  <c r="K34" i="6"/>
  <c r="T34" i="6" s="1"/>
  <c r="X33" i="6"/>
  <c r="V33" i="6"/>
  <c r="U33" i="6"/>
  <c r="AA33" i="6" s="1"/>
  <c r="T33" i="6"/>
  <c r="S33" i="6"/>
  <c r="Y33" i="6" s="1"/>
  <c r="R33" i="6"/>
  <c r="O33" i="6"/>
  <c r="W33" i="6" s="1"/>
  <c r="K33" i="6"/>
  <c r="L33" i="6" s="1"/>
  <c r="AA32" i="6"/>
  <c r="X32" i="6"/>
  <c r="W32" i="6"/>
  <c r="V32" i="6"/>
  <c r="U32" i="6"/>
  <c r="S32" i="6"/>
  <c r="Y32" i="6" s="1"/>
  <c r="O32" i="6"/>
  <c r="P32" i="6" s="1"/>
  <c r="L32" i="6"/>
  <c r="K32" i="6"/>
  <c r="X31" i="6"/>
  <c r="V31" i="6"/>
  <c r="U31" i="6"/>
  <c r="AA31" i="6" s="1"/>
  <c r="S31" i="6"/>
  <c r="Y31" i="6" s="1"/>
  <c r="O31" i="6"/>
  <c r="P31" i="6" s="1"/>
  <c r="K31" i="6"/>
  <c r="T31" i="6" s="1"/>
  <c r="Y30" i="6"/>
  <c r="X30" i="6"/>
  <c r="V30" i="6"/>
  <c r="U30" i="6"/>
  <c r="AA30" i="6" s="1"/>
  <c r="S30" i="6"/>
  <c r="P30" i="6"/>
  <c r="O30" i="6"/>
  <c r="W30" i="6" s="1"/>
  <c r="K30" i="6"/>
  <c r="T30" i="6" s="1"/>
  <c r="Z30" i="6" s="1"/>
  <c r="X29" i="6"/>
  <c r="V29" i="6"/>
  <c r="U29" i="6"/>
  <c r="AA29" i="6" s="1"/>
  <c r="T29" i="6"/>
  <c r="Z29" i="6" s="1"/>
  <c r="S29" i="6"/>
  <c r="Y29" i="6" s="1"/>
  <c r="O29" i="6"/>
  <c r="W29" i="6" s="1"/>
  <c r="K29" i="6"/>
  <c r="L29" i="6" s="1"/>
  <c r="AA28" i="6"/>
  <c r="X28" i="6"/>
  <c r="W28" i="6"/>
  <c r="V28" i="6"/>
  <c r="U28" i="6"/>
  <c r="S28" i="6"/>
  <c r="Y28" i="6" s="1"/>
  <c r="O28" i="6"/>
  <c r="P28" i="6" s="1"/>
  <c r="L28" i="6"/>
  <c r="K28" i="6"/>
  <c r="R28" i="6" s="1"/>
  <c r="X27" i="6"/>
  <c r="V27" i="6"/>
  <c r="U27" i="6"/>
  <c r="AA27" i="6" s="1"/>
  <c r="S27" i="6"/>
  <c r="Y27" i="6" s="1"/>
  <c r="O27" i="6"/>
  <c r="P27" i="6" s="1"/>
  <c r="K27" i="6"/>
  <c r="Y26" i="6"/>
  <c r="X26" i="6"/>
  <c r="V26" i="6"/>
  <c r="U26" i="6"/>
  <c r="AA26" i="6" s="1"/>
  <c r="S26" i="6"/>
  <c r="P26" i="6"/>
  <c r="O26" i="6"/>
  <c r="W26" i="6" s="1"/>
  <c r="K26" i="6"/>
  <c r="T26" i="6" s="1"/>
  <c r="X25" i="6"/>
  <c r="V25" i="6"/>
  <c r="U25" i="6"/>
  <c r="AA25" i="6" s="1"/>
  <c r="T25" i="6"/>
  <c r="S25" i="6"/>
  <c r="Y25" i="6" s="1"/>
  <c r="O25" i="6"/>
  <c r="W25" i="6" s="1"/>
  <c r="K25" i="6"/>
  <c r="L25" i="6" s="1"/>
  <c r="AA24" i="6"/>
  <c r="X24" i="6"/>
  <c r="W24" i="6"/>
  <c r="V24" i="6"/>
  <c r="U24" i="6"/>
  <c r="T24" i="6"/>
  <c r="Z24" i="6" s="1"/>
  <c r="S24" i="6"/>
  <c r="Y24" i="6" s="1"/>
  <c r="O24" i="6"/>
  <c r="P24" i="6" s="1"/>
  <c r="L24" i="6"/>
  <c r="K24" i="6"/>
  <c r="AA23" i="6"/>
  <c r="AA35" i="6" s="1"/>
  <c r="X23" i="6"/>
  <c r="X35" i="6" s="1"/>
  <c r="W23" i="6"/>
  <c r="V23" i="6"/>
  <c r="V35" i="6" s="1"/>
  <c r="U23" i="6"/>
  <c r="U35" i="6" s="1"/>
  <c r="S23" i="6"/>
  <c r="Y23" i="6" s="1"/>
  <c r="O23" i="6"/>
  <c r="P23" i="6" s="1"/>
  <c r="K23" i="6"/>
  <c r="T23" i="6" s="1"/>
  <c r="X21" i="6"/>
  <c r="V21" i="6"/>
  <c r="U21" i="6"/>
  <c r="AA21" i="6" s="1"/>
  <c r="T21" i="6"/>
  <c r="S21" i="6"/>
  <c r="Y21" i="6" s="1"/>
  <c r="R21" i="6"/>
  <c r="O21" i="6"/>
  <c r="W21" i="6" s="1"/>
  <c r="L21" i="6"/>
  <c r="K21" i="6"/>
  <c r="AA20" i="6"/>
  <c r="X20" i="6"/>
  <c r="W20" i="6"/>
  <c r="V20" i="6"/>
  <c r="U20" i="6"/>
  <c r="S20" i="6"/>
  <c r="Y20" i="6" s="1"/>
  <c r="R20" i="6"/>
  <c r="O20" i="6"/>
  <c r="P20" i="6" s="1"/>
  <c r="L20" i="6"/>
  <c r="K20" i="6"/>
  <c r="T20" i="6" s="1"/>
  <c r="Z20" i="6" s="1"/>
  <c r="X19" i="6"/>
  <c r="V19" i="6"/>
  <c r="U19" i="6"/>
  <c r="AA19" i="6" s="1"/>
  <c r="S19" i="6"/>
  <c r="Y19" i="6" s="1"/>
  <c r="O19" i="6"/>
  <c r="P19" i="6" s="1"/>
  <c r="K19" i="6"/>
  <c r="T19" i="6" s="1"/>
  <c r="Y18" i="6"/>
  <c r="X18" i="6"/>
  <c r="V18" i="6"/>
  <c r="U18" i="6"/>
  <c r="AA18" i="6" s="1"/>
  <c r="S18" i="6"/>
  <c r="P18" i="6"/>
  <c r="O18" i="6"/>
  <c r="W18" i="6" s="1"/>
  <c r="K18" i="6"/>
  <c r="T18" i="6" s="1"/>
  <c r="Z18" i="6" s="1"/>
  <c r="X17" i="6"/>
  <c r="V17" i="6"/>
  <c r="U17" i="6"/>
  <c r="AA17" i="6" s="1"/>
  <c r="T17" i="6"/>
  <c r="S17" i="6"/>
  <c r="Y17" i="6" s="1"/>
  <c r="O17" i="6"/>
  <c r="K17" i="6"/>
  <c r="L17" i="6" s="1"/>
  <c r="AA16" i="6"/>
  <c r="X16" i="6"/>
  <c r="W16" i="6"/>
  <c r="V16" i="6"/>
  <c r="U16" i="6"/>
  <c r="S16" i="6"/>
  <c r="Y16" i="6" s="1"/>
  <c r="O16" i="6"/>
  <c r="P16" i="6" s="1"/>
  <c r="L16" i="6"/>
  <c r="K16" i="6"/>
  <c r="X15" i="6"/>
  <c r="V15" i="6"/>
  <c r="U15" i="6"/>
  <c r="AA15" i="6" s="1"/>
  <c r="S15" i="6"/>
  <c r="O15" i="6"/>
  <c r="P15" i="6" s="1"/>
  <c r="K15" i="6"/>
  <c r="Y14" i="6"/>
  <c r="X14" i="6"/>
  <c r="V14" i="6"/>
  <c r="U14" i="6"/>
  <c r="AA14" i="6" s="1"/>
  <c r="S14" i="6"/>
  <c r="P14" i="6"/>
  <c r="O14" i="6"/>
  <c r="W14" i="6" s="1"/>
  <c r="K14" i="6"/>
  <c r="T14" i="6" s="1"/>
  <c r="X13" i="6"/>
  <c r="V13" i="6"/>
  <c r="U13" i="6"/>
  <c r="AA13" i="6" s="1"/>
  <c r="T13" i="6"/>
  <c r="S13" i="6"/>
  <c r="Y13" i="6" s="1"/>
  <c r="O13" i="6"/>
  <c r="K13" i="6"/>
  <c r="L13" i="6" s="1"/>
  <c r="AA12" i="6"/>
  <c r="X12" i="6"/>
  <c r="W12" i="6"/>
  <c r="V12" i="6"/>
  <c r="U12" i="6"/>
  <c r="S12" i="6"/>
  <c r="Y12" i="6" s="1"/>
  <c r="O12" i="6"/>
  <c r="P12" i="6" s="1"/>
  <c r="L12" i="6"/>
  <c r="K12" i="6"/>
  <c r="X11" i="6"/>
  <c r="V11" i="6"/>
  <c r="U11" i="6"/>
  <c r="AA11" i="6" s="1"/>
  <c r="S11" i="6"/>
  <c r="O11" i="6"/>
  <c r="P11" i="6" s="1"/>
  <c r="K11" i="6"/>
  <c r="Y10" i="6"/>
  <c r="X10" i="6"/>
  <c r="X22" i="6" s="1"/>
  <c r="V10" i="6"/>
  <c r="U10" i="6"/>
  <c r="S10" i="6"/>
  <c r="P10" i="6"/>
  <c r="O10" i="6"/>
  <c r="W10" i="6" s="1"/>
  <c r="K10" i="6"/>
  <c r="T10" i="6" s="1"/>
  <c r="AC254" i="10" l="1"/>
  <c r="AC150" i="10"/>
  <c r="AC213" i="9"/>
  <c r="AB211" i="9"/>
  <c r="Z87" i="8"/>
  <c r="AB165" i="8"/>
  <c r="AC167" i="8"/>
  <c r="AC141" i="8"/>
  <c r="AB139" i="8"/>
  <c r="AB113" i="8"/>
  <c r="AB178" i="8"/>
  <c r="AC180" i="8"/>
  <c r="AC116" i="8"/>
  <c r="AC156" i="8"/>
  <c r="Z22" i="8"/>
  <c r="AC272" i="8"/>
  <c r="AB204" i="8"/>
  <c r="AC206" i="8"/>
  <c r="AB152" i="8"/>
  <c r="AC244" i="8"/>
  <c r="AC102" i="8"/>
  <c r="AB100" i="8"/>
  <c r="AB243" i="8"/>
  <c r="Z113" i="8"/>
  <c r="AC115" i="8" s="1"/>
  <c r="AC75" i="8"/>
  <c r="AC166" i="8"/>
  <c r="AB126" i="8"/>
  <c r="AC128" i="8"/>
  <c r="AC218" i="8"/>
  <c r="AC179" i="8"/>
  <c r="AC270" i="8"/>
  <c r="AB269" i="8"/>
  <c r="Z100" i="8"/>
  <c r="AC90" i="8"/>
  <c r="AC23" i="8"/>
  <c r="AC89" i="8"/>
  <c r="AB87" i="8"/>
  <c r="Z243" i="8"/>
  <c r="AC245" i="8" s="1"/>
  <c r="AC114" i="8"/>
  <c r="Z152" i="8"/>
  <c r="AC154" i="8" s="1"/>
  <c r="AB217" i="8"/>
  <c r="Z295" i="8"/>
  <c r="AC181" i="8"/>
  <c r="R296" i="8"/>
  <c r="AB22" i="8"/>
  <c r="AC192" i="8"/>
  <c r="AC140" i="8"/>
  <c r="AC246" i="8"/>
  <c r="AC168" i="8"/>
  <c r="Z217" i="8"/>
  <c r="AC219" i="8" s="1"/>
  <c r="T296" i="8"/>
  <c r="W296" i="8"/>
  <c r="AC205" i="8"/>
  <c r="AB230" i="8"/>
  <c r="AC193" i="8"/>
  <c r="AB191" i="8"/>
  <c r="Z230" i="8"/>
  <c r="AC232" i="8" s="1"/>
  <c r="Z269" i="8"/>
  <c r="AC271" i="8" s="1"/>
  <c r="AC257" i="8"/>
  <c r="AB282" i="8"/>
  <c r="AC284" i="8"/>
  <c r="AC194" i="8"/>
  <c r="AC142" i="8"/>
  <c r="AC258" i="8"/>
  <c r="AB256" i="8"/>
  <c r="Z31" i="6"/>
  <c r="W100" i="6"/>
  <c r="S22" i="6"/>
  <c r="Y11" i="6"/>
  <c r="Y22" i="6" s="1"/>
  <c r="W17" i="6"/>
  <c r="Z17" i="6" s="1"/>
  <c r="P17" i="6"/>
  <c r="AC20" i="6"/>
  <c r="Z21" i="6"/>
  <c r="Z23" i="6"/>
  <c r="R24" i="6"/>
  <c r="AC24" i="6" s="1"/>
  <c r="Z37" i="6"/>
  <c r="Z38" i="6"/>
  <c r="R40" i="6"/>
  <c r="Z46" i="6"/>
  <c r="AC46" i="6" s="1"/>
  <c r="AC47" i="6"/>
  <c r="AC21" i="6"/>
  <c r="Z10" i="6"/>
  <c r="AA10" i="6"/>
  <c r="AA22" i="6" s="1"/>
  <c r="U22" i="6"/>
  <c r="T11" i="6"/>
  <c r="L11" i="6"/>
  <c r="R11" i="6" s="1"/>
  <c r="R12" i="6"/>
  <c r="Z13" i="6"/>
  <c r="Y15" i="6"/>
  <c r="Z25" i="6"/>
  <c r="Z26" i="6"/>
  <c r="R32" i="6"/>
  <c r="AC32" i="6" s="1"/>
  <c r="W48" i="6"/>
  <c r="R41" i="6"/>
  <c r="AC41" i="6" s="1"/>
  <c r="Z41" i="6"/>
  <c r="Z42" i="6"/>
  <c r="AC56" i="6"/>
  <c r="W13" i="6"/>
  <c r="P13" i="6"/>
  <c r="V22" i="6"/>
  <c r="Z14" i="6"/>
  <c r="T15" i="6"/>
  <c r="L15" i="6"/>
  <c r="R15" i="6" s="1"/>
  <c r="R16" i="6"/>
  <c r="AC16" i="6" s="1"/>
  <c r="Y35" i="6"/>
  <c r="Z33" i="6"/>
  <c r="AC33" i="6" s="1"/>
  <c r="Z34" i="6"/>
  <c r="AC34" i="6" s="1"/>
  <c r="Y48" i="6"/>
  <c r="AC44" i="6"/>
  <c r="Z50" i="6"/>
  <c r="AC54" i="6"/>
  <c r="R19" i="6"/>
  <c r="S48" i="6"/>
  <c r="AC59" i="6"/>
  <c r="W89" i="6"/>
  <c r="P89" i="6"/>
  <c r="AA113" i="6"/>
  <c r="W11" i="6"/>
  <c r="W22" i="6" s="1"/>
  <c r="T12" i="6"/>
  <c r="Z12" i="6" s="1"/>
  <c r="W15" i="6"/>
  <c r="T16" i="6"/>
  <c r="Z16" i="6" s="1"/>
  <c r="R18" i="6"/>
  <c r="AC18" i="6" s="1"/>
  <c r="L19" i="6"/>
  <c r="W19" i="6"/>
  <c r="Z19" i="6" s="1"/>
  <c r="P21" i="6"/>
  <c r="L23" i="6"/>
  <c r="P25" i="6"/>
  <c r="L27" i="6"/>
  <c r="R27" i="6" s="1"/>
  <c r="AC27" i="6" s="1"/>
  <c r="W27" i="6"/>
  <c r="W35" i="6" s="1"/>
  <c r="T28" i="6"/>
  <c r="Z28" i="6" s="1"/>
  <c r="AC28" i="6" s="1"/>
  <c r="P29" i="6"/>
  <c r="L31" i="6"/>
  <c r="R31" i="6" s="1"/>
  <c r="AC31" i="6" s="1"/>
  <c r="W31" i="6"/>
  <c r="T32" i="6"/>
  <c r="Z32" i="6" s="1"/>
  <c r="P33" i="6"/>
  <c r="S35" i="6"/>
  <c r="T36" i="6"/>
  <c r="P37" i="6"/>
  <c r="R37" i="6" s="1"/>
  <c r="L39" i="6"/>
  <c r="R39" i="6" s="1"/>
  <c r="AC39" i="6" s="1"/>
  <c r="T40" i="6"/>
  <c r="Z40" i="6" s="1"/>
  <c r="P41" i="6"/>
  <c r="R42" i="6"/>
  <c r="AC42" i="6" s="1"/>
  <c r="L43" i="6"/>
  <c r="R43" i="6" s="1"/>
  <c r="AC43" i="6" s="1"/>
  <c r="T44" i="6"/>
  <c r="Z44" i="6" s="1"/>
  <c r="P45" i="6"/>
  <c r="R45" i="6" s="1"/>
  <c r="AC45" i="6" s="1"/>
  <c r="L47" i="6"/>
  <c r="P49" i="6"/>
  <c r="R49" i="6" s="1"/>
  <c r="Y49" i="6"/>
  <c r="L51" i="6"/>
  <c r="R51" i="6" s="1"/>
  <c r="AC51" i="6" s="1"/>
  <c r="T52" i="6"/>
  <c r="Z52" i="6" s="1"/>
  <c r="AC52" i="6" s="1"/>
  <c r="P53" i="6"/>
  <c r="R53" i="6" s="1"/>
  <c r="AC53" i="6" s="1"/>
  <c r="T58" i="6"/>
  <c r="Z58" i="6" s="1"/>
  <c r="L59" i="6"/>
  <c r="Y60" i="6"/>
  <c r="W60" i="6"/>
  <c r="Z60" i="6" s="1"/>
  <c r="R62" i="6"/>
  <c r="AA65" i="6"/>
  <c r="AA74" i="6" s="1"/>
  <c r="AA69" i="6"/>
  <c r="T78" i="6"/>
  <c r="Z78" i="6" s="1"/>
  <c r="L78" i="6"/>
  <c r="R78" i="6" s="1"/>
  <c r="AC78" i="6" s="1"/>
  <c r="Y79" i="6"/>
  <c r="Z81" i="6"/>
  <c r="L83" i="6"/>
  <c r="P84" i="6"/>
  <c r="W84" i="6"/>
  <c r="Z88" i="6"/>
  <c r="R92" i="6"/>
  <c r="AC94" i="6" s="1"/>
  <c r="Z92" i="6"/>
  <c r="T95" i="6"/>
  <c r="Z95" i="6" s="1"/>
  <c r="L95" i="6"/>
  <c r="R95" i="6" s="1"/>
  <c r="AC97" i="6" s="1"/>
  <c r="AA97" i="6"/>
  <c r="Z114" i="6"/>
  <c r="U126" i="6"/>
  <c r="AA114" i="6"/>
  <c r="T124" i="6"/>
  <c r="Z124" i="6" s="1"/>
  <c r="L124" i="6"/>
  <c r="T144" i="6"/>
  <c r="Z144" i="6" s="1"/>
  <c r="L144" i="6"/>
  <c r="R144" i="6"/>
  <c r="W162" i="6"/>
  <c r="P162" i="6"/>
  <c r="W166" i="6"/>
  <c r="P166" i="6"/>
  <c r="R166" i="6" s="1"/>
  <c r="W183" i="6"/>
  <c r="P183" i="6"/>
  <c r="R23" i="6"/>
  <c r="Y88" i="6"/>
  <c r="S100" i="6"/>
  <c r="W93" i="6"/>
  <c r="P93" i="6"/>
  <c r="T99" i="6"/>
  <c r="Z99" i="6" s="1"/>
  <c r="L99" i="6"/>
  <c r="L10" i="6"/>
  <c r="R10" i="6" s="1"/>
  <c r="R13" i="6"/>
  <c r="AC13" i="6" s="1"/>
  <c r="L14" i="6"/>
  <c r="R14" i="6" s="1"/>
  <c r="AC14" i="6" s="1"/>
  <c r="R17" i="6"/>
  <c r="L18" i="6"/>
  <c r="R25" i="6"/>
  <c r="AC25" i="6" s="1"/>
  <c r="L26" i="6"/>
  <c r="R26" i="6" s="1"/>
  <c r="AC26" i="6" s="1"/>
  <c r="T27" i="6"/>
  <c r="Z27" i="6" s="1"/>
  <c r="R29" i="6"/>
  <c r="AC29" i="6" s="1"/>
  <c r="L30" i="6"/>
  <c r="R30" i="6" s="1"/>
  <c r="AC30" i="6" s="1"/>
  <c r="L34" i="6"/>
  <c r="L38" i="6"/>
  <c r="R38" i="6" s="1"/>
  <c r="AC38" i="6" s="1"/>
  <c r="T39" i="6"/>
  <c r="Z39" i="6" s="1"/>
  <c r="T43" i="6"/>
  <c r="Z43" i="6" s="1"/>
  <c r="V61" i="6"/>
  <c r="Z49" i="6"/>
  <c r="L50" i="6"/>
  <c r="R50" i="6" s="1"/>
  <c r="AC50" i="6" s="1"/>
  <c r="AA50" i="6"/>
  <c r="AA61" i="6" s="1"/>
  <c r="T54" i="6"/>
  <c r="Z54" i="6" s="1"/>
  <c r="L55" i="6"/>
  <c r="R55" i="6" s="1"/>
  <c r="AC55" i="6" s="1"/>
  <c r="Y56" i="6"/>
  <c r="W56" i="6"/>
  <c r="Z56" i="6" s="1"/>
  <c r="P58" i="6"/>
  <c r="R58" i="6" s="1"/>
  <c r="AC58" i="6" s="1"/>
  <c r="AA58" i="6"/>
  <c r="L60" i="6"/>
  <c r="X61" i="6"/>
  <c r="X74" i="6"/>
  <c r="R63" i="6"/>
  <c r="AC63" i="6" s="1"/>
  <c r="P65" i="6"/>
  <c r="T66" i="6"/>
  <c r="Z66" i="6" s="1"/>
  <c r="L66" i="6"/>
  <c r="R66" i="6" s="1"/>
  <c r="AC66" i="6" s="1"/>
  <c r="W68" i="6"/>
  <c r="Z68" i="6" s="1"/>
  <c r="W69" i="6"/>
  <c r="P69" i="6"/>
  <c r="R71" i="6"/>
  <c r="AC71" i="6" s="1"/>
  <c r="AC72" i="6"/>
  <c r="W72" i="6"/>
  <c r="Z73" i="6"/>
  <c r="AC73" i="6" s="1"/>
  <c r="Y75" i="6"/>
  <c r="Y87" i="6" s="1"/>
  <c r="X87" i="6"/>
  <c r="X283" i="6" s="1"/>
  <c r="T79" i="6"/>
  <c r="Z79" i="6" s="1"/>
  <c r="L79" i="6"/>
  <c r="R79" i="6" s="1"/>
  <c r="AC79" i="6" s="1"/>
  <c r="AA81" i="6"/>
  <c r="Z85" i="6"/>
  <c r="AC85" i="6" s="1"/>
  <c r="S87" i="6"/>
  <c r="U100" i="6"/>
  <c r="Z89" i="6"/>
  <c r="S113" i="6"/>
  <c r="T103" i="6"/>
  <c r="Z103" i="6" s="1"/>
  <c r="L103" i="6"/>
  <c r="R103" i="6" s="1"/>
  <c r="AA105" i="6"/>
  <c r="R108" i="6"/>
  <c r="AC110" i="6" s="1"/>
  <c r="T111" i="6"/>
  <c r="Z111" i="6" s="1"/>
  <c r="L111" i="6"/>
  <c r="T115" i="6"/>
  <c r="Z115" i="6" s="1"/>
  <c r="L115" i="6"/>
  <c r="R115" i="6" s="1"/>
  <c r="AC117" i="6" s="1"/>
  <c r="W117" i="6"/>
  <c r="P117" i="6"/>
  <c r="Y119" i="6"/>
  <c r="Y126" i="6" s="1"/>
  <c r="W142" i="6"/>
  <c r="P142" i="6"/>
  <c r="Z69" i="6"/>
  <c r="U74" i="6"/>
  <c r="T86" i="6"/>
  <c r="Z86" i="6" s="1"/>
  <c r="L86" i="6"/>
  <c r="T107" i="6"/>
  <c r="Z107" i="6" s="1"/>
  <c r="L107" i="6"/>
  <c r="R107" i="6" s="1"/>
  <c r="AC109" i="6" s="1"/>
  <c r="Z117" i="6"/>
  <c r="R57" i="6"/>
  <c r="AC57" i="6" s="1"/>
  <c r="AC67" i="6"/>
  <c r="Z72" i="6"/>
  <c r="T75" i="6"/>
  <c r="R75" i="6"/>
  <c r="U87" i="6"/>
  <c r="R80" i="6"/>
  <c r="AC80" i="6" s="1"/>
  <c r="W81" i="6"/>
  <c r="W87" i="6" s="1"/>
  <c r="P81" i="6"/>
  <c r="R81" i="6" s="1"/>
  <c r="AC81" i="6" s="1"/>
  <c r="R83" i="6"/>
  <c r="AC83" i="6" s="1"/>
  <c r="R84" i="6"/>
  <c r="Z84" i="6"/>
  <c r="AC86" i="6"/>
  <c r="Z90" i="6"/>
  <c r="T91" i="6"/>
  <c r="Z91" i="6" s="1"/>
  <c r="L91" i="6"/>
  <c r="R91" i="6" s="1"/>
  <c r="AC93" i="6" s="1"/>
  <c r="R96" i="6"/>
  <c r="AC98" i="6" s="1"/>
  <c r="W105" i="6"/>
  <c r="Z105" i="6" s="1"/>
  <c r="P105" i="6"/>
  <c r="R105" i="6" s="1"/>
  <c r="AC107" i="6" s="1"/>
  <c r="T113" i="6"/>
  <c r="W121" i="6"/>
  <c r="Z121" i="6" s="1"/>
  <c r="P121" i="6"/>
  <c r="T123" i="6"/>
  <c r="Z123" i="6" s="1"/>
  <c r="L123" i="6"/>
  <c r="R123" i="6"/>
  <c r="W146" i="6"/>
  <c r="P146" i="6"/>
  <c r="R146" i="6" s="1"/>
  <c r="AC148" i="6" s="1"/>
  <c r="W199" i="6"/>
  <c r="P199" i="6"/>
  <c r="S74" i="6"/>
  <c r="Z65" i="6"/>
  <c r="Y67" i="6"/>
  <c r="Y74" i="6" s="1"/>
  <c r="T70" i="6"/>
  <c r="Z70" i="6" s="1"/>
  <c r="L70" i="6"/>
  <c r="R70" i="6" s="1"/>
  <c r="R76" i="6"/>
  <c r="Z76" i="6"/>
  <c r="AA77" i="6"/>
  <c r="AA87" i="6" s="1"/>
  <c r="T82" i="6"/>
  <c r="Z82" i="6" s="1"/>
  <c r="L82" i="6"/>
  <c r="R82" i="6" s="1"/>
  <c r="AC82" i="6" s="1"/>
  <c r="V100" i="6"/>
  <c r="AA89" i="6"/>
  <c r="AA100" i="6" s="1"/>
  <c r="Y91" i="6"/>
  <c r="Z93" i="6"/>
  <c r="W97" i="6"/>
  <c r="Z97" i="6" s="1"/>
  <c r="P97" i="6"/>
  <c r="R97" i="6" s="1"/>
  <c r="AC99" i="6" s="1"/>
  <c r="W101" i="6"/>
  <c r="P101" i="6"/>
  <c r="V113" i="6"/>
  <c r="Y103" i="6"/>
  <c r="Y113" i="6" s="1"/>
  <c r="W109" i="6"/>
  <c r="Z109" i="6" s="1"/>
  <c r="P109" i="6"/>
  <c r="Y111" i="6"/>
  <c r="Z112" i="6"/>
  <c r="R116" i="6"/>
  <c r="Z116" i="6"/>
  <c r="T119" i="6"/>
  <c r="Z119" i="6" s="1"/>
  <c r="L119" i="6"/>
  <c r="R119" i="6" s="1"/>
  <c r="AA121" i="6"/>
  <c r="Z127" i="6"/>
  <c r="Y139" i="6"/>
  <c r="T156" i="6"/>
  <c r="L156" i="6"/>
  <c r="R156" i="6"/>
  <c r="T164" i="6"/>
  <c r="L164" i="6"/>
  <c r="T168" i="6"/>
  <c r="L168" i="6"/>
  <c r="R168" i="6" s="1"/>
  <c r="P194" i="6"/>
  <c r="W194" i="6"/>
  <c r="Z268" i="6"/>
  <c r="Z276" i="6"/>
  <c r="AC278" i="6" s="1"/>
  <c r="Z219" i="6"/>
  <c r="R90" i="6"/>
  <c r="AC92" i="6" s="1"/>
  <c r="T100" i="6"/>
  <c r="R106" i="6"/>
  <c r="AC108" i="6" s="1"/>
  <c r="U113" i="6"/>
  <c r="R114" i="6"/>
  <c r="V126" i="6"/>
  <c r="S126" i="6"/>
  <c r="W139" i="6"/>
  <c r="AA139" i="6"/>
  <c r="Z131" i="6"/>
  <c r="Z134" i="6"/>
  <c r="Z137" i="6"/>
  <c r="W138" i="6"/>
  <c r="Z138" i="6" s="1"/>
  <c r="P138" i="6"/>
  <c r="U139" i="6"/>
  <c r="R141" i="6"/>
  <c r="R145" i="6"/>
  <c r="Z145" i="6"/>
  <c r="X165" i="6"/>
  <c r="W154" i="6"/>
  <c r="W165" i="6" s="1"/>
  <c r="P154" i="6"/>
  <c r="AA158" i="6"/>
  <c r="AA165" i="6" s="1"/>
  <c r="Z159" i="6"/>
  <c r="Y160" i="6"/>
  <c r="Y165" i="6" s="1"/>
  <c r="S178" i="6"/>
  <c r="W170" i="6"/>
  <c r="P170" i="6"/>
  <c r="Z171" i="6"/>
  <c r="T172" i="6"/>
  <c r="Z172" i="6" s="1"/>
  <c r="L172" i="6"/>
  <c r="R172" i="6" s="1"/>
  <c r="AC174" i="6" s="1"/>
  <c r="AA174" i="6"/>
  <c r="T181" i="6"/>
  <c r="Z181" i="6" s="1"/>
  <c r="L181" i="6"/>
  <c r="R181" i="6" s="1"/>
  <c r="AC183" i="6" s="1"/>
  <c r="P186" i="6"/>
  <c r="W186" i="6"/>
  <c r="R196" i="6"/>
  <c r="AC198" i="6" s="1"/>
  <c r="Z197" i="6"/>
  <c r="T201" i="6"/>
  <c r="Z201" i="6" s="1"/>
  <c r="L201" i="6"/>
  <c r="R201" i="6" s="1"/>
  <c r="AC203" i="6" s="1"/>
  <c r="W219" i="6"/>
  <c r="P219" i="6"/>
  <c r="R246" i="6"/>
  <c r="R65" i="6"/>
  <c r="R69" i="6"/>
  <c r="AC69" i="6" s="1"/>
  <c r="R77" i="6"/>
  <c r="AC77" i="6" s="1"/>
  <c r="R89" i="6"/>
  <c r="L90" i="6"/>
  <c r="R93" i="6"/>
  <c r="AC95" i="6" s="1"/>
  <c r="L94" i="6"/>
  <c r="R94" i="6" s="1"/>
  <c r="AC96" i="6" s="1"/>
  <c r="L98" i="6"/>
  <c r="R101" i="6"/>
  <c r="L102" i="6"/>
  <c r="R102" i="6" s="1"/>
  <c r="AC104" i="6" s="1"/>
  <c r="L106" i="6"/>
  <c r="R109" i="6"/>
  <c r="L110" i="6"/>
  <c r="R110" i="6" s="1"/>
  <c r="AC112" i="6" s="1"/>
  <c r="L114" i="6"/>
  <c r="R117" i="6"/>
  <c r="AC119" i="6" s="1"/>
  <c r="L118" i="6"/>
  <c r="R118" i="6" s="1"/>
  <c r="AC120" i="6" s="1"/>
  <c r="R121" i="6"/>
  <c r="L122" i="6"/>
  <c r="R122" i="6" s="1"/>
  <c r="AC124" i="6" s="1"/>
  <c r="Y125" i="6"/>
  <c r="P127" i="6"/>
  <c r="V139" i="6"/>
  <c r="T128" i="6"/>
  <c r="Z128" i="6" s="1"/>
  <c r="L128" i="6"/>
  <c r="R128" i="6" s="1"/>
  <c r="AC130" i="6" s="1"/>
  <c r="W130" i="6"/>
  <c r="Z130" i="6" s="1"/>
  <c r="P130" i="6"/>
  <c r="R130" i="6" s="1"/>
  <c r="AC132" i="6" s="1"/>
  <c r="T132" i="6"/>
  <c r="Z132" i="6" s="1"/>
  <c r="L132" i="6"/>
  <c r="R132" i="6" s="1"/>
  <c r="AC134" i="6" s="1"/>
  <c r="Z142" i="6"/>
  <c r="Z146" i="6"/>
  <c r="Y148" i="6"/>
  <c r="Y152" i="6" s="1"/>
  <c r="W150" i="6"/>
  <c r="Z150" i="6" s="1"/>
  <c r="P150" i="6"/>
  <c r="AA150" i="6"/>
  <c r="R153" i="6"/>
  <c r="U165" i="6"/>
  <c r="W158" i="6"/>
  <c r="Z158" i="6" s="1"/>
  <c r="P158" i="6"/>
  <c r="T160" i="6"/>
  <c r="L160" i="6"/>
  <c r="R160" i="6" s="1"/>
  <c r="R161" i="6"/>
  <c r="AC163" i="6" s="1"/>
  <c r="Z162" i="6"/>
  <c r="Z166" i="6"/>
  <c r="R169" i="6"/>
  <c r="AC171" i="6" s="1"/>
  <c r="W174" i="6"/>
  <c r="Z174" i="6" s="1"/>
  <c r="P174" i="6"/>
  <c r="T176" i="6"/>
  <c r="Z176" i="6" s="1"/>
  <c r="L176" i="6"/>
  <c r="Y176" i="6"/>
  <c r="Y178" i="6" s="1"/>
  <c r="Z189" i="6"/>
  <c r="Z203" i="6"/>
  <c r="P123" i="6"/>
  <c r="AA123" i="6"/>
  <c r="L125" i="6"/>
  <c r="R127" i="6"/>
  <c r="S139" i="6"/>
  <c r="X139" i="6"/>
  <c r="R129" i="6"/>
  <c r="W134" i="6"/>
  <c r="P134" i="6"/>
  <c r="R134" i="6" s="1"/>
  <c r="AC136" i="6" s="1"/>
  <c r="T136" i="6"/>
  <c r="Z136" i="6" s="1"/>
  <c r="L136" i="6"/>
  <c r="R136" i="6" s="1"/>
  <c r="T140" i="6"/>
  <c r="L140" i="6"/>
  <c r="R140" i="6" s="1"/>
  <c r="S152" i="6"/>
  <c r="X152" i="6"/>
  <c r="Z147" i="6"/>
  <c r="T148" i="6"/>
  <c r="Z148" i="6" s="1"/>
  <c r="L148" i="6"/>
  <c r="R148" i="6" s="1"/>
  <c r="AC150" i="6" s="1"/>
  <c r="R149" i="6"/>
  <c r="R154" i="6"/>
  <c r="Z163" i="6"/>
  <c r="AA178" i="6"/>
  <c r="Z170" i="6"/>
  <c r="R173" i="6"/>
  <c r="Z173" i="6"/>
  <c r="W203" i="6"/>
  <c r="P203" i="6"/>
  <c r="Z209" i="6"/>
  <c r="T129" i="6"/>
  <c r="Z129" i="6" s="1"/>
  <c r="R131" i="6"/>
  <c r="AC133" i="6" s="1"/>
  <c r="T133" i="6"/>
  <c r="Z133" i="6" s="1"/>
  <c r="AC135" i="6" s="1"/>
  <c r="R135" i="6"/>
  <c r="AC137" i="6" s="1"/>
  <c r="AA140" i="6"/>
  <c r="AA152" i="6" s="1"/>
  <c r="T141" i="6"/>
  <c r="Z141" i="6" s="1"/>
  <c r="W144" i="6"/>
  <c r="W152" i="6" s="1"/>
  <c r="R147" i="6"/>
  <c r="AC149" i="6" s="1"/>
  <c r="W148" i="6"/>
  <c r="T149" i="6"/>
  <c r="Z149" i="6" s="1"/>
  <c r="T153" i="6"/>
  <c r="R155" i="6"/>
  <c r="AC157" i="6" s="1"/>
  <c r="W156" i="6"/>
  <c r="T157" i="6"/>
  <c r="Z157" i="6" s="1"/>
  <c r="AC159" i="6" s="1"/>
  <c r="R159" i="6"/>
  <c r="AC161" i="6" s="1"/>
  <c r="W160" i="6"/>
  <c r="T161" i="6"/>
  <c r="Z161" i="6" s="1"/>
  <c r="W164" i="6"/>
  <c r="R167" i="6"/>
  <c r="AC169" i="6" s="1"/>
  <c r="U178" i="6"/>
  <c r="W191" i="6"/>
  <c r="T184" i="6"/>
  <c r="Z184" i="6" s="1"/>
  <c r="L184" i="6"/>
  <c r="R184" i="6" s="1"/>
  <c r="AC186" i="6" s="1"/>
  <c r="Z190" i="6"/>
  <c r="U191" i="6"/>
  <c r="T192" i="6"/>
  <c r="L192" i="6"/>
  <c r="R192" i="6" s="1"/>
  <c r="S204" i="6"/>
  <c r="T200" i="6"/>
  <c r="Z200" i="6" s="1"/>
  <c r="L200" i="6"/>
  <c r="R200" i="6" s="1"/>
  <c r="AC202" i="6" s="1"/>
  <c r="AC210" i="6"/>
  <c r="Z208" i="6"/>
  <c r="L211" i="6"/>
  <c r="P213" i="6"/>
  <c r="W213" i="6"/>
  <c r="T215" i="6"/>
  <c r="Z215" i="6" s="1"/>
  <c r="W223" i="6"/>
  <c r="P223" i="6"/>
  <c r="W227" i="6"/>
  <c r="P227" i="6"/>
  <c r="W231" i="6"/>
  <c r="P231" i="6"/>
  <c r="R231" i="6" s="1"/>
  <c r="U243" i="6"/>
  <c r="AA232" i="6"/>
  <c r="W235" i="6"/>
  <c r="P235" i="6"/>
  <c r="R142" i="6"/>
  <c r="L147" i="6"/>
  <c r="L151" i="6"/>
  <c r="L155" i="6"/>
  <c r="R158" i="6"/>
  <c r="R162" i="6"/>
  <c r="AC164" i="6" s="1"/>
  <c r="L163" i="6"/>
  <c r="L167" i="6"/>
  <c r="R170" i="6"/>
  <c r="AC172" i="6" s="1"/>
  <c r="L171" i="6"/>
  <c r="R171" i="6" s="1"/>
  <c r="AC173" i="6" s="1"/>
  <c r="R174" i="6"/>
  <c r="L175" i="6"/>
  <c r="R175" i="6" s="1"/>
  <c r="AC177" i="6" s="1"/>
  <c r="P179" i="6"/>
  <c r="V191" i="6"/>
  <c r="T180" i="6"/>
  <c r="Z180" i="6" s="1"/>
  <c r="L180" i="6"/>
  <c r="R180" i="6" s="1"/>
  <c r="AC182" i="6" s="1"/>
  <c r="W182" i="6"/>
  <c r="R183" i="6"/>
  <c r="AC185" i="6" s="1"/>
  <c r="R185" i="6"/>
  <c r="R186" i="6"/>
  <c r="Z186" i="6"/>
  <c r="AA187" i="6"/>
  <c r="AA191" i="6" s="1"/>
  <c r="L189" i="6"/>
  <c r="W204" i="6"/>
  <c r="R193" i="6"/>
  <c r="AC195" i="6" s="1"/>
  <c r="R194" i="6"/>
  <c r="Z194" i="6"/>
  <c r="AA195" i="6"/>
  <c r="AA204" i="6" s="1"/>
  <c r="L197" i="6"/>
  <c r="R197" i="6" s="1"/>
  <c r="AC199" i="6" s="1"/>
  <c r="R205" i="6"/>
  <c r="P207" i="6"/>
  <c r="R207" i="6" s="1"/>
  <c r="W207" i="6"/>
  <c r="W217" i="6" s="1"/>
  <c r="AA208" i="6"/>
  <c r="L209" i="6"/>
  <c r="R209" i="6"/>
  <c r="R213" i="6"/>
  <c r="W215" i="6"/>
  <c r="P215" i="6"/>
  <c r="R218" i="6"/>
  <c r="S230" i="6"/>
  <c r="X243" i="6"/>
  <c r="AA231" i="6"/>
  <c r="S191" i="6"/>
  <c r="R182" i="6"/>
  <c r="Z182" i="6"/>
  <c r="Z191" i="6" s="1"/>
  <c r="Z183" i="6"/>
  <c r="Y185" i="6"/>
  <c r="Y191" i="6" s="1"/>
  <c r="T188" i="6"/>
  <c r="Z188" i="6" s="1"/>
  <c r="L188" i="6"/>
  <c r="R188" i="6" s="1"/>
  <c r="AC190" i="6" s="1"/>
  <c r="Y193" i="6"/>
  <c r="Y204" i="6" s="1"/>
  <c r="T196" i="6"/>
  <c r="Z196" i="6" s="1"/>
  <c r="L196" i="6"/>
  <c r="Z199" i="6"/>
  <c r="W202" i="6"/>
  <c r="Z202" i="6" s="1"/>
  <c r="U204" i="6"/>
  <c r="S217" i="6"/>
  <c r="Y205" i="6"/>
  <c r="Y217" i="6" s="1"/>
  <c r="X217" i="6"/>
  <c r="P209" i="6"/>
  <c r="W209" i="6"/>
  <c r="L219" i="6"/>
  <c r="R219" i="6" s="1"/>
  <c r="AC221" i="6" s="1"/>
  <c r="T221" i="6"/>
  <c r="L221" i="6"/>
  <c r="R221" i="6"/>
  <c r="T229" i="6"/>
  <c r="L229" i="6"/>
  <c r="Z238" i="6"/>
  <c r="R179" i="6"/>
  <c r="R187" i="6"/>
  <c r="R195" i="6"/>
  <c r="R199" i="6"/>
  <c r="R206" i="6"/>
  <c r="AC208" i="6" s="1"/>
  <c r="R210" i="6"/>
  <c r="W211" i="6"/>
  <c r="Z211" i="6" s="1"/>
  <c r="P211" i="6"/>
  <c r="R211" i="6" s="1"/>
  <c r="AC213" i="6" s="1"/>
  <c r="U230" i="6"/>
  <c r="R220" i="6"/>
  <c r="AC222" i="6" s="1"/>
  <c r="Z223" i="6"/>
  <c r="T225" i="6"/>
  <c r="Z225" i="6" s="1"/>
  <c r="L225" i="6"/>
  <c r="R225" i="6" s="1"/>
  <c r="AC227" i="6" s="1"/>
  <c r="Z231" i="6"/>
  <c r="T233" i="6"/>
  <c r="Z233" i="6" s="1"/>
  <c r="L233" i="6"/>
  <c r="R233" i="6" s="1"/>
  <c r="T244" i="6"/>
  <c r="L244" i="6"/>
  <c r="R244" i="6"/>
  <c r="U217" i="6"/>
  <c r="AA205" i="6"/>
  <c r="AA217" i="6" s="1"/>
  <c r="L206" i="6"/>
  <c r="Y207" i="6"/>
  <c r="R212" i="6"/>
  <c r="AC214" i="6" s="1"/>
  <c r="T213" i="6"/>
  <c r="Z213" i="6" s="1"/>
  <c r="Y215" i="6"/>
  <c r="V230" i="6"/>
  <c r="AA218" i="6"/>
  <c r="AA230" i="6" s="1"/>
  <c r="Y219" i="6"/>
  <c r="Y230" i="6" s="1"/>
  <c r="R224" i="6"/>
  <c r="AC226" i="6" s="1"/>
  <c r="Z227" i="6"/>
  <c r="R232" i="6"/>
  <c r="AC234" i="6" s="1"/>
  <c r="Z235" i="6"/>
  <c r="T210" i="6"/>
  <c r="Z210" i="6" s="1"/>
  <c r="T214" i="6"/>
  <c r="Z214" i="6" s="1"/>
  <c r="AC216" i="6" s="1"/>
  <c r="T218" i="6"/>
  <c r="W221" i="6"/>
  <c r="W230" i="6" s="1"/>
  <c r="T222" i="6"/>
  <c r="Z222" i="6" s="1"/>
  <c r="AC224" i="6" s="1"/>
  <c r="W225" i="6"/>
  <c r="T226" i="6"/>
  <c r="Z226" i="6" s="1"/>
  <c r="AC228" i="6" s="1"/>
  <c r="W229" i="6"/>
  <c r="W233" i="6"/>
  <c r="T234" i="6"/>
  <c r="Z234" i="6" s="1"/>
  <c r="AC236" i="6" s="1"/>
  <c r="AA238" i="6"/>
  <c r="W242" i="6"/>
  <c r="Z242" i="6" s="1"/>
  <c r="P242" i="6"/>
  <c r="AA242" i="6"/>
  <c r="V256" i="6"/>
  <c r="AA256" i="6"/>
  <c r="AA246" i="6"/>
  <c r="Y248" i="6"/>
  <c r="Z250" i="6"/>
  <c r="Z261" i="6"/>
  <c r="AA282" i="6"/>
  <c r="R223" i="6"/>
  <c r="AC225" i="6" s="1"/>
  <c r="R227" i="6"/>
  <c r="AC229" i="6" s="1"/>
  <c r="V243" i="6"/>
  <c r="R235" i="6"/>
  <c r="AC237" i="6" s="1"/>
  <c r="W238" i="6"/>
  <c r="P238" i="6"/>
  <c r="Y240" i="6"/>
  <c r="Y243" i="6" s="1"/>
  <c r="W256" i="6"/>
  <c r="R245" i="6"/>
  <c r="AC247" i="6" s="1"/>
  <c r="W246" i="6"/>
  <c r="Z246" i="6" s="1"/>
  <c r="P246" i="6"/>
  <c r="T248" i="6"/>
  <c r="Z248" i="6" s="1"/>
  <c r="L248" i="6"/>
  <c r="R248" i="6" s="1"/>
  <c r="AA250" i="6"/>
  <c r="Z257" i="6"/>
  <c r="Y269" i="6"/>
  <c r="R271" i="6"/>
  <c r="AC273" i="6" s="1"/>
  <c r="R275" i="6"/>
  <c r="AC277" i="6" s="1"/>
  <c r="R279" i="6"/>
  <c r="AC281" i="6" s="1"/>
  <c r="Z279" i="6"/>
  <c r="Z280" i="6"/>
  <c r="S243" i="6"/>
  <c r="R237" i="6"/>
  <c r="AC239" i="6" s="1"/>
  <c r="Z237" i="6"/>
  <c r="T240" i="6"/>
  <c r="Z240" i="6" s="1"/>
  <c r="L240" i="6"/>
  <c r="R240" i="6" s="1"/>
  <c r="AC242" i="6" s="1"/>
  <c r="Y256" i="6"/>
  <c r="X256" i="6"/>
  <c r="W250" i="6"/>
  <c r="P250" i="6"/>
  <c r="Z251" i="6"/>
  <c r="T252" i="6"/>
  <c r="Z252" i="6" s="1"/>
  <c r="L252" i="6"/>
  <c r="R252" i="6" s="1"/>
  <c r="AC254" i="6" s="1"/>
  <c r="Z253" i="6"/>
  <c r="L253" i="6"/>
  <c r="R253" i="6" s="1"/>
  <c r="AC255" i="6" s="1"/>
  <c r="W253" i="6"/>
  <c r="T254" i="6"/>
  <c r="Z254" i="6" s="1"/>
  <c r="L257" i="6"/>
  <c r="R257" i="6" s="1"/>
  <c r="W257" i="6"/>
  <c r="AA257" i="6"/>
  <c r="AA269" i="6" s="1"/>
  <c r="T258" i="6"/>
  <c r="Z258" i="6" s="1"/>
  <c r="L261" i="6"/>
  <c r="R261" i="6" s="1"/>
  <c r="AC263" i="6" s="1"/>
  <c r="W261" i="6"/>
  <c r="T262" i="6"/>
  <c r="Z262" i="6" s="1"/>
  <c r="L265" i="6"/>
  <c r="R265" i="6" s="1"/>
  <c r="AC267" i="6" s="1"/>
  <c r="T266" i="6"/>
  <c r="Z266" i="6" s="1"/>
  <c r="T270" i="6"/>
  <c r="L273" i="6"/>
  <c r="R273" i="6" s="1"/>
  <c r="AC275" i="6" s="1"/>
  <c r="T274" i="6"/>
  <c r="Z274" i="6" s="1"/>
  <c r="L277" i="6"/>
  <c r="R277" i="6" s="1"/>
  <c r="AC279" i="6" s="1"/>
  <c r="T278" i="6"/>
  <c r="Z278" i="6" s="1"/>
  <c r="AC280" i="6" s="1"/>
  <c r="P279" i="6"/>
  <c r="L281" i="6"/>
  <c r="W281" i="6"/>
  <c r="Z281" i="6" s="1"/>
  <c r="S256" i="6"/>
  <c r="W264" i="6"/>
  <c r="Z264" i="6" s="1"/>
  <c r="AC266" i="6" s="1"/>
  <c r="T265" i="6"/>
  <c r="Z265" i="6" s="1"/>
  <c r="W268" i="6"/>
  <c r="Y270" i="6"/>
  <c r="Y282" i="6" s="1"/>
  <c r="W272" i="6"/>
  <c r="Z272" i="6" s="1"/>
  <c r="AC274" i="6" s="1"/>
  <c r="T273" i="6"/>
  <c r="Z273" i="6" s="1"/>
  <c r="W276" i="6"/>
  <c r="T277" i="6"/>
  <c r="Z277" i="6" s="1"/>
  <c r="R238" i="6"/>
  <c r="AC240" i="6" s="1"/>
  <c r="L239" i="6"/>
  <c r="R239" i="6" s="1"/>
  <c r="AC241" i="6" s="1"/>
  <c r="L247" i="6"/>
  <c r="R247" i="6" s="1"/>
  <c r="AC249" i="6" s="1"/>
  <c r="R250" i="6"/>
  <c r="AC252" i="6" s="1"/>
  <c r="L251" i="6"/>
  <c r="R251" i="6" s="1"/>
  <c r="AC253" i="6" s="1"/>
  <c r="L255" i="6"/>
  <c r="R258" i="6"/>
  <c r="L259" i="6"/>
  <c r="R259" i="6" s="1"/>
  <c r="AC261" i="6" s="1"/>
  <c r="R262" i="6"/>
  <c r="AC264" i="6" s="1"/>
  <c r="L263" i="6"/>
  <c r="R263" i="6" s="1"/>
  <c r="AC265" i="6" s="1"/>
  <c r="R266" i="6"/>
  <c r="R270" i="6"/>
  <c r="R274" i="6"/>
  <c r="AC276" i="6" s="1"/>
  <c r="AC276" i="5"/>
  <c r="AA274" i="5"/>
  <c r="X274" i="5"/>
  <c r="V274" i="5"/>
  <c r="U274" i="5"/>
  <c r="S274" i="5"/>
  <c r="Y274" i="5" s="1"/>
  <c r="R274" i="5"/>
  <c r="O274" i="5"/>
  <c r="P274" i="5" s="1"/>
  <c r="K274" i="5"/>
  <c r="T274" i="5" s="1"/>
  <c r="X273" i="5"/>
  <c r="W273" i="5"/>
  <c r="V273" i="5"/>
  <c r="U273" i="5"/>
  <c r="AA273" i="5" s="1"/>
  <c r="S273" i="5"/>
  <c r="Y273" i="5" s="1"/>
  <c r="R273" i="5"/>
  <c r="P273" i="5"/>
  <c r="O273" i="5"/>
  <c r="L273" i="5"/>
  <c r="K273" i="5"/>
  <c r="T273" i="5" s="1"/>
  <c r="Z273" i="5" s="1"/>
  <c r="X272" i="5"/>
  <c r="V272" i="5"/>
  <c r="U272" i="5"/>
  <c r="S272" i="5"/>
  <c r="Y272" i="5" s="1"/>
  <c r="O272" i="5"/>
  <c r="K272" i="5"/>
  <c r="AA271" i="5"/>
  <c r="X271" i="5"/>
  <c r="W271" i="5"/>
  <c r="V271" i="5"/>
  <c r="U271" i="5"/>
  <c r="S271" i="5"/>
  <c r="Y271" i="5" s="1"/>
  <c r="P271" i="5"/>
  <c r="O271" i="5"/>
  <c r="L271" i="5"/>
  <c r="K271" i="5"/>
  <c r="X270" i="5"/>
  <c r="V270" i="5"/>
  <c r="U270" i="5"/>
  <c r="AA270" i="5" s="1"/>
  <c r="S270" i="5"/>
  <c r="O270" i="5"/>
  <c r="K270" i="5"/>
  <c r="X269" i="5"/>
  <c r="W269" i="5"/>
  <c r="V269" i="5"/>
  <c r="U269" i="5"/>
  <c r="AA269" i="5" s="1"/>
  <c r="S269" i="5"/>
  <c r="Y269" i="5" s="1"/>
  <c r="P269" i="5"/>
  <c r="O269" i="5"/>
  <c r="L269" i="5"/>
  <c r="K269" i="5"/>
  <c r="T269" i="5" s="1"/>
  <c r="Z269" i="5" s="1"/>
  <c r="X268" i="5"/>
  <c r="V268" i="5"/>
  <c r="U268" i="5"/>
  <c r="AA268" i="5" s="1"/>
  <c r="S268" i="5"/>
  <c r="O268" i="5"/>
  <c r="K268" i="5"/>
  <c r="L268" i="5" s="1"/>
  <c r="X267" i="5"/>
  <c r="W267" i="5"/>
  <c r="V267" i="5"/>
  <c r="U267" i="5"/>
  <c r="AA267" i="5" s="1"/>
  <c r="S267" i="5"/>
  <c r="Y267" i="5" s="1"/>
  <c r="P267" i="5"/>
  <c r="O267" i="5"/>
  <c r="L267" i="5"/>
  <c r="K267" i="5"/>
  <c r="R267" i="5" s="1"/>
  <c r="X266" i="5"/>
  <c r="V266" i="5"/>
  <c r="U266" i="5"/>
  <c r="S266" i="5"/>
  <c r="O266" i="5"/>
  <c r="K266" i="5"/>
  <c r="L266" i="5" s="1"/>
  <c r="Y265" i="5"/>
  <c r="X265" i="5"/>
  <c r="W265" i="5"/>
  <c r="V265" i="5"/>
  <c r="U265" i="5"/>
  <c r="AA265" i="5" s="1"/>
  <c r="T265" i="5"/>
  <c r="Z265" i="5" s="1"/>
  <c r="S265" i="5"/>
  <c r="P265" i="5"/>
  <c r="O265" i="5"/>
  <c r="L265" i="5"/>
  <c r="K265" i="5"/>
  <c r="X264" i="5"/>
  <c r="AA264" i="5" s="1"/>
  <c r="V264" i="5"/>
  <c r="U264" i="5"/>
  <c r="T264" i="5"/>
  <c r="S264" i="5"/>
  <c r="Y264" i="5" s="1"/>
  <c r="O264" i="5"/>
  <c r="K264" i="5"/>
  <c r="X263" i="5"/>
  <c r="X275" i="5" s="1"/>
  <c r="W263" i="5"/>
  <c r="V263" i="5"/>
  <c r="U263" i="5"/>
  <c r="S263" i="5"/>
  <c r="P263" i="5"/>
  <c r="O263" i="5"/>
  <c r="L263" i="5"/>
  <c r="K263" i="5"/>
  <c r="R263" i="5" s="1"/>
  <c r="Y261" i="5"/>
  <c r="X261" i="5"/>
  <c r="W261" i="5"/>
  <c r="V261" i="5"/>
  <c r="U261" i="5"/>
  <c r="AA261" i="5" s="1"/>
  <c r="S261" i="5"/>
  <c r="R261" i="5"/>
  <c r="P261" i="5"/>
  <c r="O261" i="5"/>
  <c r="L261" i="5"/>
  <c r="K261" i="5"/>
  <c r="T261" i="5" s="1"/>
  <c r="Z261" i="5" s="1"/>
  <c r="X260" i="5"/>
  <c r="V260" i="5"/>
  <c r="U260" i="5"/>
  <c r="S260" i="5"/>
  <c r="Y260" i="5" s="1"/>
  <c r="R260" i="5"/>
  <c r="O260" i="5"/>
  <c r="K260" i="5"/>
  <c r="L260" i="5" s="1"/>
  <c r="AA259" i="5"/>
  <c r="Y259" i="5"/>
  <c r="X259" i="5"/>
  <c r="W259" i="5"/>
  <c r="V259" i="5"/>
  <c r="U259" i="5"/>
  <c r="S259" i="5"/>
  <c r="P259" i="5"/>
  <c r="O259" i="5"/>
  <c r="L259" i="5"/>
  <c r="K259" i="5"/>
  <c r="X258" i="5"/>
  <c r="V258" i="5"/>
  <c r="Y258" i="5" s="1"/>
  <c r="U258" i="5"/>
  <c r="AA258" i="5" s="1"/>
  <c r="T258" i="5"/>
  <c r="S258" i="5"/>
  <c r="O258" i="5"/>
  <c r="K258" i="5"/>
  <c r="X257" i="5"/>
  <c r="W257" i="5"/>
  <c r="V257" i="5"/>
  <c r="U257" i="5"/>
  <c r="AA257" i="5" s="1"/>
  <c r="T257" i="5"/>
  <c r="S257" i="5"/>
  <c r="Y257" i="5" s="1"/>
  <c r="P257" i="5"/>
  <c r="O257" i="5"/>
  <c r="L257" i="5"/>
  <c r="K257" i="5"/>
  <c r="R257" i="5" s="1"/>
  <c r="X256" i="5"/>
  <c r="AA256" i="5" s="1"/>
  <c r="V256" i="5"/>
  <c r="U256" i="5"/>
  <c r="S256" i="5"/>
  <c r="Y256" i="5" s="1"/>
  <c r="O256" i="5"/>
  <c r="K256" i="5"/>
  <c r="L256" i="5" s="1"/>
  <c r="AA255" i="5"/>
  <c r="Y255" i="5"/>
  <c r="X255" i="5"/>
  <c r="W255" i="5"/>
  <c r="V255" i="5"/>
  <c r="U255" i="5"/>
  <c r="S255" i="5"/>
  <c r="P255" i="5"/>
  <c r="O255" i="5"/>
  <c r="L255" i="5"/>
  <c r="K255" i="5"/>
  <c r="X254" i="5"/>
  <c r="V254" i="5"/>
  <c r="Y254" i="5" s="1"/>
  <c r="U254" i="5"/>
  <c r="T254" i="5"/>
  <c r="S254" i="5"/>
  <c r="O254" i="5"/>
  <c r="K254" i="5"/>
  <c r="AA253" i="5"/>
  <c r="X253" i="5"/>
  <c r="W253" i="5"/>
  <c r="V253" i="5"/>
  <c r="U253" i="5"/>
  <c r="T253" i="5"/>
  <c r="S253" i="5"/>
  <c r="Y253" i="5" s="1"/>
  <c r="P253" i="5"/>
  <c r="O253" i="5"/>
  <c r="L253" i="5"/>
  <c r="K253" i="5"/>
  <c r="X252" i="5"/>
  <c r="AA252" i="5" s="1"/>
  <c r="V252" i="5"/>
  <c r="U252" i="5"/>
  <c r="S252" i="5"/>
  <c r="O252" i="5"/>
  <c r="K252" i="5"/>
  <c r="L252" i="5" s="1"/>
  <c r="X251" i="5"/>
  <c r="W251" i="5"/>
  <c r="V251" i="5"/>
  <c r="U251" i="5"/>
  <c r="AA251" i="5" s="1"/>
  <c r="S251" i="5"/>
  <c r="Y251" i="5" s="1"/>
  <c r="P251" i="5"/>
  <c r="O251" i="5"/>
  <c r="L251" i="5"/>
  <c r="K251" i="5"/>
  <c r="R251" i="5" s="1"/>
  <c r="X250" i="5"/>
  <c r="V250" i="5"/>
  <c r="Y250" i="5" s="1"/>
  <c r="U250" i="5"/>
  <c r="S250" i="5"/>
  <c r="S262" i="5" s="1"/>
  <c r="O250" i="5"/>
  <c r="K250" i="5"/>
  <c r="L250" i="5" s="1"/>
  <c r="X248" i="5"/>
  <c r="AA248" i="5" s="1"/>
  <c r="V248" i="5"/>
  <c r="U248" i="5"/>
  <c r="S248" i="5"/>
  <c r="R248" i="5"/>
  <c r="O248" i="5"/>
  <c r="K248" i="5"/>
  <c r="L248" i="5" s="1"/>
  <c r="X247" i="5"/>
  <c r="W247" i="5"/>
  <c r="V247" i="5"/>
  <c r="U247" i="5"/>
  <c r="AA247" i="5" s="1"/>
  <c r="S247" i="5"/>
  <c r="Y247" i="5" s="1"/>
  <c r="R247" i="5"/>
  <c r="P247" i="5"/>
  <c r="O247" i="5"/>
  <c r="L247" i="5"/>
  <c r="K247" i="5"/>
  <c r="T247" i="5" s="1"/>
  <c r="Z247" i="5" s="1"/>
  <c r="Y246" i="5"/>
  <c r="X246" i="5"/>
  <c r="V246" i="5"/>
  <c r="U246" i="5"/>
  <c r="AA246" i="5" s="1"/>
  <c r="T246" i="5"/>
  <c r="S246" i="5"/>
  <c r="P246" i="5"/>
  <c r="O246" i="5"/>
  <c r="K246" i="5"/>
  <c r="L246" i="5" s="1"/>
  <c r="Y245" i="5"/>
  <c r="X245" i="5"/>
  <c r="V245" i="5"/>
  <c r="U245" i="5"/>
  <c r="AA245" i="5" s="1"/>
  <c r="T245" i="5"/>
  <c r="S245" i="5"/>
  <c r="O245" i="5"/>
  <c r="L245" i="5"/>
  <c r="K245" i="5"/>
  <c r="AA244" i="5"/>
  <c r="X244" i="5"/>
  <c r="W244" i="5"/>
  <c r="V244" i="5"/>
  <c r="U244" i="5"/>
  <c r="S244" i="5"/>
  <c r="Y244" i="5" s="1"/>
  <c r="O244" i="5"/>
  <c r="P244" i="5" s="1"/>
  <c r="K244" i="5"/>
  <c r="AA243" i="5"/>
  <c r="X243" i="5"/>
  <c r="W243" i="5"/>
  <c r="V243" i="5"/>
  <c r="U243" i="5"/>
  <c r="S243" i="5"/>
  <c r="Y243" i="5" s="1"/>
  <c r="P243" i="5"/>
  <c r="O243" i="5"/>
  <c r="K243" i="5"/>
  <c r="T243" i="5" s="1"/>
  <c r="Z243" i="5" s="1"/>
  <c r="Y242" i="5"/>
  <c r="X242" i="5"/>
  <c r="V242" i="5"/>
  <c r="U242" i="5"/>
  <c r="T242" i="5"/>
  <c r="S242" i="5"/>
  <c r="O242" i="5"/>
  <c r="K242" i="5"/>
  <c r="Y241" i="5"/>
  <c r="X241" i="5"/>
  <c r="V241" i="5"/>
  <c r="U241" i="5"/>
  <c r="T241" i="5"/>
  <c r="S241" i="5"/>
  <c r="O241" i="5"/>
  <c r="L241" i="5"/>
  <c r="K241" i="5"/>
  <c r="AA240" i="5"/>
  <c r="X240" i="5"/>
  <c r="V240" i="5"/>
  <c r="U240" i="5"/>
  <c r="S240" i="5"/>
  <c r="O240" i="5"/>
  <c r="K240" i="5"/>
  <c r="T240" i="5" s="1"/>
  <c r="AA239" i="5"/>
  <c r="X239" i="5"/>
  <c r="W239" i="5"/>
  <c r="V239" i="5"/>
  <c r="U239" i="5"/>
  <c r="S239" i="5"/>
  <c r="Y239" i="5" s="1"/>
  <c r="P239" i="5"/>
  <c r="O239" i="5"/>
  <c r="K239" i="5"/>
  <c r="X238" i="5"/>
  <c r="V238" i="5"/>
  <c r="U238" i="5"/>
  <c r="T238" i="5"/>
  <c r="S238" i="5"/>
  <c r="Y238" i="5" s="1"/>
  <c r="O238" i="5"/>
  <c r="L238" i="5"/>
  <c r="K238" i="5"/>
  <c r="AA237" i="5"/>
  <c r="X237" i="5"/>
  <c r="W237" i="5"/>
  <c r="V237" i="5"/>
  <c r="U237" i="5"/>
  <c r="S237" i="5"/>
  <c r="O237" i="5"/>
  <c r="P237" i="5" s="1"/>
  <c r="L237" i="5"/>
  <c r="K237" i="5"/>
  <c r="Y235" i="5"/>
  <c r="X235" i="5"/>
  <c r="V235" i="5"/>
  <c r="U235" i="5"/>
  <c r="T235" i="5"/>
  <c r="S235" i="5"/>
  <c r="R235" i="5"/>
  <c r="O235" i="5"/>
  <c r="K235" i="5"/>
  <c r="L235" i="5" s="1"/>
  <c r="X234" i="5"/>
  <c r="AA234" i="5" s="1"/>
  <c r="W234" i="5"/>
  <c r="V234" i="5"/>
  <c r="U234" i="5"/>
  <c r="T234" i="5"/>
  <c r="S234" i="5"/>
  <c r="Y234" i="5" s="1"/>
  <c r="R234" i="5"/>
  <c r="O234" i="5"/>
  <c r="P234" i="5" s="1"/>
  <c r="L234" i="5"/>
  <c r="K234" i="5"/>
  <c r="AA233" i="5"/>
  <c r="X233" i="5"/>
  <c r="W233" i="5"/>
  <c r="V233" i="5"/>
  <c r="U233" i="5"/>
  <c r="S233" i="5"/>
  <c r="Y233" i="5" s="1"/>
  <c r="O233" i="5"/>
  <c r="P233" i="5" s="1"/>
  <c r="K233" i="5"/>
  <c r="X232" i="5"/>
  <c r="V232" i="5"/>
  <c r="Y232" i="5" s="1"/>
  <c r="U232" i="5"/>
  <c r="S232" i="5"/>
  <c r="P232" i="5"/>
  <c r="O232" i="5"/>
  <c r="W232" i="5" s="1"/>
  <c r="K232" i="5"/>
  <c r="Y231" i="5"/>
  <c r="X231" i="5"/>
  <c r="V231" i="5"/>
  <c r="U231" i="5"/>
  <c r="T231" i="5"/>
  <c r="Z231" i="5" s="1"/>
  <c r="S231" i="5"/>
  <c r="O231" i="5"/>
  <c r="W231" i="5" s="1"/>
  <c r="K231" i="5"/>
  <c r="L231" i="5" s="1"/>
  <c r="X230" i="5"/>
  <c r="AA230" i="5" s="1"/>
  <c r="W230" i="5"/>
  <c r="V230" i="5"/>
  <c r="U230" i="5"/>
  <c r="T230" i="5"/>
  <c r="S230" i="5"/>
  <c r="Y230" i="5" s="1"/>
  <c r="O230" i="5"/>
  <c r="P230" i="5" s="1"/>
  <c r="L230" i="5"/>
  <c r="K230" i="5"/>
  <c r="AA229" i="5"/>
  <c r="Z229" i="5"/>
  <c r="X229" i="5"/>
  <c r="W229" i="5"/>
  <c r="V229" i="5"/>
  <c r="U229" i="5"/>
  <c r="S229" i="5"/>
  <c r="O229" i="5"/>
  <c r="P229" i="5" s="1"/>
  <c r="L229" i="5"/>
  <c r="R229" i="5" s="1"/>
  <c r="K229" i="5"/>
  <c r="T229" i="5" s="1"/>
  <c r="Y228" i="5"/>
  <c r="X228" i="5"/>
  <c r="V228" i="5"/>
  <c r="U228" i="5"/>
  <c r="AA228" i="5" s="1"/>
  <c r="S228" i="5"/>
  <c r="P228" i="5"/>
  <c r="O228" i="5"/>
  <c r="W228" i="5" s="1"/>
  <c r="K228" i="5"/>
  <c r="Y227" i="5"/>
  <c r="X227" i="5"/>
  <c r="V227" i="5"/>
  <c r="U227" i="5"/>
  <c r="AA227" i="5" s="1"/>
  <c r="T227" i="5"/>
  <c r="S227" i="5"/>
  <c r="P227" i="5"/>
  <c r="O227" i="5"/>
  <c r="W227" i="5" s="1"/>
  <c r="K227" i="5"/>
  <c r="L227" i="5" s="1"/>
  <c r="AA226" i="5"/>
  <c r="X226" i="5"/>
  <c r="V226" i="5"/>
  <c r="U226" i="5"/>
  <c r="T226" i="5"/>
  <c r="S226" i="5"/>
  <c r="Y226" i="5" s="1"/>
  <c r="O226" i="5"/>
  <c r="P226" i="5" s="1"/>
  <c r="L226" i="5"/>
  <c r="K226" i="5"/>
  <c r="AA225" i="5"/>
  <c r="X225" i="5"/>
  <c r="W225" i="5"/>
  <c r="V225" i="5"/>
  <c r="U225" i="5"/>
  <c r="S225" i="5"/>
  <c r="Y225" i="5" s="1"/>
  <c r="O225" i="5"/>
  <c r="P225" i="5" s="1"/>
  <c r="K225" i="5"/>
  <c r="X224" i="5"/>
  <c r="V224" i="5"/>
  <c r="V236" i="5" s="1"/>
  <c r="U224" i="5"/>
  <c r="AA224" i="5" s="1"/>
  <c r="S224" i="5"/>
  <c r="P224" i="5"/>
  <c r="O224" i="5"/>
  <c r="W224" i="5" s="1"/>
  <c r="K224" i="5"/>
  <c r="AA222" i="5"/>
  <c r="X222" i="5"/>
  <c r="W222" i="5"/>
  <c r="V222" i="5"/>
  <c r="U222" i="5"/>
  <c r="T222" i="5"/>
  <c r="S222" i="5"/>
  <c r="Y222" i="5" s="1"/>
  <c r="R222" i="5"/>
  <c r="O222" i="5"/>
  <c r="P222" i="5" s="1"/>
  <c r="L222" i="5"/>
  <c r="K222" i="5"/>
  <c r="AA221" i="5"/>
  <c r="X221" i="5"/>
  <c r="W221" i="5"/>
  <c r="Z221" i="5" s="1"/>
  <c r="V221" i="5"/>
  <c r="U221" i="5"/>
  <c r="S221" i="5"/>
  <c r="R221" i="5"/>
  <c r="O221" i="5"/>
  <c r="P221" i="5" s="1"/>
  <c r="L221" i="5"/>
  <c r="K221" i="5"/>
  <c r="T221" i="5" s="1"/>
  <c r="X220" i="5"/>
  <c r="W220" i="5"/>
  <c r="V220" i="5"/>
  <c r="Y220" i="5" s="1"/>
  <c r="U220" i="5"/>
  <c r="AA220" i="5" s="1"/>
  <c r="S220" i="5"/>
  <c r="P220" i="5"/>
  <c r="O220" i="5"/>
  <c r="K220" i="5"/>
  <c r="Y219" i="5"/>
  <c r="X219" i="5"/>
  <c r="V219" i="5"/>
  <c r="U219" i="5"/>
  <c r="T219" i="5"/>
  <c r="Z219" i="5" s="1"/>
  <c r="S219" i="5"/>
  <c r="P219" i="5"/>
  <c r="O219" i="5"/>
  <c r="W219" i="5" s="1"/>
  <c r="K219" i="5"/>
  <c r="L219" i="5" s="1"/>
  <c r="AA218" i="5"/>
  <c r="X218" i="5"/>
  <c r="W218" i="5"/>
  <c r="V218" i="5"/>
  <c r="U218" i="5"/>
  <c r="T218" i="5"/>
  <c r="S218" i="5"/>
  <c r="Y218" i="5" s="1"/>
  <c r="O218" i="5"/>
  <c r="P218" i="5" s="1"/>
  <c r="L218" i="5"/>
  <c r="K218" i="5"/>
  <c r="AA217" i="5"/>
  <c r="Z217" i="5"/>
  <c r="X217" i="5"/>
  <c r="W217" i="5"/>
  <c r="V217" i="5"/>
  <c r="U217" i="5"/>
  <c r="S217" i="5"/>
  <c r="O217" i="5"/>
  <c r="P217" i="5" s="1"/>
  <c r="L217" i="5"/>
  <c r="K217" i="5"/>
  <c r="T217" i="5" s="1"/>
  <c r="Y216" i="5"/>
  <c r="X216" i="5"/>
  <c r="W216" i="5"/>
  <c r="V216" i="5"/>
  <c r="U216" i="5"/>
  <c r="AA216" i="5" s="1"/>
  <c r="S216" i="5"/>
  <c r="P216" i="5"/>
  <c r="O216" i="5"/>
  <c r="K216" i="5"/>
  <c r="Y215" i="5"/>
  <c r="X215" i="5"/>
  <c r="V215" i="5"/>
  <c r="U215" i="5"/>
  <c r="T215" i="5"/>
  <c r="S215" i="5"/>
  <c r="P215" i="5"/>
  <c r="O215" i="5"/>
  <c r="W215" i="5" s="1"/>
  <c r="K215" i="5"/>
  <c r="L215" i="5" s="1"/>
  <c r="AA214" i="5"/>
  <c r="X214" i="5"/>
  <c r="X223" i="5" s="1"/>
  <c r="V214" i="5"/>
  <c r="U214" i="5"/>
  <c r="T214" i="5"/>
  <c r="S214" i="5"/>
  <c r="Y214" i="5" s="1"/>
  <c r="O214" i="5"/>
  <c r="L214" i="5"/>
  <c r="K214" i="5"/>
  <c r="AA213" i="5"/>
  <c r="X213" i="5"/>
  <c r="W213" i="5"/>
  <c r="V213" i="5"/>
  <c r="U213" i="5"/>
  <c r="S213" i="5"/>
  <c r="Y213" i="5" s="1"/>
  <c r="O213" i="5"/>
  <c r="P213" i="5" s="1"/>
  <c r="L213" i="5"/>
  <c r="K213" i="5"/>
  <c r="X212" i="5"/>
  <c r="W212" i="5"/>
  <c r="V212" i="5"/>
  <c r="Y212" i="5" s="1"/>
  <c r="U212" i="5"/>
  <c r="AA212" i="5" s="1"/>
  <c r="S212" i="5"/>
  <c r="P212" i="5"/>
  <c r="O212" i="5"/>
  <c r="K212" i="5"/>
  <c r="Y211" i="5"/>
  <c r="X211" i="5"/>
  <c r="V211" i="5"/>
  <c r="U211" i="5"/>
  <c r="T211" i="5"/>
  <c r="S211" i="5"/>
  <c r="P211" i="5"/>
  <c r="O211" i="5"/>
  <c r="W211" i="5" s="1"/>
  <c r="K211" i="5"/>
  <c r="L211" i="5" s="1"/>
  <c r="AA209" i="5"/>
  <c r="X209" i="5"/>
  <c r="W209" i="5"/>
  <c r="Z209" i="5" s="1"/>
  <c r="V209" i="5"/>
  <c r="U209" i="5"/>
  <c r="S209" i="5"/>
  <c r="R209" i="5"/>
  <c r="O209" i="5"/>
  <c r="P209" i="5" s="1"/>
  <c r="L209" i="5"/>
  <c r="K209" i="5"/>
  <c r="T209" i="5" s="1"/>
  <c r="Y208" i="5"/>
  <c r="X208" i="5"/>
  <c r="V208" i="5"/>
  <c r="U208" i="5"/>
  <c r="AA208" i="5" s="1"/>
  <c r="S208" i="5"/>
  <c r="R208" i="5"/>
  <c r="P208" i="5"/>
  <c r="O208" i="5"/>
  <c r="W208" i="5" s="1"/>
  <c r="K208" i="5"/>
  <c r="Y207" i="5"/>
  <c r="X207" i="5"/>
  <c r="V207" i="5"/>
  <c r="U207" i="5"/>
  <c r="T207" i="5"/>
  <c r="S207" i="5"/>
  <c r="P207" i="5"/>
  <c r="O207" i="5"/>
  <c r="W207" i="5" s="1"/>
  <c r="K207" i="5"/>
  <c r="L207" i="5" s="1"/>
  <c r="AA206" i="5"/>
  <c r="X206" i="5"/>
  <c r="V206" i="5"/>
  <c r="U206" i="5"/>
  <c r="T206" i="5"/>
  <c r="S206" i="5"/>
  <c r="Y206" i="5" s="1"/>
  <c r="O206" i="5"/>
  <c r="L206" i="5"/>
  <c r="K206" i="5"/>
  <c r="AA205" i="5"/>
  <c r="X205" i="5"/>
  <c r="W205" i="5"/>
  <c r="V205" i="5"/>
  <c r="U205" i="5"/>
  <c r="S205" i="5"/>
  <c r="Y205" i="5" s="1"/>
  <c r="O205" i="5"/>
  <c r="P205" i="5" s="1"/>
  <c r="K205" i="5"/>
  <c r="X204" i="5"/>
  <c r="V204" i="5"/>
  <c r="Y204" i="5" s="1"/>
  <c r="U204" i="5"/>
  <c r="AA204" i="5" s="1"/>
  <c r="S204" i="5"/>
  <c r="P204" i="5"/>
  <c r="O204" i="5"/>
  <c r="W204" i="5" s="1"/>
  <c r="K204" i="5"/>
  <c r="Y203" i="5"/>
  <c r="X203" i="5"/>
  <c r="V203" i="5"/>
  <c r="U203" i="5"/>
  <c r="AA203" i="5" s="1"/>
  <c r="T203" i="5"/>
  <c r="S203" i="5"/>
  <c r="O203" i="5"/>
  <c r="K203" i="5"/>
  <c r="L203" i="5" s="1"/>
  <c r="X202" i="5"/>
  <c r="AA202" i="5" s="1"/>
  <c r="W202" i="5"/>
  <c r="V202" i="5"/>
  <c r="U202" i="5"/>
  <c r="T202" i="5"/>
  <c r="Z202" i="5" s="1"/>
  <c r="S202" i="5"/>
  <c r="Y202" i="5" s="1"/>
  <c r="O202" i="5"/>
  <c r="P202" i="5" s="1"/>
  <c r="L202" i="5"/>
  <c r="K202" i="5"/>
  <c r="R202" i="5" s="1"/>
  <c r="AC204" i="5" s="1"/>
  <c r="AA201" i="5"/>
  <c r="X201" i="5"/>
  <c r="W201" i="5"/>
  <c r="Z201" i="5" s="1"/>
  <c r="V201" i="5"/>
  <c r="U201" i="5"/>
  <c r="S201" i="5"/>
  <c r="O201" i="5"/>
  <c r="P201" i="5" s="1"/>
  <c r="R201" i="5" s="1"/>
  <c r="L201" i="5"/>
  <c r="K201" i="5"/>
  <c r="T201" i="5" s="1"/>
  <c r="Y200" i="5"/>
  <c r="X200" i="5"/>
  <c r="V200" i="5"/>
  <c r="U200" i="5"/>
  <c r="AA200" i="5" s="1"/>
  <c r="S200" i="5"/>
  <c r="O200" i="5"/>
  <c r="L200" i="5"/>
  <c r="K200" i="5"/>
  <c r="T200" i="5" s="1"/>
  <c r="AA199" i="5"/>
  <c r="X199" i="5"/>
  <c r="W199" i="5"/>
  <c r="V199" i="5"/>
  <c r="U199" i="5"/>
  <c r="S199" i="5"/>
  <c r="P199" i="5"/>
  <c r="O199" i="5"/>
  <c r="L199" i="5"/>
  <c r="K199" i="5"/>
  <c r="T199" i="5" s="1"/>
  <c r="Z199" i="5" s="1"/>
  <c r="X198" i="5"/>
  <c r="V198" i="5"/>
  <c r="Y198" i="5" s="1"/>
  <c r="U198" i="5"/>
  <c r="S198" i="5"/>
  <c r="P198" i="5"/>
  <c r="O198" i="5"/>
  <c r="W198" i="5" s="1"/>
  <c r="K198" i="5"/>
  <c r="AA196" i="5"/>
  <c r="X196" i="5"/>
  <c r="W196" i="5"/>
  <c r="V196" i="5"/>
  <c r="U196" i="5"/>
  <c r="T196" i="5"/>
  <c r="S196" i="5"/>
  <c r="Y196" i="5" s="1"/>
  <c r="R196" i="5"/>
  <c r="O196" i="5"/>
  <c r="P196" i="5" s="1"/>
  <c r="L196" i="5"/>
  <c r="K196" i="5"/>
  <c r="AA195" i="5"/>
  <c r="X195" i="5"/>
  <c r="W195" i="5"/>
  <c r="V195" i="5"/>
  <c r="U195" i="5"/>
  <c r="S195" i="5"/>
  <c r="R195" i="5"/>
  <c r="P195" i="5"/>
  <c r="O195" i="5"/>
  <c r="K195" i="5"/>
  <c r="X194" i="5"/>
  <c r="V194" i="5"/>
  <c r="Y194" i="5" s="1"/>
  <c r="U194" i="5"/>
  <c r="AA194" i="5" s="1"/>
  <c r="S194" i="5"/>
  <c r="P194" i="5"/>
  <c r="O194" i="5"/>
  <c r="W194" i="5" s="1"/>
  <c r="K194" i="5"/>
  <c r="Y193" i="5"/>
  <c r="X193" i="5"/>
  <c r="V193" i="5"/>
  <c r="U193" i="5"/>
  <c r="T193" i="5"/>
  <c r="Z193" i="5" s="1"/>
  <c r="S193" i="5"/>
  <c r="P193" i="5"/>
  <c r="O193" i="5"/>
  <c r="W193" i="5" s="1"/>
  <c r="L193" i="5"/>
  <c r="K193" i="5"/>
  <c r="X192" i="5"/>
  <c r="AA192" i="5" s="1"/>
  <c r="V192" i="5"/>
  <c r="U192" i="5"/>
  <c r="T192" i="5"/>
  <c r="S192" i="5"/>
  <c r="Y192" i="5" s="1"/>
  <c r="O192" i="5"/>
  <c r="P192" i="5" s="1"/>
  <c r="L192" i="5"/>
  <c r="K192" i="5"/>
  <c r="R192" i="5" s="1"/>
  <c r="AA191" i="5"/>
  <c r="X191" i="5"/>
  <c r="W191" i="5"/>
  <c r="V191" i="5"/>
  <c r="U191" i="5"/>
  <c r="S191" i="5"/>
  <c r="P191" i="5"/>
  <c r="O191" i="5"/>
  <c r="K191" i="5"/>
  <c r="X190" i="5"/>
  <c r="V190" i="5"/>
  <c r="Y190" i="5" s="1"/>
  <c r="U190" i="5"/>
  <c r="AA190" i="5" s="1"/>
  <c r="S190" i="5"/>
  <c r="P190" i="5"/>
  <c r="O190" i="5"/>
  <c r="W190" i="5" s="1"/>
  <c r="K190" i="5"/>
  <c r="Y189" i="5"/>
  <c r="X189" i="5"/>
  <c r="V189" i="5"/>
  <c r="U189" i="5"/>
  <c r="T189" i="5"/>
  <c r="Z189" i="5" s="1"/>
  <c r="S189" i="5"/>
  <c r="P189" i="5"/>
  <c r="O189" i="5"/>
  <c r="W189" i="5" s="1"/>
  <c r="L189" i="5"/>
  <c r="K189" i="5"/>
  <c r="X188" i="5"/>
  <c r="AA188" i="5" s="1"/>
  <c r="V188" i="5"/>
  <c r="U188" i="5"/>
  <c r="T188" i="5"/>
  <c r="S188" i="5"/>
  <c r="Y188" i="5" s="1"/>
  <c r="O188" i="5"/>
  <c r="P188" i="5" s="1"/>
  <c r="L188" i="5"/>
  <c r="K188" i="5"/>
  <c r="R188" i="5" s="1"/>
  <c r="AA187" i="5"/>
  <c r="X187" i="5"/>
  <c r="W187" i="5"/>
  <c r="Z187" i="5" s="1"/>
  <c r="V187" i="5"/>
  <c r="U187" i="5"/>
  <c r="S187" i="5"/>
  <c r="R187" i="5"/>
  <c r="O187" i="5"/>
  <c r="P187" i="5" s="1"/>
  <c r="L187" i="5"/>
  <c r="K187" i="5"/>
  <c r="T187" i="5" s="1"/>
  <c r="Y186" i="5"/>
  <c r="X186" i="5"/>
  <c r="V186" i="5"/>
  <c r="U186" i="5"/>
  <c r="AA186" i="5" s="1"/>
  <c r="S186" i="5"/>
  <c r="P186" i="5"/>
  <c r="O186" i="5"/>
  <c r="W186" i="5" s="1"/>
  <c r="K186" i="5"/>
  <c r="Y185" i="5"/>
  <c r="X185" i="5"/>
  <c r="V185" i="5"/>
  <c r="U185" i="5"/>
  <c r="U197" i="5" s="1"/>
  <c r="T185" i="5"/>
  <c r="S185" i="5"/>
  <c r="O185" i="5"/>
  <c r="W185" i="5" s="1"/>
  <c r="L185" i="5"/>
  <c r="K185" i="5"/>
  <c r="AA183" i="5"/>
  <c r="Z183" i="5"/>
  <c r="X183" i="5"/>
  <c r="W183" i="5"/>
  <c r="V183" i="5"/>
  <c r="U183" i="5"/>
  <c r="S183" i="5"/>
  <c r="Y183" i="5" s="1"/>
  <c r="R183" i="5"/>
  <c r="O183" i="5"/>
  <c r="P183" i="5" s="1"/>
  <c r="L183" i="5"/>
  <c r="K183" i="5"/>
  <c r="T183" i="5" s="1"/>
  <c r="X182" i="5"/>
  <c r="V182" i="5"/>
  <c r="Y182" i="5" s="1"/>
  <c r="U182" i="5"/>
  <c r="AA182" i="5" s="1"/>
  <c r="S182" i="5"/>
  <c r="R182" i="5"/>
  <c r="P182" i="5"/>
  <c r="O182" i="5"/>
  <c r="W182" i="5" s="1"/>
  <c r="K182" i="5"/>
  <c r="Y181" i="5"/>
  <c r="X181" i="5"/>
  <c r="V181" i="5"/>
  <c r="U181" i="5"/>
  <c r="AA181" i="5" s="1"/>
  <c r="T181" i="5"/>
  <c r="S181" i="5"/>
  <c r="O181" i="5"/>
  <c r="K181" i="5"/>
  <c r="L181" i="5" s="1"/>
  <c r="X180" i="5"/>
  <c r="AA180" i="5" s="1"/>
  <c r="V180" i="5"/>
  <c r="U180" i="5"/>
  <c r="T180" i="5"/>
  <c r="S180" i="5"/>
  <c r="Y180" i="5" s="1"/>
  <c r="O180" i="5"/>
  <c r="P180" i="5" s="1"/>
  <c r="L180" i="5"/>
  <c r="K180" i="5"/>
  <c r="R180" i="5" s="1"/>
  <c r="AA179" i="5"/>
  <c r="X179" i="5"/>
  <c r="W179" i="5"/>
  <c r="Z179" i="5" s="1"/>
  <c r="V179" i="5"/>
  <c r="U179" i="5"/>
  <c r="S179" i="5"/>
  <c r="R179" i="5"/>
  <c r="O179" i="5"/>
  <c r="P179" i="5" s="1"/>
  <c r="L179" i="5"/>
  <c r="K179" i="5"/>
  <c r="T179" i="5" s="1"/>
  <c r="Y178" i="5"/>
  <c r="X178" i="5"/>
  <c r="V178" i="5"/>
  <c r="U178" i="5"/>
  <c r="AA178" i="5" s="1"/>
  <c r="S178" i="5"/>
  <c r="P178" i="5"/>
  <c r="O178" i="5"/>
  <c r="W178" i="5" s="1"/>
  <c r="K178" i="5"/>
  <c r="Y177" i="5"/>
  <c r="X177" i="5"/>
  <c r="V177" i="5"/>
  <c r="U177" i="5"/>
  <c r="T177" i="5"/>
  <c r="S177" i="5"/>
  <c r="O177" i="5"/>
  <c r="K177" i="5"/>
  <c r="L177" i="5" s="1"/>
  <c r="X176" i="5"/>
  <c r="AA176" i="5" s="1"/>
  <c r="V176" i="5"/>
  <c r="U176" i="5"/>
  <c r="T176" i="5"/>
  <c r="S176" i="5"/>
  <c r="Y176" i="5" s="1"/>
  <c r="O176" i="5"/>
  <c r="L176" i="5"/>
  <c r="K176" i="5"/>
  <c r="AA175" i="5"/>
  <c r="Z175" i="5"/>
  <c r="X175" i="5"/>
  <c r="W175" i="5"/>
  <c r="V175" i="5"/>
  <c r="U175" i="5"/>
  <c r="S175" i="5"/>
  <c r="Y175" i="5" s="1"/>
  <c r="O175" i="5"/>
  <c r="P175" i="5" s="1"/>
  <c r="L175" i="5"/>
  <c r="R175" i="5" s="1"/>
  <c r="AC177" i="5" s="1"/>
  <c r="K175" i="5"/>
  <c r="T175" i="5" s="1"/>
  <c r="X174" i="5"/>
  <c r="V174" i="5"/>
  <c r="Y174" i="5" s="1"/>
  <c r="U174" i="5"/>
  <c r="AA174" i="5" s="1"/>
  <c r="S174" i="5"/>
  <c r="P174" i="5"/>
  <c r="O174" i="5"/>
  <c r="W174" i="5" s="1"/>
  <c r="K174" i="5"/>
  <c r="X173" i="5"/>
  <c r="V173" i="5"/>
  <c r="Y173" i="5" s="1"/>
  <c r="U173" i="5"/>
  <c r="AA173" i="5" s="1"/>
  <c r="T173" i="5"/>
  <c r="S173" i="5"/>
  <c r="O173" i="5"/>
  <c r="L173" i="5"/>
  <c r="K173" i="5"/>
  <c r="AA172" i="5"/>
  <c r="X172" i="5"/>
  <c r="W172" i="5"/>
  <c r="V172" i="5"/>
  <c r="U172" i="5"/>
  <c r="T172" i="5"/>
  <c r="S172" i="5"/>
  <c r="O172" i="5"/>
  <c r="P172" i="5" s="1"/>
  <c r="L172" i="5"/>
  <c r="K172" i="5"/>
  <c r="V171" i="5"/>
  <c r="S171" i="5"/>
  <c r="Y170" i="5"/>
  <c r="Y171" i="5" s="1"/>
  <c r="X170" i="5"/>
  <c r="X171" i="5" s="1"/>
  <c r="V170" i="5"/>
  <c r="U170" i="5"/>
  <c r="S170" i="5"/>
  <c r="P170" i="5"/>
  <c r="O170" i="5"/>
  <c r="W170" i="5" s="1"/>
  <c r="W171" i="5" s="1"/>
  <c r="K170" i="5"/>
  <c r="X169" i="5"/>
  <c r="AC168" i="5"/>
  <c r="AA168" i="5"/>
  <c r="X168" i="5"/>
  <c r="W168" i="5"/>
  <c r="V168" i="5"/>
  <c r="U168" i="5"/>
  <c r="T168" i="5"/>
  <c r="S168" i="5"/>
  <c r="Y168" i="5" s="1"/>
  <c r="R168" i="5"/>
  <c r="O168" i="5"/>
  <c r="P168" i="5" s="1"/>
  <c r="L168" i="5"/>
  <c r="K168" i="5"/>
  <c r="AC167" i="5"/>
  <c r="AA167" i="5"/>
  <c r="X167" i="5"/>
  <c r="W167" i="5"/>
  <c r="V167" i="5"/>
  <c r="U167" i="5"/>
  <c r="S167" i="5"/>
  <c r="R167" i="5"/>
  <c r="O167" i="5"/>
  <c r="P167" i="5" s="1"/>
  <c r="K167" i="5"/>
  <c r="Y166" i="5"/>
  <c r="X166" i="5"/>
  <c r="W166" i="5"/>
  <c r="V166" i="5"/>
  <c r="U166" i="5"/>
  <c r="S166" i="5"/>
  <c r="P166" i="5"/>
  <c r="O166" i="5"/>
  <c r="K166" i="5"/>
  <c r="AA164" i="5"/>
  <c r="X164" i="5"/>
  <c r="V164" i="5"/>
  <c r="U164" i="5"/>
  <c r="T164" i="5"/>
  <c r="S164" i="5"/>
  <c r="Y164" i="5" s="1"/>
  <c r="R164" i="5"/>
  <c r="O164" i="5"/>
  <c r="L164" i="5"/>
  <c r="K164" i="5"/>
  <c r="AA163" i="5"/>
  <c r="Z163" i="5"/>
  <c r="X163" i="5"/>
  <c r="W163" i="5"/>
  <c r="V163" i="5"/>
  <c r="U163" i="5"/>
  <c r="S163" i="5"/>
  <c r="Y163" i="5" s="1"/>
  <c r="R163" i="5"/>
  <c r="O163" i="5"/>
  <c r="P163" i="5" s="1"/>
  <c r="L163" i="5"/>
  <c r="K163" i="5"/>
  <c r="T163" i="5" s="1"/>
  <c r="X162" i="5"/>
  <c r="V162" i="5"/>
  <c r="Y162" i="5" s="1"/>
  <c r="U162" i="5"/>
  <c r="AA162" i="5" s="1"/>
  <c r="S162" i="5"/>
  <c r="P162" i="5"/>
  <c r="O162" i="5"/>
  <c r="W162" i="5" s="1"/>
  <c r="K162" i="5"/>
  <c r="Y161" i="5"/>
  <c r="X161" i="5"/>
  <c r="V161" i="5"/>
  <c r="U161" i="5"/>
  <c r="T161" i="5"/>
  <c r="S161" i="5"/>
  <c r="O161" i="5"/>
  <c r="K161" i="5"/>
  <c r="L161" i="5" s="1"/>
  <c r="X160" i="5"/>
  <c r="AA160" i="5" s="1"/>
  <c r="V160" i="5"/>
  <c r="U160" i="5"/>
  <c r="T160" i="5"/>
  <c r="S160" i="5"/>
  <c r="Y160" i="5" s="1"/>
  <c r="O160" i="5"/>
  <c r="L160" i="5"/>
  <c r="K160" i="5"/>
  <c r="AA159" i="5"/>
  <c r="X159" i="5"/>
  <c r="W159" i="5"/>
  <c r="Z159" i="5" s="1"/>
  <c r="V159" i="5"/>
  <c r="U159" i="5"/>
  <c r="S159" i="5"/>
  <c r="R159" i="5"/>
  <c r="O159" i="5"/>
  <c r="P159" i="5" s="1"/>
  <c r="L159" i="5"/>
  <c r="K159" i="5"/>
  <c r="T159" i="5" s="1"/>
  <c r="Y158" i="5"/>
  <c r="X158" i="5"/>
  <c r="V158" i="5"/>
  <c r="U158" i="5"/>
  <c r="AA158" i="5" s="1"/>
  <c r="S158" i="5"/>
  <c r="P158" i="5"/>
  <c r="O158" i="5"/>
  <c r="W158" i="5" s="1"/>
  <c r="K158" i="5"/>
  <c r="Y157" i="5"/>
  <c r="X157" i="5"/>
  <c r="V157" i="5"/>
  <c r="U157" i="5"/>
  <c r="T157" i="5"/>
  <c r="S157" i="5"/>
  <c r="O157" i="5"/>
  <c r="K157" i="5"/>
  <c r="L157" i="5" s="1"/>
  <c r="X156" i="5"/>
  <c r="V156" i="5"/>
  <c r="U156" i="5"/>
  <c r="T156" i="5"/>
  <c r="S156" i="5"/>
  <c r="Y156" i="5" s="1"/>
  <c r="O156" i="5"/>
  <c r="L156" i="5"/>
  <c r="K156" i="5"/>
  <c r="AA155" i="5"/>
  <c r="X155" i="5"/>
  <c r="W155" i="5"/>
  <c r="V155" i="5"/>
  <c r="U155" i="5"/>
  <c r="S155" i="5"/>
  <c r="Y155" i="5" s="1"/>
  <c r="P155" i="5"/>
  <c r="O155" i="5"/>
  <c r="K155" i="5"/>
  <c r="X154" i="5"/>
  <c r="V154" i="5"/>
  <c r="Y154" i="5" s="1"/>
  <c r="U154" i="5"/>
  <c r="AA154" i="5" s="1"/>
  <c r="S154" i="5"/>
  <c r="P154" i="5"/>
  <c r="O154" i="5"/>
  <c r="W154" i="5" s="1"/>
  <c r="K154" i="5"/>
  <c r="Y153" i="5"/>
  <c r="X153" i="5"/>
  <c r="V153" i="5"/>
  <c r="V165" i="5" s="1"/>
  <c r="U153" i="5"/>
  <c r="T153" i="5"/>
  <c r="S153" i="5"/>
  <c r="O153" i="5"/>
  <c r="W153" i="5" s="1"/>
  <c r="L153" i="5"/>
  <c r="K153" i="5"/>
  <c r="AA151" i="5"/>
  <c r="X151" i="5"/>
  <c r="W151" i="5"/>
  <c r="V151" i="5"/>
  <c r="U151" i="5"/>
  <c r="S151" i="5"/>
  <c r="R151" i="5"/>
  <c r="O151" i="5"/>
  <c r="P151" i="5" s="1"/>
  <c r="K151" i="5"/>
  <c r="Y150" i="5"/>
  <c r="X150" i="5"/>
  <c r="W150" i="5"/>
  <c r="V150" i="5"/>
  <c r="U150" i="5"/>
  <c r="AA150" i="5" s="1"/>
  <c r="S150" i="5"/>
  <c r="R150" i="5"/>
  <c r="P150" i="5"/>
  <c r="O150" i="5"/>
  <c r="K150" i="5"/>
  <c r="Y149" i="5"/>
  <c r="X149" i="5"/>
  <c r="V149" i="5"/>
  <c r="U149" i="5"/>
  <c r="T149" i="5"/>
  <c r="S149" i="5"/>
  <c r="O149" i="5"/>
  <c r="K149" i="5"/>
  <c r="L149" i="5" s="1"/>
  <c r="X148" i="5"/>
  <c r="AA148" i="5" s="1"/>
  <c r="V148" i="5"/>
  <c r="U148" i="5"/>
  <c r="T148" i="5"/>
  <c r="S148" i="5"/>
  <c r="Y148" i="5" s="1"/>
  <c r="O148" i="5"/>
  <c r="P148" i="5" s="1"/>
  <c r="L148" i="5"/>
  <c r="K148" i="5"/>
  <c r="R148" i="5" s="1"/>
  <c r="AA147" i="5"/>
  <c r="X147" i="5"/>
  <c r="W147" i="5"/>
  <c r="Z147" i="5" s="1"/>
  <c r="V147" i="5"/>
  <c r="U147" i="5"/>
  <c r="S147" i="5"/>
  <c r="R147" i="5"/>
  <c r="O147" i="5"/>
  <c r="P147" i="5" s="1"/>
  <c r="L147" i="5"/>
  <c r="K147" i="5"/>
  <c r="T147" i="5" s="1"/>
  <c r="Y146" i="5"/>
  <c r="X146" i="5"/>
  <c r="V146" i="5"/>
  <c r="U146" i="5"/>
  <c r="AA146" i="5" s="1"/>
  <c r="S146" i="5"/>
  <c r="P146" i="5"/>
  <c r="O146" i="5"/>
  <c r="W146" i="5" s="1"/>
  <c r="K146" i="5"/>
  <c r="Y145" i="5"/>
  <c r="X145" i="5"/>
  <c r="V145" i="5"/>
  <c r="U145" i="5"/>
  <c r="T145" i="5"/>
  <c r="S145" i="5"/>
  <c r="O145" i="5"/>
  <c r="W145" i="5" s="1"/>
  <c r="L145" i="5"/>
  <c r="K145" i="5"/>
  <c r="AA144" i="5"/>
  <c r="X144" i="5"/>
  <c r="W144" i="5"/>
  <c r="V144" i="5"/>
  <c r="U144" i="5"/>
  <c r="T144" i="5"/>
  <c r="S144" i="5"/>
  <c r="Y144" i="5" s="1"/>
  <c r="O144" i="5"/>
  <c r="P144" i="5" s="1"/>
  <c r="L144" i="5"/>
  <c r="K144" i="5"/>
  <c r="AA143" i="5"/>
  <c r="X143" i="5"/>
  <c r="W143" i="5"/>
  <c r="V143" i="5"/>
  <c r="U143" i="5"/>
  <c r="S143" i="5"/>
  <c r="O143" i="5"/>
  <c r="P143" i="5" s="1"/>
  <c r="L143" i="5"/>
  <c r="K143" i="5"/>
  <c r="X142" i="5"/>
  <c r="V142" i="5"/>
  <c r="Y142" i="5" s="1"/>
  <c r="U142" i="5"/>
  <c r="AA142" i="5" s="1"/>
  <c r="S142" i="5"/>
  <c r="P142" i="5"/>
  <c r="O142" i="5"/>
  <c r="W142" i="5" s="1"/>
  <c r="K142" i="5"/>
  <c r="X141" i="5"/>
  <c r="V141" i="5"/>
  <c r="U141" i="5"/>
  <c r="S141" i="5"/>
  <c r="Y141" i="5" s="1"/>
  <c r="O141" i="5"/>
  <c r="K141" i="5"/>
  <c r="T141" i="5" s="1"/>
  <c r="Z140" i="5"/>
  <c r="X140" i="5"/>
  <c r="W140" i="5"/>
  <c r="V140" i="5"/>
  <c r="V152" i="5" s="1"/>
  <c r="U140" i="5"/>
  <c r="AA140" i="5" s="1"/>
  <c r="S140" i="5"/>
  <c r="S152" i="5" s="1"/>
  <c r="P140" i="5"/>
  <c r="O140" i="5"/>
  <c r="L140" i="5"/>
  <c r="K140" i="5"/>
  <c r="T140" i="5" s="1"/>
  <c r="V139" i="5"/>
  <c r="X138" i="5"/>
  <c r="W138" i="5"/>
  <c r="V138" i="5"/>
  <c r="U138" i="5"/>
  <c r="AA138" i="5" s="1"/>
  <c r="T138" i="5"/>
  <c r="S138" i="5"/>
  <c r="Y138" i="5" s="1"/>
  <c r="R138" i="5"/>
  <c r="P138" i="5"/>
  <c r="O138" i="5"/>
  <c r="L138" i="5"/>
  <c r="K138" i="5"/>
  <c r="Z137" i="5"/>
  <c r="X137" i="5"/>
  <c r="W137" i="5"/>
  <c r="V137" i="5"/>
  <c r="U137" i="5"/>
  <c r="AA137" i="5" s="1"/>
  <c r="T137" i="5"/>
  <c r="S137" i="5"/>
  <c r="Y137" i="5" s="1"/>
  <c r="R137" i="5"/>
  <c r="P137" i="5"/>
  <c r="O137" i="5"/>
  <c r="L137" i="5"/>
  <c r="K137" i="5"/>
  <c r="X136" i="5"/>
  <c r="AA136" i="5" s="1"/>
  <c r="V136" i="5"/>
  <c r="U136" i="5"/>
  <c r="T136" i="5"/>
  <c r="S136" i="5"/>
  <c r="Y136" i="5" s="1"/>
  <c r="O136" i="5"/>
  <c r="K136" i="5"/>
  <c r="L136" i="5" s="1"/>
  <c r="AA135" i="5"/>
  <c r="X135" i="5"/>
  <c r="W135" i="5"/>
  <c r="V135" i="5"/>
  <c r="U135" i="5"/>
  <c r="S135" i="5"/>
  <c r="Y135" i="5" s="1"/>
  <c r="P135" i="5"/>
  <c r="O135" i="5"/>
  <c r="L135" i="5"/>
  <c r="K135" i="5"/>
  <c r="R135" i="5" s="1"/>
  <c r="X134" i="5"/>
  <c r="V134" i="5"/>
  <c r="Y134" i="5" s="1"/>
  <c r="U134" i="5"/>
  <c r="AA134" i="5" s="1"/>
  <c r="S134" i="5"/>
  <c r="O134" i="5"/>
  <c r="P134" i="5" s="1"/>
  <c r="K134" i="5"/>
  <c r="Y133" i="5"/>
  <c r="X133" i="5"/>
  <c r="W133" i="5"/>
  <c r="V133" i="5"/>
  <c r="U133" i="5"/>
  <c r="AA133" i="5" s="1"/>
  <c r="T133" i="5"/>
  <c r="Z133" i="5" s="1"/>
  <c r="S133" i="5"/>
  <c r="P133" i="5"/>
  <c r="O133" i="5"/>
  <c r="L133" i="5"/>
  <c r="K133" i="5"/>
  <c r="X132" i="5"/>
  <c r="AA132" i="5" s="1"/>
  <c r="V132" i="5"/>
  <c r="U132" i="5"/>
  <c r="T132" i="5"/>
  <c r="S132" i="5"/>
  <c r="Y132" i="5" s="1"/>
  <c r="O132" i="5"/>
  <c r="K132" i="5"/>
  <c r="L132" i="5" s="1"/>
  <c r="AA131" i="5"/>
  <c r="X131" i="5"/>
  <c r="W131" i="5"/>
  <c r="V131" i="5"/>
  <c r="U131" i="5"/>
  <c r="S131" i="5"/>
  <c r="Y131" i="5" s="1"/>
  <c r="P131" i="5"/>
  <c r="O131" i="5"/>
  <c r="L131" i="5"/>
  <c r="K131" i="5"/>
  <c r="X130" i="5"/>
  <c r="V130" i="5"/>
  <c r="Y130" i="5" s="1"/>
  <c r="U130" i="5"/>
  <c r="AA130" i="5" s="1"/>
  <c r="S130" i="5"/>
  <c r="O130" i="5"/>
  <c r="P130" i="5" s="1"/>
  <c r="K130" i="5"/>
  <c r="Y129" i="5"/>
  <c r="X129" i="5"/>
  <c r="W129" i="5"/>
  <c r="V129" i="5"/>
  <c r="U129" i="5"/>
  <c r="AA129" i="5" s="1"/>
  <c r="T129" i="5"/>
  <c r="Z129" i="5" s="1"/>
  <c r="S129" i="5"/>
  <c r="P129" i="5"/>
  <c r="O129" i="5"/>
  <c r="L129" i="5"/>
  <c r="K129" i="5"/>
  <c r="R129" i="5" s="1"/>
  <c r="X128" i="5"/>
  <c r="AA128" i="5" s="1"/>
  <c r="V128" i="5"/>
  <c r="U128" i="5"/>
  <c r="T128" i="5"/>
  <c r="S128" i="5"/>
  <c r="Y128" i="5" s="1"/>
  <c r="O128" i="5"/>
  <c r="K128" i="5"/>
  <c r="L128" i="5" s="1"/>
  <c r="AA127" i="5"/>
  <c r="X127" i="5"/>
  <c r="X139" i="5" s="1"/>
  <c r="W127" i="5"/>
  <c r="V127" i="5"/>
  <c r="U127" i="5"/>
  <c r="S127" i="5"/>
  <c r="P127" i="5"/>
  <c r="O127" i="5"/>
  <c r="L127" i="5"/>
  <c r="K127" i="5"/>
  <c r="R127" i="5" s="1"/>
  <c r="Y125" i="5"/>
  <c r="X125" i="5"/>
  <c r="W125" i="5"/>
  <c r="V125" i="5"/>
  <c r="U125" i="5"/>
  <c r="AA125" i="5" s="1"/>
  <c r="T125" i="5"/>
  <c r="Z125" i="5" s="1"/>
  <c r="S125" i="5"/>
  <c r="R125" i="5"/>
  <c r="P125" i="5"/>
  <c r="O125" i="5"/>
  <c r="L125" i="5"/>
  <c r="K125" i="5"/>
  <c r="X124" i="5"/>
  <c r="AA124" i="5" s="1"/>
  <c r="V124" i="5"/>
  <c r="U124" i="5"/>
  <c r="T124" i="5"/>
  <c r="S124" i="5"/>
  <c r="Y124" i="5" s="1"/>
  <c r="R124" i="5"/>
  <c r="O124" i="5"/>
  <c r="K124" i="5"/>
  <c r="L124" i="5" s="1"/>
  <c r="AA123" i="5"/>
  <c r="X123" i="5"/>
  <c r="W123" i="5"/>
  <c r="V123" i="5"/>
  <c r="U123" i="5"/>
  <c r="S123" i="5"/>
  <c r="Y123" i="5" s="1"/>
  <c r="P123" i="5"/>
  <c r="O123" i="5"/>
  <c r="L123" i="5"/>
  <c r="K123" i="5"/>
  <c r="R123" i="5" s="1"/>
  <c r="X122" i="5"/>
  <c r="V122" i="5"/>
  <c r="Y122" i="5" s="1"/>
  <c r="U122" i="5"/>
  <c r="AA122" i="5" s="1"/>
  <c r="S122" i="5"/>
  <c r="O122" i="5"/>
  <c r="P122" i="5" s="1"/>
  <c r="K122" i="5"/>
  <c r="Y121" i="5"/>
  <c r="X121" i="5"/>
  <c r="W121" i="5"/>
  <c r="V121" i="5"/>
  <c r="U121" i="5"/>
  <c r="AA121" i="5" s="1"/>
  <c r="T121" i="5"/>
  <c r="Z121" i="5" s="1"/>
  <c r="S121" i="5"/>
  <c r="P121" i="5"/>
  <c r="O121" i="5"/>
  <c r="L121" i="5"/>
  <c r="K121" i="5"/>
  <c r="X120" i="5"/>
  <c r="AA120" i="5" s="1"/>
  <c r="V120" i="5"/>
  <c r="U120" i="5"/>
  <c r="T120" i="5"/>
  <c r="S120" i="5"/>
  <c r="Y120" i="5" s="1"/>
  <c r="O120" i="5"/>
  <c r="K120" i="5"/>
  <c r="L120" i="5" s="1"/>
  <c r="AA119" i="5"/>
  <c r="X119" i="5"/>
  <c r="W119" i="5"/>
  <c r="V119" i="5"/>
  <c r="U119" i="5"/>
  <c r="S119" i="5"/>
  <c r="Y119" i="5" s="1"/>
  <c r="P119" i="5"/>
  <c r="O119" i="5"/>
  <c r="L119" i="5"/>
  <c r="K119" i="5"/>
  <c r="X118" i="5"/>
  <c r="V118" i="5"/>
  <c r="V126" i="5" s="1"/>
  <c r="U118" i="5"/>
  <c r="AA118" i="5" s="1"/>
  <c r="S118" i="5"/>
  <c r="Y118" i="5" s="1"/>
  <c r="P118" i="5"/>
  <c r="O118" i="5"/>
  <c r="W118" i="5" s="1"/>
  <c r="K118" i="5"/>
  <c r="Y117" i="5"/>
  <c r="X117" i="5"/>
  <c r="W117" i="5"/>
  <c r="V117" i="5"/>
  <c r="U117" i="5"/>
  <c r="AA117" i="5" s="1"/>
  <c r="S117" i="5"/>
  <c r="P117" i="5"/>
  <c r="O117" i="5"/>
  <c r="L117" i="5"/>
  <c r="K117" i="5"/>
  <c r="T117" i="5" s="1"/>
  <c r="Z117" i="5" s="1"/>
  <c r="X116" i="5"/>
  <c r="V116" i="5"/>
  <c r="U116" i="5"/>
  <c r="T116" i="5"/>
  <c r="S116" i="5"/>
  <c r="Y116" i="5" s="1"/>
  <c r="O116" i="5"/>
  <c r="K116" i="5"/>
  <c r="L116" i="5" s="1"/>
  <c r="AA115" i="5"/>
  <c r="X115" i="5"/>
  <c r="W115" i="5"/>
  <c r="V115" i="5"/>
  <c r="U115" i="5"/>
  <c r="S115" i="5"/>
  <c r="Y115" i="5" s="1"/>
  <c r="P115" i="5"/>
  <c r="O115" i="5"/>
  <c r="L115" i="5"/>
  <c r="K115" i="5"/>
  <c r="R115" i="5" s="1"/>
  <c r="X114" i="5"/>
  <c r="V114" i="5"/>
  <c r="U114" i="5"/>
  <c r="S114" i="5"/>
  <c r="Y114" i="5" s="1"/>
  <c r="O114" i="5"/>
  <c r="P114" i="5" s="1"/>
  <c r="K114" i="5"/>
  <c r="X112" i="5"/>
  <c r="V112" i="5"/>
  <c r="U112" i="5"/>
  <c r="T112" i="5"/>
  <c r="S112" i="5"/>
  <c r="Y112" i="5" s="1"/>
  <c r="R112" i="5"/>
  <c r="O112" i="5"/>
  <c r="K112" i="5"/>
  <c r="L112" i="5" s="1"/>
  <c r="AA111" i="5"/>
  <c r="X111" i="5"/>
  <c r="W111" i="5"/>
  <c r="V111" i="5"/>
  <c r="U111" i="5"/>
  <c r="S111" i="5"/>
  <c r="Y111" i="5" s="1"/>
  <c r="R111" i="5"/>
  <c r="P111" i="5"/>
  <c r="O111" i="5"/>
  <c r="L111" i="5"/>
  <c r="K111" i="5"/>
  <c r="T111" i="5" s="1"/>
  <c r="Z111" i="5" s="1"/>
  <c r="X110" i="5"/>
  <c r="V110" i="5"/>
  <c r="U110" i="5"/>
  <c r="AA110" i="5" s="1"/>
  <c r="S110" i="5"/>
  <c r="O110" i="5"/>
  <c r="P110" i="5" s="1"/>
  <c r="K110" i="5"/>
  <c r="Y109" i="5"/>
  <c r="X109" i="5"/>
  <c r="W109" i="5"/>
  <c r="V109" i="5"/>
  <c r="U109" i="5"/>
  <c r="AA109" i="5" s="1"/>
  <c r="S109" i="5"/>
  <c r="P109" i="5"/>
  <c r="O109" i="5"/>
  <c r="L109" i="5"/>
  <c r="K109" i="5"/>
  <c r="T109" i="5" s="1"/>
  <c r="Z109" i="5" s="1"/>
  <c r="X108" i="5"/>
  <c r="V108" i="5"/>
  <c r="U108" i="5"/>
  <c r="AA108" i="5" s="1"/>
  <c r="T108" i="5"/>
  <c r="S108" i="5"/>
  <c r="Y108" i="5" s="1"/>
  <c r="O108" i="5"/>
  <c r="K108" i="5"/>
  <c r="L108" i="5" s="1"/>
  <c r="AA107" i="5"/>
  <c r="X107" i="5"/>
  <c r="W107" i="5"/>
  <c r="V107" i="5"/>
  <c r="U107" i="5"/>
  <c r="S107" i="5"/>
  <c r="Y107" i="5" s="1"/>
  <c r="P107" i="5"/>
  <c r="O107" i="5"/>
  <c r="L107" i="5"/>
  <c r="K107" i="5"/>
  <c r="R107" i="5" s="1"/>
  <c r="X106" i="5"/>
  <c r="V106" i="5"/>
  <c r="U106" i="5"/>
  <c r="S106" i="5"/>
  <c r="O106" i="5"/>
  <c r="P106" i="5" s="1"/>
  <c r="K106" i="5"/>
  <c r="Y105" i="5"/>
  <c r="X105" i="5"/>
  <c r="W105" i="5"/>
  <c r="V105" i="5"/>
  <c r="U105" i="5"/>
  <c r="AA105" i="5" s="1"/>
  <c r="T105" i="5"/>
  <c r="Z105" i="5" s="1"/>
  <c r="S105" i="5"/>
  <c r="P105" i="5"/>
  <c r="O105" i="5"/>
  <c r="L105" i="5"/>
  <c r="K105" i="5"/>
  <c r="X104" i="5"/>
  <c r="V104" i="5"/>
  <c r="U104" i="5"/>
  <c r="AA104" i="5" s="1"/>
  <c r="T104" i="5"/>
  <c r="S104" i="5"/>
  <c r="Y104" i="5" s="1"/>
  <c r="O104" i="5"/>
  <c r="K104" i="5"/>
  <c r="L104" i="5" s="1"/>
  <c r="AA103" i="5"/>
  <c r="X103" i="5"/>
  <c r="W103" i="5"/>
  <c r="V103" i="5"/>
  <c r="U103" i="5"/>
  <c r="S103" i="5"/>
  <c r="Y103" i="5" s="1"/>
  <c r="P103" i="5"/>
  <c r="O103" i="5"/>
  <c r="L103" i="5"/>
  <c r="K103" i="5"/>
  <c r="X102" i="5"/>
  <c r="V102" i="5"/>
  <c r="U102" i="5"/>
  <c r="S102" i="5"/>
  <c r="O102" i="5"/>
  <c r="P102" i="5" s="1"/>
  <c r="K102" i="5"/>
  <c r="Y101" i="5"/>
  <c r="X101" i="5"/>
  <c r="W101" i="5"/>
  <c r="V101" i="5"/>
  <c r="U101" i="5"/>
  <c r="T101" i="5"/>
  <c r="S101" i="5"/>
  <c r="S113" i="5" s="1"/>
  <c r="P101" i="5"/>
  <c r="O101" i="5"/>
  <c r="L101" i="5"/>
  <c r="K101" i="5"/>
  <c r="R101" i="5" s="1"/>
  <c r="AA99" i="5"/>
  <c r="X99" i="5"/>
  <c r="W99" i="5"/>
  <c r="V99" i="5"/>
  <c r="U99" i="5"/>
  <c r="S99" i="5"/>
  <c r="Y99" i="5" s="1"/>
  <c r="R99" i="5"/>
  <c r="P99" i="5"/>
  <c r="O99" i="5"/>
  <c r="L99" i="5"/>
  <c r="K99" i="5"/>
  <c r="T99" i="5" s="1"/>
  <c r="Z99" i="5" s="1"/>
  <c r="X98" i="5"/>
  <c r="V98" i="5"/>
  <c r="U98" i="5"/>
  <c r="AA98" i="5" s="1"/>
  <c r="S98" i="5"/>
  <c r="Y98" i="5" s="1"/>
  <c r="R98" i="5"/>
  <c r="O98" i="5"/>
  <c r="P98" i="5" s="1"/>
  <c r="K98" i="5"/>
  <c r="Y97" i="5"/>
  <c r="X97" i="5"/>
  <c r="W97" i="5"/>
  <c r="V97" i="5"/>
  <c r="U97" i="5"/>
  <c r="AA97" i="5" s="1"/>
  <c r="S97" i="5"/>
  <c r="P97" i="5"/>
  <c r="O97" i="5"/>
  <c r="L97" i="5"/>
  <c r="K97" i="5"/>
  <c r="T97" i="5" s="1"/>
  <c r="Z97" i="5" s="1"/>
  <c r="X96" i="5"/>
  <c r="X100" i="5" s="1"/>
  <c r="V96" i="5"/>
  <c r="U96" i="5"/>
  <c r="T96" i="5"/>
  <c r="S96" i="5"/>
  <c r="Y96" i="5" s="1"/>
  <c r="O96" i="5"/>
  <c r="K96" i="5"/>
  <c r="L96" i="5" s="1"/>
  <c r="AA95" i="5"/>
  <c r="X95" i="5"/>
  <c r="W95" i="5"/>
  <c r="V95" i="5"/>
  <c r="U95" i="5"/>
  <c r="S95" i="5"/>
  <c r="Y95" i="5" s="1"/>
  <c r="P95" i="5"/>
  <c r="O95" i="5"/>
  <c r="L95" i="5"/>
  <c r="K95" i="5"/>
  <c r="R95" i="5" s="1"/>
  <c r="X94" i="5"/>
  <c r="V94" i="5"/>
  <c r="U94" i="5"/>
  <c r="AA94" i="5" s="1"/>
  <c r="S94" i="5"/>
  <c r="Y94" i="5" s="1"/>
  <c r="O94" i="5"/>
  <c r="P94" i="5" s="1"/>
  <c r="K94" i="5"/>
  <c r="Y93" i="5"/>
  <c r="X93" i="5"/>
  <c r="W93" i="5"/>
  <c r="V93" i="5"/>
  <c r="U93" i="5"/>
  <c r="AA93" i="5" s="1"/>
  <c r="S93" i="5"/>
  <c r="P93" i="5"/>
  <c r="O93" i="5"/>
  <c r="L93" i="5"/>
  <c r="K93" i="5"/>
  <c r="T93" i="5" s="1"/>
  <c r="Z93" i="5" s="1"/>
  <c r="X92" i="5"/>
  <c r="V92" i="5"/>
  <c r="U92" i="5"/>
  <c r="T92" i="5"/>
  <c r="S92" i="5"/>
  <c r="Y92" i="5" s="1"/>
  <c r="O92" i="5"/>
  <c r="K92" i="5"/>
  <c r="L92" i="5" s="1"/>
  <c r="AA91" i="5"/>
  <c r="X91" i="5"/>
  <c r="W91" i="5"/>
  <c r="V91" i="5"/>
  <c r="U91" i="5"/>
  <c r="T91" i="5"/>
  <c r="Z91" i="5" s="1"/>
  <c r="S91" i="5"/>
  <c r="Y91" i="5" s="1"/>
  <c r="P91" i="5"/>
  <c r="O91" i="5"/>
  <c r="L91" i="5"/>
  <c r="K91" i="5"/>
  <c r="X90" i="5"/>
  <c r="V90" i="5"/>
  <c r="U90" i="5"/>
  <c r="AA90" i="5" s="1"/>
  <c r="S90" i="5"/>
  <c r="O90" i="5"/>
  <c r="P90" i="5" s="1"/>
  <c r="K90" i="5"/>
  <c r="Y89" i="5"/>
  <c r="X89" i="5"/>
  <c r="V89" i="5"/>
  <c r="U89" i="5"/>
  <c r="AA89" i="5" s="1"/>
  <c r="S89" i="5"/>
  <c r="P89" i="5"/>
  <c r="O89" i="5"/>
  <c r="W89" i="5" s="1"/>
  <c r="K89" i="5"/>
  <c r="T89" i="5" s="1"/>
  <c r="X88" i="5"/>
  <c r="V88" i="5"/>
  <c r="U88" i="5"/>
  <c r="AA88" i="5" s="1"/>
  <c r="T88" i="5"/>
  <c r="S88" i="5"/>
  <c r="O88" i="5"/>
  <c r="L88" i="5"/>
  <c r="K88" i="5"/>
  <c r="X86" i="5"/>
  <c r="V86" i="5"/>
  <c r="U86" i="5"/>
  <c r="AA86" i="5" s="1"/>
  <c r="S86" i="5"/>
  <c r="R86" i="5"/>
  <c r="O86" i="5"/>
  <c r="P86" i="5" s="1"/>
  <c r="K86" i="5"/>
  <c r="Y85" i="5"/>
  <c r="X85" i="5"/>
  <c r="V85" i="5"/>
  <c r="U85" i="5"/>
  <c r="AA85" i="5" s="1"/>
  <c r="S85" i="5"/>
  <c r="R85" i="5"/>
  <c r="P85" i="5"/>
  <c r="O85" i="5"/>
  <c r="W85" i="5" s="1"/>
  <c r="K85" i="5"/>
  <c r="T85" i="5" s="1"/>
  <c r="Z85" i="5" s="1"/>
  <c r="X84" i="5"/>
  <c r="V84" i="5"/>
  <c r="U84" i="5"/>
  <c r="T84" i="5"/>
  <c r="S84" i="5"/>
  <c r="Y84" i="5" s="1"/>
  <c r="O84" i="5"/>
  <c r="K84" i="5"/>
  <c r="L84" i="5" s="1"/>
  <c r="AA83" i="5"/>
  <c r="X83" i="5"/>
  <c r="W83" i="5"/>
  <c r="V83" i="5"/>
  <c r="U83" i="5"/>
  <c r="T83" i="5"/>
  <c r="Z83" i="5" s="1"/>
  <c r="S83" i="5"/>
  <c r="Y83" i="5" s="1"/>
  <c r="O83" i="5"/>
  <c r="P83" i="5" s="1"/>
  <c r="L83" i="5"/>
  <c r="K83" i="5"/>
  <c r="R83" i="5" s="1"/>
  <c r="AC83" i="5" s="1"/>
  <c r="X82" i="5"/>
  <c r="V82" i="5"/>
  <c r="U82" i="5"/>
  <c r="AA82" i="5" s="1"/>
  <c r="S82" i="5"/>
  <c r="Y82" i="5" s="1"/>
  <c r="O82" i="5"/>
  <c r="P82" i="5" s="1"/>
  <c r="K82" i="5"/>
  <c r="Y81" i="5"/>
  <c r="X81" i="5"/>
  <c r="V81" i="5"/>
  <c r="U81" i="5"/>
  <c r="AA81" i="5" s="1"/>
  <c r="S81" i="5"/>
  <c r="P81" i="5"/>
  <c r="O81" i="5"/>
  <c r="W81" i="5" s="1"/>
  <c r="K81" i="5"/>
  <c r="T81" i="5" s="1"/>
  <c r="Z81" i="5" s="1"/>
  <c r="X80" i="5"/>
  <c r="V80" i="5"/>
  <c r="U80" i="5"/>
  <c r="AA80" i="5" s="1"/>
  <c r="T80" i="5"/>
  <c r="S80" i="5"/>
  <c r="Y80" i="5" s="1"/>
  <c r="O80" i="5"/>
  <c r="L80" i="5"/>
  <c r="K80" i="5"/>
  <c r="Z79" i="5"/>
  <c r="X79" i="5"/>
  <c r="W79" i="5"/>
  <c r="V79" i="5"/>
  <c r="U79" i="5"/>
  <c r="AA79" i="5" s="1"/>
  <c r="T79" i="5"/>
  <c r="S79" i="5"/>
  <c r="Y79" i="5" s="1"/>
  <c r="P79" i="5"/>
  <c r="O79" i="5"/>
  <c r="L79" i="5"/>
  <c r="K79" i="5"/>
  <c r="X78" i="5"/>
  <c r="AA78" i="5" s="1"/>
  <c r="V78" i="5"/>
  <c r="U78" i="5"/>
  <c r="T78" i="5"/>
  <c r="S78" i="5"/>
  <c r="Y78" i="5" s="1"/>
  <c r="O78" i="5"/>
  <c r="K78" i="5"/>
  <c r="L78" i="5" s="1"/>
  <c r="AA77" i="5"/>
  <c r="X77" i="5"/>
  <c r="W77" i="5"/>
  <c r="V77" i="5"/>
  <c r="U77" i="5"/>
  <c r="S77" i="5"/>
  <c r="Y77" i="5" s="1"/>
  <c r="P77" i="5"/>
  <c r="O77" i="5"/>
  <c r="L77" i="5"/>
  <c r="K77" i="5"/>
  <c r="X76" i="5"/>
  <c r="V76" i="5"/>
  <c r="Y76" i="5" s="1"/>
  <c r="U76" i="5"/>
  <c r="AA76" i="5" s="1"/>
  <c r="S76" i="5"/>
  <c r="O76" i="5"/>
  <c r="P76" i="5" s="1"/>
  <c r="K76" i="5"/>
  <c r="Y75" i="5"/>
  <c r="X75" i="5"/>
  <c r="W75" i="5"/>
  <c r="V75" i="5"/>
  <c r="U75" i="5"/>
  <c r="T75" i="5"/>
  <c r="Z75" i="5" s="1"/>
  <c r="S75" i="5"/>
  <c r="S87" i="5" s="1"/>
  <c r="P75" i="5"/>
  <c r="O75" i="5"/>
  <c r="L75" i="5"/>
  <c r="K75" i="5"/>
  <c r="R75" i="5" s="1"/>
  <c r="AA73" i="5"/>
  <c r="X73" i="5"/>
  <c r="W73" i="5"/>
  <c r="V73" i="5"/>
  <c r="U73" i="5"/>
  <c r="S73" i="5"/>
  <c r="Y73" i="5" s="1"/>
  <c r="R73" i="5"/>
  <c r="P73" i="5"/>
  <c r="O73" i="5"/>
  <c r="L73" i="5"/>
  <c r="K73" i="5"/>
  <c r="T73" i="5" s="1"/>
  <c r="Z73" i="5" s="1"/>
  <c r="X72" i="5"/>
  <c r="V72" i="5"/>
  <c r="U72" i="5"/>
  <c r="AA72" i="5" s="1"/>
  <c r="S72" i="5"/>
  <c r="Y72" i="5" s="1"/>
  <c r="R72" i="5"/>
  <c r="O72" i="5"/>
  <c r="P72" i="5" s="1"/>
  <c r="K72" i="5"/>
  <c r="Y71" i="5"/>
  <c r="X71" i="5"/>
  <c r="W71" i="5"/>
  <c r="V71" i="5"/>
  <c r="U71" i="5"/>
  <c r="AA71" i="5" s="1"/>
  <c r="S71" i="5"/>
  <c r="P71" i="5"/>
  <c r="O71" i="5"/>
  <c r="L71" i="5"/>
  <c r="K71" i="5"/>
  <c r="T71" i="5" s="1"/>
  <c r="Z71" i="5" s="1"/>
  <c r="X70" i="5"/>
  <c r="V70" i="5"/>
  <c r="U70" i="5"/>
  <c r="AA70" i="5" s="1"/>
  <c r="T70" i="5"/>
  <c r="S70" i="5"/>
  <c r="Y70" i="5" s="1"/>
  <c r="O70" i="5"/>
  <c r="K70" i="5"/>
  <c r="L70" i="5" s="1"/>
  <c r="AA69" i="5"/>
  <c r="X69" i="5"/>
  <c r="W69" i="5"/>
  <c r="V69" i="5"/>
  <c r="U69" i="5"/>
  <c r="S69" i="5"/>
  <c r="Y69" i="5" s="1"/>
  <c r="P69" i="5"/>
  <c r="O69" i="5"/>
  <c r="L69" i="5"/>
  <c r="K69" i="5"/>
  <c r="R69" i="5" s="1"/>
  <c r="X68" i="5"/>
  <c r="V68" i="5"/>
  <c r="U68" i="5"/>
  <c r="AA68" i="5" s="1"/>
  <c r="S68" i="5"/>
  <c r="Y68" i="5" s="1"/>
  <c r="O68" i="5"/>
  <c r="P68" i="5" s="1"/>
  <c r="K68" i="5"/>
  <c r="Y67" i="5"/>
  <c r="X67" i="5"/>
  <c r="W67" i="5"/>
  <c r="V67" i="5"/>
  <c r="U67" i="5"/>
  <c r="AA67" i="5" s="1"/>
  <c r="S67" i="5"/>
  <c r="P67" i="5"/>
  <c r="O67" i="5"/>
  <c r="L67" i="5"/>
  <c r="K67" i="5"/>
  <c r="T67" i="5" s="1"/>
  <c r="Z67" i="5" s="1"/>
  <c r="X66" i="5"/>
  <c r="W66" i="5"/>
  <c r="V66" i="5"/>
  <c r="U66" i="5"/>
  <c r="T66" i="5"/>
  <c r="Z66" i="5" s="1"/>
  <c r="S66" i="5"/>
  <c r="Y66" i="5" s="1"/>
  <c r="R66" i="5"/>
  <c r="AA65" i="5"/>
  <c r="X65" i="5"/>
  <c r="W65" i="5"/>
  <c r="V65" i="5"/>
  <c r="U65" i="5"/>
  <c r="S65" i="5"/>
  <c r="Y65" i="5" s="1"/>
  <c r="P65" i="5"/>
  <c r="O65" i="5"/>
  <c r="L65" i="5"/>
  <c r="K65" i="5"/>
  <c r="R65" i="5" s="1"/>
  <c r="X64" i="5"/>
  <c r="V64" i="5"/>
  <c r="U64" i="5"/>
  <c r="AA64" i="5" s="1"/>
  <c r="S64" i="5"/>
  <c r="Y64" i="5" s="1"/>
  <c r="O64" i="5"/>
  <c r="P64" i="5" s="1"/>
  <c r="K64" i="5"/>
  <c r="Y63" i="5"/>
  <c r="X63" i="5"/>
  <c r="W63" i="5"/>
  <c r="V63" i="5"/>
  <c r="U63" i="5"/>
  <c r="AA63" i="5" s="1"/>
  <c r="S63" i="5"/>
  <c r="P63" i="5"/>
  <c r="O63" i="5"/>
  <c r="L63" i="5"/>
  <c r="K63" i="5"/>
  <c r="T63" i="5" s="1"/>
  <c r="Z63" i="5" s="1"/>
  <c r="X62" i="5"/>
  <c r="X74" i="5" s="1"/>
  <c r="V62" i="5"/>
  <c r="V74" i="5" s="1"/>
  <c r="U62" i="5"/>
  <c r="AA62" i="5" s="1"/>
  <c r="T62" i="5"/>
  <c r="S62" i="5"/>
  <c r="S74" i="5" s="1"/>
  <c r="O62" i="5"/>
  <c r="K62" i="5"/>
  <c r="L62" i="5" s="1"/>
  <c r="X60" i="5"/>
  <c r="V60" i="5"/>
  <c r="U60" i="5"/>
  <c r="AA60" i="5" s="1"/>
  <c r="S60" i="5"/>
  <c r="Y60" i="5" s="1"/>
  <c r="R60" i="5"/>
  <c r="O60" i="5"/>
  <c r="P60" i="5" s="1"/>
  <c r="K60" i="5"/>
  <c r="Y59" i="5"/>
  <c r="X59" i="5"/>
  <c r="W59" i="5"/>
  <c r="V59" i="5"/>
  <c r="U59" i="5"/>
  <c r="AA59" i="5" s="1"/>
  <c r="S59" i="5"/>
  <c r="R59" i="5"/>
  <c r="P59" i="5"/>
  <c r="O59" i="5"/>
  <c r="L59" i="5"/>
  <c r="K59" i="5"/>
  <c r="T59" i="5" s="1"/>
  <c r="Z59" i="5" s="1"/>
  <c r="X58" i="5"/>
  <c r="V58" i="5"/>
  <c r="U58" i="5"/>
  <c r="T58" i="5"/>
  <c r="S58" i="5"/>
  <c r="Y58" i="5" s="1"/>
  <c r="O58" i="5"/>
  <c r="K58" i="5"/>
  <c r="L58" i="5" s="1"/>
  <c r="AA57" i="5"/>
  <c r="X57" i="5"/>
  <c r="W57" i="5"/>
  <c r="V57" i="5"/>
  <c r="U57" i="5"/>
  <c r="S57" i="5"/>
  <c r="Y57" i="5" s="1"/>
  <c r="P57" i="5"/>
  <c r="O57" i="5"/>
  <c r="L57" i="5"/>
  <c r="K57" i="5"/>
  <c r="R57" i="5" s="1"/>
  <c r="X56" i="5"/>
  <c r="V56" i="5"/>
  <c r="U56" i="5"/>
  <c r="AA56" i="5" s="1"/>
  <c r="S56" i="5"/>
  <c r="O56" i="5"/>
  <c r="P56" i="5" s="1"/>
  <c r="K56" i="5"/>
  <c r="Y55" i="5"/>
  <c r="X55" i="5"/>
  <c r="V55" i="5"/>
  <c r="U55" i="5"/>
  <c r="AA55" i="5" s="1"/>
  <c r="S55" i="5"/>
  <c r="P55" i="5"/>
  <c r="O55" i="5"/>
  <c r="W55" i="5" s="1"/>
  <c r="K55" i="5"/>
  <c r="T55" i="5" s="1"/>
  <c r="Z55" i="5" s="1"/>
  <c r="X54" i="5"/>
  <c r="V54" i="5"/>
  <c r="U54" i="5"/>
  <c r="AA54" i="5" s="1"/>
  <c r="T54" i="5"/>
  <c r="S54" i="5"/>
  <c r="Y54" i="5" s="1"/>
  <c r="O54" i="5"/>
  <c r="K54" i="5"/>
  <c r="L54" i="5" s="1"/>
  <c r="AA53" i="5"/>
  <c r="X53" i="5"/>
  <c r="W53" i="5"/>
  <c r="V53" i="5"/>
  <c r="U53" i="5"/>
  <c r="S53" i="5"/>
  <c r="Y53" i="5" s="1"/>
  <c r="O53" i="5"/>
  <c r="P53" i="5" s="1"/>
  <c r="L53" i="5"/>
  <c r="K53" i="5"/>
  <c r="X52" i="5"/>
  <c r="V52" i="5"/>
  <c r="U52" i="5"/>
  <c r="AA52" i="5" s="1"/>
  <c r="S52" i="5"/>
  <c r="O52" i="5"/>
  <c r="P52" i="5" s="1"/>
  <c r="K52" i="5"/>
  <c r="Y51" i="5"/>
  <c r="X51" i="5"/>
  <c r="V51" i="5"/>
  <c r="U51" i="5"/>
  <c r="AA51" i="5" s="1"/>
  <c r="S51" i="5"/>
  <c r="P51" i="5"/>
  <c r="O51" i="5"/>
  <c r="W51" i="5" s="1"/>
  <c r="K51" i="5"/>
  <c r="T51" i="5" s="1"/>
  <c r="X50" i="5"/>
  <c r="V50" i="5"/>
  <c r="U50" i="5"/>
  <c r="T50" i="5"/>
  <c r="S50" i="5"/>
  <c r="Y50" i="5" s="1"/>
  <c r="O50" i="5"/>
  <c r="K50" i="5"/>
  <c r="L50" i="5" s="1"/>
  <c r="AA49" i="5"/>
  <c r="X49" i="5"/>
  <c r="W49" i="5"/>
  <c r="V49" i="5"/>
  <c r="U49" i="5"/>
  <c r="T49" i="5"/>
  <c r="S49" i="5"/>
  <c r="Y49" i="5" s="1"/>
  <c r="O49" i="5"/>
  <c r="AA47" i="5"/>
  <c r="X47" i="5"/>
  <c r="W47" i="5"/>
  <c r="V47" i="5"/>
  <c r="U47" i="5"/>
  <c r="S47" i="5"/>
  <c r="Y47" i="5" s="1"/>
  <c r="R47" i="5"/>
  <c r="O47" i="5"/>
  <c r="P47" i="5" s="1"/>
  <c r="L47" i="5"/>
  <c r="K47" i="5"/>
  <c r="T47" i="5" s="1"/>
  <c r="Z47" i="5" s="1"/>
  <c r="X46" i="5"/>
  <c r="V46" i="5"/>
  <c r="U46" i="5"/>
  <c r="AA46" i="5" s="1"/>
  <c r="S46" i="5"/>
  <c r="Y46" i="5" s="1"/>
  <c r="R46" i="5"/>
  <c r="O46" i="5"/>
  <c r="P46" i="5" s="1"/>
  <c r="K46" i="5"/>
  <c r="Y45" i="5"/>
  <c r="X45" i="5"/>
  <c r="V45" i="5"/>
  <c r="U45" i="5"/>
  <c r="AA45" i="5" s="1"/>
  <c r="S45" i="5"/>
  <c r="P45" i="5"/>
  <c r="O45" i="5"/>
  <c r="W45" i="5" s="1"/>
  <c r="K45" i="5"/>
  <c r="Y44" i="5"/>
  <c r="X44" i="5"/>
  <c r="V44" i="5"/>
  <c r="U44" i="5"/>
  <c r="AA44" i="5" s="1"/>
  <c r="T44" i="5"/>
  <c r="S44" i="5"/>
  <c r="O44" i="5"/>
  <c r="W44" i="5" s="1"/>
  <c r="K44" i="5"/>
  <c r="L44" i="5" s="1"/>
  <c r="X43" i="5"/>
  <c r="AA43" i="5" s="1"/>
  <c r="V43" i="5"/>
  <c r="U43" i="5"/>
  <c r="T43" i="5"/>
  <c r="S43" i="5"/>
  <c r="Y43" i="5" s="1"/>
  <c r="O43" i="5"/>
  <c r="P43" i="5" s="1"/>
  <c r="L43" i="5"/>
  <c r="K43" i="5"/>
  <c r="R43" i="5" s="1"/>
  <c r="AA42" i="5"/>
  <c r="X42" i="5"/>
  <c r="W42" i="5"/>
  <c r="Z42" i="5" s="1"/>
  <c r="V42" i="5"/>
  <c r="U42" i="5"/>
  <c r="S42" i="5"/>
  <c r="Y42" i="5" s="1"/>
  <c r="R42" i="5"/>
  <c r="O42" i="5"/>
  <c r="P42" i="5" s="1"/>
  <c r="L42" i="5"/>
  <c r="K42" i="5"/>
  <c r="T42" i="5" s="1"/>
  <c r="X41" i="5"/>
  <c r="V41" i="5"/>
  <c r="Y41" i="5" s="1"/>
  <c r="U41" i="5"/>
  <c r="AA41" i="5" s="1"/>
  <c r="S41" i="5"/>
  <c r="P41" i="5"/>
  <c r="O41" i="5"/>
  <c r="W41" i="5" s="1"/>
  <c r="K41" i="5"/>
  <c r="Y40" i="5"/>
  <c r="X40" i="5"/>
  <c r="V40" i="5"/>
  <c r="U40" i="5"/>
  <c r="T40" i="5"/>
  <c r="S40" i="5"/>
  <c r="O40" i="5"/>
  <c r="W40" i="5" s="1"/>
  <c r="K40" i="5"/>
  <c r="L40" i="5" s="1"/>
  <c r="X39" i="5"/>
  <c r="AA39" i="5" s="1"/>
  <c r="V39" i="5"/>
  <c r="U39" i="5"/>
  <c r="T39" i="5"/>
  <c r="S39" i="5"/>
  <c r="Y39" i="5" s="1"/>
  <c r="O39" i="5"/>
  <c r="P39" i="5" s="1"/>
  <c r="L39" i="5"/>
  <c r="K39" i="5"/>
  <c r="AA38" i="5"/>
  <c r="Z38" i="5"/>
  <c r="X38" i="5"/>
  <c r="W38" i="5"/>
  <c r="V38" i="5"/>
  <c r="U38" i="5"/>
  <c r="S38" i="5"/>
  <c r="O38" i="5"/>
  <c r="P38" i="5" s="1"/>
  <c r="L38" i="5"/>
  <c r="R38" i="5" s="1"/>
  <c r="K38" i="5"/>
  <c r="T38" i="5" s="1"/>
  <c r="Y37" i="5"/>
  <c r="X37" i="5"/>
  <c r="V37" i="5"/>
  <c r="U37" i="5"/>
  <c r="AA37" i="5" s="1"/>
  <c r="S37" i="5"/>
  <c r="P37" i="5"/>
  <c r="O37" i="5"/>
  <c r="W37" i="5" s="1"/>
  <c r="K37" i="5"/>
  <c r="Y36" i="5"/>
  <c r="X36" i="5"/>
  <c r="X48" i="5" s="1"/>
  <c r="V36" i="5"/>
  <c r="V48" i="5" s="1"/>
  <c r="U36" i="5"/>
  <c r="T36" i="5"/>
  <c r="S36" i="5"/>
  <c r="S48" i="5" s="1"/>
  <c r="O36" i="5"/>
  <c r="W36" i="5" s="1"/>
  <c r="K36" i="5"/>
  <c r="L36" i="5" s="1"/>
  <c r="X35" i="5"/>
  <c r="AA34" i="5"/>
  <c r="X34" i="5"/>
  <c r="W34" i="5"/>
  <c r="V34" i="5"/>
  <c r="U34" i="5"/>
  <c r="S34" i="5"/>
  <c r="O34" i="5"/>
  <c r="P34" i="5" s="1"/>
  <c r="K34" i="5"/>
  <c r="T34" i="5" s="1"/>
  <c r="Z34" i="5" s="1"/>
  <c r="Y33" i="5"/>
  <c r="X33" i="5"/>
  <c r="V33" i="5"/>
  <c r="U33" i="5"/>
  <c r="AA33" i="5" s="1"/>
  <c r="S33" i="5"/>
  <c r="P33" i="5"/>
  <c r="O33" i="5"/>
  <c r="W33" i="5" s="1"/>
  <c r="K33" i="5"/>
  <c r="Y32" i="5"/>
  <c r="X32" i="5"/>
  <c r="V32" i="5"/>
  <c r="U32" i="5"/>
  <c r="T32" i="5"/>
  <c r="Z32" i="5" s="1"/>
  <c r="S32" i="5"/>
  <c r="P32" i="5"/>
  <c r="O32" i="5"/>
  <c r="W32" i="5" s="1"/>
  <c r="K32" i="5"/>
  <c r="L32" i="5" s="1"/>
  <c r="AA31" i="5"/>
  <c r="X31" i="5"/>
  <c r="W31" i="5"/>
  <c r="V31" i="5"/>
  <c r="U31" i="5"/>
  <c r="T31" i="5"/>
  <c r="S31" i="5"/>
  <c r="Y31" i="5" s="1"/>
  <c r="O31" i="5"/>
  <c r="P31" i="5" s="1"/>
  <c r="L31" i="5"/>
  <c r="K31" i="5"/>
  <c r="AA30" i="5"/>
  <c r="X30" i="5"/>
  <c r="W30" i="5"/>
  <c r="V30" i="5"/>
  <c r="U30" i="5"/>
  <c r="S30" i="5"/>
  <c r="Y30" i="5" s="1"/>
  <c r="O30" i="5"/>
  <c r="P30" i="5" s="1"/>
  <c r="K30" i="5"/>
  <c r="T30" i="5" s="1"/>
  <c r="Z30" i="5" s="1"/>
  <c r="X29" i="5"/>
  <c r="V29" i="5"/>
  <c r="Y29" i="5" s="1"/>
  <c r="U29" i="5"/>
  <c r="AA29" i="5" s="1"/>
  <c r="S29" i="5"/>
  <c r="P29" i="5"/>
  <c r="O29" i="5"/>
  <c r="W29" i="5" s="1"/>
  <c r="K29" i="5"/>
  <c r="Y28" i="5"/>
  <c r="X28" i="5"/>
  <c r="V28" i="5"/>
  <c r="U28" i="5"/>
  <c r="AA28" i="5" s="1"/>
  <c r="T28" i="5"/>
  <c r="Z28" i="5" s="1"/>
  <c r="S28" i="5"/>
  <c r="P28" i="5"/>
  <c r="O28" i="5"/>
  <c r="W28" i="5" s="1"/>
  <c r="K28" i="5"/>
  <c r="L28" i="5" s="1"/>
  <c r="AA27" i="5"/>
  <c r="X27" i="5"/>
  <c r="W27" i="5"/>
  <c r="V27" i="5"/>
  <c r="U27" i="5"/>
  <c r="T27" i="5"/>
  <c r="S27" i="5"/>
  <c r="Y27" i="5" s="1"/>
  <c r="O27" i="5"/>
  <c r="P27" i="5" s="1"/>
  <c r="L27" i="5"/>
  <c r="K27" i="5"/>
  <c r="AA26" i="5"/>
  <c r="X26" i="5"/>
  <c r="W26" i="5"/>
  <c r="V26" i="5"/>
  <c r="U26" i="5"/>
  <c r="S26" i="5"/>
  <c r="O26" i="5"/>
  <c r="P26" i="5" s="1"/>
  <c r="K26" i="5"/>
  <c r="T26" i="5" s="1"/>
  <c r="Z26" i="5" s="1"/>
  <c r="Y25" i="5"/>
  <c r="X25" i="5"/>
  <c r="V25" i="5"/>
  <c r="U25" i="5"/>
  <c r="AA25" i="5" s="1"/>
  <c r="S25" i="5"/>
  <c r="P25" i="5"/>
  <c r="O25" i="5"/>
  <c r="W25" i="5" s="1"/>
  <c r="K25" i="5"/>
  <c r="Y24" i="5"/>
  <c r="X24" i="5"/>
  <c r="V24" i="5"/>
  <c r="U24" i="5"/>
  <c r="T24" i="5"/>
  <c r="Z24" i="5" s="1"/>
  <c r="S24" i="5"/>
  <c r="P24" i="5"/>
  <c r="O24" i="5"/>
  <c r="W24" i="5" s="1"/>
  <c r="K24" i="5"/>
  <c r="L24" i="5" s="1"/>
  <c r="AA23" i="5"/>
  <c r="X23" i="5"/>
  <c r="W23" i="5"/>
  <c r="W35" i="5" s="1"/>
  <c r="V23" i="5"/>
  <c r="U23" i="5"/>
  <c r="U35" i="5" s="1"/>
  <c r="T23" i="5"/>
  <c r="S23" i="5"/>
  <c r="Y23" i="5" s="1"/>
  <c r="O23" i="5"/>
  <c r="P23" i="5" s="1"/>
  <c r="L23" i="5"/>
  <c r="K23" i="5"/>
  <c r="X21" i="5"/>
  <c r="V21" i="5"/>
  <c r="Y21" i="5" s="1"/>
  <c r="U21" i="5"/>
  <c r="AA21" i="5" s="1"/>
  <c r="S21" i="5"/>
  <c r="R21" i="5"/>
  <c r="P21" i="5"/>
  <c r="O21" i="5"/>
  <c r="W21" i="5" s="1"/>
  <c r="K21" i="5"/>
  <c r="X20" i="5"/>
  <c r="V20" i="5"/>
  <c r="U20" i="5"/>
  <c r="T20" i="5"/>
  <c r="S20" i="5"/>
  <c r="Y20" i="5" s="1"/>
  <c r="R20" i="5"/>
  <c r="P20" i="5"/>
  <c r="O20" i="5"/>
  <c r="W20" i="5" s="1"/>
  <c r="L20" i="5"/>
  <c r="K20" i="5"/>
  <c r="X19" i="5"/>
  <c r="AA19" i="5" s="1"/>
  <c r="V19" i="5"/>
  <c r="U19" i="5"/>
  <c r="S19" i="5"/>
  <c r="Y19" i="5" s="1"/>
  <c r="O19" i="5"/>
  <c r="P19" i="5" s="1"/>
  <c r="K19" i="5"/>
  <c r="T19" i="5" s="1"/>
  <c r="Y18" i="5"/>
  <c r="X18" i="5"/>
  <c r="W18" i="5"/>
  <c r="V18" i="5"/>
  <c r="U18" i="5"/>
  <c r="AA18" i="5" s="1"/>
  <c r="S18" i="5"/>
  <c r="P18" i="5"/>
  <c r="O18" i="5"/>
  <c r="L18" i="5"/>
  <c r="K18" i="5"/>
  <c r="T18" i="5" s="1"/>
  <c r="Z18" i="5" s="1"/>
  <c r="X17" i="5"/>
  <c r="V17" i="5"/>
  <c r="Y17" i="5" s="1"/>
  <c r="U17" i="5"/>
  <c r="AA17" i="5" s="1"/>
  <c r="T17" i="5"/>
  <c r="S17" i="5"/>
  <c r="O17" i="5"/>
  <c r="W17" i="5" s="1"/>
  <c r="K17" i="5"/>
  <c r="L17" i="5" s="1"/>
  <c r="AA16" i="5"/>
  <c r="X16" i="5"/>
  <c r="W16" i="5"/>
  <c r="V16" i="5"/>
  <c r="U16" i="5"/>
  <c r="T16" i="5"/>
  <c r="Z16" i="5" s="1"/>
  <c r="S16" i="5"/>
  <c r="Y16" i="5" s="1"/>
  <c r="P16" i="5"/>
  <c r="O16" i="5"/>
  <c r="L16" i="5"/>
  <c r="K16" i="5"/>
  <c r="R16" i="5" s="1"/>
  <c r="AC16" i="5" s="1"/>
  <c r="X15" i="5"/>
  <c r="AA15" i="5" s="1"/>
  <c r="V15" i="5"/>
  <c r="U15" i="5"/>
  <c r="S15" i="5"/>
  <c r="Y15" i="5" s="1"/>
  <c r="O15" i="5"/>
  <c r="P15" i="5" s="1"/>
  <c r="K15" i="5"/>
  <c r="T15" i="5" s="1"/>
  <c r="Y14" i="5"/>
  <c r="X14" i="5"/>
  <c r="W14" i="5"/>
  <c r="V14" i="5"/>
  <c r="U14" i="5"/>
  <c r="AA14" i="5" s="1"/>
  <c r="S14" i="5"/>
  <c r="P14" i="5"/>
  <c r="O14" i="5"/>
  <c r="L14" i="5"/>
  <c r="K14" i="5"/>
  <c r="T14" i="5" s="1"/>
  <c r="Z14" i="5" s="1"/>
  <c r="X13" i="5"/>
  <c r="V13" i="5"/>
  <c r="Y13" i="5" s="1"/>
  <c r="U13" i="5"/>
  <c r="AA13" i="5" s="1"/>
  <c r="T13" i="5"/>
  <c r="Z13" i="5" s="1"/>
  <c r="S13" i="5"/>
  <c r="O13" i="5"/>
  <c r="W13" i="5" s="1"/>
  <c r="K13" i="5"/>
  <c r="L13" i="5" s="1"/>
  <c r="AA12" i="5"/>
  <c r="X12" i="5"/>
  <c r="W12" i="5"/>
  <c r="V12" i="5"/>
  <c r="U12" i="5"/>
  <c r="T12" i="5"/>
  <c r="Z12" i="5" s="1"/>
  <c r="S12" i="5"/>
  <c r="Y12" i="5" s="1"/>
  <c r="P12" i="5"/>
  <c r="O12" i="5"/>
  <c r="L12" i="5"/>
  <c r="K12" i="5"/>
  <c r="R12" i="5" s="1"/>
  <c r="AC12" i="5" s="1"/>
  <c r="X11" i="5"/>
  <c r="AA11" i="5" s="1"/>
  <c r="V11" i="5"/>
  <c r="U11" i="5"/>
  <c r="S11" i="5"/>
  <c r="Y11" i="5" s="1"/>
  <c r="O11" i="5"/>
  <c r="P11" i="5" s="1"/>
  <c r="K11" i="5"/>
  <c r="T11" i="5" s="1"/>
  <c r="Y10" i="5"/>
  <c r="X10" i="5"/>
  <c r="W10" i="5"/>
  <c r="V10" i="5"/>
  <c r="V22" i="5" s="1"/>
  <c r="U10" i="5"/>
  <c r="U22" i="5" s="1"/>
  <c r="S10" i="5"/>
  <c r="S22" i="5" s="1"/>
  <c r="P10" i="5"/>
  <c r="O10" i="5"/>
  <c r="L10" i="5"/>
  <c r="K10" i="5"/>
  <c r="T10" i="5" s="1"/>
  <c r="AA106" i="5" l="1"/>
  <c r="Y102" i="5"/>
  <c r="AA102" i="5"/>
  <c r="Z296" i="8"/>
  <c r="AC68" i="6"/>
  <c r="Z74" i="6"/>
  <c r="AC10" i="6"/>
  <c r="R22" i="6"/>
  <c r="R178" i="6"/>
  <c r="AC168" i="6"/>
  <c r="AC166" i="6"/>
  <c r="R61" i="6"/>
  <c r="AB61" i="6" s="1"/>
  <c r="AC49" i="6"/>
  <c r="R269" i="6"/>
  <c r="AC259" i="6"/>
  <c r="AC257" i="6"/>
  <c r="R243" i="6"/>
  <c r="AC233" i="6"/>
  <c r="AC231" i="6"/>
  <c r="AC60" i="6"/>
  <c r="AC37" i="6"/>
  <c r="R48" i="6"/>
  <c r="AB48" i="6" s="1"/>
  <c r="W282" i="6"/>
  <c r="R191" i="6"/>
  <c r="AC181" i="6"/>
  <c r="AC179" i="6"/>
  <c r="AC248" i="6"/>
  <c r="V283" i="6"/>
  <c r="Z22" i="6"/>
  <c r="T35" i="6"/>
  <c r="R282" i="6"/>
  <c r="AB282" i="6" s="1"/>
  <c r="AC270" i="6"/>
  <c r="Z269" i="6"/>
  <c r="Z218" i="6"/>
  <c r="T230" i="6"/>
  <c r="Z243" i="6"/>
  <c r="AC201" i="6"/>
  <c r="AC184" i="6"/>
  <c r="R230" i="6"/>
  <c r="AC220" i="6"/>
  <c r="AC211" i="6"/>
  <c r="W243" i="6"/>
  <c r="AC192" i="6"/>
  <c r="R204" i="6"/>
  <c r="Z153" i="6"/>
  <c r="T165" i="6"/>
  <c r="AC175" i="6"/>
  <c r="Z154" i="6"/>
  <c r="R152" i="6"/>
  <c r="AC111" i="6"/>
  <c r="R113" i="6"/>
  <c r="T191" i="6"/>
  <c r="AC147" i="6"/>
  <c r="R126" i="6"/>
  <c r="AC114" i="6"/>
  <c r="AC116" i="6"/>
  <c r="T178" i="6"/>
  <c r="Z168" i="6"/>
  <c r="AC170" i="6" s="1"/>
  <c r="T139" i="6"/>
  <c r="W126" i="6"/>
  <c r="T87" i="6"/>
  <c r="Z75" i="6"/>
  <c r="Z87" i="6" s="1"/>
  <c r="T74" i="6"/>
  <c r="Y100" i="6"/>
  <c r="W178" i="6"/>
  <c r="Z100" i="6"/>
  <c r="R74" i="6"/>
  <c r="AB74" i="6" s="1"/>
  <c r="AC62" i="6"/>
  <c r="AC19" i="6"/>
  <c r="Z11" i="6"/>
  <c r="AC11" i="6" s="1"/>
  <c r="T22" i="6"/>
  <c r="W61" i="6"/>
  <c r="W283" i="6" s="1"/>
  <c r="AC40" i="6"/>
  <c r="Z207" i="6"/>
  <c r="Z217" i="6" s="1"/>
  <c r="AC75" i="6"/>
  <c r="R87" i="6"/>
  <c r="Z61" i="6"/>
  <c r="AC23" i="6"/>
  <c r="R35" i="6"/>
  <c r="AB35" i="6" s="1"/>
  <c r="AA126" i="6"/>
  <c r="AA283" i="6" s="1"/>
  <c r="R100" i="6"/>
  <c r="AC268" i="6"/>
  <c r="AC260" i="6"/>
  <c r="T269" i="6"/>
  <c r="R256" i="6"/>
  <c r="T243" i="6"/>
  <c r="AC197" i="6"/>
  <c r="Z221" i="6"/>
  <c r="AC223" i="6" s="1"/>
  <c r="AC188" i="6"/>
  <c r="AC160" i="6"/>
  <c r="T204" i="6"/>
  <c r="Z192" i="6"/>
  <c r="Z204" i="6" s="1"/>
  <c r="AC156" i="6"/>
  <c r="T152" i="6"/>
  <c r="Z140" i="6"/>
  <c r="Z152" i="6" s="1"/>
  <c r="R139" i="6"/>
  <c r="AB139" i="6" s="1"/>
  <c r="AC129" i="6"/>
  <c r="AC127" i="6"/>
  <c r="Z178" i="6"/>
  <c r="Z160" i="6"/>
  <c r="AC162" i="6" s="1"/>
  <c r="R165" i="6"/>
  <c r="AC155" i="6"/>
  <c r="AC153" i="6"/>
  <c r="AC65" i="6"/>
  <c r="AC143" i="6"/>
  <c r="Z156" i="6"/>
  <c r="AC158" i="6" s="1"/>
  <c r="AC118" i="6"/>
  <c r="AC76" i="6"/>
  <c r="AC84" i="6"/>
  <c r="W74" i="6"/>
  <c r="AC105" i="6"/>
  <c r="AC146" i="6"/>
  <c r="Z126" i="6"/>
  <c r="AC88" i="6"/>
  <c r="Z15" i="6"/>
  <c r="AC15" i="6" s="1"/>
  <c r="U283" i="6"/>
  <c r="T256" i="6"/>
  <c r="Z244" i="6"/>
  <c r="Z256" i="6" s="1"/>
  <c r="AC215" i="6"/>
  <c r="AC123" i="6"/>
  <c r="T217" i="6"/>
  <c r="Z139" i="6"/>
  <c r="AC125" i="6"/>
  <c r="AC17" i="6"/>
  <c r="Z270" i="6"/>
  <c r="Z282" i="6" s="1"/>
  <c r="T282" i="6"/>
  <c r="W269" i="6"/>
  <c r="AC250" i="6"/>
  <c r="AC235" i="6"/>
  <c r="AC212" i="6"/>
  <c r="AC189" i="6"/>
  <c r="Z229" i="6"/>
  <c r="AA243" i="6"/>
  <c r="R217" i="6"/>
  <c r="AC207" i="6"/>
  <c r="AC205" i="6"/>
  <c r="AC196" i="6"/>
  <c r="AC187" i="6"/>
  <c r="AC176" i="6"/>
  <c r="AC144" i="6"/>
  <c r="AC151" i="6"/>
  <c r="AC138" i="6"/>
  <c r="AC131" i="6"/>
  <c r="AC91" i="6"/>
  <c r="Z164" i="6"/>
  <c r="AC121" i="6"/>
  <c r="W113" i="6"/>
  <c r="AC70" i="6"/>
  <c r="Z101" i="6"/>
  <c r="Z113" i="6" s="1"/>
  <c r="T126" i="6"/>
  <c r="AC90" i="6"/>
  <c r="Y61" i="6"/>
  <c r="Y283" i="6" s="1"/>
  <c r="Z36" i="6"/>
  <c r="T48" i="6"/>
  <c r="T61" i="6"/>
  <c r="AC12" i="6"/>
  <c r="Z35" i="6"/>
  <c r="S283" i="6"/>
  <c r="Z10" i="5"/>
  <c r="Z17" i="5"/>
  <c r="Z15" i="5"/>
  <c r="Y22" i="5"/>
  <c r="R19" i="5"/>
  <c r="T82" i="5"/>
  <c r="L82" i="5"/>
  <c r="R82" i="5"/>
  <c r="AA101" i="5"/>
  <c r="U113" i="5"/>
  <c r="T114" i="5"/>
  <c r="L114" i="5"/>
  <c r="R114" i="5" s="1"/>
  <c r="W120" i="5"/>
  <c r="Z120" i="5" s="1"/>
  <c r="P120" i="5"/>
  <c r="S275" i="5"/>
  <c r="Y263" i="5"/>
  <c r="R10" i="5"/>
  <c r="L11" i="5"/>
  <c r="R11" i="5" s="1"/>
  <c r="W11" i="5"/>
  <c r="P13" i="5"/>
  <c r="R14" i="5"/>
  <c r="AC14" i="5" s="1"/>
  <c r="L15" i="5"/>
  <c r="W15" i="5"/>
  <c r="P17" i="5"/>
  <c r="R18" i="5"/>
  <c r="AC18" i="5" s="1"/>
  <c r="L19" i="5"/>
  <c r="W19" i="5"/>
  <c r="Z19" i="5" s="1"/>
  <c r="Z20" i="5"/>
  <c r="AC20" i="5" s="1"/>
  <c r="V35" i="5"/>
  <c r="R27" i="5"/>
  <c r="AC27" i="5" s="1"/>
  <c r="Z27" i="5"/>
  <c r="L30" i="5"/>
  <c r="S35" i="5"/>
  <c r="P36" i="5"/>
  <c r="T37" i="5"/>
  <c r="L37" i="5"/>
  <c r="R37" i="5" s="1"/>
  <c r="W39" i="5"/>
  <c r="W48" i="5" s="1"/>
  <c r="Z40" i="5"/>
  <c r="P44" i="5"/>
  <c r="R44" i="5" s="1"/>
  <c r="AC44" i="5" s="1"/>
  <c r="T45" i="5"/>
  <c r="Z45" i="5" s="1"/>
  <c r="L45" i="5"/>
  <c r="R45" i="5" s="1"/>
  <c r="AC45" i="5" s="1"/>
  <c r="AC47" i="5"/>
  <c r="Z49" i="5"/>
  <c r="X61" i="5"/>
  <c r="W54" i="5"/>
  <c r="Z54" i="5" s="1"/>
  <c r="P54" i="5"/>
  <c r="T60" i="5"/>
  <c r="L60" i="5"/>
  <c r="S61" i="5"/>
  <c r="W62" i="5"/>
  <c r="P62" i="5"/>
  <c r="W70" i="5"/>
  <c r="P70" i="5"/>
  <c r="R79" i="5"/>
  <c r="AC79" i="5" s="1"/>
  <c r="T118" i="5"/>
  <c r="Z118" i="5" s="1"/>
  <c r="L118" i="5"/>
  <c r="R118" i="5" s="1"/>
  <c r="AC120" i="5" s="1"/>
  <c r="W132" i="5"/>
  <c r="P132" i="5"/>
  <c r="R15" i="5"/>
  <c r="T25" i="5"/>
  <c r="Z25" i="5" s="1"/>
  <c r="L25" i="5"/>
  <c r="T33" i="5"/>
  <c r="Z33" i="5" s="1"/>
  <c r="L33" i="5"/>
  <c r="AA36" i="5"/>
  <c r="AA48" i="5" s="1"/>
  <c r="U48" i="5"/>
  <c r="AC42" i="5"/>
  <c r="W50" i="5"/>
  <c r="P50" i="5"/>
  <c r="T56" i="5"/>
  <c r="L56" i="5"/>
  <c r="AC75" i="5"/>
  <c r="AA10" i="5"/>
  <c r="R13" i="5"/>
  <c r="AC13" i="5" s="1"/>
  <c r="R17" i="5"/>
  <c r="AC17" i="5" s="1"/>
  <c r="AA20" i="5"/>
  <c r="Y26" i="5"/>
  <c r="Y35" i="5" s="1"/>
  <c r="T29" i="5"/>
  <c r="Z29" i="5" s="1"/>
  <c r="L29" i="5"/>
  <c r="R29" i="5" s="1"/>
  <c r="AC29" i="5" s="1"/>
  <c r="Y34" i="5"/>
  <c r="T35" i="5"/>
  <c r="R39" i="5"/>
  <c r="AA40" i="5"/>
  <c r="T46" i="5"/>
  <c r="L46" i="5"/>
  <c r="U61" i="5"/>
  <c r="Z50" i="5"/>
  <c r="Y52" i="5"/>
  <c r="Y61" i="5" s="1"/>
  <c r="R56" i="5"/>
  <c r="AA58" i="5"/>
  <c r="AC59" i="5"/>
  <c r="T64" i="5"/>
  <c r="Z64" i="5" s="1"/>
  <c r="L64" i="5"/>
  <c r="R64" i="5" s="1"/>
  <c r="T68" i="5"/>
  <c r="Z68" i="5" s="1"/>
  <c r="L68" i="5"/>
  <c r="R68" i="5" s="1"/>
  <c r="AC68" i="5" s="1"/>
  <c r="AC69" i="5"/>
  <c r="T72" i="5"/>
  <c r="L72" i="5"/>
  <c r="AC73" i="5"/>
  <c r="U87" i="5"/>
  <c r="U276" i="5" s="1"/>
  <c r="AA75" i="5"/>
  <c r="W78" i="5"/>
  <c r="Z78" i="5" s="1"/>
  <c r="P78" i="5"/>
  <c r="R78" i="5" s="1"/>
  <c r="W88" i="5"/>
  <c r="P88" i="5"/>
  <c r="R88" i="5" s="1"/>
  <c r="V100" i="5"/>
  <c r="T94" i="5"/>
  <c r="L94" i="5"/>
  <c r="R94" i="5"/>
  <c r="AC117" i="5"/>
  <c r="X22" i="5"/>
  <c r="T21" i="5"/>
  <c r="Z21" i="5" s="1"/>
  <c r="AC21" i="5" s="1"/>
  <c r="L21" i="5"/>
  <c r="R23" i="5"/>
  <c r="Z23" i="5"/>
  <c r="Z35" i="5" s="1"/>
  <c r="AA24" i="5"/>
  <c r="R25" i="5"/>
  <c r="L26" i="5"/>
  <c r="R26" i="5" s="1"/>
  <c r="AC26" i="5" s="1"/>
  <c r="R30" i="5"/>
  <c r="AC30" i="5" s="1"/>
  <c r="R31" i="5"/>
  <c r="Z31" i="5"/>
  <c r="AA32" i="5"/>
  <c r="AA35" i="5" s="1"/>
  <c r="R33" i="5"/>
  <c r="AC33" i="5" s="1"/>
  <c r="L34" i="5"/>
  <c r="R34" i="5" s="1"/>
  <c r="AC34" i="5" s="1"/>
  <c r="Z36" i="5"/>
  <c r="Y48" i="5"/>
  <c r="Y38" i="5"/>
  <c r="AC38" i="5" s="1"/>
  <c r="P40" i="5"/>
  <c r="T41" i="5"/>
  <c r="Z41" i="5" s="1"/>
  <c r="L41" i="5"/>
  <c r="R41" i="5" s="1"/>
  <c r="AC41" i="5" s="1"/>
  <c r="W43" i="5"/>
  <c r="Z43" i="5" s="1"/>
  <c r="AC43" i="5" s="1"/>
  <c r="Z44" i="5"/>
  <c r="V61" i="5"/>
  <c r="AA50" i="5"/>
  <c r="AA61" i="5" s="1"/>
  <c r="Z51" i="5"/>
  <c r="T52" i="5"/>
  <c r="Z52" i="5" s="1"/>
  <c r="L52" i="5"/>
  <c r="R52" i="5" s="1"/>
  <c r="AC52" i="5" s="1"/>
  <c r="R53" i="5"/>
  <c r="AC53" i="5" s="1"/>
  <c r="Y56" i="5"/>
  <c r="W58" i="5"/>
  <c r="Z58" i="5" s="1"/>
  <c r="P58" i="5"/>
  <c r="AA66" i="5"/>
  <c r="AC66" i="5" s="1"/>
  <c r="Z70" i="5"/>
  <c r="T76" i="5"/>
  <c r="L76" i="5"/>
  <c r="R76" i="5" s="1"/>
  <c r="R77" i="5"/>
  <c r="AC77" i="5" s="1"/>
  <c r="T98" i="5"/>
  <c r="Z98" i="5" s="1"/>
  <c r="L98" i="5"/>
  <c r="W104" i="5"/>
  <c r="P104" i="5"/>
  <c r="R104" i="5" s="1"/>
  <c r="U126" i="5"/>
  <c r="S139" i="5"/>
  <c r="S276" i="5" s="1"/>
  <c r="Y127" i="5"/>
  <c r="Y139" i="5" s="1"/>
  <c r="W46" i="5"/>
  <c r="W52" i="5"/>
  <c r="T53" i="5"/>
  <c r="Z53" i="5" s="1"/>
  <c r="R55" i="5"/>
  <c r="AC55" i="5" s="1"/>
  <c r="W56" i="5"/>
  <c r="W61" i="5" s="1"/>
  <c r="T57" i="5"/>
  <c r="Z57" i="5" s="1"/>
  <c r="AC57" i="5" s="1"/>
  <c r="W60" i="5"/>
  <c r="T61" i="5"/>
  <c r="Y62" i="5"/>
  <c r="Y74" i="5" s="1"/>
  <c r="R63" i="5"/>
  <c r="AC63" i="5" s="1"/>
  <c r="W64" i="5"/>
  <c r="T65" i="5"/>
  <c r="Z65" i="5" s="1"/>
  <c r="AC65" i="5" s="1"/>
  <c r="R67" i="5"/>
  <c r="AC67" i="5" s="1"/>
  <c r="W68" i="5"/>
  <c r="T69" i="5"/>
  <c r="Z69" i="5" s="1"/>
  <c r="R71" i="5"/>
  <c r="AC71" i="5" s="1"/>
  <c r="W72" i="5"/>
  <c r="U74" i="5"/>
  <c r="V87" i="5"/>
  <c r="W76" i="5"/>
  <c r="W87" i="5" s="1"/>
  <c r="T77" i="5"/>
  <c r="Z77" i="5" s="1"/>
  <c r="W80" i="5"/>
  <c r="P80" i="5"/>
  <c r="Z84" i="5"/>
  <c r="AC85" i="5"/>
  <c r="S100" i="5"/>
  <c r="Z92" i="5"/>
  <c r="V113" i="5"/>
  <c r="T102" i="5"/>
  <c r="Z102" i="5" s="1"/>
  <c r="L102" i="5"/>
  <c r="R102" i="5" s="1"/>
  <c r="R103" i="5"/>
  <c r="AC105" i="5" s="1"/>
  <c r="Y106" i="5"/>
  <c r="W108" i="5"/>
  <c r="Z108" i="5" s="1"/>
  <c r="P108" i="5"/>
  <c r="R108" i="5" s="1"/>
  <c r="Y110" i="5"/>
  <c r="R119" i="5"/>
  <c r="W124" i="5"/>
  <c r="Z124" i="5" s="1"/>
  <c r="P124" i="5"/>
  <c r="U139" i="5"/>
  <c r="AA139" i="5"/>
  <c r="T130" i="5"/>
  <c r="L130" i="5"/>
  <c r="R130" i="5" s="1"/>
  <c r="R131" i="5"/>
  <c r="AC133" i="5" s="1"/>
  <c r="W136" i="5"/>
  <c r="Z136" i="5" s="1"/>
  <c r="P136" i="5"/>
  <c r="P141" i="5"/>
  <c r="W141" i="5"/>
  <c r="Z141" i="5" s="1"/>
  <c r="X152" i="5"/>
  <c r="R155" i="5"/>
  <c r="AC157" i="5" s="1"/>
  <c r="AA156" i="5"/>
  <c r="X165" i="5"/>
  <c r="Z160" i="5"/>
  <c r="W181" i="5"/>
  <c r="P181" i="5"/>
  <c r="R24" i="5"/>
  <c r="AC24" i="5" s="1"/>
  <c r="R28" i="5"/>
  <c r="AC28" i="5" s="1"/>
  <c r="R32" i="5"/>
  <c r="R36" i="5"/>
  <c r="R40" i="5"/>
  <c r="AC40" i="5" s="1"/>
  <c r="P49" i="5"/>
  <c r="R49" i="5" s="1"/>
  <c r="R50" i="5"/>
  <c r="AC50" i="5" s="1"/>
  <c r="L51" i="5"/>
  <c r="R51" i="5" s="1"/>
  <c r="AC51" i="5" s="1"/>
  <c r="R54" i="5"/>
  <c r="L55" i="5"/>
  <c r="R58" i="5"/>
  <c r="R62" i="5"/>
  <c r="R70" i="5"/>
  <c r="AA84" i="5"/>
  <c r="Y86" i="5"/>
  <c r="Z88" i="5"/>
  <c r="Y90" i="5"/>
  <c r="AA92" i="5"/>
  <c r="AA96" i="5"/>
  <c r="Z104" i="5"/>
  <c r="T106" i="5"/>
  <c r="L106" i="5"/>
  <c r="R106" i="5" s="1"/>
  <c r="T110" i="5"/>
  <c r="L110" i="5"/>
  <c r="R110" i="5" s="1"/>
  <c r="W112" i="5"/>
  <c r="Z112" i="5" s="1"/>
  <c r="P112" i="5"/>
  <c r="AA112" i="5"/>
  <c r="X126" i="5"/>
  <c r="AA116" i="5"/>
  <c r="T122" i="5"/>
  <c r="L122" i="5"/>
  <c r="R122" i="5" s="1"/>
  <c r="AC125" i="5"/>
  <c r="AC131" i="5"/>
  <c r="Z132" i="5"/>
  <c r="T134" i="5"/>
  <c r="Z134" i="5" s="1"/>
  <c r="L134" i="5"/>
  <c r="R134" i="5" s="1"/>
  <c r="P164" i="5"/>
  <c r="W164" i="5"/>
  <c r="Y172" i="5"/>
  <c r="S184" i="5"/>
  <c r="T195" i="5"/>
  <c r="Z195" i="5" s="1"/>
  <c r="L195" i="5"/>
  <c r="T216" i="5"/>
  <c r="Z216" i="5" s="1"/>
  <c r="L216" i="5"/>
  <c r="R216" i="5"/>
  <c r="AC218" i="5" s="1"/>
  <c r="T87" i="5"/>
  <c r="X87" i="5"/>
  <c r="R80" i="5"/>
  <c r="Z80" i="5"/>
  <c r="W84" i="5"/>
  <c r="P84" i="5"/>
  <c r="T86" i="5"/>
  <c r="L86" i="5"/>
  <c r="AA100" i="5"/>
  <c r="Z89" i="5"/>
  <c r="T90" i="5"/>
  <c r="Z90" i="5" s="1"/>
  <c r="L90" i="5"/>
  <c r="R90" i="5" s="1"/>
  <c r="AC92" i="5" s="1"/>
  <c r="R91" i="5"/>
  <c r="AC93" i="5" s="1"/>
  <c r="W92" i="5"/>
  <c r="P92" i="5"/>
  <c r="W96" i="5"/>
  <c r="Z96" i="5" s="1"/>
  <c r="P96" i="5"/>
  <c r="X113" i="5"/>
  <c r="R105" i="5"/>
  <c r="AC107" i="5" s="1"/>
  <c r="Y126" i="5"/>
  <c r="W116" i="5"/>
  <c r="Z116" i="5" s="1"/>
  <c r="P116" i="5"/>
  <c r="R121" i="5"/>
  <c r="AC123" i="5" s="1"/>
  <c r="W128" i="5"/>
  <c r="W139" i="5" s="1"/>
  <c r="P128" i="5"/>
  <c r="R128" i="5" s="1"/>
  <c r="R133" i="5"/>
  <c r="AC135" i="5" s="1"/>
  <c r="U171" i="5"/>
  <c r="AA170" i="5"/>
  <c r="AA171" i="5" s="1"/>
  <c r="R185" i="5"/>
  <c r="W203" i="5"/>
  <c r="P203" i="5"/>
  <c r="W82" i="5"/>
  <c r="W86" i="5"/>
  <c r="Y88" i="5"/>
  <c r="Y100" i="5" s="1"/>
  <c r="R89" i="5"/>
  <c r="AC91" i="5" s="1"/>
  <c r="W90" i="5"/>
  <c r="R93" i="5"/>
  <c r="AC95" i="5" s="1"/>
  <c r="W94" i="5"/>
  <c r="T95" i="5"/>
  <c r="Z95" i="5" s="1"/>
  <c r="AC97" i="5" s="1"/>
  <c r="R97" i="5"/>
  <c r="AC99" i="5" s="1"/>
  <c r="W98" i="5"/>
  <c r="U100" i="5"/>
  <c r="Z101" i="5"/>
  <c r="W102" i="5"/>
  <c r="T103" i="5"/>
  <c r="Z103" i="5" s="1"/>
  <c r="W106" i="5"/>
  <c r="T107" i="5"/>
  <c r="Z107" i="5" s="1"/>
  <c r="AC109" i="5" s="1"/>
  <c r="R109" i="5"/>
  <c r="AC111" i="5" s="1"/>
  <c r="W110" i="5"/>
  <c r="W114" i="5"/>
  <c r="W126" i="5" s="1"/>
  <c r="AA114" i="5"/>
  <c r="AA126" i="5" s="1"/>
  <c r="T115" i="5"/>
  <c r="Z115" i="5" s="1"/>
  <c r="R117" i="5"/>
  <c r="AC119" i="5" s="1"/>
  <c r="T119" i="5"/>
  <c r="Z119" i="5" s="1"/>
  <c r="W122" i="5"/>
  <c r="T123" i="5"/>
  <c r="Z123" i="5" s="1"/>
  <c r="S126" i="5"/>
  <c r="T127" i="5"/>
  <c r="W130" i="5"/>
  <c r="T131" i="5"/>
  <c r="Z131" i="5" s="1"/>
  <c r="W134" i="5"/>
  <c r="T135" i="5"/>
  <c r="Z135" i="5" s="1"/>
  <c r="AC137" i="5" s="1"/>
  <c r="Z138" i="5"/>
  <c r="R140" i="5"/>
  <c r="R141" i="5"/>
  <c r="Y151" i="5"/>
  <c r="Z153" i="5"/>
  <c r="Y165" i="5"/>
  <c r="AA161" i="5"/>
  <c r="AA166" i="5"/>
  <c r="AA169" i="5" s="1"/>
  <c r="U169" i="5"/>
  <c r="Y167" i="5"/>
  <c r="Y169" i="5" s="1"/>
  <c r="X184" i="5"/>
  <c r="W173" i="5"/>
  <c r="P173" i="5"/>
  <c r="R176" i="5"/>
  <c r="Z176" i="5"/>
  <c r="T191" i="5"/>
  <c r="Z191" i="5" s="1"/>
  <c r="L191" i="5"/>
  <c r="R191" i="5" s="1"/>
  <c r="AC193" i="5" s="1"/>
  <c r="P206" i="5"/>
  <c r="W206" i="5"/>
  <c r="L81" i="5"/>
  <c r="R81" i="5" s="1"/>
  <c r="AC81" i="5" s="1"/>
  <c r="R84" i="5"/>
  <c r="L85" i="5"/>
  <c r="L89" i="5"/>
  <c r="R92" i="5"/>
  <c r="AC94" i="5" s="1"/>
  <c r="R96" i="5"/>
  <c r="R116" i="5"/>
  <c r="R120" i="5"/>
  <c r="R132" i="5"/>
  <c r="AC134" i="5" s="1"/>
  <c r="R136" i="5"/>
  <c r="T142" i="5"/>
  <c r="Z142" i="5" s="1"/>
  <c r="L142" i="5"/>
  <c r="R142" i="5" s="1"/>
  <c r="AC144" i="5" s="1"/>
  <c r="Y143" i="5"/>
  <c r="AA145" i="5"/>
  <c r="AA152" i="5" s="1"/>
  <c r="AA149" i="5"/>
  <c r="T151" i="5"/>
  <c r="Z151" i="5" s="1"/>
  <c r="L151" i="5"/>
  <c r="W165" i="5"/>
  <c r="AA153" i="5"/>
  <c r="U165" i="5"/>
  <c r="T154" i="5"/>
  <c r="Z154" i="5" s="1"/>
  <c r="L154" i="5"/>
  <c r="R154" i="5" s="1"/>
  <c r="AC156" i="5" s="1"/>
  <c r="T155" i="5"/>
  <c r="Z155" i="5" s="1"/>
  <c r="L155" i="5"/>
  <c r="AA157" i="5"/>
  <c r="P160" i="5"/>
  <c r="R160" i="5" s="1"/>
  <c r="AC162" i="5" s="1"/>
  <c r="W160" i="5"/>
  <c r="W161" i="5"/>
  <c r="Z161" i="5" s="1"/>
  <c r="P161" i="5"/>
  <c r="R161" i="5" s="1"/>
  <c r="AC163" i="5" s="1"/>
  <c r="T167" i="5"/>
  <c r="Z167" i="5" s="1"/>
  <c r="L167" i="5"/>
  <c r="U184" i="5"/>
  <c r="AA184" i="5"/>
  <c r="AA177" i="5"/>
  <c r="T205" i="5"/>
  <c r="Z205" i="5" s="1"/>
  <c r="R205" i="5"/>
  <c r="AC207" i="5" s="1"/>
  <c r="L205" i="5"/>
  <c r="AA232" i="5"/>
  <c r="U236" i="5"/>
  <c r="U152" i="5"/>
  <c r="Y140" i="5"/>
  <c r="Y152" i="5" s="1"/>
  <c r="L141" i="5"/>
  <c r="T143" i="5"/>
  <c r="Z143" i="5" s="1"/>
  <c r="R143" i="5"/>
  <c r="AC145" i="5" s="1"/>
  <c r="P145" i="5"/>
  <c r="R145" i="5" s="1"/>
  <c r="AC147" i="5" s="1"/>
  <c r="T146" i="5"/>
  <c r="Z146" i="5" s="1"/>
  <c r="L146" i="5"/>
  <c r="R146" i="5" s="1"/>
  <c r="AC148" i="5" s="1"/>
  <c r="W148" i="5"/>
  <c r="Z148" i="5" s="1"/>
  <c r="AC150" i="5" s="1"/>
  <c r="W149" i="5"/>
  <c r="Z149" i="5" s="1"/>
  <c r="P149" i="5"/>
  <c r="P153" i="5"/>
  <c r="R153" i="5" s="1"/>
  <c r="P156" i="5"/>
  <c r="R156" i="5" s="1"/>
  <c r="W156" i="5"/>
  <c r="Z156" i="5" s="1"/>
  <c r="W157" i="5"/>
  <c r="P157" i="5"/>
  <c r="R157" i="5" s="1"/>
  <c r="AC159" i="5" s="1"/>
  <c r="W169" i="5"/>
  <c r="R173" i="5"/>
  <c r="P176" i="5"/>
  <c r="W176" i="5"/>
  <c r="W177" i="5"/>
  <c r="P177" i="5"/>
  <c r="S197" i="5"/>
  <c r="X197" i="5"/>
  <c r="Y199" i="5"/>
  <c r="Y210" i="5" s="1"/>
  <c r="S210" i="5"/>
  <c r="AA141" i="5"/>
  <c r="R144" i="5"/>
  <c r="AC146" i="5" s="1"/>
  <c r="Z144" i="5"/>
  <c r="Z145" i="5"/>
  <c r="Y147" i="5"/>
  <c r="AC149" i="5" s="1"/>
  <c r="T150" i="5"/>
  <c r="Z150" i="5" s="1"/>
  <c r="L150" i="5"/>
  <c r="S165" i="5"/>
  <c r="Z157" i="5"/>
  <c r="Y159" i="5"/>
  <c r="AC161" i="5" s="1"/>
  <c r="T162" i="5"/>
  <c r="Z162" i="5" s="1"/>
  <c r="L162" i="5"/>
  <c r="R162" i="5" s="1"/>
  <c r="AC164" i="5" s="1"/>
  <c r="V169" i="5"/>
  <c r="V184" i="5"/>
  <c r="T174" i="5"/>
  <c r="Z174" i="5" s="1"/>
  <c r="L174" i="5"/>
  <c r="R174" i="5" s="1"/>
  <c r="AC176" i="5" s="1"/>
  <c r="Z177" i="5"/>
  <c r="Y179" i="5"/>
  <c r="AC181" i="5" s="1"/>
  <c r="T182" i="5"/>
  <c r="Z182" i="5" s="1"/>
  <c r="L182" i="5"/>
  <c r="Z185" i="5"/>
  <c r="Y187" i="5"/>
  <c r="Y197" i="5" s="1"/>
  <c r="AA189" i="5"/>
  <c r="Y191" i="5"/>
  <c r="AA193" i="5"/>
  <c r="Y195" i="5"/>
  <c r="Z196" i="5"/>
  <c r="T198" i="5"/>
  <c r="L198" i="5"/>
  <c r="R198" i="5" s="1"/>
  <c r="W200" i="5"/>
  <c r="Z200" i="5" s="1"/>
  <c r="P200" i="5"/>
  <c r="T208" i="5"/>
  <c r="Z208" i="5" s="1"/>
  <c r="L208" i="5"/>
  <c r="W223" i="5"/>
  <c r="AA211" i="5"/>
  <c r="U223" i="5"/>
  <c r="P240" i="5"/>
  <c r="W240" i="5"/>
  <c r="T244" i="5"/>
  <c r="Z244" i="5" s="1"/>
  <c r="L244" i="5"/>
  <c r="R244" i="5" s="1"/>
  <c r="AC246" i="5" s="1"/>
  <c r="X262" i="5"/>
  <c r="AC259" i="5"/>
  <c r="AA185" i="5"/>
  <c r="T190" i="5"/>
  <c r="Z190" i="5" s="1"/>
  <c r="L190" i="5"/>
  <c r="R190" i="5" s="1"/>
  <c r="AC192" i="5" s="1"/>
  <c r="T194" i="5"/>
  <c r="Z194" i="5" s="1"/>
  <c r="L194" i="5"/>
  <c r="R194" i="5" s="1"/>
  <c r="AC196" i="5" s="1"/>
  <c r="U210" i="5"/>
  <c r="AA198" i="5"/>
  <c r="Z203" i="5"/>
  <c r="X210" i="5"/>
  <c r="V223" i="5"/>
  <c r="T212" i="5"/>
  <c r="L212" i="5"/>
  <c r="R212" i="5" s="1"/>
  <c r="W235" i="5"/>
  <c r="Z235" i="5" s="1"/>
  <c r="P235" i="5"/>
  <c r="T239" i="5"/>
  <c r="Z239" i="5" s="1"/>
  <c r="L239" i="5"/>
  <c r="R239" i="5" s="1"/>
  <c r="AC241" i="5" s="1"/>
  <c r="L270" i="5"/>
  <c r="R270" i="5" s="1"/>
  <c r="T270" i="5"/>
  <c r="T158" i="5"/>
  <c r="Z158" i="5" s="1"/>
  <c r="L158" i="5"/>
  <c r="R158" i="5" s="1"/>
  <c r="Z164" i="5"/>
  <c r="T166" i="5"/>
  <c r="L166" i="5"/>
  <c r="R166" i="5" s="1"/>
  <c r="S169" i="5"/>
  <c r="Z168" i="5"/>
  <c r="T170" i="5"/>
  <c r="L170" i="5"/>
  <c r="R170" i="5" s="1"/>
  <c r="R172" i="5"/>
  <c r="Z172" i="5"/>
  <c r="Z173" i="5"/>
  <c r="T178" i="5"/>
  <c r="Z178" i="5" s="1"/>
  <c r="L178" i="5"/>
  <c r="R178" i="5" s="1"/>
  <c r="W180" i="5"/>
  <c r="Z180" i="5" s="1"/>
  <c r="AC182" i="5" s="1"/>
  <c r="Z181" i="5"/>
  <c r="T184" i="5"/>
  <c r="P185" i="5"/>
  <c r="V197" i="5"/>
  <c r="T186" i="5"/>
  <c r="L186" i="5"/>
  <c r="R186" i="5" s="1"/>
  <c r="W188" i="5"/>
  <c r="Z188" i="5" s="1"/>
  <c r="AC190" i="5" s="1"/>
  <c r="R189" i="5"/>
  <c r="AC191" i="5" s="1"/>
  <c r="W192" i="5"/>
  <c r="Z192" i="5" s="1"/>
  <c r="AC194" i="5" s="1"/>
  <c r="R193" i="5"/>
  <c r="AC195" i="5" s="1"/>
  <c r="V210" i="5"/>
  <c r="R199" i="5"/>
  <c r="T213" i="5"/>
  <c r="Z213" i="5" s="1"/>
  <c r="R213" i="5"/>
  <c r="P214" i="5"/>
  <c r="W214" i="5"/>
  <c r="R226" i="5"/>
  <c r="T233" i="5"/>
  <c r="Z233" i="5" s="1"/>
  <c r="L233" i="5"/>
  <c r="R233" i="5" s="1"/>
  <c r="AC235" i="5" s="1"/>
  <c r="Y237" i="5"/>
  <c r="S249" i="5"/>
  <c r="R149" i="5"/>
  <c r="R177" i="5"/>
  <c r="AC179" i="5" s="1"/>
  <c r="R181" i="5"/>
  <c r="AC183" i="5" s="1"/>
  <c r="Y201" i="5"/>
  <c r="AC203" i="5" s="1"/>
  <c r="T204" i="5"/>
  <c r="Z204" i="5" s="1"/>
  <c r="L204" i="5"/>
  <c r="R204" i="5" s="1"/>
  <c r="AC206" i="5" s="1"/>
  <c r="Z207" i="5"/>
  <c r="Y209" i="5"/>
  <c r="S223" i="5"/>
  <c r="Z215" i="5"/>
  <c r="R217" i="5"/>
  <c r="AC219" i="5" s="1"/>
  <c r="R218" i="5"/>
  <c r="Z218" i="5"/>
  <c r="AA219" i="5"/>
  <c r="Y221" i="5"/>
  <c r="Z222" i="5"/>
  <c r="T224" i="5"/>
  <c r="L224" i="5"/>
  <c r="R224" i="5" s="1"/>
  <c r="Z234" i="5"/>
  <c r="T237" i="5"/>
  <c r="R237" i="5"/>
  <c r="U249" i="5"/>
  <c r="P238" i="5"/>
  <c r="W238" i="5"/>
  <c r="W245" i="5"/>
  <c r="Z245" i="5" s="1"/>
  <c r="P245" i="5"/>
  <c r="W248" i="5"/>
  <c r="P248" i="5"/>
  <c r="Z257" i="5"/>
  <c r="W268" i="5"/>
  <c r="P268" i="5"/>
  <c r="R268" i="5"/>
  <c r="R200" i="5"/>
  <c r="R206" i="5"/>
  <c r="Z206" i="5"/>
  <c r="AA207" i="5"/>
  <c r="Z211" i="5"/>
  <c r="R214" i="5"/>
  <c r="Z214" i="5"/>
  <c r="AA215" i="5"/>
  <c r="Y217" i="5"/>
  <c r="Y223" i="5" s="1"/>
  <c r="T220" i="5"/>
  <c r="Z220" i="5" s="1"/>
  <c r="L220" i="5"/>
  <c r="R220" i="5" s="1"/>
  <c r="AC222" i="5" s="1"/>
  <c r="AA236" i="5"/>
  <c r="T225" i="5"/>
  <c r="Z225" i="5" s="1"/>
  <c r="L225" i="5"/>
  <c r="R225" i="5" s="1"/>
  <c r="AC227" i="5" s="1"/>
  <c r="T228" i="5"/>
  <c r="Z228" i="5" s="1"/>
  <c r="L228" i="5"/>
  <c r="R228" i="5" s="1"/>
  <c r="AC230" i="5" s="1"/>
  <c r="Z240" i="5"/>
  <c r="W252" i="5"/>
  <c r="P252" i="5"/>
  <c r="R252" i="5" s="1"/>
  <c r="L272" i="5"/>
  <c r="R272" i="5"/>
  <c r="T272" i="5"/>
  <c r="R203" i="5"/>
  <c r="AC205" i="5" s="1"/>
  <c r="R207" i="5"/>
  <c r="R211" i="5"/>
  <c r="R215" i="5"/>
  <c r="R219" i="5"/>
  <c r="AC221" i="5" s="1"/>
  <c r="S236" i="5"/>
  <c r="X236" i="5"/>
  <c r="R230" i="5"/>
  <c r="Z230" i="5"/>
  <c r="AA231" i="5"/>
  <c r="AA235" i="5"/>
  <c r="V249" i="5"/>
  <c r="AA241" i="5"/>
  <c r="L242" i="5"/>
  <c r="R242" i="5"/>
  <c r="R243" i="5"/>
  <c r="AC245" i="5" s="1"/>
  <c r="L254" i="5"/>
  <c r="R254" i="5" s="1"/>
  <c r="L258" i="5"/>
  <c r="T260" i="5"/>
  <c r="L264" i="5"/>
  <c r="Y266" i="5"/>
  <c r="AC269" i="5"/>
  <c r="P270" i="5"/>
  <c r="W270" i="5"/>
  <c r="W236" i="5"/>
  <c r="Y224" i="5"/>
  <c r="Y236" i="5" s="1"/>
  <c r="W226" i="5"/>
  <c r="Z226" i="5" s="1"/>
  <c r="Z227" i="5"/>
  <c r="Y229" i="5"/>
  <c r="AC231" i="5" s="1"/>
  <c r="P231" i="5"/>
  <c r="R231" i="5" s="1"/>
  <c r="AC233" i="5" s="1"/>
  <c r="T232" i="5"/>
  <c r="Z232" i="5" s="1"/>
  <c r="L232" i="5"/>
  <c r="R232" i="5" s="1"/>
  <c r="AC234" i="5" s="1"/>
  <c r="R238" i="5"/>
  <c r="AC240" i="5" s="1"/>
  <c r="Z238" i="5"/>
  <c r="W241" i="5"/>
  <c r="Z241" i="5" s="1"/>
  <c r="P241" i="5"/>
  <c r="W242" i="5"/>
  <c r="W249" i="5" s="1"/>
  <c r="P242" i="5"/>
  <c r="L243" i="5"/>
  <c r="W246" i="5"/>
  <c r="Z246" i="5" s="1"/>
  <c r="R246" i="5"/>
  <c r="R253" i="5"/>
  <c r="P258" i="5"/>
  <c r="R258" i="5" s="1"/>
  <c r="W258" i="5"/>
  <c r="Z258" i="5" s="1"/>
  <c r="V262" i="5"/>
  <c r="W264" i="5"/>
  <c r="Z264" i="5" s="1"/>
  <c r="P264" i="5"/>
  <c r="R264" i="5" s="1"/>
  <c r="R227" i="5"/>
  <c r="AC229" i="5" s="1"/>
  <c r="X249" i="5"/>
  <c r="AA238" i="5"/>
  <c r="Y240" i="5"/>
  <c r="AA242" i="5"/>
  <c r="R245" i="5"/>
  <c r="Y248" i="5"/>
  <c r="T250" i="5"/>
  <c r="Y252" i="5"/>
  <c r="Y262" i="5" s="1"/>
  <c r="Z253" i="5"/>
  <c r="P254" i="5"/>
  <c r="W254" i="5"/>
  <c r="Z254" i="5" s="1"/>
  <c r="AA254" i="5"/>
  <c r="T256" i="5"/>
  <c r="R259" i="5"/>
  <c r="AC261" i="5" s="1"/>
  <c r="W260" i="5"/>
  <c r="P260" i="5"/>
  <c r="AA260" i="5"/>
  <c r="U275" i="5"/>
  <c r="R265" i="5"/>
  <c r="AC267" i="5" s="1"/>
  <c r="T266" i="5"/>
  <c r="Y268" i="5"/>
  <c r="R271" i="5"/>
  <c r="AC273" i="5" s="1"/>
  <c r="W272" i="5"/>
  <c r="W275" i="5" s="1"/>
  <c r="P272" i="5"/>
  <c r="AA272" i="5"/>
  <c r="L240" i="5"/>
  <c r="R240" i="5" s="1"/>
  <c r="R241" i="5"/>
  <c r="T248" i="5"/>
  <c r="P250" i="5"/>
  <c r="R250" i="5" s="1"/>
  <c r="W250" i="5"/>
  <c r="U262" i="5"/>
  <c r="T252" i="5"/>
  <c r="R255" i="5"/>
  <c r="W256" i="5"/>
  <c r="P256" i="5"/>
  <c r="R256" i="5" s="1"/>
  <c r="V275" i="5"/>
  <c r="AA263" i="5"/>
  <c r="AA275" i="5" s="1"/>
  <c r="P266" i="5"/>
  <c r="R266" i="5" s="1"/>
  <c r="W266" i="5"/>
  <c r="AA266" i="5"/>
  <c r="T268" i="5"/>
  <c r="Z268" i="5" s="1"/>
  <c r="Y270" i="5"/>
  <c r="AA250" i="5"/>
  <c r="AA262" i="5" s="1"/>
  <c r="T251" i="5"/>
  <c r="Z251" i="5" s="1"/>
  <c r="AC253" i="5" s="1"/>
  <c r="T255" i="5"/>
  <c r="Z255" i="5" s="1"/>
  <c r="T259" i="5"/>
  <c r="Z259" i="5" s="1"/>
  <c r="T263" i="5"/>
  <c r="T267" i="5"/>
  <c r="Z267" i="5" s="1"/>
  <c r="R269" i="5"/>
  <c r="AC271" i="5" s="1"/>
  <c r="T271" i="5"/>
  <c r="Z271" i="5" s="1"/>
  <c r="L274" i="5"/>
  <c r="W274" i="5"/>
  <c r="Z274" i="5" s="1"/>
  <c r="W184" i="5" l="1"/>
  <c r="AC178" i="5"/>
  <c r="V276" i="5"/>
  <c r="W113" i="5"/>
  <c r="Y113" i="5"/>
  <c r="AC104" i="5"/>
  <c r="Z48" i="6"/>
  <c r="Z283" i="6" s="1"/>
  <c r="AC36" i="6"/>
  <c r="AB165" i="6"/>
  <c r="AC246" i="6"/>
  <c r="AC140" i="6"/>
  <c r="Z165" i="6"/>
  <c r="AC167" i="6" s="1"/>
  <c r="AC232" i="6"/>
  <c r="AB230" i="6"/>
  <c r="AC272" i="6"/>
  <c r="AC180" i="6"/>
  <c r="AB178" i="6"/>
  <c r="AB256" i="6"/>
  <c r="AC258" i="6"/>
  <c r="T283" i="6"/>
  <c r="AC101" i="6"/>
  <c r="AC194" i="6"/>
  <c r="Z230" i="6"/>
  <c r="AC271" i="6"/>
  <c r="AB269" i="6"/>
  <c r="R283" i="6"/>
  <c r="AB22" i="6"/>
  <c r="AC219" i="6"/>
  <c r="AB217" i="6"/>
  <c r="AB87" i="6"/>
  <c r="AC89" i="6"/>
  <c r="AC115" i="6"/>
  <c r="AB113" i="6"/>
  <c r="AB152" i="6"/>
  <c r="AC154" i="6"/>
  <c r="AC244" i="6"/>
  <c r="AC102" i="6"/>
  <c r="AB100" i="6"/>
  <c r="AC128" i="6"/>
  <c r="AB126" i="6"/>
  <c r="AC103" i="6"/>
  <c r="AC142" i="6"/>
  <c r="AC206" i="6"/>
  <c r="AB204" i="6"/>
  <c r="AC218" i="6"/>
  <c r="AC193" i="6"/>
  <c r="AB191" i="6"/>
  <c r="AB243" i="6"/>
  <c r="AC245" i="6"/>
  <c r="AC209" i="6"/>
  <c r="AC256" i="5"/>
  <c r="AC158" i="5"/>
  <c r="R139" i="5"/>
  <c r="R61" i="5"/>
  <c r="AB61" i="5" s="1"/>
  <c r="AC49" i="5"/>
  <c r="R100" i="5"/>
  <c r="AC90" i="5"/>
  <c r="AC88" i="5"/>
  <c r="R126" i="5"/>
  <c r="R165" i="5"/>
  <c r="AB165" i="5" s="1"/>
  <c r="AC155" i="5"/>
  <c r="AC153" i="5"/>
  <c r="Z152" i="5"/>
  <c r="AC266" i="5"/>
  <c r="R275" i="5"/>
  <c r="AB275" i="5" s="1"/>
  <c r="AC260" i="5"/>
  <c r="AC110" i="5"/>
  <c r="AC78" i="5"/>
  <c r="AC106" i="5"/>
  <c r="R113" i="5"/>
  <c r="W262" i="5"/>
  <c r="AC243" i="5"/>
  <c r="Z250" i="5"/>
  <c r="T262" i="5"/>
  <c r="AC248" i="5"/>
  <c r="Z260" i="5"/>
  <c r="AC270" i="5"/>
  <c r="AC151" i="5"/>
  <c r="AC228" i="5"/>
  <c r="AC215" i="5"/>
  <c r="R171" i="5"/>
  <c r="R169" i="5"/>
  <c r="AB169" i="5" s="1"/>
  <c r="AC160" i="5"/>
  <c r="AA197" i="5"/>
  <c r="AC175" i="5"/>
  <c r="AA165" i="5"/>
  <c r="AC122" i="5"/>
  <c r="AC98" i="5"/>
  <c r="AC84" i="5"/>
  <c r="R197" i="5"/>
  <c r="AC187" i="5"/>
  <c r="AC185" i="5"/>
  <c r="AC136" i="5"/>
  <c r="AC103" i="5"/>
  <c r="R74" i="5"/>
  <c r="AB74" i="5" s="1"/>
  <c r="Z128" i="5"/>
  <c r="AC130" i="5" s="1"/>
  <c r="X276" i="5"/>
  <c r="Z94" i="5"/>
  <c r="AC64" i="5"/>
  <c r="AC56" i="5"/>
  <c r="T74" i="5"/>
  <c r="W74" i="5"/>
  <c r="Z37" i="5"/>
  <c r="T48" i="5"/>
  <c r="AC10" i="5"/>
  <c r="R22" i="5"/>
  <c r="AC19" i="5"/>
  <c r="R262" i="5"/>
  <c r="AC250" i="5"/>
  <c r="AC252" i="5"/>
  <c r="AC232" i="5"/>
  <c r="Z242" i="5"/>
  <c r="AA210" i="5"/>
  <c r="R210" i="5"/>
  <c r="AC138" i="5"/>
  <c r="AC124" i="5"/>
  <c r="Z106" i="5"/>
  <c r="Z113" i="5" s="1"/>
  <c r="AC58" i="5"/>
  <c r="R48" i="5"/>
  <c r="AB48" i="5" s="1"/>
  <c r="AC36" i="5"/>
  <c r="AC121" i="5"/>
  <c r="R35" i="5"/>
  <c r="AB35" i="5" s="1"/>
  <c r="AC23" i="5"/>
  <c r="Z46" i="5"/>
  <c r="AC46" i="5" s="1"/>
  <c r="Z56" i="5"/>
  <c r="AC15" i="5"/>
  <c r="Y275" i="5"/>
  <c r="AC242" i="5"/>
  <c r="AC217" i="5"/>
  <c r="Z166" i="5"/>
  <c r="Z169" i="5" s="1"/>
  <c r="T169" i="5"/>
  <c r="Z212" i="5"/>
  <c r="AC214" i="5" s="1"/>
  <c r="T223" i="5"/>
  <c r="W197" i="5"/>
  <c r="AC118" i="5"/>
  <c r="T165" i="5"/>
  <c r="Z263" i="5"/>
  <c r="T275" i="5"/>
  <c r="Z252" i="5"/>
  <c r="AC254" i="5" s="1"/>
  <c r="Z248" i="5"/>
  <c r="Z256" i="5"/>
  <c r="AC247" i="5"/>
  <c r="AC255" i="5"/>
  <c r="AC244" i="5"/>
  <c r="R223" i="5"/>
  <c r="AC213" i="5"/>
  <c r="AC211" i="5"/>
  <c r="AC216" i="5"/>
  <c r="AC208" i="5"/>
  <c r="R249" i="5"/>
  <c r="T236" i="5"/>
  <c r="Z224" i="5"/>
  <c r="Z236" i="5" s="1"/>
  <c r="AC201" i="5"/>
  <c r="Z184" i="5"/>
  <c r="Z270" i="5"/>
  <c r="AC272" i="5" s="1"/>
  <c r="T210" i="5"/>
  <c r="Z198" i="5"/>
  <c r="Z210" i="5" s="1"/>
  <c r="Z165" i="5"/>
  <c r="W152" i="5"/>
  <c r="T113" i="5"/>
  <c r="Z86" i="5"/>
  <c r="AC86" i="5" s="1"/>
  <c r="AC80" i="5"/>
  <c r="Y184" i="5"/>
  <c r="Z122" i="5"/>
  <c r="Z110" i="5"/>
  <c r="AC112" i="5" s="1"/>
  <c r="AC101" i="5"/>
  <c r="Z100" i="5"/>
  <c r="AC32" i="5"/>
  <c r="Z62" i="5"/>
  <c r="AC62" i="5" s="1"/>
  <c r="AC25" i="5"/>
  <c r="AC96" i="5"/>
  <c r="Y87" i="5"/>
  <c r="R87" i="5"/>
  <c r="W22" i="5"/>
  <c r="AA113" i="5"/>
  <c r="T22" i="5"/>
  <c r="AC257" i="5"/>
  <c r="AA249" i="5"/>
  <c r="Z272" i="5"/>
  <c r="AC274" i="5" s="1"/>
  <c r="AC224" i="5"/>
  <c r="R236" i="5"/>
  <c r="AC226" i="5"/>
  <c r="T197" i="5"/>
  <c r="Z186" i="5"/>
  <c r="AC188" i="5" s="1"/>
  <c r="T171" i="5"/>
  <c r="Z170" i="5"/>
  <c r="Z171" i="5" s="1"/>
  <c r="Z197" i="5"/>
  <c r="AC143" i="5"/>
  <c r="Z127" i="5"/>
  <c r="T139" i="5"/>
  <c r="AC258" i="5"/>
  <c r="Z266" i="5"/>
  <c r="AC268" i="5" s="1"/>
  <c r="AC209" i="5"/>
  <c r="Z223" i="5"/>
  <c r="AC202" i="5"/>
  <c r="T249" i="5"/>
  <c r="Z237" i="5"/>
  <c r="Z249" i="5" s="1"/>
  <c r="AC220" i="5"/>
  <c r="Y249" i="5"/>
  <c r="AC180" i="5"/>
  <c r="R184" i="5"/>
  <c r="AC174" i="5"/>
  <c r="AC172" i="5"/>
  <c r="W210" i="5"/>
  <c r="AA223" i="5"/>
  <c r="AC189" i="5"/>
  <c r="R152" i="5"/>
  <c r="AC142" i="5"/>
  <c r="AC140" i="5"/>
  <c r="T100" i="5"/>
  <c r="AC70" i="5"/>
  <c r="AC54" i="5"/>
  <c r="Z130" i="5"/>
  <c r="AC132" i="5" s="1"/>
  <c r="AC129" i="5"/>
  <c r="Z76" i="5"/>
  <c r="Z87" i="5" s="1"/>
  <c r="AC31" i="5"/>
  <c r="W100" i="5"/>
  <c r="AA87" i="5"/>
  <c r="Z72" i="5"/>
  <c r="AC72" i="5" s="1"/>
  <c r="Z39" i="5"/>
  <c r="AC39" i="5" s="1"/>
  <c r="AA22" i="5"/>
  <c r="AA74" i="5"/>
  <c r="T152" i="5"/>
  <c r="Z60" i="5"/>
  <c r="AC60" i="5" s="1"/>
  <c r="AC37" i="5"/>
  <c r="AC263" i="5"/>
  <c r="T126" i="5"/>
  <c r="Z114" i="5"/>
  <c r="Z126" i="5" s="1"/>
  <c r="Z82" i="5"/>
  <c r="AC82" i="5" s="1"/>
  <c r="Z11" i="5"/>
  <c r="Z22" i="5" s="1"/>
  <c r="AC296" i="3"/>
  <c r="AA294" i="3"/>
  <c r="X294" i="3"/>
  <c r="W294" i="3"/>
  <c r="V294" i="3"/>
  <c r="U294" i="3"/>
  <c r="S294" i="3"/>
  <c r="Y294" i="3" s="1"/>
  <c r="R294" i="3"/>
  <c r="P294" i="3"/>
  <c r="O294" i="3"/>
  <c r="L294" i="3"/>
  <c r="K294" i="3"/>
  <c r="T294" i="3" s="1"/>
  <c r="Z294" i="3" s="1"/>
  <c r="X293" i="3"/>
  <c r="V293" i="3"/>
  <c r="Y293" i="3" s="1"/>
  <c r="U293" i="3"/>
  <c r="AA293" i="3" s="1"/>
  <c r="S293" i="3"/>
  <c r="R293" i="3"/>
  <c r="P293" i="3"/>
  <c r="O293" i="3"/>
  <c r="W293" i="3" s="1"/>
  <c r="K293" i="3"/>
  <c r="Y292" i="3"/>
  <c r="X292" i="3"/>
  <c r="V292" i="3"/>
  <c r="U292" i="3"/>
  <c r="AA292" i="3" s="1"/>
  <c r="T292" i="3"/>
  <c r="Z292" i="3" s="1"/>
  <c r="S292" i="3"/>
  <c r="P292" i="3"/>
  <c r="O292" i="3"/>
  <c r="W292" i="3" s="1"/>
  <c r="L292" i="3"/>
  <c r="K292" i="3"/>
  <c r="R292" i="3" s="1"/>
  <c r="AC294" i="3" s="1"/>
  <c r="X291" i="3"/>
  <c r="AA291" i="3" s="1"/>
  <c r="V291" i="3"/>
  <c r="U291" i="3"/>
  <c r="T291" i="3"/>
  <c r="S291" i="3"/>
  <c r="Y291" i="3" s="1"/>
  <c r="O291" i="3"/>
  <c r="L291" i="3"/>
  <c r="K291" i="3"/>
  <c r="AA290" i="3"/>
  <c r="X290" i="3"/>
  <c r="W290" i="3"/>
  <c r="V290" i="3"/>
  <c r="U290" i="3"/>
  <c r="S290" i="3"/>
  <c r="Y290" i="3" s="1"/>
  <c r="P290" i="3"/>
  <c r="O290" i="3"/>
  <c r="L290" i="3"/>
  <c r="K290" i="3"/>
  <c r="R290" i="3" s="1"/>
  <c r="X289" i="3"/>
  <c r="V289" i="3"/>
  <c r="Y289" i="3" s="1"/>
  <c r="U289" i="3"/>
  <c r="AA289" i="3" s="1"/>
  <c r="S289" i="3"/>
  <c r="P289" i="3"/>
  <c r="O289" i="3"/>
  <c r="W289" i="3" s="1"/>
  <c r="K289" i="3"/>
  <c r="Y288" i="3"/>
  <c r="X288" i="3"/>
  <c r="V288" i="3"/>
  <c r="U288" i="3"/>
  <c r="AA288" i="3" s="1"/>
  <c r="T288" i="3"/>
  <c r="S288" i="3"/>
  <c r="P288" i="3"/>
  <c r="O288" i="3"/>
  <c r="W288" i="3" s="1"/>
  <c r="L288" i="3"/>
  <c r="K288" i="3"/>
  <c r="X287" i="3"/>
  <c r="AA287" i="3" s="1"/>
  <c r="V287" i="3"/>
  <c r="U287" i="3"/>
  <c r="T287" i="3"/>
  <c r="S287" i="3"/>
  <c r="Y287" i="3" s="1"/>
  <c r="O287" i="3"/>
  <c r="L287" i="3"/>
  <c r="K287" i="3"/>
  <c r="AA286" i="3"/>
  <c r="X286" i="3"/>
  <c r="W286" i="3"/>
  <c r="V286" i="3"/>
  <c r="U286" i="3"/>
  <c r="S286" i="3"/>
  <c r="Y286" i="3" s="1"/>
  <c r="P286" i="3"/>
  <c r="O286" i="3"/>
  <c r="L286" i="3"/>
  <c r="K286" i="3"/>
  <c r="X285" i="3"/>
  <c r="V285" i="3"/>
  <c r="Y285" i="3" s="1"/>
  <c r="U285" i="3"/>
  <c r="AA285" i="3" s="1"/>
  <c r="S285" i="3"/>
  <c r="P285" i="3"/>
  <c r="O285" i="3"/>
  <c r="W285" i="3" s="1"/>
  <c r="K285" i="3"/>
  <c r="Y284" i="3"/>
  <c r="X284" i="3"/>
  <c r="V284" i="3"/>
  <c r="U284" i="3"/>
  <c r="AA284" i="3" s="1"/>
  <c r="T284" i="3"/>
  <c r="Z284" i="3" s="1"/>
  <c r="S284" i="3"/>
  <c r="P284" i="3"/>
  <c r="O284" i="3"/>
  <c r="W284" i="3" s="1"/>
  <c r="L284" i="3"/>
  <c r="K284" i="3"/>
  <c r="R284" i="3" s="1"/>
  <c r="X283" i="3"/>
  <c r="AA283" i="3" s="1"/>
  <c r="V283" i="3"/>
  <c r="U283" i="3"/>
  <c r="U295" i="3" s="1"/>
  <c r="T283" i="3"/>
  <c r="S283" i="3"/>
  <c r="O283" i="3"/>
  <c r="L283" i="3"/>
  <c r="K283" i="3"/>
  <c r="S282" i="3"/>
  <c r="X281" i="3"/>
  <c r="V281" i="3"/>
  <c r="Y281" i="3" s="1"/>
  <c r="U281" i="3"/>
  <c r="AA281" i="3" s="1"/>
  <c r="S281" i="3"/>
  <c r="R281" i="3"/>
  <c r="P281" i="3"/>
  <c r="O281" i="3"/>
  <c r="W281" i="3" s="1"/>
  <c r="K281" i="3"/>
  <c r="Y280" i="3"/>
  <c r="X280" i="3"/>
  <c r="V280" i="3"/>
  <c r="U280" i="3"/>
  <c r="AA280" i="3" s="1"/>
  <c r="T280" i="3"/>
  <c r="S280" i="3"/>
  <c r="R280" i="3"/>
  <c r="P280" i="3"/>
  <c r="O280" i="3"/>
  <c r="W280" i="3" s="1"/>
  <c r="L280" i="3"/>
  <c r="K280" i="3"/>
  <c r="X279" i="3"/>
  <c r="AA279" i="3" s="1"/>
  <c r="V279" i="3"/>
  <c r="U279" i="3"/>
  <c r="T279" i="3"/>
  <c r="S279" i="3"/>
  <c r="Y279" i="3" s="1"/>
  <c r="O279" i="3"/>
  <c r="L279" i="3"/>
  <c r="K279" i="3"/>
  <c r="AA278" i="3"/>
  <c r="X278" i="3"/>
  <c r="W278" i="3"/>
  <c r="V278" i="3"/>
  <c r="U278" i="3"/>
  <c r="S278" i="3"/>
  <c r="Y278" i="3" s="1"/>
  <c r="P278" i="3"/>
  <c r="O278" i="3"/>
  <c r="L278" i="3"/>
  <c r="K278" i="3"/>
  <c r="R278" i="3" s="1"/>
  <c r="X277" i="3"/>
  <c r="V277" i="3"/>
  <c r="Y277" i="3" s="1"/>
  <c r="U277" i="3"/>
  <c r="AA277" i="3" s="1"/>
  <c r="S277" i="3"/>
  <c r="P277" i="3"/>
  <c r="O277" i="3"/>
  <c r="W277" i="3" s="1"/>
  <c r="K277" i="3"/>
  <c r="Y276" i="3"/>
  <c r="X276" i="3"/>
  <c r="V276" i="3"/>
  <c r="U276" i="3"/>
  <c r="AA276" i="3" s="1"/>
  <c r="T276" i="3"/>
  <c r="S276" i="3"/>
  <c r="P276" i="3"/>
  <c r="O276" i="3"/>
  <c r="W276" i="3" s="1"/>
  <c r="L276" i="3"/>
  <c r="K276" i="3"/>
  <c r="X275" i="3"/>
  <c r="AA275" i="3" s="1"/>
  <c r="V275" i="3"/>
  <c r="U275" i="3"/>
  <c r="T275" i="3"/>
  <c r="S275" i="3"/>
  <c r="Y275" i="3" s="1"/>
  <c r="O275" i="3"/>
  <c r="L275" i="3"/>
  <c r="K275" i="3"/>
  <c r="AA274" i="3"/>
  <c r="X274" i="3"/>
  <c r="W274" i="3"/>
  <c r="V274" i="3"/>
  <c r="U274" i="3"/>
  <c r="S274" i="3"/>
  <c r="Y274" i="3" s="1"/>
  <c r="P274" i="3"/>
  <c r="O274" i="3"/>
  <c r="L274" i="3"/>
  <c r="K274" i="3"/>
  <c r="X273" i="3"/>
  <c r="V273" i="3"/>
  <c r="Y273" i="3" s="1"/>
  <c r="U273" i="3"/>
  <c r="AA273" i="3" s="1"/>
  <c r="S273" i="3"/>
  <c r="P273" i="3"/>
  <c r="O273" i="3"/>
  <c r="W273" i="3" s="1"/>
  <c r="K273" i="3"/>
  <c r="Y272" i="3"/>
  <c r="X272" i="3"/>
  <c r="V272" i="3"/>
  <c r="U272" i="3"/>
  <c r="AA272" i="3" s="1"/>
  <c r="T272" i="3"/>
  <c r="Z272" i="3" s="1"/>
  <c r="S272" i="3"/>
  <c r="P272" i="3"/>
  <c r="O272" i="3"/>
  <c r="W272" i="3" s="1"/>
  <c r="L272" i="3"/>
  <c r="K272" i="3"/>
  <c r="R272" i="3" s="1"/>
  <c r="AC274" i="3" s="1"/>
  <c r="X271" i="3"/>
  <c r="AA271" i="3" s="1"/>
  <c r="V271" i="3"/>
  <c r="U271" i="3"/>
  <c r="T271" i="3"/>
  <c r="S271" i="3"/>
  <c r="Y271" i="3" s="1"/>
  <c r="O271" i="3"/>
  <c r="L271" i="3"/>
  <c r="K271" i="3"/>
  <c r="AA270" i="3"/>
  <c r="AA282" i="3" s="1"/>
  <c r="X270" i="3"/>
  <c r="W270" i="3"/>
  <c r="V270" i="3"/>
  <c r="U270" i="3"/>
  <c r="S270" i="3"/>
  <c r="Y270" i="3" s="1"/>
  <c r="P270" i="3"/>
  <c r="O270" i="3"/>
  <c r="L270" i="3"/>
  <c r="K270" i="3"/>
  <c r="R270" i="3" s="1"/>
  <c r="Y268" i="3"/>
  <c r="X268" i="3"/>
  <c r="V268" i="3"/>
  <c r="U268" i="3"/>
  <c r="AA268" i="3" s="1"/>
  <c r="T268" i="3"/>
  <c r="S268" i="3"/>
  <c r="R268" i="3"/>
  <c r="P268" i="3"/>
  <c r="O268" i="3"/>
  <c r="W268" i="3" s="1"/>
  <c r="L268" i="3"/>
  <c r="K268" i="3"/>
  <c r="X267" i="3"/>
  <c r="AA267" i="3" s="1"/>
  <c r="V267" i="3"/>
  <c r="U267" i="3"/>
  <c r="T267" i="3"/>
  <c r="S267" i="3"/>
  <c r="Y267" i="3" s="1"/>
  <c r="R267" i="3"/>
  <c r="O267" i="3"/>
  <c r="L267" i="3"/>
  <c r="K267" i="3"/>
  <c r="AA266" i="3"/>
  <c r="X266" i="3"/>
  <c r="W266" i="3"/>
  <c r="V266" i="3"/>
  <c r="U266" i="3"/>
  <c r="S266" i="3"/>
  <c r="Y266" i="3" s="1"/>
  <c r="O266" i="3"/>
  <c r="P266" i="3" s="1"/>
  <c r="L266" i="3"/>
  <c r="K266" i="3"/>
  <c r="R266" i="3" s="1"/>
  <c r="X265" i="3"/>
  <c r="V265" i="3"/>
  <c r="Y265" i="3" s="1"/>
  <c r="U265" i="3"/>
  <c r="AA265" i="3" s="1"/>
  <c r="S265" i="3"/>
  <c r="P265" i="3"/>
  <c r="O265" i="3"/>
  <c r="W265" i="3" s="1"/>
  <c r="K265" i="3"/>
  <c r="Y264" i="3"/>
  <c r="X264" i="3"/>
  <c r="V264" i="3"/>
  <c r="U264" i="3"/>
  <c r="AA264" i="3" s="1"/>
  <c r="T264" i="3"/>
  <c r="S264" i="3"/>
  <c r="P264" i="3"/>
  <c r="O264" i="3"/>
  <c r="W264" i="3" s="1"/>
  <c r="K264" i="3"/>
  <c r="L264" i="3" s="1"/>
  <c r="X263" i="3"/>
  <c r="AA263" i="3" s="1"/>
  <c r="V263" i="3"/>
  <c r="U263" i="3"/>
  <c r="T263" i="3"/>
  <c r="S263" i="3"/>
  <c r="Y263" i="3" s="1"/>
  <c r="O263" i="3"/>
  <c r="L263" i="3"/>
  <c r="K263" i="3"/>
  <c r="AA262" i="3"/>
  <c r="X262" i="3"/>
  <c r="W262" i="3"/>
  <c r="V262" i="3"/>
  <c r="U262" i="3"/>
  <c r="S262" i="3"/>
  <c r="Y262" i="3" s="1"/>
  <c r="O262" i="3"/>
  <c r="P262" i="3" s="1"/>
  <c r="L262" i="3"/>
  <c r="K262" i="3"/>
  <c r="X261" i="3"/>
  <c r="V261" i="3"/>
  <c r="Y261" i="3" s="1"/>
  <c r="U261" i="3"/>
  <c r="AA261" i="3" s="1"/>
  <c r="S261" i="3"/>
  <c r="P261" i="3"/>
  <c r="O261" i="3"/>
  <c r="W261" i="3" s="1"/>
  <c r="K261" i="3"/>
  <c r="Y260" i="3"/>
  <c r="X260" i="3"/>
  <c r="V260" i="3"/>
  <c r="U260" i="3"/>
  <c r="AA260" i="3" s="1"/>
  <c r="T260" i="3"/>
  <c r="S260" i="3"/>
  <c r="P260" i="3"/>
  <c r="O260" i="3"/>
  <c r="W260" i="3" s="1"/>
  <c r="K260" i="3"/>
  <c r="L260" i="3" s="1"/>
  <c r="AA259" i="3"/>
  <c r="X259" i="3"/>
  <c r="V259" i="3"/>
  <c r="U259" i="3"/>
  <c r="T259" i="3"/>
  <c r="S259" i="3"/>
  <c r="Y259" i="3" s="1"/>
  <c r="O259" i="3"/>
  <c r="L259" i="3"/>
  <c r="K259" i="3"/>
  <c r="AA258" i="3"/>
  <c r="X258" i="3"/>
  <c r="V258" i="3"/>
  <c r="U258" i="3"/>
  <c r="T258" i="3"/>
  <c r="S258" i="3"/>
  <c r="O258" i="3"/>
  <c r="L258" i="3"/>
  <c r="K258" i="3"/>
  <c r="AA257" i="3"/>
  <c r="AA269" i="3" s="1"/>
  <c r="X257" i="3"/>
  <c r="X269" i="3" s="1"/>
  <c r="V257" i="3"/>
  <c r="U257" i="3"/>
  <c r="T257" i="3"/>
  <c r="S257" i="3"/>
  <c r="O257" i="3"/>
  <c r="L257" i="3"/>
  <c r="K257" i="3"/>
  <c r="X255" i="3"/>
  <c r="V255" i="3"/>
  <c r="Y255" i="3" s="1"/>
  <c r="U255" i="3"/>
  <c r="AA255" i="3" s="1"/>
  <c r="S255" i="3"/>
  <c r="R255" i="3"/>
  <c r="P255" i="3"/>
  <c r="O255" i="3"/>
  <c r="W255" i="3" s="1"/>
  <c r="K255" i="3"/>
  <c r="Y254" i="3"/>
  <c r="X254" i="3"/>
  <c r="V254" i="3"/>
  <c r="U254" i="3"/>
  <c r="T254" i="3"/>
  <c r="S254" i="3"/>
  <c r="R254" i="3"/>
  <c r="O254" i="3"/>
  <c r="L254" i="3"/>
  <c r="K254" i="3"/>
  <c r="AA253" i="3"/>
  <c r="X253" i="3"/>
  <c r="W253" i="3"/>
  <c r="V253" i="3"/>
  <c r="U253" i="3"/>
  <c r="T253" i="3"/>
  <c r="Z253" i="3" s="1"/>
  <c r="S253" i="3"/>
  <c r="Y253" i="3" s="1"/>
  <c r="O253" i="3"/>
  <c r="P253" i="3" s="1"/>
  <c r="L253" i="3"/>
  <c r="K253" i="3"/>
  <c r="AA252" i="3"/>
  <c r="X252" i="3"/>
  <c r="W252" i="3"/>
  <c r="V252" i="3"/>
  <c r="U252" i="3"/>
  <c r="S252" i="3"/>
  <c r="Y252" i="3" s="1"/>
  <c r="P252" i="3"/>
  <c r="O252" i="3"/>
  <c r="K252" i="3"/>
  <c r="X251" i="3"/>
  <c r="V251" i="3"/>
  <c r="Y251" i="3" s="1"/>
  <c r="U251" i="3"/>
  <c r="AA251" i="3" s="1"/>
  <c r="S251" i="3"/>
  <c r="P251" i="3"/>
  <c r="O251" i="3"/>
  <c r="W251" i="3" s="1"/>
  <c r="K251" i="3"/>
  <c r="Y250" i="3"/>
  <c r="X250" i="3"/>
  <c r="V250" i="3"/>
  <c r="U250" i="3"/>
  <c r="AA250" i="3" s="1"/>
  <c r="T250" i="3"/>
  <c r="S250" i="3"/>
  <c r="O250" i="3"/>
  <c r="L250" i="3"/>
  <c r="K250" i="3"/>
  <c r="X249" i="3"/>
  <c r="AA249" i="3" s="1"/>
  <c r="W249" i="3"/>
  <c r="V249" i="3"/>
  <c r="U249" i="3"/>
  <c r="T249" i="3"/>
  <c r="Z249" i="3" s="1"/>
  <c r="S249" i="3"/>
  <c r="Y249" i="3" s="1"/>
  <c r="O249" i="3"/>
  <c r="P249" i="3" s="1"/>
  <c r="L249" i="3"/>
  <c r="K249" i="3"/>
  <c r="R249" i="3" s="1"/>
  <c r="AC251" i="3" s="1"/>
  <c r="AA248" i="3"/>
  <c r="X248" i="3"/>
  <c r="W248" i="3"/>
  <c r="V248" i="3"/>
  <c r="U248" i="3"/>
  <c r="S248" i="3"/>
  <c r="Y248" i="3" s="1"/>
  <c r="P248" i="3"/>
  <c r="O248" i="3"/>
  <c r="L248" i="3"/>
  <c r="K248" i="3"/>
  <c r="T248" i="3" s="1"/>
  <c r="Z248" i="3" s="1"/>
  <c r="X247" i="3"/>
  <c r="V247" i="3"/>
  <c r="Y247" i="3" s="1"/>
  <c r="U247" i="3"/>
  <c r="AA247" i="3" s="1"/>
  <c r="S247" i="3"/>
  <c r="P247" i="3"/>
  <c r="O247" i="3"/>
  <c r="W247" i="3" s="1"/>
  <c r="K247" i="3"/>
  <c r="Y246" i="3"/>
  <c r="X246" i="3"/>
  <c r="V246" i="3"/>
  <c r="U246" i="3"/>
  <c r="AA246" i="3" s="1"/>
  <c r="T246" i="3"/>
  <c r="S246" i="3"/>
  <c r="O246" i="3"/>
  <c r="L246" i="3"/>
  <c r="K246" i="3"/>
  <c r="AA245" i="3"/>
  <c r="X245" i="3"/>
  <c r="W245" i="3"/>
  <c r="V245" i="3"/>
  <c r="U245" i="3"/>
  <c r="T245" i="3"/>
  <c r="Z245" i="3" s="1"/>
  <c r="S245" i="3"/>
  <c r="Y245" i="3" s="1"/>
  <c r="O245" i="3"/>
  <c r="P245" i="3" s="1"/>
  <c r="L245" i="3"/>
  <c r="K245" i="3"/>
  <c r="AA244" i="3"/>
  <c r="X244" i="3"/>
  <c r="X256" i="3" s="1"/>
  <c r="W244" i="3"/>
  <c r="V244" i="3"/>
  <c r="U244" i="3"/>
  <c r="S244" i="3"/>
  <c r="O244" i="3"/>
  <c r="P244" i="3" s="1"/>
  <c r="K244" i="3"/>
  <c r="Y242" i="3"/>
  <c r="X242" i="3"/>
  <c r="V242" i="3"/>
  <c r="U242" i="3"/>
  <c r="T242" i="3"/>
  <c r="S242" i="3"/>
  <c r="R242" i="3"/>
  <c r="P242" i="3"/>
  <c r="O242" i="3"/>
  <c r="W242" i="3" s="1"/>
  <c r="L242" i="3"/>
  <c r="K242" i="3"/>
  <c r="X241" i="3"/>
  <c r="AA241" i="3" s="1"/>
  <c r="W241" i="3"/>
  <c r="V241" i="3"/>
  <c r="U241" i="3"/>
  <c r="T241" i="3"/>
  <c r="S241" i="3"/>
  <c r="Y241" i="3" s="1"/>
  <c r="R241" i="3"/>
  <c r="O241" i="3"/>
  <c r="P241" i="3" s="1"/>
  <c r="L241" i="3"/>
  <c r="K241" i="3"/>
  <c r="AA240" i="3"/>
  <c r="X240" i="3"/>
  <c r="W240" i="3"/>
  <c r="V240" i="3"/>
  <c r="U240" i="3"/>
  <c r="S240" i="3"/>
  <c r="Y240" i="3" s="1"/>
  <c r="O240" i="3"/>
  <c r="P240" i="3" s="1"/>
  <c r="K240" i="3"/>
  <c r="X239" i="3"/>
  <c r="V239" i="3"/>
  <c r="Y239" i="3" s="1"/>
  <c r="U239" i="3"/>
  <c r="AA239" i="3" s="1"/>
  <c r="S239" i="3"/>
  <c r="P239" i="3"/>
  <c r="O239" i="3"/>
  <c r="W239" i="3" s="1"/>
  <c r="K239" i="3"/>
  <c r="Y238" i="3"/>
  <c r="X238" i="3"/>
  <c r="V238" i="3"/>
  <c r="U238" i="3"/>
  <c r="T238" i="3"/>
  <c r="Z238" i="3" s="1"/>
  <c r="S238" i="3"/>
  <c r="P238" i="3"/>
  <c r="O238" i="3"/>
  <c r="W238" i="3" s="1"/>
  <c r="K238" i="3"/>
  <c r="L238" i="3" s="1"/>
  <c r="AA237" i="3"/>
  <c r="X237" i="3"/>
  <c r="W237" i="3"/>
  <c r="V237" i="3"/>
  <c r="U237" i="3"/>
  <c r="T237" i="3"/>
  <c r="S237" i="3"/>
  <c r="Y237" i="3" s="1"/>
  <c r="O237" i="3"/>
  <c r="P237" i="3" s="1"/>
  <c r="L237" i="3"/>
  <c r="K237" i="3"/>
  <c r="AA236" i="3"/>
  <c r="Z236" i="3"/>
  <c r="X236" i="3"/>
  <c r="W236" i="3"/>
  <c r="V236" i="3"/>
  <c r="U236" i="3"/>
  <c r="S236" i="3"/>
  <c r="O236" i="3"/>
  <c r="P236" i="3" s="1"/>
  <c r="L236" i="3"/>
  <c r="K236" i="3"/>
  <c r="T236" i="3" s="1"/>
  <c r="Y235" i="3"/>
  <c r="X235" i="3"/>
  <c r="V235" i="3"/>
  <c r="U235" i="3"/>
  <c r="AA235" i="3" s="1"/>
  <c r="S235" i="3"/>
  <c r="P235" i="3"/>
  <c r="O235" i="3"/>
  <c r="W235" i="3" s="1"/>
  <c r="K235" i="3"/>
  <c r="Y234" i="3"/>
  <c r="X234" i="3"/>
  <c r="V234" i="3"/>
  <c r="U234" i="3"/>
  <c r="AA234" i="3" s="1"/>
  <c r="T234" i="3"/>
  <c r="S234" i="3"/>
  <c r="P234" i="3"/>
  <c r="O234" i="3"/>
  <c r="W234" i="3" s="1"/>
  <c r="K234" i="3"/>
  <c r="L234" i="3" s="1"/>
  <c r="X233" i="3"/>
  <c r="AA233" i="3" s="1"/>
  <c r="W233" i="3"/>
  <c r="V233" i="3"/>
  <c r="U233" i="3"/>
  <c r="T233" i="3"/>
  <c r="Z233" i="3" s="1"/>
  <c r="S233" i="3"/>
  <c r="Y233" i="3" s="1"/>
  <c r="O233" i="3"/>
  <c r="P233" i="3" s="1"/>
  <c r="L233" i="3"/>
  <c r="K233" i="3"/>
  <c r="R233" i="3" s="1"/>
  <c r="AC235" i="3" s="1"/>
  <c r="AA232" i="3"/>
  <c r="X232" i="3"/>
  <c r="W232" i="3"/>
  <c r="V232" i="3"/>
  <c r="U232" i="3"/>
  <c r="S232" i="3"/>
  <c r="Y232" i="3" s="1"/>
  <c r="O232" i="3"/>
  <c r="P232" i="3" s="1"/>
  <c r="K232" i="3"/>
  <c r="X231" i="3"/>
  <c r="V231" i="3"/>
  <c r="U231" i="3"/>
  <c r="S231" i="3"/>
  <c r="O231" i="3"/>
  <c r="K231" i="3"/>
  <c r="V230" i="3"/>
  <c r="Y229" i="3"/>
  <c r="X229" i="3"/>
  <c r="V229" i="3"/>
  <c r="U229" i="3"/>
  <c r="AA229" i="3" s="1"/>
  <c r="S229" i="3"/>
  <c r="R229" i="3"/>
  <c r="P229" i="3"/>
  <c r="O229" i="3"/>
  <c r="W229" i="3" s="1"/>
  <c r="K229" i="3"/>
  <c r="Y228" i="3"/>
  <c r="X228" i="3"/>
  <c r="V228" i="3"/>
  <c r="U228" i="3"/>
  <c r="T228" i="3"/>
  <c r="S228" i="3"/>
  <c r="R228" i="3"/>
  <c r="P228" i="3"/>
  <c r="O228" i="3"/>
  <c r="W228" i="3" s="1"/>
  <c r="L228" i="3"/>
  <c r="K228" i="3"/>
  <c r="X227" i="3"/>
  <c r="AA227" i="3" s="1"/>
  <c r="W227" i="3"/>
  <c r="V227" i="3"/>
  <c r="U227" i="3"/>
  <c r="T227" i="3"/>
  <c r="Z227" i="3" s="1"/>
  <c r="S227" i="3"/>
  <c r="Y227" i="3" s="1"/>
  <c r="O227" i="3"/>
  <c r="P227" i="3" s="1"/>
  <c r="L227" i="3"/>
  <c r="K227" i="3"/>
  <c r="R227" i="3" s="1"/>
  <c r="AC229" i="3" s="1"/>
  <c r="AA226" i="3"/>
  <c r="X226" i="3"/>
  <c r="W226" i="3"/>
  <c r="V226" i="3"/>
  <c r="U226" i="3"/>
  <c r="S226" i="3"/>
  <c r="P226" i="3"/>
  <c r="O226" i="3"/>
  <c r="K226" i="3"/>
  <c r="X225" i="3"/>
  <c r="V225" i="3"/>
  <c r="Y225" i="3" s="1"/>
  <c r="U225" i="3"/>
  <c r="AA225" i="3" s="1"/>
  <c r="S225" i="3"/>
  <c r="P225" i="3"/>
  <c r="O225" i="3"/>
  <c r="W225" i="3" s="1"/>
  <c r="K225" i="3"/>
  <c r="Y224" i="3"/>
  <c r="X224" i="3"/>
  <c r="V224" i="3"/>
  <c r="U224" i="3"/>
  <c r="T224" i="3"/>
  <c r="Z224" i="3" s="1"/>
  <c r="S224" i="3"/>
  <c r="P224" i="3"/>
  <c r="O224" i="3"/>
  <c r="W224" i="3" s="1"/>
  <c r="L224" i="3"/>
  <c r="K224" i="3"/>
  <c r="R224" i="3" s="1"/>
  <c r="X223" i="3"/>
  <c r="AA223" i="3" s="1"/>
  <c r="W223" i="3"/>
  <c r="V223" i="3"/>
  <c r="U223" i="3"/>
  <c r="T223" i="3"/>
  <c r="S223" i="3"/>
  <c r="Y223" i="3" s="1"/>
  <c r="O223" i="3"/>
  <c r="P223" i="3" s="1"/>
  <c r="L223" i="3"/>
  <c r="K223" i="3"/>
  <c r="R223" i="3" s="1"/>
  <c r="AA222" i="3"/>
  <c r="X222" i="3"/>
  <c r="W222" i="3"/>
  <c r="V222" i="3"/>
  <c r="U222" i="3"/>
  <c r="S222" i="3"/>
  <c r="P222" i="3"/>
  <c r="O222" i="3"/>
  <c r="K222" i="3"/>
  <c r="X221" i="3"/>
  <c r="V221" i="3"/>
  <c r="Y221" i="3" s="1"/>
  <c r="U221" i="3"/>
  <c r="AA221" i="3" s="1"/>
  <c r="S221" i="3"/>
  <c r="P221" i="3"/>
  <c r="O221" i="3"/>
  <c r="W221" i="3" s="1"/>
  <c r="K221" i="3"/>
  <c r="Y220" i="3"/>
  <c r="X220" i="3"/>
  <c r="V220" i="3"/>
  <c r="U220" i="3"/>
  <c r="T220" i="3"/>
  <c r="Z220" i="3" s="1"/>
  <c r="S220" i="3"/>
  <c r="P220" i="3"/>
  <c r="O220" i="3"/>
  <c r="W220" i="3" s="1"/>
  <c r="L220" i="3"/>
  <c r="K220" i="3"/>
  <c r="R220" i="3" s="1"/>
  <c r="X219" i="3"/>
  <c r="AA219" i="3" s="1"/>
  <c r="W219" i="3"/>
  <c r="V219" i="3"/>
  <c r="U219" i="3"/>
  <c r="T219" i="3"/>
  <c r="S219" i="3"/>
  <c r="O219" i="3"/>
  <c r="P219" i="3" s="1"/>
  <c r="L219" i="3"/>
  <c r="K219" i="3"/>
  <c r="R219" i="3" s="1"/>
  <c r="AA218" i="3"/>
  <c r="X218" i="3"/>
  <c r="W218" i="3"/>
  <c r="V218" i="3"/>
  <c r="U218" i="3"/>
  <c r="S218" i="3"/>
  <c r="P218" i="3"/>
  <c r="O218" i="3"/>
  <c r="K218" i="3"/>
  <c r="U217" i="3"/>
  <c r="Y216" i="3"/>
  <c r="X216" i="3"/>
  <c r="V216" i="3"/>
  <c r="U216" i="3"/>
  <c r="T216" i="3"/>
  <c r="S216" i="3"/>
  <c r="R216" i="3"/>
  <c r="P216" i="3"/>
  <c r="O216" i="3"/>
  <c r="W216" i="3" s="1"/>
  <c r="L216" i="3"/>
  <c r="K216" i="3"/>
  <c r="X215" i="3"/>
  <c r="AA215" i="3" s="1"/>
  <c r="W215" i="3"/>
  <c r="V215" i="3"/>
  <c r="U215" i="3"/>
  <c r="T215" i="3"/>
  <c r="Z215" i="3" s="1"/>
  <c r="S215" i="3"/>
  <c r="Y215" i="3" s="1"/>
  <c r="R215" i="3"/>
  <c r="O215" i="3"/>
  <c r="P215" i="3" s="1"/>
  <c r="L215" i="3"/>
  <c r="K215" i="3"/>
  <c r="AA214" i="3"/>
  <c r="X214" i="3"/>
  <c r="W214" i="3"/>
  <c r="V214" i="3"/>
  <c r="U214" i="3"/>
  <c r="S214" i="3"/>
  <c r="Y214" i="3" s="1"/>
  <c r="P214" i="3"/>
  <c r="O214" i="3"/>
  <c r="L214" i="3"/>
  <c r="K214" i="3"/>
  <c r="T214" i="3" s="1"/>
  <c r="Z214" i="3" s="1"/>
  <c r="X213" i="3"/>
  <c r="V213" i="3"/>
  <c r="Y213" i="3" s="1"/>
  <c r="U213" i="3"/>
  <c r="AA213" i="3" s="1"/>
  <c r="S213" i="3"/>
  <c r="P213" i="3"/>
  <c r="O213" i="3"/>
  <c r="W213" i="3" s="1"/>
  <c r="K213" i="3"/>
  <c r="Y212" i="3"/>
  <c r="X212" i="3"/>
  <c r="V212" i="3"/>
  <c r="U212" i="3"/>
  <c r="AA212" i="3" s="1"/>
  <c r="T212" i="3"/>
  <c r="S212" i="3"/>
  <c r="O212" i="3"/>
  <c r="L212" i="3"/>
  <c r="K212" i="3"/>
  <c r="X211" i="3"/>
  <c r="AA211" i="3" s="1"/>
  <c r="W211" i="3"/>
  <c r="V211" i="3"/>
  <c r="U211" i="3"/>
  <c r="T211" i="3"/>
  <c r="Z211" i="3" s="1"/>
  <c r="S211" i="3"/>
  <c r="Y211" i="3" s="1"/>
  <c r="O211" i="3"/>
  <c r="P211" i="3" s="1"/>
  <c r="L211" i="3"/>
  <c r="K211" i="3"/>
  <c r="R211" i="3" s="1"/>
  <c r="AA210" i="3"/>
  <c r="X210" i="3"/>
  <c r="W210" i="3"/>
  <c r="V210" i="3"/>
  <c r="U210" i="3"/>
  <c r="S210" i="3"/>
  <c r="Y210" i="3" s="1"/>
  <c r="P210" i="3"/>
  <c r="O210" i="3"/>
  <c r="K210" i="3"/>
  <c r="X209" i="3"/>
  <c r="V209" i="3"/>
  <c r="Y209" i="3" s="1"/>
  <c r="U209" i="3"/>
  <c r="AA209" i="3" s="1"/>
  <c r="S209" i="3"/>
  <c r="P209" i="3"/>
  <c r="O209" i="3"/>
  <c r="W209" i="3" s="1"/>
  <c r="K209" i="3"/>
  <c r="Y208" i="3"/>
  <c r="X208" i="3"/>
  <c r="V208" i="3"/>
  <c r="U208" i="3"/>
  <c r="AA208" i="3" s="1"/>
  <c r="T208" i="3"/>
  <c r="S208" i="3"/>
  <c r="O208" i="3"/>
  <c r="L208" i="3"/>
  <c r="K208" i="3"/>
  <c r="X207" i="3"/>
  <c r="AA207" i="3" s="1"/>
  <c r="W207" i="3"/>
  <c r="V207" i="3"/>
  <c r="U207" i="3"/>
  <c r="T207" i="3"/>
  <c r="Z207" i="3" s="1"/>
  <c r="S207" i="3"/>
  <c r="Y207" i="3" s="1"/>
  <c r="O207" i="3"/>
  <c r="P207" i="3" s="1"/>
  <c r="L207" i="3"/>
  <c r="K207" i="3"/>
  <c r="R207" i="3" s="1"/>
  <c r="AC209" i="3" s="1"/>
  <c r="AA206" i="3"/>
  <c r="X206" i="3"/>
  <c r="W206" i="3"/>
  <c r="V206" i="3"/>
  <c r="U206" i="3"/>
  <c r="S206" i="3"/>
  <c r="Y206" i="3" s="1"/>
  <c r="P206" i="3"/>
  <c r="O206" i="3"/>
  <c r="L206" i="3"/>
  <c r="K206" i="3"/>
  <c r="T206" i="3" s="1"/>
  <c r="Z206" i="3" s="1"/>
  <c r="X205" i="3"/>
  <c r="V205" i="3"/>
  <c r="U205" i="3"/>
  <c r="AA205" i="3" s="1"/>
  <c r="S205" i="3"/>
  <c r="P205" i="3"/>
  <c r="O205" i="3"/>
  <c r="W205" i="3" s="1"/>
  <c r="K205" i="3"/>
  <c r="AA203" i="3"/>
  <c r="X203" i="3"/>
  <c r="W203" i="3"/>
  <c r="V203" i="3"/>
  <c r="U203" i="3"/>
  <c r="T203" i="3"/>
  <c r="S203" i="3"/>
  <c r="Y203" i="3" s="1"/>
  <c r="R203" i="3"/>
  <c r="O203" i="3"/>
  <c r="P203" i="3" s="1"/>
  <c r="L203" i="3"/>
  <c r="K203" i="3"/>
  <c r="AA202" i="3"/>
  <c r="X202" i="3"/>
  <c r="W202" i="3"/>
  <c r="V202" i="3"/>
  <c r="U202" i="3"/>
  <c r="S202" i="3"/>
  <c r="R202" i="3"/>
  <c r="P202" i="3"/>
  <c r="O202" i="3"/>
  <c r="K202" i="3"/>
  <c r="X201" i="3"/>
  <c r="V201" i="3"/>
  <c r="Y201" i="3" s="1"/>
  <c r="U201" i="3"/>
  <c r="AA201" i="3" s="1"/>
  <c r="S201" i="3"/>
  <c r="P201" i="3"/>
  <c r="O201" i="3"/>
  <c r="W201" i="3" s="1"/>
  <c r="K201" i="3"/>
  <c r="Y200" i="3"/>
  <c r="X200" i="3"/>
  <c r="V200" i="3"/>
  <c r="U200" i="3"/>
  <c r="T200" i="3"/>
  <c r="Z200" i="3" s="1"/>
  <c r="S200" i="3"/>
  <c r="P200" i="3"/>
  <c r="O200" i="3"/>
  <c r="W200" i="3" s="1"/>
  <c r="L200" i="3"/>
  <c r="K200" i="3"/>
  <c r="R200" i="3" s="1"/>
  <c r="X199" i="3"/>
  <c r="AA199" i="3" s="1"/>
  <c r="W199" i="3"/>
  <c r="V199" i="3"/>
  <c r="U199" i="3"/>
  <c r="S199" i="3"/>
  <c r="Y199" i="3" s="1"/>
  <c r="O199" i="3"/>
  <c r="P199" i="3" s="1"/>
  <c r="K199" i="3"/>
  <c r="T199" i="3" s="1"/>
  <c r="Z199" i="3" s="1"/>
  <c r="AA198" i="3"/>
  <c r="X198" i="3"/>
  <c r="W198" i="3"/>
  <c r="V198" i="3"/>
  <c r="U198" i="3"/>
  <c r="S198" i="3"/>
  <c r="Y198" i="3" s="1"/>
  <c r="P198" i="3"/>
  <c r="O198" i="3"/>
  <c r="L198" i="3"/>
  <c r="K198" i="3"/>
  <c r="T198" i="3" s="1"/>
  <c r="Z198" i="3" s="1"/>
  <c r="Y197" i="3"/>
  <c r="X197" i="3"/>
  <c r="V197" i="3"/>
  <c r="U197" i="3"/>
  <c r="S197" i="3"/>
  <c r="O197" i="3"/>
  <c r="K197" i="3"/>
  <c r="Y196" i="3"/>
  <c r="X196" i="3"/>
  <c r="V196" i="3"/>
  <c r="U196" i="3"/>
  <c r="AA196" i="3" s="1"/>
  <c r="T196" i="3"/>
  <c r="S196" i="3"/>
  <c r="O196" i="3"/>
  <c r="L196" i="3"/>
  <c r="K196" i="3"/>
  <c r="AA195" i="3"/>
  <c r="X195" i="3"/>
  <c r="V195" i="3"/>
  <c r="U195" i="3"/>
  <c r="T195" i="3"/>
  <c r="S195" i="3"/>
  <c r="O195" i="3"/>
  <c r="L195" i="3"/>
  <c r="K195" i="3"/>
  <c r="AA194" i="3"/>
  <c r="X194" i="3"/>
  <c r="W194" i="3"/>
  <c r="V194" i="3"/>
  <c r="Y194" i="3" s="1"/>
  <c r="U194" i="3"/>
  <c r="S194" i="3"/>
  <c r="P194" i="3"/>
  <c r="O194" i="3"/>
  <c r="K194" i="3"/>
  <c r="X193" i="3"/>
  <c r="V193" i="3"/>
  <c r="Y193" i="3" s="1"/>
  <c r="U193" i="3"/>
  <c r="S193" i="3"/>
  <c r="P193" i="3"/>
  <c r="O193" i="3"/>
  <c r="W193" i="3" s="1"/>
  <c r="K193" i="3"/>
  <c r="X192" i="3"/>
  <c r="W192" i="3"/>
  <c r="V192" i="3"/>
  <c r="U192" i="3"/>
  <c r="T192" i="3"/>
  <c r="S192" i="3"/>
  <c r="P192" i="3"/>
  <c r="O192" i="3"/>
  <c r="L192" i="3"/>
  <c r="K192" i="3"/>
  <c r="R192" i="3" s="1"/>
  <c r="Z190" i="3"/>
  <c r="X190" i="3"/>
  <c r="W190" i="3"/>
  <c r="V190" i="3"/>
  <c r="Y190" i="3" s="1"/>
  <c r="U190" i="3"/>
  <c r="AA190" i="3" s="1"/>
  <c r="S190" i="3"/>
  <c r="R190" i="3"/>
  <c r="P190" i="3"/>
  <c r="O190" i="3"/>
  <c r="L190" i="3"/>
  <c r="K190" i="3"/>
  <c r="T190" i="3" s="1"/>
  <c r="Z189" i="3"/>
  <c r="X189" i="3"/>
  <c r="V189" i="3"/>
  <c r="Y189" i="3" s="1"/>
  <c r="U189" i="3"/>
  <c r="AA189" i="3" s="1"/>
  <c r="T189" i="3"/>
  <c r="S189" i="3"/>
  <c r="R189" i="3"/>
  <c r="P189" i="3"/>
  <c r="O189" i="3"/>
  <c r="W189" i="3" s="1"/>
  <c r="K189" i="3"/>
  <c r="L189" i="3" s="1"/>
  <c r="AA188" i="3"/>
  <c r="X188" i="3"/>
  <c r="W188" i="3"/>
  <c r="V188" i="3"/>
  <c r="U188" i="3"/>
  <c r="T188" i="3"/>
  <c r="S188" i="3"/>
  <c r="Y188" i="3" s="1"/>
  <c r="P188" i="3"/>
  <c r="O188" i="3"/>
  <c r="L188" i="3"/>
  <c r="K188" i="3"/>
  <c r="X187" i="3"/>
  <c r="AA187" i="3" s="1"/>
  <c r="W187" i="3"/>
  <c r="V187" i="3"/>
  <c r="U187" i="3"/>
  <c r="S187" i="3"/>
  <c r="Y187" i="3" s="1"/>
  <c r="O187" i="3"/>
  <c r="P187" i="3" s="1"/>
  <c r="L187" i="3"/>
  <c r="K187" i="3"/>
  <c r="Y186" i="3"/>
  <c r="X186" i="3"/>
  <c r="W186" i="3"/>
  <c r="V186" i="3"/>
  <c r="U186" i="3"/>
  <c r="AA186" i="3" s="1"/>
  <c r="S186" i="3"/>
  <c r="P186" i="3"/>
  <c r="O186" i="3"/>
  <c r="L186" i="3"/>
  <c r="K186" i="3"/>
  <c r="T186" i="3" s="1"/>
  <c r="Z186" i="3" s="1"/>
  <c r="Y185" i="3"/>
  <c r="X185" i="3"/>
  <c r="V185" i="3"/>
  <c r="U185" i="3"/>
  <c r="AA185" i="3" s="1"/>
  <c r="T185" i="3"/>
  <c r="S185" i="3"/>
  <c r="O185" i="3"/>
  <c r="K185" i="3"/>
  <c r="L185" i="3" s="1"/>
  <c r="Y184" i="3"/>
  <c r="X184" i="3"/>
  <c r="V184" i="3"/>
  <c r="U184" i="3"/>
  <c r="AA184" i="3" s="1"/>
  <c r="T184" i="3"/>
  <c r="S184" i="3"/>
  <c r="P184" i="3"/>
  <c r="O184" i="3"/>
  <c r="W184" i="3" s="1"/>
  <c r="L184" i="3"/>
  <c r="K184" i="3"/>
  <c r="AA183" i="3"/>
  <c r="X183" i="3"/>
  <c r="W183" i="3"/>
  <c r="V183" i="3"/>
  <c r="U183" i="3"/>
  <c r="S183" i="3"/>
  <c r="O183" i="3"/>
  <c r="P183" i="3" s="1"/>
  <c r="K183" i="3"/>
  <c r="Y182" i="3"/>
  <c r="X182" i="3"/>
  <c r="V182" i="3"/>
  <c r="U182" i="3"/>
  <c r="T182" i="3"/>
  <c r="Z182" i="3" s="1"/>
  <c r="S182" i="3"/>
  <c r="P182" i="3"/>
  <c r="O182" i="3"/>
  <c r="W182" i="3" s="1"/>
  <c r="L182" i="3"/>
  <c r="K182" i="3"/>
  <c r="R182" i="3" s="1"/>
  <c r="X181" i="3"/>
  <c r="W181" i="3"/>
  <c r="V181" i="3"/>
  <c r="U181" i="3"/>
  <c r="T181" i="3"/>
  <c r="S181" i="3"/>
  <c r="O181" i="3"/>
  <c r="P181" i="3" s="1"/>
  <c r="L181" i="3"/>
  <c r="K181" i="3"/>
  <c r="R181" i="3" s="1"/>
  <c r="AA180" i="3"/>
  <c r="X180" i="3"/>
  <c r="W180" i="3"/>
  <c r="V180" i="3"/>
  <c r="U180" i="3"/>
  <c r="S180" i="3"/>
  <c r="P180" i="3"/>
  <c r="O180" i="3"/>
  <c r="K180" i="3"/>
  <c r="X179" i="3"/>
  <c r="V179" i="3"/>
  <c r="U179" i="3"/>
  <c r="S179" i="3"/>
  <c r="P179" i="3"/>
  <c r="O179" i="3"/>
  <c r="W179" i="3" s="1"/>
  <c r="K179" i="3"/>
  <c r="AA177" i="3"/>
  <c r="X177" i="3"/>
  <c r="V177" i="3"/>
  <c r="U177" i="3"/>
  <c r="T177" i="3"/>
  <c r="S177" i="3"/>
  <c r="Y177" i="3" s="1"/>
  <c r="R177" i="3"/>
  <c r="O177" i="3"/>
  <c r="L177" i="3"/>
  <c r="K177" i="3"/>
  <c r="AA176" i="3"/>
  <c r="Z176" i="3"/>
  <c r="X176" i="3"/>
  <c r="W176" i="3"/>
  <c r="V176" i="3"/>
  <c r="U176" i="3"/>
  <c r="S176" i="3"/>
  <c r="R176" i="3"/>
  <c r="P176" i="3"/>
  <c r="O176" i="3"/>
  <c r="L176" i="3"/>
  <c r="K176" i="3"/>
  <c r="T176" i="3" s="1"/>
  <c r="Y175" i="3"/>
  <c r="X175" i="3"/>
  <c r="V175" i="3"/>
  <c r="U175" i="3"/>
  <c r="AA175" i="3" s="1"/>
  <c r="S175" i="3"/>
  <c r="P175" i="3"/>
  <c r="O175" i="3"/>
  <c r="W175" i="3" s="1"/>
  <c r="K175" i="3"/>
  <c r="Y174" i="3"/>
  <c r="X174" i="3"/>
  <c r="V174" i="3"/>
  <c r="U174" i="3"/>
  <c r="T174" i="3"/>
  <c r="S174" i="3"/>
  <c r="P174" i="3"/>
  <c r="O174" i="3"/>
  <c r="W174" i="3" s="1"/>
  <c r="L174" i="3"/>
  <c r="K174" i="3"/>
  <c r="AA173" i="3"/>
  <c r="X173" i="3"/>
  <c r="V173" i="3"/>
  <c r="U173" i="3"/>
  <c r="T173" i="3"/>
  <c r="S173" i="3"/>
  <c r="Y173" i="3" s="1"/>
  <c r="O173" i="3"/>
  <c r="P173" i="3" s="1"/>
  <c r="L173" i="3"/>
  <c r="K173" i="3"/>
  <c r="AA172" i="3"/>
  <c r="Z172" i="3"/>
  <c r="X172" i="3"/>
  <c r="W172" i="3"/>
  <c r="V172" i="3"/>
  <c r="U172" i="3"/>
  <c r="S172" i="3"/>
  <c r="P172" i="3"/>
  <c r="O172" i="3"/>
  <c r="L172" i="3"/>
  <c r="K172" i="3"/>
  <c r="T172" i="3" s="1"/>
  <c r="Y171" i="3"/>
  <c r="X171" i="3"/>
  <c r="V171" i="3"/>
  <c r="U171" i="3"/>
  <c r="AA171" i="3" s="1"/>
  <c r="S171" i="3"/>
  <c r="P171" i="3"/>
  <c r="O171" i="3"/>
  <c r="W171" i="3" s="1"/>
  <c r="K171" i="3"/>
  <c r="Y170" i="3"/>
  <c r="X170" i="3"/>
  <c r="V170" i="3"/>
  <c r="U170" i="3"/>
  <c r="T170" i="3"/>
  <c r="S170" i="3"/>
  <c r="P170" i="3"/>
  <c r="O170" i="3"/>
  <c r="W170" i="3" s="1"/>
  <c r="L170" i="3"/>
  <c r="K170" i="3"/>
  <c r="AA169" i="3"/>
  <c r="X169" i="3"/>
  <c r="V169" i="3"/>
  <c r="U169" i="3"/>
  <c r="T169" i="3"/>
  <c r="S169" i="3"/>
  <c r="Y169" i="3" s="1"/>
  <c r="O169" i="3"/>
  <c r="P169" i="3" s="1"/>
  <c r="L169" i="3"/>
  <c r="K169" i="3"/>
  <c r="AA168" i="3"/>
  <c r="Z168" i="3"/>
  <c r="X168" i="3"/>
  <c r="W168" i="3"/>
  <c r="V168" i="3"/>
  <c r="U168" i="3"/>
  <c r="S168" i="3"/>
  <c r="P168" i="3"/>
  <c r="O168" i="3"/>
  <c r="L168" i="3"/>
  <c r="K168" i="3"/>
  <c r="T168" i="3" s="1"/>
  <c r="Y167" i="3"/>
  <c r="X167" i="3"/>
  <c r="V167" i="3"/>
  <c r="U167" i="3"/>
  <c r="AA167" i="3" s="1"/>
  <c r="S167" i="3"/>
  <c r="P167" i="3"/>
  <c r="O167" i="3"/>
  <c r="W167" i="3" s="1"/>
  <c r="K167" i="3"/>
  <c r="Y166" i="3"/>
  <c r="X166" i="3"/>
  <c r="X178" i="3" s="1"/>
  <c r="V166" i="3"/>
  <c r="V178" i="3" s="1"/>
  <c r="U166" i="3"/>
  <c r="T166" i="3"/>
  <c r="S166" i="3"/>
  <c r="S178" i="3" s="1"/>
  <c r="P166" i="3"/>
  <c r="O166" i="3"/>
  <c r="W166" i="3" s="1"/>
  <c r="L166" i="3"/>
  <c r="K166" i="3"/>
  <c r="AA164" i="3"/>
  <c r="Z164" i="3"/>
  <c r="X164" i="3"/>
  <c r="W164" i="3"/>
  <c r="V164" i="3"/>
  <c r="U164" i="3"/>
  <c r="S164" i="3"/>
  <c r="Y164" i="3" s="1"/>
  <c r="R164" i="3"/>
  <c r="P164" i="3"/>
  <c r="O164" i="3"/>
  <c r="L164" i="3"/>
  <c r="K164" i="3"/>
  <c r="T164" i="3" s="1"/>
  <c r="Y163" i="3"/>
  <c r="X163" i="3"/>
  <c r="V163" i="3"/>
  <c r="U163" i="3"/>
  <c r="AA163" i="3" s="1"/>
  <c r="S163" i="3"/>
  <c r="R163" i="3"/>
  <c r="P163" i="3"/>
  <c r="O163" i="3"/>
  <c r="W163" i="3" s="1"/>
  <c r="K163" i="3"/>
  <c r="Y162" i="3"/>
  <c r="X162" i="3"/>
  <c r="V162" i="3"/>
  <c r="U162" i="3"/>
  <c r="AA162" i="3" s="1"/>
  <c r="T162" i="3"/>
  <c r="S162" i="3"/>
  <c r="O162" i="3"/>
  <c r="L162" i="3"/>
  <c r="K162" i="3"/>
  <c r="AA161" i="3"/>
  <c r="X161" i="3"/>
  <c r="V161" i="3"/>
  <c r="U161" i="3"/>
  <c r="T161" i="3"/>
  <c r="S161" i="3"/>
  <c r="Y161" i="3" s="1"/>
  <c r="O161" i="3"/>
  <c r="L161" i="3"/>
  <c r="K161" i="3"/>
  <c r="AA160" i="3"/>
  <c r="Z160" i="3"/>
  <c r="X160" i="3"/>
  <c r="W160" i="3"/>
  <c r="V160" i="3"/>
  <c r="U160" i="3"/>
  <c r="S160" i="3"/>
  <c r="Y160" i="3" s="1"/>
  <c r="P160" i="3"/>
  <c r="O160" i="3"/>
  <c r="L160" i="3"/>
  <c r="K160" i="3"/>
  <c r="T160" i="3" s="1"/>
  <c r="Y159" i="3"/>
  <c r="X159" i="3"/>
  <c r="V159" i="3"/>
  <c r="U159" i="3"/>
  <c r="AA159" i="3" s="1"/>
  <c r="S159" i="3"/>
  <c r="P159" i="3"/>
  <c r="O159" i="3"/>
  <c r="W159" i="3" s="1"/>
  <c r="K159" i="3"/>
  <c r="Y158" i="3"/>
  <c r="X158" i="3"/>
  <c r="V158" i="3"/>
  <c r="U158" i="3"/>
  <c r="AA158" i="3" s="1"/>
  <c r="T158" i="3"/>
  <c r="S158" i="3"/>
  <c r="P158" i="3"/>
  <c r="O158" i="3"/>
  <c r="W158" i="3" s="1"/>
  <c r="L158" i="3"/>
  <c r="K158" i="3"/>
  <c r="AA157" i="3"/>
  <c r="X157" i="3"/>
  <c r="V157" i="3"/>
  <c r="U157" i="3"/>
  <c r="T157" i="3"/>
  <c r="S157" i="3"/>
  <c r="Y157" i="3" s="1"/>
  <c r="O157" i="3"/>
  <c r="L157" i="3"/>
  <c r="K157" i="3"/>
  <c r="AA156" i="3"/>
  <c r="Z156" i="3"/>
  <c r="X156" i="3"/>
  <c r="W156" i="3"/>
  <c r="V156" i="3"/>
  <c r="U156" i="3"/>
  <c r="S156" i="3"/>
  <c r="P156" i="3"/>
  <c r="O156" i="3"/>
  <c r="L156" i="3"/>
  <c r="K156" i="3"/>
  <c r="T156" i="3" s="1"/>
  <c r="Y155" i="3"/>
  <c r="X155" i="3"/>
  <c r="V155" i="3"/>
  <c r="U155" i="3"/>
  <c r="AA155" i="3" s="1"/>
  <c r="S155" i="3"/>
  <c r="P155" i="3"/>
  <c r="O155" i="3"/>
  <c r="W155" i="3" s="1"/>
  <c r="K155" i="3"/>
  <c r="Y154" i="3"/>
  <c r="X154" i="3"/>
  <c r="V154" i="3"/>
  <c r="U154" i="3"/>
  <c r="AA154" i="3" s="1"/>
  <c r="T154" i="3"/>
  <c r="Z154" i="3" s="1"/>
  <c r="S154" i="3"/>
  <c r="O154" i="3"/>
  <c r="W154" i="3" s="1"/>
  <c r="L154" i="3"/>
  <c r="K154" i="3"/>
  <c r="X153" i="3"/>
  <c r="X165" i="3" s="1"/>
  <c r="V153" i="3"/>
  <c r="V165" i="3" s="1"/>
  <c r="U153" i="3"/>
  <c r="T153" i="3"/>
  <c r="S153" i="3"/>
  <c r="Y153" i="3" s="1"/>
  <c r="O153" i="3"/>
  <c r="L153" i="3"/>
  <c r="K153" i="3"/>
  <c r="Y151" i="3"/>
  <c r="X151" i="3"/>
  <c r="V151" i="3"/>
  <c r="U151" i="3"/>
  <c r="AA151" i="3" s="1"/>
  <c r="S151" i="3"/>
  <c r="R151" i="3"/>
  <c r="P151" i="3"/>
  <c r="O151" i="3"/>
  <c r="W151" i="3" s="1"/>
  <c r="K151" i="3"/>
  <c r="Y150" i="3"/>
  <c r="X150" i="3"/>
  <c r="V150" i="3"/>
  <c r="U150" i="3"/>
  <c r="T150" i="3"/>
  <c r="S150" i="3"/>
  <c r="R150" i="3"/>
  <c r="O150" i="3"/>
  <c r="L150" i="3"/>
  <c r="K150" i="3"/>
  <c r="X149" i="3"/>
  <c r="AA149" i="3" s="1"/>
  <c r="W149" i="3"/>
  <c r="V149" i="3"/>
  <c r="U149" i="3"/>
  <c r="T149" i="3"/>
  <c r="Z149" i="3" s="1"/>
  <c r="S149" i="3"/>
  <c r="Y149" i="3" s="1"/>
  <c r="O149" i="3"/>
  <c r="P149" i="3" s="1"/>
  <c r="L149" i="3"/>
  <c r="K149" i="3"/>
  <c r="R149" i="3" s="1"/>
  <c r="AC151" i="3" s="1"/>
  <c r="AA148" i="3"/>
  <c r="X148" i="3"/>
  <c r="W148" i="3"/>
  <c r="V148" i="3"/>
  <c r="U148" i="3"/>
  <c r="S148" i="3"/>
  <c r="O148" i="3"/>
  <c r="P148" i="3" s="1"/>
  <c r="K148" i="3"/>
  <c r="Z147" i="3"/>
  <c r="X147" i="3"/>
  <c r="W147" i="3"/>
  <c r="V147" i="3"/>
  <c r="U147" i="3"/>
  <c r="AA147" i="3" s="1"/>
  <c r="S147" i="3"/>
  <c r="Y147" i="3" s="1"/>
  <c r="P147" i="3"/>
  <c r="O147" i="3"/>
  <c r="L147" i="3"/>
  <c r="K147" i="3"/>
  <c r="T147" i="3" s="1"/>
  <c r="Y146" i="3"/>
  <c r="X146" i="3"/>
  <c r="V146" i="3"/>
  <c r="U146" i="3"/>
  <c r="AA146" i="3" s="1"/>
  <c r="T146" i="3"/>
  <c r="S146" i="3"/>
  <c r="O146" i="3"/>
  <c r="K146" i="3"/>
  <c r="L146" i="3" s="1"/>
  <c r="Y145" i="3"/>
  <c r="X145" i="3"/>
  <c r="V145" i="3"/>
  <c r="U145" i="3"/>
  <c r="AA145" i="3" s="1"/>
  <c r="T145" i="3"/>
  <c r="S145" i="3"/>
  <c r="O145" i="3"/>
  <c r="L145" i="3"/>
  <c r="K145" i="3"/>
  <c r="AA144" i="3"/>
  <c r="X144" i="3"/>
  <c r="W144" i="3"/>
  <c r="V144" i="3"/>
  <c r="U144" i="3"/>
  <c r="S144" i="3"/>
  <c r="O144" i="3"/>
  <c r="P144" i="3" s="1"/>
  <c r="K144" i="3"/>
  <c r="T144" i="3" s="1"/>
  <c r="Z144" i="3" s="1"/>
  <c r="AA143" i="3"/>
  <c r="X143" i="3"/>
  <c r="W143" i="3"/>
  <c r="V143" i="3"/>
  <c r="U143" i="3"/>
  <c r="S143" i="3"/>
  <c r="Y143" i="3" s="1"/>
  <c r="P143" i="3"/>
  <c r="O143" i="3"/>
  <c r="K143" i="3"/>
  <c r="Y142" i="3"/>
  <c r="X142" i="3"/>
  <c r="V142" i="3"/>
  <c r="U142" i="3"/>
  <c r="S142" i="3"/>
  <c r="O142" i="3"/>
  <c r="W142" i="3" s="1"/>
  <c r="K142" i="3"/>
  <c r="Y141" i="3"/>
  <c r="X141" i="3"/>
  <c r="V141" i="3"/>
  <c r="U141" i="3"/>
  <c r="T141" i="3"/>
  <c r="Z141" i="3" s="1"/>
  <c r="S141" i="3"/>
  <c r="O141" i="3"/>
  <c r="W141" i="3" s="1"/>
  <c r="L141" i="3"/>
  <c r="K141" i="3"/>
  <c r="AA140" i="3"/>
  <c r="X140" i="3"/>
  <c r="V140" i="3"/>
  <c r="U140" i="3"/>
  <c r="S140" i="3"/>
  <c r="O140" i="3"/>
  <c r="K140" i="3"/>
  <c r="T140" i="3" s="1"/>
  <c r="X138" i="3"/>
  <c r="V138" i="3"/>
  <c r="Y138" i="3" s="1"/>
  <c r="U138" i="3"/>
  <c r="AA138" i="3" s="1"/>
  <c r="S138" i="3"/>
  <c r="R138" i="3"/>
  <c r="P138" i="3"/>
  <c r="O138" i="3"/>
  <c r="W138" i="3" s="1"/>
  <c r="K138" i="3"/>
  <c r="L138" i="3" s="1"/>
  <c r="AA137" i="3"/>
  <c r="X137" i="3"/>
  <c r="W137" i="3"/>
  <c r="V137" i="3"/>
  <c r="U137" i="3"/>
  <c r="T137" i="3"/>
  <c r="S137" i="3"/>
  <c r="Y137" i="3" s="1"/>
  <c r="R137" i="3"/>
  <c r="O137" i="3"/>
  <c r="P137" i="3" s="1"/>
  <c r="L137" i="3"/>
  <c r="K137" i="3"/>
  <c r="X136" i="3"/>
  <c r="AA136" i="3" s="1"/>
  <c r="V136" i="3"/>
  <c r="U136" i="3"/>
  <c r="T136" i="3"/>
  <c r="S136" i="3"/>
  <c r="O136" i="3"/>
  <c r="P136" i="3" s="1"/>
  <c r="L136" i="3"/>
  <c r="R136" i="3" s="1"/>
  <c r="K136" i="3"/>
  <c r="Z135" i="3"/>
  <c r="Y135" i="3"/>
  <c r="X135" i="3"/>
  <c r="W135" i="3"/>
  <c r="V135" i="3"/>
  <c r="U135" i="3"/>
  <c r="AA135" i="3" s="1"/>
  <c r="S135" i="3"/>
  <c r="P135" i="3"/>
  <c r="O135" i="3"/>
  <c r="K135" i="3"/>
  <c r="T135" i="3" s="1"/>
  <c r="X134" i="3"/>
  <c r="V134" i="3"/>
  <c r="Y134" i="3" s="1"/>
  <c r="U134" i="3"/>
  <c r="AA134" i="3" s="1"/>
  <c r="S134" i="3"/>
  <c r="P134" i="3"/>
  <c r="R134" i="3" s="1"/>
  <c r="O134" i="3"/>
  <c r="W134" i="3" s="1"/>
  <c r="K134" i="3"/>
  <c r="L134" i="3" s="1"/>
  <c r="AA133" i="3"/>
  <c r="X133" i="3"/>
  <c r="W133" i="3"/>
  <c r="V133" i="3"/>
  <c r="U133" i="3"/>
  <c r="T133" i="3"/>
  <c r="S133" i="3"/>
  <c r="Y133" i="3" s="1"/>
  <c r="P133" i="3"/>
  <c r="O133" i="3"/>
  <c r="L133" i="3"/>
  <c r="K133" i="3"/>
  <c r="X132" i="3"/>
  <c r="AA132" i="3" s="1"/>
  <c r="W132" i="3"/>
  <c r="V132" i="3"/>
  <c r="U132" i="3"/>
  <c r="S132" i="3"/>
  <c r="Y132" i="3" s="1"/>
  <c r="O132" i="3"/>
  <c r="P132" i="3" s="1"/>
  <c r="K132" i="3"/>
  <c r="Z131" i="3"/>
  <c r="X131" i="3"/>
  <c r="W131" i="3"/>
  <c r="V131" i="3"/>
  <c r="U131" i="3"/>
  <c r="AA131" i="3" s="1"/>
  <c r="S131" i="3"/>
  <c r="Y131" i="3" s="1"/>
  <c r="P131" i="3"/>
  <c r="O131" i="3"/>
  <c r="L131" i="3"/>
  <c r="K131" i="3"/>
  <c r="T131" i="3" s="1"/>
  <c r="Y130" i="3"/>
  <c r="X130" i="3"/>
  <c r="V130" i="3"/>
  <c r="U130" i="3"/>
  <c r="AA130" i="3" s="1"/>
  <c r="T130" i="3"/>
  <c r="S130" i="3"/>
  <c r="O130" i="3"/>
  <c r="K130" i="3"/>
  <c r="L130" i="3" s="1"/>
  <c r="Y129" i="3"/>
  <c r="X129" i="3"/>
  <c r="V129" i="3"/>
  <c r="U129" i="3"/>
  <c r="AA129" i="3" s="1"/>
  <c r="T129" i="3"/>
  <c r="S129" i="3"/>
  <c r="O129" i="3"/>
  <c r="L129" i="3"/>
  <c r="K129" i="3"/>
  <c r="AA128" i="3"/>
  <c r="X128" i="3"/>
  <c r="W128" i="3"/>
  <c r="V128" i="3"/>
  <c r="V139" i="3" s="1"/>
  <c r="U128" i="3"/>
  <c r="S128" i="3"/>
  <c r="O128" i="3"/>
  <c r="P128" i="3" s="1"/>
  <c r="K128" i="3"/>
  <c r="T128" i="3" s="1"/>
  <c r="Z128" i="3" s="1"/>
  <c r="AA127" i="3"/>
  <c r="X127" i="3"/>
  <c r="W127" i="3"/>
  <c r="V127" i="3"/>
  <c r="U127" i="3"/>
  <c r="S127" i="3"/>
  <c r="S139" i="3" s="1"/>
  <c r="P127" i="3"/>
  <c r="O127" i="3"/>
  <c r="K127" i="3"/>
  <c r="Y125" i="3"/>
  <c r="X125" i="3"/>
  <c r="V125" i="3"/>
  <c r="U125" i="3"/>
  <c r="T125" i="3"/>
  <c r="S125" i="3"/>
  <c r="R125" i="3"/>
  <c r="O125" i="3"/>
  <c r="L125" i="3"/>
  <c r="K125" i="3"/>
  <c r="AA124" i="3"/>
  <c r="X124" i="3"/>
  <c r="W124" i="3"/>
  <c r="V124" i="3"/>
  <c r="U124" i="3"/>
  <c r="S124" i="3"/>
  <c r="R124" i="3"/>
  <c r="O124" i="3"/>
  <c r="P124" i="3" s="1"/>
  <c r="K124" i="3"/>
  <c r="T124" i="3" s="1"/>
  <c r="Z124" i="3" s="1"/>
  <c r="AA123" i="3"/>
  <c r="X123" i="3"/>
  <c r="W123" i="3"/>
  <c r="V123" i="3"/>
  <c r="U123" i="3"/>
  <c r="S123" i="3"/>
  <c r="Y123" i="3" s="1"/>
  <c r="P123" i="3"/>
  <c r="O123" i="3"/>
  <c r="K123" i="3"/>
  <c r="Y122" i="3"/>
  <c r="X122" i="3"/>
  <c r="V122" i="3"/>
  <c r="U122" i="3"/>
  <c r="S122" i="3"/>
  <c r="O122" i="3"/>
  <c r="W122" i="3" s="1"/>
  <c r="K122" i="3"/>
  <c r="Y121" i="3"/>
  <c r="X121" i="3"/>
  <c r="V121" i="3"/>
  <c r="U121" i="3"/>
  <c r="T121" i="3"/>
  <c r="Z121" i="3" s="1"/>
  <c r="S121" i="3"/>
  <c r="O121" i="3"/>
  <c r="W121" i="3" s="1"/>
  <c r="L121" i="3"/>
  <c r="K121" i="3"/>
  <c r="AA120" i="3"/>
  <c r="X120" i="3"/>
  <c r="V120" i="3"/>
  <c r="U120" i="3"/>
  <c r="S120" i="3"/>
  <c r="O120" i="3"/>
  <c r="K120" i="3"/>
  <c r="T120" i="3" s="1"/>
  <c r="AA119" i="3"/>
  <c r="Z119" i="3"/>
  <c r="X119" i="3"/>
  <c r="W119" i="3"/>
  <c r="V119" i="3"/>
  <c r="U119" i="3"/>
  <c r="S119" i="3"/>
  <c r="P119" i="3"/>
  <c r="O119" i="3"/>
  <c r="K119" i="3"/>
  <c r="T119" i="3" s="1"/>
  <c r="X118" i="3"/>
  <c r="V118" i="3"/>
  <c r="Y118" i="3" s="1"/>
  <c r="U118" i="3"/>
  <c r="S118" i="3"/>
  <c r="O118" i="3"/>
  <c r="W118" i="3" s="1"/>
  <c r="K118" i="3"/>
  <c r="L118" i="3" s="1"/>
  <c r="X117" i="3"/>
  <c r="W117" i="3"/>
  <c r="V117" i="3"/>
  <c r="U117" i="3"/>
  <c r="AA117" i="3" s="1"/>
  <c r="T117" i="3"/>
  <c r="S117" i="3"/>
  <c r="Y117" i="3" s="1"/>
  <c r="O117" i="3"/>
  <c r="P117" i="3" s="1"/>
  <c r="L117" i="3"/>
  <c r="K117" i="3"/>
  <c r="R117" i="3" s="1"/>
  <c r="X116" i="3"/>
  <c r="AA116" i="3" s="1"/>
  <c r="V116" i="3"/>
  <c r="U116" i="3"/>
  <c r="T116" i="3"/>
  <c r="S116" i="3"/>
  <c r="O116" i="3"/>
  <c r="P116" i="3" s="1"/>
  <c r="L116" i="3"/>
  <c r="R116" i="3" s="1"/>
  <c r="K116" i="3"/>
  <c r="Z115" i="3"/>
  <c r="Y115" i="3"/>
  <c r="X115" i="3"/>
  <c r="W115" i="3"/>
  <c r="V115" i="3"/>
  <c r="U115" i="3"/>
  <c r="AA115" i="3" s="1"/>
  <c r="S115" i="3"/>
  <c r="P115" i="3"/>
  <c r="O115" i="3"/>
  <c r="K115" i="3"/>
  <c r="T115" i="3" s="1"/>
  <c r="X114" i="3"/>
  <c r="V114" i="3"/>
  <c r="V126" i="3" s="1"/>
  <c r="U114" i="3"/>
  <c r="S114" i="3"/>
  <c r="P114" i="3"/>
  <c r="R114" i="3" s="1"/>
  <c r="O114" i="3"/>
  <c r="W114" i="3" s="1"/>
  <c r="K114" i="3"/>
  <c r="L114" i="3" s="1"/>
  <c r="AA112" i="3"/>
  <c r="X112" i="3"/>
  <c r="W112" i="3"/>
  <c r="V112" i="3"/>
  <c r="U112" i="3"/>
  <c r="S112" i="3"/>
  <c r="R112" i="3"/>
  <c r="O112" i="3"/>
  <c r="P112" i="3" s="1"/>
  <c r="K112" i="3"/>
  <c r="T112" i="3" s="1"/>
  <c r="Z112" i="3" s="1"/>
  <c r="AA111" i="3"/>
  <c r="X111" i="3"/>
  <c r="W111" i="3"/>
  <c r="V111" i="3"/>
  <c r="U111" i="3"/>
  <c r="S111" i="3"/>
  <c r="Y111" i="3" s="1"/>
  <c r="R111" i="3"/>
  <c r="P111" i="3"/>
  <c r="O111" i="3"/>
  <c r="K111" i="3"/>
  <c r="Y110" i="3"/>
  <c r="X110" i="3"/>
  <c r="V110" i="3"/>
  <c r="U110" i="3"/>
  <c r="S110" i="3"/>
  <c r="O110" i="3"/>
  <c r="W110" i="3" s="1"/>
  <c r="K110" i="3"/>
  <c r="Y109" i="3"/>
  <c r="X109" i="3"/>
  <c r="V109" i="3"/>
  <c r="U109" i="3"/>
  <c r="T109" i="3"/>
  <c r="S109" i="3"/>
  <c r="O109" i="3"/>
  <c r="W109" i="3" s="1"/>
  <c r="L109" i="3"/>
  <c r="K109" i="3"/>
  <c r="AA108" i="3"/>
  <c r="X108" i="3"/>
  <c r="V108" i="3"/>
  <c r="U108" i="3"/>
  <c r="S108" i="3"/>
  <c r="O108" i="3"/>
  <c r="K108" i="3"/>
  <c r="T108" i="3" s="1"/>
  <c r="AA107" i="3"/>
  <c r="Z107" i="3"/>
  <c r="X107" i="3"/>
  <c r="W107" i="3"/>
  <c r="V107" i="3"/>
  <c r="U107" i="3"/>
  <c r="S107" i="3"/>
  <c r="P107" i="3"/>
  <c r="O107" i="3"/>
  <c r="K107" i="3"/>
  <c r="T107" i="3" s="1"/>
  <c r="X106" i="3"/>
  <c r="V106" i="3"/>
  <c r="Y106" i="3" s="1"/>
  <c r="U106" i="3"/>
  <c r="S106" i="3"/>
  <c r="O106" i="3"/>
  <c r="W106" i="3" s="1"/>
  <c r="K106" i="3"/>
  <c r="L106" i="3" s="1"/>
  <c r="X105" i="3"/>
  <c r="W105" i="3"/>
  <c r="V105" i="3"/>
  <c r="U105" i="3"/>
  <c r="AA105" i="3" s="1"/>
  <c r="T105" i="3"/>
  <c r="S105" i="3"/>
  <c r="Y105" i="3" s="1"/>
  <c r="O105" i="3"/>
  <c r="P105" i="3" s="1"/>
  <c r="L105" i="3"/>
  <c r="K105" i="3"/>
  <c r="X104" i="3"/>
  <c r="AA104" i="3" s="1"/>
  <c r="V104" i="3"/>
  <c r="U104" i="3"/>
  <c r="S104" i="3"/>
  <c r="Y104" i="3" s="1"/>
  <c r="O104" i="3"/>
  <c r="P104" i="3" s="1"/>
  <c r="L104" i="3"/>
  <c r="K104" i="3"/>
  <c r="Z103" i="3"/>
  <c r="Y103" i="3"/>
  <c r="X103" i="3"/>
  <c r="W103" i="3"/>
  <c r="V103" i="3"/>
  <c r="U103" i="3"/>
  <c r="AA103" i="3" s="1"/>
  <c r="S103" i="3"/>
  <c r="P103" i="3"/>
  <c r="O103" i="3"/>
  <c r="L103" i="3"/>
  <c r="K103" i="3"/>
  <c r="T103" i="3" s="1"/>
  <c r="Y102" i="3"/>
  <c r="X102" i="3"/>
  <c r="V102" i="3"/>
  <c r="U102" i="3"/>
  <c r="AA102" i="3" s="1"/>
  <c r="T102" i="3"/>
  <c r="S102" i="3"/>
  <c r="P102" i="3"/>
  <c r="O102" i="3"/>
  <c r="K102" i="3"/>
  <c r="L102" i="3" s="1"/>
  <c r="Y101" i="3"/>
  <c r="X101" i="3"/>
  <c r="V101" i="3"/>
  <c r="V113" i="3" s="1"/>
  <c r="U101" i="3"/>
  <c r="AA101" i="3" s="1"/>
  <c r="T101" i="3"/>
  <c r="S101" i="3"/>
  <c r="O101" i="3"/>
  <c r="W101" i="3" s="1"/>
  <c r="L101" i="3"/>
  <c r="K101" i="3"/>
  <c r="AA99" i="3"/>
  <c r="X99" i="3"/>
  <c r="W99" i="3"/>
  <c r="V99" i="3"/>
  <c r="U99" i="3"/>
  <c r="S99" i="3"/>
  <c r="Y99" i="3" s="1"/>
  <c r="R99" i="3"/>
  <c r="P99" i="3"/>
  <c r="O99" i="3"/>
  <c r="L99" i="3"/>
  <c r="K99" i="3"/>
  <c r="T99" i="3" s="1"/>
  <c r="Z99" i="3" s="1"/>
  <c r="Y98" i="3"/>
  <c r="X98" i="3"/>
  <c r="V98" i="3"/>
  <c r="U98" i="3"/>
  <c r="T98" i="3"/>
  <c r="S98" i="3"/>
  <c r="R98" i="3"/>
  <c r="O98" i="3"/>
  <c r="AA97" i="3"/>
  <c r="X97" i="3"/>
  <c r="W97" i="3"/>
  <c r="V97" i="3"/>
  <c r="U97" i="3"/>
  <c r="S97" i="3"/>
  <c r="Y97" i="3" s="1"/>
  <c r="P97" i="3"/>
  <c r="O97" i="3"/>
  <c r="L97" i="3"/>
  <c r="K97" i="3"/>
  <c r="T97" i="3" s="1"/>
  <c r="Z97" i="3" s="1"/>
  <c r="Y96" i="3"/>
  <c r="X96" i="3"/>
  <c r="V96" i="3"/>
  <c r="U96" i="3"/>
  <c r="S96" i="3"/>
  <c r="O96" i="3"/>
  <c r="K96" i="3"/>
  <c r="T96" i="3" s="1"/>
  <c r="Y95" i="3"/>
  <c r="X95" i="3"/>
  <c r="V95" i="3"/>
  <c r="U95" i="3"/>
  <c r="T95" i="3"/>
  <c r="S95" i="3"/>
  <c r="O95" i="3"/>
  <c r="L95" i="3"/>
  <c r="K95" i="3"/>
  <c r="AA94" i="3"/>
  <c r="X94" i="3"/>
  <c r="V94" i="3"/>
  <c r="U94" i="3"/>
  <c r="S94" i="3"/>
  <c r="O94" i="3"/>
  <c r="K94" i="3"/>
  <c r="T94" i="3" s="1"/>
  <c r="AA93" i="3"/>
  <c r="X93" i="3"/>
  <c r="W93" i="3"/>
  <c r="V93" i="3"/>
  <c r="U93" i="3"/>
  <c r="S93" i="3"/>
  <c r="P93" i="3"/>
  <c r="O93" i="3"/>
  <c r="K93" i="3"/>
  <c r="X92" i="3"/>
  <c r="V92" i="3"/>
  <c r="Y92" i="3" s="1"/>
  <c r="U92" i="3"/>
  <c r="S92" i="3"/>
  <c r="O92" i="3"/>
  <c r="W92" i="3" s="1"/>
  <c r="K92" i="3"/>
  <c r="X91" i="3"/>
  <c r="W91" i="3"/>
  <c r="V91" i="3"/>
  <c r="U91" i="3"/>
  <c r="T91" i="3"/>
  <c r="Z91" i="3" s="1"/>
  <c r="S91" i="3"/>
  <c r="O91" i="3"/>
  <c r="P91" i="3" s="1"/>
  <c r="L91" i="3"/>
  <c r="K91" i="3"/>
  <c r="R91" i="3" s="1"/>
  <c r="X90" i="3"/>
  <c r="AA90" i="3" s="1"/>
  <c r="V90" i="3"/>
  <c r="U90" i="3"/>
  <c r="T90" i="3"/>
  <c r="S90" i="3"/>
  <c r="O90" i="3"/>
  <c r="L90" i="3"/>
  <c r="K90" i="3"/>
  <c r="Z89" i="3"/>
  <c r="Y89" i="3"/>
  <c r="X89" i="3"/>
  <c r="W89" i="3"/>
  <c r="V89" i="3"/>
  <c r="U89" i="3"/>
  <c r="AA89" i="3" s="1"/>
  <c r="S89" i="3"/>
  <c r="P89" i="3"/>
  <c r="O89" i="3"/>
  <c r="K89" i="3"/>
  <c r="T89" i="3" s="1"/>
  <c r="X88" i="3"/>
  <c r="V88" i="3"/>
  <c r="Y88" i="3" s="1"/>
  <c r="U88" i="3"/>
  <c r="S88" i="3"/>
  <c r="P88" i="3"/>
  <c r="R88" i="3" s="1"/>
  <c r="O88" i="3"/>
  <c r="W88" i="3" s="1"/>
  <c r="K88" i="3"/>
  <c r="L88" i="3" s="1"/>
  <c r="AA86" i="3"/>
  <c r="X86" i="3"/>
  <c r="W86" i="3"/>
  <c r="V86" i="3"/>
  <c r="U86" i="3"/>
  <c r="T86" i="3"/>
  <c r="Z86" i="3" s="1"/>
  <c r="S86" i="3"/>
  <c r="Y86" i="3" s="1"/>
  <c r="R86" i="3"/>
  <c r="AC86" i="3" s="1"/>
  <c r="O86" i="3"/>
  <c r="P86" i="3" s="1"/>
  <c r="AA85" i="3"/>
  <c r="Y85" i="3"/>
  <c r="X85" i="3"/>
  <c r="W85" i="3"/>
  <c r="V85" i="3"/>
  <c r="U85" i="3"/>
  <c r="T85" i="3"/>
  <c r="S85" i="3"/>
  <c r="R85" i="3"/>
  <c r="P85" i="3"/>
  <c r="O85" i="3"/>
  <c r="Y84" i="3"/>
  <c r="X84" i="3"/>
  <c r="V84" i="3"/>
  <c r="U84" i="3"/>
  <c r="AA84" i="3" s="1"/>
  <c r="T84" i="3"/>
  <c r="S84" i="3"/>
  <c r="O84" i="3"/>
  <c r="K84" i="3"/>
  <c r="L84" i="3" s="1"/>
  <c r="Y83" i="3"/>
  <c r="X83" i="3"/>
  <c r="V83" i="3"/>
  <c r="U83" i="3"/>
  <c r="AA83" i="3" s="1"/>
  <c r="T83" i="3"/>
  <c r="S83" i="3"/>
  <c r="P83" i="3"/>
  <c r="O83" i="3"/>
  <c r="W83" i="3" s="1"/>
  <c r="L83" i="3"/>
  <c r="K83" i="3"/>
  <c r="AA82" i="3"/>
  <c r="X82" i="3"/>
  <c r="W82" i="3"/>
  <c r="V82" i="3"/>
  <c r="U82" i="3"/>
  <c r="S82" i="3"/>
  <c r="O82" i="3"/>
  <c r="P82" i="3" s="1"/>
  <c r="K82" i="3"/>
  <c r="AA81" i="3"/>
  <c r="X81" i="3"/>
  <c r="W81" i="3"/>
  <c r="V81" i="3"/>
  <c r="U81" i="3"/>
  <c r="S81" i="3"/>
  <c r="Y81" i="3" s="1"/>
  <c r="P81" i="3"/>
  <c r="O81" i="3"/>
  <c r="K81" i="3"/>
  <c r="T81" i="3" s="1"/>
  <c r="Z81" i="3" s="1"/>
  <c r="Y80" i="3"/>
  <c r="X80" i="3"/>
  <c r="V80" i="3"/>
  <c r="U80" i="3"/>
  <c r="S80" i="3"/>
  <c r="O80" i="3"/>
  <c r="K80" i="3"/>
  <c r="T80" i="3" s="1"/>
  <c r="Y79" i="3"/>
  <c r="X79" i="3"/>
  <c r="V79" i="3"/>
  <c r="U79" i="3"/>
  <c r="AA79" i="3" s="1"/>
  <c r="T79" i="3"/>
  <c r="S79" i="3"/>
  <c r="O79" i="3"/>
  <c r="L79" i="3"/>
  <c r="K79" i="3"/>
  <c r="AA78" i="3"/>
  <c r="X78" i="3"/>
  <c r="V78" i="3"/>
  <c r="U78" i="3"/>
  <c r="S78" i="3"/>
  <c r="O78" i="3"/>
  <c r="K78" i="3"/>
  <c r="T78" i="3" s="1"/>
  <c r="AA77" i="3"/>
  <c r="X77" i="3"/>
  <c r="W77" i="3"/>
  <c r="V77" i="3"/>
  <c r="U77" i="3"/>
  <c r="S77" i="3"/>
  <c r="P77" i="3"/>
  <c r="O77" i="3"/>
  <c r="K77" i="3"/>
  <c r="X76" i="3"/>
  <c r="V76" i="3"/>
  <c r="Y76" i="3" s="1"/>
  <c r="U76" i="3"/>
  <c r="S76" i="3"/>
  <c r="O76" i="3"/>
  <c r="W76" i="3" s="1"/>
  <c r="K76" i="3"/>
  <c r="X75" i="3"/>
  <c r="X87" i="3" s="1"/>
  <c r="W75" i="3"/>
  <c r="V75" i="3"/>
  <c r="U75" i="3"/>
  <c r="T75" i="3"/>
  <c r="S75" i="3"/>
  <c r="O75" i="3"/>
  <c r="P75" i="3" s="1"/>
  <c r="L75" i="3"/>
  <c r="K75" i="3"/>
  <c r="R75" i="3" s="1"/>
  <c r="Z73" i="3"/>
  <c r="X73" i="3"/>
  <c r="W73" i="3"/>
  <c r="V73" i="3"/>
  <c r="Y73" i="3" s="1"/>
  <c r="U73" i="3"/>
  <c r="AA73" i="3" s="1"/>
  <c r="S73" i="3"/>
  <c r="R73" i="3"/>
  <c r="P73" i="3"/>
  <c r="O73" i="3"/>
  <c r="K73" i="3"/>
  <c r="T73" i="3" s="1"/>
  <c r="X72" i="3"/>
  <c r="V72" i="3"/>
  <c r="Y72" i="3" s="1"/>
  <c r="U72" i="3"/>
  <c r="AA72" i="3" s="1"/>
  <c r="S72" i="3"/>
  <c r="R72" i="3"/>
  <c r="P72" i="3"/>
  <c r="O72" i="3"/>
  <c r="W72" i="3" s="1"/>
  <c r="K72" i="3"/>
  <c r="L72" i="3" s="1"/>
  <c r="AA71" i="3"/>
  <c r="X71" i="3"/>
  <c r="W71" i="3"/>
  <c r="V71" i="3"/>
  <c r="U71" i="3"/>
  <c r="T71" i="3"/>
  <c r="S71" i="3"/>
  <c r="Y71" i="3" s="1"/>
  <c r="P71" i="3"/>
  <c r="O71" i="3"/>
  <c r="L71" i="3"/>
  <c r="K71" i="3"/>
  <c r="R71" i="3" s="1"/>
  <c r="X70" i="3"/>
  <c r="AA70" i="3" s="1"/>
  <c r="W70" i="3"/>
  <c r="V70" i="3"/>
  <c r="U70" i="3"/>
  <c r="S70" i="3"/>
  <c r="Y70" i="3" s="1"/>
  <c r="O70" i="3"/>
  <c r="P70" i="3" s="1"/>
  <c r="L70" i="3"/>
  <c r="K70" i="3"/>
  <c r="Z69" i="3"/>
  <c r="Y69" i="3"/>
  <c r="X69" i="3"/>
  <c r="W69" i="3"/>
  <c r="V69" i="3"/>
  <c r="U69" i="3"/>
  <c r="AA69" i="3" s="1"/>
  <c r="S69" i="3"/>
  <c r="P69" i="3"/>
  <c r="O69" i="3"/>
  <c r="L69" i="3"/>
  <c r="K69" i="3"/>
  <c r="T69" i="3" s="1"/>
  <c r="Y68" i="3"/>
  <c r="X68" i="3"/>
  <c r="V68" i="3"/>
  <c r="U68" i="3"/>
  <c r="AA68" i="3" s="1"/>
  <c r="T68" i="3"/>
  <c r="S68" i="3"/>
  <c r="P68" i="3"/>
  <c r="O68" i="3"/>
  <c r="K68" i="3"/>
  <c r="L68" i="3" s="1"/>
  <c r="Y67" i="3"/>
  <c r="X67" i="3"/>
  <c r="V67" i="3"/>
  <c r="U67" i="3"/>
  <c r="AA67" i="3" s="1"/>
  <c r="T67" i="3"/>
  <c r="S67" i="3"/>
  <c r="O67" i="3"/>
  <c r="W67" i="3" s="1"/>
  <c r="L67" i="3"/>
  <c r="K67" i="3"/>
  <c r="AA66" i="3"/>
  <c r="X66" i="3"/>
  <c r="W66" i="3"/>
  <c r="V66" i="3"/>
  <c r="U66" i="3"/>
  <c r="S66" i="3"/>
  <c r="O66" i="3"/>
  <c r="P66" i="3" s="1"/>
  <c r="K66" i="3"/>
  <c r="AA65" i="3"/>
  <c r="X65" i="3"/>
  <c r="W65" i="3"/>
  <c r="V65" i="3"/>
  <c r="U65" i="3"/>
  <c r="S65" i="3"/>
  <c r="Y65" i="3" s="1"/>
  <c r="P65" i="3"/>
  <c r="O65" i="3"/>
  <c r="K65" i="3"/>
  <c r="T65" i="3" s="1"/>
  <c r="Z65" i="3" s="1"/>
  <c r="Y64" i="3"/>
  <c r="X64" i="3"/>
  <c r="V64" i="3"/>
  <c r="U64" i="3"/>
  <c r="T64" i="3"/>
  <c r="S64" i="3"/>
  <c r="O64" i="3"/>
  <c r="K64" i="3"/>
  <c r="Y63" i="3"/>
  <c r="X63" i="3"/>
  <c r="X74" i="3" s="1"/>
  <c r="V63" i="3"/>
  <c r="U63" i="3"/>
  <c r="AA63" i="3" s="1"/>
  <c r="T63" i="3"/>
  <c r="S63" i="3"/>
  <c r="O63" i="3"/>
  <c r="L63" i="3"/>
  <c r="K63" i="3"/>
  <c r="AA62" i="3"/>
  <c r="X62" i="3"/>
  <c r="V62" i="3"/>
  <c r="V74" i="3" s="1"/>
  <c r="U62" i="3"/>
  <c r="S62" i="3"/>
  <c r="O62" i="3"/>
  <c r="K62" i="3"/>
  <c r="T62" i="3" s="1"/>
  <c r="V61" i="3"/>
  <c r="X60" i="3"/>
  <c r="V60" i="3"/>
  <c r="Y60" i="3" s="1"/>
  <c r="U60" i="3"/>
  <c r="AA60" i="3" s="1"/>
  <c r="S60" i="3"/>
  <c r="R60" i="3"/>
  <c r="P60" i="3"/>
  <c r="O60" i="3"/>
  <c r="W60" i="3" s="1"/>
  <c r="K60" i="3"/>
  <c r="L60" i="3" s="1"/>
  <c r="AA59" i="3"/>
  <c r="X59" i="3"/>
  <c r="W59" i="3"/>
  <c r="V59" i="3"/>
  <c r="U59" i="3"/>
  <c r="T59" i="3"/>
  <c r="S59" i="3"/>
  <c r="Y59" i="3" s="1"/>
  <c r="R59" i="3"/>
  <c r="O59" i="3"/>
  <c r="P59" i="3" s="1"/>
  <c r="L59" i="3"/>
  <c r="K59" i="3"/>
  <c r="X58" i="3"/>
  <c r="AA58" i="3" s="1"/>
  <c r="V58" i="3"/>
  <c r="U58" i="3"/>
  <c r="T58" i="3"/>
  <c r="S58" i="3"/>
  <c r="O58" i="3"/>
  <c r="L58" i="3"/>
  <c r="K58" i="3"/>
  <c r="Z57" i="3"/>
  <c r="X57" i="3"/>
  <c r="W57" i="3"/>
  <c r="V57" i="3"/>
  <c r="Y57" i="3" s="1"/>
  <c r="U57" i="3"/>
  <c r="AA57" i="3" s="1"/>
  <c r="S57" i="3"/>
  <c r="P57" i="3"/>
  <c r="O57" i="3"/>
  <c r="K57" i="3"/>
  <c r="T57" i="3" s="1"/>
  <c r="X56" i="3"/>
  <c r="V56" i="3"/>
  <c r="Y56" i="3" s="1"/>
  <c r="U56" i="3"/>
  <c r="AA56" i="3" s="1"/>
  <c r="S56" i="3"/>
  <c r="R56" i="3"/>
  <c r="P56" i="3"/>
  <c r="O56" i="3"/>
  <c r="W56" i="3" s="1"/>
  <c r="K56" i="3"/>
  <c r="L56" i="3" s="1"/>
  <c r="AA55" i="3"/>
  <c r="X55" i="3"/>
  <c r="W55" i="3"/>
  <c r="V55" i="3"/>
  <c r="U55" i="3"/>
  <c r="T55" i="3"/>
  <c r="S55" i="3"/>
  <c r="Y55" i="3" s="1"/>
  <c r="P55" i="3"/>
  <c r="O55" i="3"/>
  <c r="L55" i="3"/>
  <c r="K55" i="3"/>
  <c r="R55" i="3" s="1"/>
  <c r="X54" i="3"/>
  <c r="AA54" i="3" s="1"/>
  <c r="W54" i="3"/>
  <c r="V54" i="3"/>
  <c r="U54" i="3"/>
  <c r="S54" i="3"/>
  <c r="Y54" i="3" s="1"/>
  <c r="O54" i="3"/>
  <c r="P54" i="3" s="1"/>
  <c r="L54" i="3"/>
  <c r="K54" i="3"/>
  <c r="Z53" i="3"/>
  <c r="Y53" i="3"/>
  <c r="X53" i="3"/>
  <c r="W53" i="3"/>
  <c r="V53" i="3"/>
  <c r="U53" i="3"/>
  <c r="AA53" i="3" s="1"/>
  <c r="S53" i="3"/>
  <c r="P53" i="3"/>
  <c r="O53" i="3"/>
  <c r="L53" i="3"/>
  <c r="K53" i="3"/>
  <c r="T53" i="3" s="1"/>
  <c r="Y52" i="3"/>
  <c r="X52" i="3"/>
  <c r="V52" i="3"/>
  <c r="U52" i="3"/>
  <c r="AA52" i="3" s="1"/>
  <c r="T52" i="3"/>
  <c r="S52" i="3"/>
  <c r="P52" i="3"/>
  <c r="O52" i="3"/>
  <c r="K52" i="3"/>
  <c r="L52" i="3" s="1"/>
  <c r="Y51" i="3"/>
  <c r="X51" i="3"/>
  <c r="V51" i="3"/>
  <c r="U51" i="3"/>
  <c r="U61" i="3" s="1"/>
  <c r="T51" i="3"/>
  <c r="S51" i="3"/>
  <c r="O51" i="3"/>
  <c r="W51" i="3" s="1"/>
  <c r="L51" i="3"/>
  <c r="K51" i="3"/>
  <c r="AA50" i="3"/>
  <c r="X50" i="3"/>
  <c r="W50" i="3"/>
  <c r="V50" i="3"/>
  <c r="U50" i="3"/>
  <c r="S50" i="3"/>
  <c r="O50" i="3"/>
  <c r="P50" i="3" s="1"/>
  <c r="K50" i="3"/>
  <c r="AA49" i="3"/>
  <c r="X49" i="3"/>
  <c r="X61" i="3" s="1"/>
  <c r="W49" i="3"/>
  <c r="V49" i="3"/>
  <c r="U49" i="3"/>
  <c r="S49" i="3"/>
  <c r="Y49" i="3" s="1"/>
  <c r="P49" i="3"/>
  <c r="O49" i="3"/>
  <c r="K49" i="3"/>
  <c r="T49" i="3" s="1"/>
  <c r="Y47" i="3"/>
  <c r="X47" i="3"/>
  <c r="V47" i="3"/>
  <c r="U47" i="3"/>
  <c r="AA47" i="3" s="1"/>
  <c r="T47" i="3"/>
  <c r="S47" i="3"/>
  <c r="R47" i="3"/>
  <c r="O47" i="3"/>
  <c r="W47" i="3" s="1"/>
  <c r="L47" i="3"/>
  <c r="K47" i="3"/>
  <c r="AA46" i="3"/>
  <c r="X46" i="3"/>
  <c r="W46" i="3"/>
  <c r="V46" i="3"/>
  <c r="U46" i="3"/>
  <c r="T46" i="3"/>
  <c r="Z46" i="3" s="1"/>
  <c r="S46" i="3"/>
  <c r="R46" i="3"/>
  <c r="O46" i="3"/>
  <c r="P46" i="3" s="1"/>
  <c r="L46" i="3"/>
  <c r="K46" i="3"/>
  <c r="Y45" i="3"/>
  <c r="X45" i="3"/>
  <c r="W45" i="3"/>
  <c r="V45" i="3"/>
  <c r="U45" i="3"/>
  <c r="U48" i="3" s="1"/>
  <c r="S45" i="3"/>
  <c r="P45" i="3"/>
  <c r="O45" i="3"/>
  <c r="L45" i="3"/>
  <c r="K45" i="3"/>
  <c r="T45" i="3" s="1"/>
  <c r="Z45" i="3" s="1"/>
  <c r="Y44" i="3"/>
  <c r="X44" i="3"/>
  <c r="V44" i="3"/>
  <c r="U44" i="3"/>
  <c r="AA44" i="3" s="1"/>
  <c r="S44" i="3"/>
  <c r="O44" i="3"/>
  <c r="W44" i="3" s="1"/>
  <c r="K44" i="3"/>
  <c r="Y43" i="3"/>
  <c r="X43" i="3"/>
  <c r="V43" i="3"/>
  <c r="U43" i="3"/>
  <c r="AA43" i="3" s="1"/>
  <c r="T43" i="3"/>
  <c r="S43" i="3"/>
  <c r="P43" i="3"/>
  <c r="O43" i="3"/>
  <c r="W43" i="3" s="1"/>
  <c r="L43" i="3"/>
  <c r="K43" i="3"/>
  <c r="AA42" i="3"/>
  <c r="X42" i="3"/>
  <c r="W42" i="3"/>
  <c r="V42" i="3"/>
  <c r="U42" i="3"/>
  <c r="S42" i="3"/>
  <c r="Y42" i="3" s="1"/>
  <c r="O42" i="3"/>
  <c r="P42" i="3" s="1"/>
  <c r="K42" i="3"/>
  <c r="AA41" i="3"/>
  <c r="Z41" i="3"/>
  <c r="X41" i="3"/>
  <c r="W41" i="3"/>
  <c r="V41" i="3"/>
  <c r="U41" i="3"/>
  <c r="S41" i="3"/>
  <c r="P41" i="3"/>
  <c r="O41" i="3"/>
  <c r="L41" i="3"/>
  <c r="K41" i="3"/>
  <c r="T41" i="3" s="1"/>
  <c r="Y40" i="3"/>
  <c r="X40" i="3"/>
  <c r="V40" i="3"/>
  <c r="U40" i="3"/>
  <c r="S40" i="3"/>
  <c r="O40" i="3"/>
  <c r="K40" i="3"/>
  <c r="L40" i="3" s="1"/>
  <c r="X39" i="3"/>
  <c r="X48" i="3" s="1"/>
  <c r="W39" i="3"/>
  <c r="V39" i="3"/>
  <c r="U39" i="3"/>
  <c r="T39" i="3"/>
  <c r="S39" i="3"/>
  <c r="Y39" i="3" s="1"/>
  <c r="O39" i="3"/>
  <c r="P39" i="3" s="1"/>
  <c r="L39" i="3"/>
  <c r="K39" i="3"/>
  <c r="R39" i="3" s="1"/>
  <c r="AA38" i="3"/>
  <c r="X38" i="3"/>
  <c r="V38" i="3"/>
  <c r="U38" i="3"/>
  <c r="T38" i="3"/>
  <c r="S38" i="3"/>
  <c r="O38" i="3"/>
  <c r="L38" i="3"/>
  <c r="K38" i="3"/>
  <c r="AA37" i="3"/>
  <c r="X37" i="3"/>
  <c r="W37" i="3"/>
  <c r="V37" i="3"/>
  <c r="Y37" i="3" s="1"/>
  <c r="U37" i="3"/>
  <c r="S37" i="3"/>
  <c r="P37" i="3"/>
  <c r="O37" i="3"/>
  <c r="K37" i="3"/>
  <c r="X36" i="3"/>
  <c r="V36" i="3"/>
  <c r="U36" i="3"/>
  <c r="AA36" i="3" s="1"/>
  <c r="S36" i="3"/>
  <c r="S48" i="3" s="1"/>
  <c r="P36" i="3"/>
  <c r="O36" i="3"/>
  <c r="W36" i="3" s="1"/>
  <c r="K36" i="3"/>
  <c r="AA34" i="3"/>
  <c r="X34" i="3"/>
  <c r="V34" i="3"/>
  <c r="U34" i="3"/>
  <c r="T34" i="3"/>
  <c r="S34" i="3"/>
  <c r="R34" i="3"/>
  <c r="O34" i="3"/>
  <c r="P34" i="3" s="1"/>
  <c r="L34" i="3"/>
  <c r="K34" i="3"/>
  <c r="AA33" i="3"/>
  <c r="Z33" i="3"/>
  <c r="X33" i="3"/>
  <c r="W33" i="3"/>
  <c r="V33" i="3"/>
  <c r="Y33" i="3" s="1"/>
  <c r="U33" i="3"/>
  <c r="S33" i="3"/>
  <c r="R33" i="3"/>
  <c r="P33" i="3"/>
  <c r="O33" i="3"/>
  <c r="K33" i="3"/>
  <c r="T33" i="3" s="1"/>
  <c r="X32" i="3"/>
  <c r="V32" i="3"/>
  <c r="Y32" i="3" s="1"/>
  <c r="U32" i="3"/>
  <c r="S32" i="3"/>
  <c r="R32" i="3"/>
  <c r="P32" i="3"/>
  <c r="O32" i="3"/>
  <c r="W32" i="3" s="1"/>
  <c r="K32" i="3"/>
  <c r="L32" i="3" s="1"/>
  <c r="X31" i="3"/>
  <c r="AA31" i="3" s="1"/>
  <c r="W31" i="3"/>
  <c r="V31" i="3"/>
  <c r="U31" i="3"/>
  <c r="T31" i="3"/>
  <c r="S31" i="3"/>
  <c r="Y31" i="3" s="1"/>
  <c r="P31" i="3"/>
  <c r="O31" i="3"/>
  <c r="L31" i="3"/>
  <c r="K31" i="3"/>
  <c r="R31" i="3" s="1"/>
  <c r="X30" i="3"/>
  <c r="AA30" i="3" s="1"/>
  <c r="V30" i="3"/>
  <c r="U30" i="3"/>
  <c r="T30" i="3"/>
  <c r="S30" i="3"/>
  <c r="Y30" i="3" s="1"/>
  <c r="O30" i="3"/>
  <c r="P30" i="3" s="1"/>
  <c r="L30" i="3"/>
  <c r="K30" i="3"/>
  <c r="R30" i="3" s="1"/>
  <c r="Z29" i="3"/>
  <c r="Y29" i="3"/>
  <c r="X29" i="3"/>
  <c r="W29" i="3"/>
  <c r="V29" i="3"/>
  <c r="U29" i="3"/>
  <c r="AA29" i="3" s="1"/>
  <c r="S29" i="3"/>
  <c r="P29" i="3"/>
  <c r="O29" i="3"/>
  <c r="L29" i="3"/>
  <c r="K29" i="3"/>
  <c r="T29" i="3" s="1"/>
  <c r="Z28" i="3"/>
  <c r="X28" i="3"/>
  <c r="V28" i="3"/>
  <c r="Y28" i="3" s="1"/>
  <c r="U28" i="3"/>
  <c r="AA28" i="3" s="1"/>
  <c r="T28" i="3"/>
  <c r="S28" i="3"/>
  <c r="P28" i="3"/>
  <c r="R28" i="3" s="1"/>
  <c r="AC28" i="3" s="1"/>
  <c r="O28" i="3"/>
  <c r="W28" i="3" s="1"/>
  <c r="K28" i="3"/>
  <c r="L28" i="3" s="1"/>
  <c r="AA27" i="3"/>
  <c r="X27" i="3"/>
  <c r="W27" i="3"/>
  <c r="V27" i="3"/>
  <c r="U27" i="3"/>
  <c r="T27" i="3"/>
  <c r="S27" i="3"/>
  <c r="Y27" i="3" s="1"/>
  <c r="P27" i="3"/>
  <c r="O27" i="3"/>
  <c r="L27" i="3"/>
  <c r="K27" i="3"/>
  <c r="X26" i="3"/>
  <c r="AA26" i="3" s="1"/>
  <c r="W26" i="3"/>
  <c r="V26" i="3"/>
  <c r="U26" i="3"/>
  <c r="S26" i="3"/>
  <c r="Y26" i="3" s="1"/>
  <c r="O26" i="3"/>
  <c r="P26" i="3" s="1"/>
  <c r="K26" i="3"/>
  <c r="X25" i="3"/>
  <c r="W25" i="3"/>
  <c r="V25" i="3"/>
  <c r="U25" i="3"/>
  <c r="AA25" i="3" s="1"/>
  <c r="S25" i="3"/>
  <c r="Y25" i="3" s="1"/>
  <c r="P25" i="3"/>
  <c r="O25" i="3"/>
  <c r="L25" i="3"/>
  <c r="K25" i="3"/>
  <c r="T25" i="3" s="1"/>
  <c r="Z25" i="3" s="1"/>
  <c r="Y24" i="3"/>
  <c r="X24" i="3"/>
  <c r="V24" i="3"/>
  <c r="U24" i="3"/>
  <c r="AA24" i="3" s="1"/>
  <c r="T24" i="3"/>
  <c r="Z24" i="3" s="1"/>
  <c r="S24" i="3"/>
  <c r="O24" i="3"/>
  <c r="W24" i="3" s="1"/>
  <c r="L24" i="3"/>
  <c r="K24" i="3"/>
  <c r="AA23" i="3"/>
  <c r="X23" i="3"/>
  <c r="X35" i="3" s="1"/>
  <c r="W23" i="3"/>
  <c r="V23" i="3"/>
  <c r="U23" i="3"/>
  <c r="T23" i="3"/>
  <c r="S23" i="3"/>
  <c r="S35" i="3" s="1"/>
  <c r="O23" i="3"/>
  <c r="P23" i="3" s="1"/>
  <c r="L23" i="3"/>
  <c r="K23" i="3"/>
  <c r="R23" i="3" s="1"/>
  <c r="Y21" i="3"/>
  <c r="X21" i="3"/>
  <c r="V21" i="3"/>
  <c r="U21" i="3"/>
  <c r="AA21" i="3" s="1"/>
  <c r="S21" i="3"/>
  <c r="R21" i="3"/>
  <c r="P21" i="3"/>
  <c r="O21" i="3"/>
  <c r="W21" i="3" s="1"/>
  <c r="K21" i="3"/>
  <c r="T21" i="3" s="1"/>
  <c r="Y20" i="3"/>
  <c r="X20" i="3"/>
  <c r="V20" i="3"/>
  <c r="U20" i="3"/>
  <c r="AA20" i="3" s="1"/>
  <c r="T20" i="3"/>
  <c r="S20" i="3"/>
  <c r="R20" i="3"/>
  <c r="O20" i="3"/>
  <c r="W20" i="3" s="1"/>
  <c r="L20" i="3"/>
  <c r="K20" i="3"/>
  <c r="AA19" i="3"/>
  <c r="X19" i="3"/>
  <c r="W19" i="3"/>
  <c r="V19" i="3"/>
  <c r="U19" i="3"/>
  <c r="T19" i="3"/>
  <c r="Z19" i="3" s="1"/>
  <c r="S19" i="3"/>
  <c r="Y19" i="3" s="1"/>
  <c r="O19" i="3"/>
  <c r="P19" i="3" s="1"/>
  <c r="L19" i="3"/>
  <c r="K19" i="3"/>
  <c r="AA18" i="3"/>
  <c r="X18" i="3"/>
  <c r="W18" i="3"/>
  <c r="V18" i="3"/>
  <c r="U18" i="3"/>
  <c r="S18" i="3"/>
  <c r="Y18" i="3" s="1"/>
  <c r="P18" i="3"/>
  <c r="O18" i="3"/>
  <c r="K18" i="3"/>
  <c r="L18" i="3" s="1"/>
  <c r="Y17" i="3"/>
  <c r="X17" i="3"/>
  <c r="V17" i="3"/>
  <c r="U17" i="3"/>
  <c r="AA17" i="3" s="1"/>
  <c r="S17" i="3"/>
  <c r="P17" i="3"/>
  <c r="O17" i="3"/>
  <c r="W17" i="3" s="1"/>
  <c r="K17" i="3"/>
  <c r="T17" i="3" s="1"/>
  <c r="Y16" i="3"/>
  <c r="X16" i="3"/>
  <c r="V16" i="3"/>
  <c r="U16" i="3"/>
  <c r="AA16" i="3" s="1"/>
  <c r="T16" i="3"/>
  <c r="Z16" i="3" s="1"/>
  <c r="S16" i="3"/>
  <c r="O16" i="3"/>
  <c r="W16" i="3" s="1"/>
  <c r="L16" i="3"/>
  <c r="K16" i="3"/>
  <c r="AA15" i="3"/>
  <c r="X15" i="3"/>
  <c r="W15" i="3"/>
  <c r="V15" i="3"/>
  <c r="U15" i="3"/>
  <c r="T15" i="3"/>
  <c r="Z15" i="3" s="1"/>
  <c r="S15" i="3"/>
  <c r="Y15" i="3" s="1"/>
  <c r="O15" i="3"/>
  <c r="P15" i="3" s="1"/>
  <c r="L15" i="3"/>
  <c r="K15" i="3"/>
  <c r="AA14" i="3"/>
  <c r="X14" i="3"/>
  <c r="W14" i="3"/>
  <c r="V14" i="3"/>
  <c r="U14" i="3"/>
  <c r="S14" i="3"/>
  <c r="Y14" i="3" s="1"/>
  <c r="P14" i="3"/>
  <c r="O14" i="3"/>
  <c r="K14" i="3"/>
  <c r="T14" i="3" s="1"/>
  <c r="Z14" i="3" s="1"/>
  <c r="Y13" i="3"/>
  <c r="X13" i="3"/>
  <c r="V13" i="3"/>
  <c r="U13" i="3"/>
  <c r="AA13" i="3" s="1"/>
  <c r="S13" i="3"/>
  <c r="P13" i="3"/>
  <c r="O13" i="3"/>
  <c r="W13" i="3" s="1"/>
  <c r="K13" i="3"/>
  <c r="T13" i="3" s="1"/>
  <c r="Y12" i="3"/>
  <c r="X12" i="3"/>
  <c r="V12" i="3"/>
  <c r="U12" i="3"/>
  <c r="AA12" i="3" s="1"/>
  <c r="T12" i="3"/>
  <c r="Z12" i="3" s="1"/>
  <c r="S12" i="3"/>
  <c r="O12" i="3"/>
  <c r="W12" i="3" s="1"/>
  <c r="L12" i="3"/>
  <c r="K12" i="3"/>
  <c r="AA11" i="3"/>
  <c r="X11" i="3"/>
  <c r="W11" i="3"/>
  <c r="V11" i="3"/>
  <c r="U11" i="3"/>
  <c r="T11" i="3"/>
  <c r="Z11" i="3" s="1"/>
  <c r="S11" i="3"/>
  <c r="Y11" i="3" s="1"/>
  <c r="O11" i="3"/>
  <c r="P11" i="3" s="1"/>
  <c r="L11" i="3"/>
  <c r="K11" i="3"/>
  <c r="AA10" i="3"/>
  <c r="X10" i="3"/>
  <c r="X22" i="3" s="1"/>
  <c r="W10" i="3"/>
  <c r="W22" i="3" s="1"/>
  <c r="V10" i="3"/>
  <c r="V22" i="3" s="1"/>
  <c r="U10" i="3"/>
  <c r="U22" i="3" s="1"/>
  <c r="S10" i="3"/>
  <c r="Y10" i="3" s="1"/>
  <c r="Y22" i="3" s="1"/>
  <c r="P10" i="3"/>
  <c r="O10" i="3"/>
  <c r="K10" i="3"/>
  <c r="L10" i="3" s="1"/>
  <c r="Y276" i="5" l="1"/>
  <c r="AC108" i="5"/>
  <c r="AA276" i="5"/>
  <c r="AC186" i="5"/>
  <c r="AB184" i="5"/>
  <c r="Z139" i="5"/>
  <c r="AC127" i="5"/>
  <c r="AB236" i="5"/>
  <c r="AC238" i="5"/>
  <c r="W276" i="5"/>
  <c r="AC239" i="5"/>
  <c r="AC11" i="5"/>
  <c r="AB126" i="5"/>
  <c r="AC128" i="5"/>
  <c r="AC102" i="5"/>
  <c r="AB100" i="5"/>
  <c r="T276" i="5"/>
  <c r="AC89" i="5"/>
  <c r="AB87" i="5"/>
  <c r="Z48" i="5"/>
  <c r="Z276" i="5" s="1"/>
  <c r="AB249" i="5"/>
  <c r="AC251" i="5"/>
  <c r="AC198" i="5"/>
  <c r="AB262" i="5"/>
  <c r="AC166" i="5"/>
  <c r="Z262" i="5"/>
  <c r="AC264" i="5" s="1"/>
  <c r="AB113" i="5"/>
  <c r="AC115" i="5"/>
  <c r="AC114" i="5"/>
  <c r="AC154" i="5"/>
  <c r="AB152" i="5"/>
  <c r="Z74" i="5"/>
  <c r="AC200" i="5"/>
  <c r="AB171" i="5"/>
  <c r="AC173" i="5"/>
  <c r="AC76" i="5"/>
  <c r="AC237" i="5"/>
  <c r="AC225" i="5"/>
  <c r="AB223" i="5"/>
  <c r="Z275" i="5"/>
  <c r="AC265" i="5"/>
  <c r="AC212" i="5"/>
  <c r="AB210" i="5"/>
  <c r="R276" i="5"/>
  <c r="AB22" i="5"/>
  <c r="Z61" i="5"/>
  <c r="AC199" i="5"/>
  <c r="AB197" i="5"/>
  <c r="AC170" i="5"/>
  <c r="AC116" i="5"/>
  <c r="AC141" i="5"/>
  <c r="AB139" i="5"/>
  <c r="AA22" i="3"/>
  <c r="Z13" i="3"/>
  <c r="Z17" i="3"/>
  <c r="Z20" i="3"/>
  <c r="AC20" i="3" s="1"/>
  <c r="AC21" i="3"/>
  <c r="Z102" i="3"/>
  <c r="R12" i="3"/>
  <c r="AC12" i="3" s="1"/>
  <c r="Z96" i="3"/>
  <c r="R127" i="3"/>
  <c r="R11" i="3"/>
  <c r="AC11" i="3" s="1"/>
  <c r="R15" i="3"/>
  <c r="AC15" i="3" s="1"/>
  <c r="R19" i="3"/>
  <c r="AC19" i="3" s="1"/>
  <c r="Z21" i="3"/>
  <c r="AC46" i="3"/>
  <c r="W80" i="3"/>
  <c r="Z80" i="3" s="1"/>
  <c r="P80" i="3"/>
  <c r="U113" i="3"/>
  <c r="W129" i="3"/>
  <c r="P129" i="3"/>
  <c r="R10" i="3"/>
  <c r="R18" i="3"/>
  <c r="P38" i="3"/>
  <c r="R38" i="3" s="1"/>
  <c r="W38" i="3"/>
  <c r="W48" i="3" s="1"/>
  <c r="T40" i="3"/>
  <c r="L44" i="3"/>
  <c r="Z47" i="3"/>
  <c r="AC47" i="3" s="1"/>
  <c r="Z49" i="3"/>
  <c r="R49" i="3"/>
  <c r="T50" i="3"/>
  <c r="Z50" i="3" s="1"/>
  <c r="L50" i="3"/>
  <c r="T66" i="3"/>
  <c r="Z66" i="3" s="1"/>
  <c r="L66" i="3"/>
  <c r="P12" i="3"/>
  <c r="L14" i="3"/>
  <c r="R14" i="3" s="1"/>
  <c r="AC14" i="3" s="1"/>
  <c r="P16" i="3"/>
  <c r="R16" i="3" s="1"/>
  <c r="AC16" i="3" s="1"/>
  <c r="S22" i="3"/>
  <c r="T26" i="3"/>
  <c r="Z26" i="3" s="1"/>
  <c r="R27" i="3"/>
  <c r="Z31" i="3"/>
  <c r="AC31" i="3" s="1"/>
  <c r="AC33" i="3"/>
  <c r="Z39" i="3"/>
  <c r="AC39" i="3" s="1"/>
  <c r="W40" i="3"/>
  <c r="P40" i="3"/>
  <c r="R40" i="3" s="1"/>
  <c r="L49" i="3"/>
  <c r="L64" i="3"/>
  <c r="R64" i="3"/>
  <c r="W79" i="3"/>
  <c r="P79" i="3"/>
  <c r="W84" i="3"/>
  <c r="Z84" i="3" s="1"/>
  <c r="P90" i="3"/>
  <c r="W90" i="3"/>
  <c r="AA91" i="3"/>
  <c r="T123" i="3"/>
  <c r="Z123" i="3" s="1"/>
  <c r="L123" i="3"/>
  <c r="R123" i="3" s="1"/>
  <c r="AA139" i="3"/>
  <c r="W130" i="3"/>
  <c r="W139" i="3" s="1"/>
  <c r="R130" i="3"/>
  <c r="P130" i="3"/>
  <c r="V152" i="3"/>
  <c r="T143" i="3"/>
  <c r="Z143" i="3" s="1"/>
  <c r="L143" i="3"/>
  <c r="R143" i="3" s="1"/>
  <c r="Y156" i="3"/>
  <c r="S165" i="3"/>
  <c r="P177" i="3"/>
  <c r="W177" i="3"/>
  <c r="Y181" i="3"/>
  <c r="S191" i="3"/>
  <c r="L197" i="3"/>
  <c r="R197" i="3" s="1"/>
  <c r="T197" i="3"/>
  <c r="V217" i="3"/>
  <c r="Y205" i="3"/>
  <c r="Y217" i="3" s="1"/>
  <c r="T10" i="3"/>
  <c r="L13" i="3"/>
  <c r="L17" i="3"/>
  <c r="T18" i="3"/>
  <c r="Z18" i="3" s="1"/>
  <c r="L21" i="3"/>
  <c r="Y23" i="3"/>
  <c r="Z27" i="3"/>
  <c r="R29" i="3"/>
  <c r="AC29" i="3" s="1"/>
  <c r="T32" i="3"/>
  <c r="Z32" i="3" s="1"/>
  <c r="L33" i="3"/>
  <c r="Y34" i="3"/>
  <c r="AC34" i="3" s="1"/>
  <c r="W34" i="3"/>
  <c r="Z34" i="3" s="1"/>
  <c r="V48" i="3"/>
  <c r="Y36" i="3"/>
  <c r="T37" i="3"/>
  <c r="Z37" i="3" s="1"/>
  <c r="L37" i="3"/>
  <c r="R37" i="3" s="1"/>
  <c r="AC37" i="3" s="1"/>
  <c r="AA39" i="3"/>
  <c r="R41" i="3"/>
  <c r="T42" i="3"/>
  <c r="Z42" i="3" s="1"/>
  <c r="L42" i="3"/>
  <c r="R42" i="3" s="1"/>
  <c r="Z43" i="3"/>
  <c r="P44" i="3"/>
  <c r="R44" i="3" s="1"/>
  <c r="AC44" i="3" s="1"/>
  <c r="R45" i="3"/>
  <c r="AC45" i="3" s="1"/>
  <c r="Y46" i="3"/>
  <c r="R50" i="3"/>
  <c r="W52" i="3"/>
  <c r="Z52" i="3" s="1"/>
  <c r="R52" i="3"/>
  <c r="R54" i="3"/>
  <c r="AC54" i="3" s="1"/>
  <c r="T54" i="3"/>
  <c r="Z54" i="3" s="1"/>
  <c r="P58" i="3"/>
  <c r="R58" i="3" s="1"/>
  <c r="W58" i="3"/>
  <c r="Z58" i="3" s="1"/>
  <c r="W63" i="3"/>
  <c r="Z63" i="3" s="1"/>
  <c r="P63" i="3"/>
  <c r="W64" i="3"/>
  <c r="P64" i="3"/>
  <c r="L65" i="3"/>
  <c r="R65" i="3" s="1"/>
  <c r="AC65" i="3" s="1"/>
  <c r="R66" i="3"/>
  <c r="W68" i="3"/>
  <c r="Z68" i="3" s="1"/>
  <c r="R68" i="3"/>
  <c r="R70" i="3"/>
  <c r="T70" i="3"/>
  <c r="Z70" i="3" s="1"/>
  <c r="AA75" i="3"/>
  <c r="Y82" i="3"/>
  <c r="P84" i="3"/>
  <c r="R84" i="3" s="1"/>
  <c r="X100" i="3"/>
  <c r="X296" i="3" s="1"/>
  <c r="L92" i="3"/>
  <c r="T92" i="3"/>
  <c r="Z92" i="3" s="1"/>
  <c r="T93" i="3"/>
  <c r="Z93" i="3" s="1"/>
  <c r="L93" i="3"/>
  <c r="R93" i="3" s="1"/>
  <c r="AC93" i="3" s="1"/>
  <c r="Y93" i="3"/>
  <c r="P94" i="3"/>
  <c r="W94" i="3"/>
  <c r="Z94" i="3" s="1"/>
  <c r="W98" i="3"/>
  <c r="P98" i="3"/>
  <c r="V100" i="3"/>
  <c r="S113" i="3"/>
  <c r="X113" i="3"/>
  <c r="W102" i="3"/>
  <c r="R102" i="3"/>
  <c r="AC104" i="3" s="1"/>
  <c r="R104" i="3"/>
  <c r="T104" i="3"/>
  <c r="R105" i="3"/>
  <c r="Z109" i="3"/>
  <c r="T111" i="3"/>
  <c r="Z111" i="3" s="1"/>
  <c r="L111" i="3"/>
  <c r="Y119" i="3"/>
  <c r="P120" i="3"/>
  <c r="W120" i="3"/>
  <c r="Z120" i="3" s="1"/>
  <c r="AA121" i="3"/>
  <c r="L122" i="3"/>
  <c r="R122" i="3"/>
  <c r="T122" i="3"/>
  <c r="Z122" i="3" s="1"/>
  <c r="W125" i="3"/>
  <c r="P125" i="3"/>
  <c r="AA125" i="3"/>
  <c r="R132" i="3"/>
  <c r="AC134" i="3" s="1"/>
  <c r="T132" i="3"/>
  <c r="Z132" i="3" s="1"/>
  <c r="L132" i="3"/>
  <c r="P140" i="3"/>
  <c r="W140" i="3"/>
  <c r="W152" i="3" s="1"/>
  <c r="AA141" i="3"/>
  <c r="L142" i="3"/>
  <c r="R142" i="3"/>
  <c r="T142" i="3"/>
  <c r="Z142" i="3" s="1"/>
  <c r="W145" i="3"/>
  <c r="P145" i="3"/>
  <c r="W146" i="3"/>
  <c r="R146" i="3"/>
  <c r="P146" i="3"/>
  <c r="W150" i="3"/>
  <c r="P150" i="3"/>
  <c r="T151" i="3"/>
  <c r="Z151" i="3" s="1"/>
  <c r="L151" i="3"/>
  <c r="P153" i="3"/>
  <c r="W153" i="3"/>
  <c r="W162" i="3"/>
  <c r="Z162" i="3" s="1"/>
  <c r="P162" i="3"/>
  <c r="L36" i="3"/>
  <c r="T36" i="3"/>
  <c r="T44" i="3"/>
  <c r="Z44" i="3" s="1"/>
  <c r="W61" i="3"/>
  <c r="AA51" i="3"/>
  <c r="AA61" i="3" s="1"/>
  <c r="P62" i="3"/>
  <c r="W62" i="3"/>
  <c r="R13" i="3"/>
  <c r="AC13" i="3" s="1"/>
  <c r="R17" i="3"/>
  <c r="AC17" i="3" s="1"/>
  <c r="P20" i="3"/>
  <c r="T35" i="3"/>
  <c r="P24" i="3"/>
  <c r="R24" i="3" s="1"/>
  <c r="L26" i="3"/>
  <c r="R26" i="3" s="1"/>
  <c r="AC26" i="3" s="1"/>
  <c r="AA45" i="3"/>
  <c r="P47" i="3"/>
  <c r="S61" i="3"/>
  <c r="P51" i="3"/>
  <c r="P67" i="3"/>
  <c r="R67" i="3" s="1"/>
  <c r="AC67" i="3" s="1"/>
  <c r="S74" i="3"/>
  <c r="Z75" i="3"/>
  <c r="L81" i="3"/>
  <c r="Y100" i="3"/>
  <c r="Z98" i="3"/>
  <c r="P101" i="3"/>
  <c r="Z125" i="3"/>
  <c r="V35" i="3"/>
  <c r="V296" i="3" s="1"/>
  <c r="Z23" i="3"/>
  <c r="R25" i="3"/>
  <c r="AC25" i="3" s="1"/>
  <c r="W30" i="3"/>
  <c r="Z30" i="3" s="1"/>
  <c r="AC30" i="3" s="1"/>
  <c r="AA32" i="3"/>
  <c r="AC32" i="3" s="1"/>
  <c r="U35" i="3"/>
  <c r="R36" i="3"/>
  <c r="Y41" i="3"/>
  <c r="Y50" i="3"/>
  <c r="U74" i="3"/>
  <c r="AA74" i="3"/>
  <c r="Y66" i="3"/>
  <c r="L76" i="3"/>
  <c r="T76" i="3"/>
  <c r="Z76" i="3" s="1"/>
  <c r="T77" i="3"/>
  <c r="Z77" i="3" s="1"/>
  <c r="L77" i="3"/>
  <c r="R77" i="3" s="1"/>
  <c r="AC77" i="3" s="1"/>
  <c r="Y77" i="3"/>
  <c r="P78" i="3"/>
  <c r="W78" i="3"/>
  <c r="Z78" i="3" s="1"/>
  <c r="Z79" i="3"/>
  <c r="T82" i="3"/>
  <c r="Z82" i="3" s="1"/>
  <c r="L82" i="3"/>
  <c r="R82" i="3" s="1"/>
  <c r="U87" i="3"/>
  <c r="U296" i="3" s="1"/>
  <c r="S100" i="3"/>
  <c r="Y91" i="3"/>
  <c r="AC91" i="3" s="1"/>
  <c r="AA95" i="3"/>
  <c r="L96" i="3"/>
  <c r="R96" i="3" s="1"/>
  <c r="AC98" i="3" s="1"/>
  <c r="R97" i="3"/>
  <c r="AC99" i="3" s="1"/>
  <c r="Y107" i="3"/>
  <c r="Y113" i="3" s="1"/>
  <c r="P108" i="3"/>
  <c r="W108" i="3"/>
  <c r="Z108" i="3" s="1"/>
  <c r="AA109" i="3"/>
  <c r="L110" i="3"/>
  <c r="R110" i="3" s="1"/>
  <c r="AC112" i="3" s="1"/>
  <c r="T110" i="3"/>
  <c r="Z110" i="3" s="1"/>
  <c r="AA114" i="3"/>
  <c r="U126" i="3"/>
  <c r="X126" i="3"/>
  <c r="Z130" i="3"/>
  <c r="AC136" i="3"/>
  <c r="U139" i="3"/>
  <c r="Z140" i="3"/>
  <c r="V191" i="3"/>
  <c r="Y179" i="3"/>
  <c r="Z64" i="3"/>
  <c r="S87" i="3"/>
  <c r="Y75" i="3"/>
  <c r="L80" i="3"/>
  <c r="R80" i="3"/>
  <c r="R81" i="3"/>
  <c r="AC81" i="3" s="1"/>
  <c r="U100" i="3"/>
  <c r="AA88" i="3"/>
  <c r="R90" i="3"/>
  <c r="W95" i="3"/>
  <c r="Z95" i="3" s="1"/>
  <c r="P95" i="3"/>
  <c r="W96" i="3"/>
  <c r="P96" i="3"/>
  <c r="T127" i="3"/>
  <c r="L127" i="3"/>
  <c r="Z146" i="3"/>
  <c r="T159" i="3"/>
  <c r="Z159" i="3" s="1"/>
  <c r="L159" i="3"/>
  <c r="R159" i="3"/>
  <c r="AC161" i="3" s="1"/>
  <c r="T171" i="3"/>
  <c r="Z171" i="3" s="1"/>
  <c r="L171" i="3"/>
  <c r="R171" i="3" s="1"/>
  <c r="AC173" i="3" s="1"/>
  <c r="T222" i="3"/>
  <c r="Z222" i="3" s="1"/>
  <c r="L222" i="3"/>
  <c r="R222" i="3" s="1"/>
  <c r="AC224" i="3" s="1"/>
  <c r="T226" i="3"/>
  <c r="Z226" i="3" s="1"/>
  <c r="L226" i="3"/>
  <c r="R226" i="3" s="1"/>
  <c r="AC228" i="3" s="1"/>
  <c r="Y244" i="3"/>
  <c r="Y256" i="3" s="1"/>
  <c r="S256" i="3"/>
  <c r="Z246" i="3"/>
  <c r="P258" i="3"/>
  <c r="W258" i="3"/>
  <c r="Z258" i="3" s="1"/>
  <c r="R51" i="3"/>
  <c r="AC51" i="3" s="1"/>
  <c r="Z55" i="3"/>
  <c r="AC55" i="3" s="1"/>
  <c r="Z59" i="3"/>
  <c r="AC59" i="3" s="1"/>
  <c r="Y62" i="3"/>
  <c r="Y74" i="3" s="1"/>
  <c r="AA64" i="3"/>
  <c r="Z71" i="3"/>
  <c r="AC71" i="3" s="1"/>
  <c r="AC73" i="3"/>
  <c r="Y78" i="3"/>
  <c r="AA80" i="3"/>
  <c r="R83" i="3"/>
  <c r="AC83" i="3" s="1"/>
  <c r="R89" i="3"/>
  <c r="AC89" i="3" s="1"/>
  <c r="Y94" i="3"/>
  <c r="AA96" i="3"/>
  <c r="AA98" i="3"/>
  <c r="R101" i="3"/>
  <c r="Z105" i="3"/>
  <c r="Y112" i="3"/>
  <c r="Z117" i="3"/>
  <c r="AC119" i="3" s="1"/>
  <c r="Y124" i="3"/>
  <c r="X139" i="3"/>
  <c r="Y128" i="3"/>
  <c r="R133" i="3"/>
  <c r="Y144" i="3"/>
  <c r="P157" i="3"/>
  <c r="W157" i="3"/>
  <c r="T163" i="3"/>
  <c r="Z163" i="3" s="1"/>
  <c r="L163" i="3"/>
  <c r="R166" i="3"/>
  <c r="T175" i="3"/>
  <c r="Z175" i="3" s="1"/>
  <c r="L175" i="3"/>
  <c r="R175" i="3"/>
  <c r="AC177" i="3" s="1"/>
  <c r="Z181" i="3"/>
  <c r="AC183" i="3" s="1"/>
  <c r="X191" i="3"/>
  <c r="AA181" i="3"/>
  <c r="W185" i="3"/>
  <c r="Z185" i="3" s="1"/>
  <c r="P185" i="3"/>
  <c r="R185" i="3" s="1"/>
  <c r="AC187" i="3" s="1"/>
  <c r="S204" i="3"/>
  <c r="Y192" i="3"/>
  <c r="AC194" i="3" s="1"/>
  <c r="W196" i="3"/>
  <c r="Z196" i="3" s="1"/>
  <c r="P196" i="3"/>
  <c r="W197" i="3"/>
  <c r="P197" i="3"/>
  <c r="X217" i="3"/>
  <c r="AC213" i="3"/>
  <c r="W212" i="3"/>
  <c r="P212" i="3"/>
  <c r="Y219" i="3"/>
  <c r="S230" i="3"/>
  <c r="R221" i="3"/>
  <c r="T235" i="3"/>
  <c r="Z235" i="3" s="1"/>
  <c r="L235" i="3"/>
  <c r="R235" i="3" s="1"/>
  <c r="AC237" i="3" s="1"/>
  <c r="T240" i="3"/>
  <c r="Z240" i="3" s="1"/>
  <c r="L240" i="3"/>
  <c r="R240" i="3" s="1"/>
  <c r="AC242" i="3" s="1"/>
  <c r="W250" i="3"/>
  <c r="P250" i="3"/>
  <c r="R250" i="3" s="1"/>
  <c r="AC252" i="3" s="1"/>
  <c r="R258" i="3"/>
  <c r="AC260" i="3" s="1"/>
  <c r="Y38" i="3"/>
  <c r="AA40" i="3"/>
  <c r="AA48" i="3" s="1"/>
  <c r="R43" i="3"/>
  <c r="AC43" i="3" s="1"/>
  <c r="Z51" i="3"/>
  <c r="R53" i="3"/>
  <c r="AC53" i="3" s="1"/>
  <c r="T56" i="3"/>
  <c r="Z56" i="3" s="1"/>
  <c r="AC56" i="3" s="1"/>
  <c r="L57" i="3"/>
  <c r="R57" i="3" s="1"/>
  <c r="AC57" i="3" s="1"/>
  <c r="Y58" i="3"/>
  <c r="Y61" i="3" s="1"/>
  <c r="T60" i="3"/>
  <c r="Z60" i="3" s="1"/>
  <c r="AC60" i="3" s="1"/>
  <c r="L62" i="3"/>
  <c r="R62" i="3" s="1"/>
  <c r="R63" i="3"/>
  <c r="Z67" i="3"/>
  <c r="R69" i="3"/>
  <c r="AC69" i="3" s="1"/>
  <c r="T72" i="3"/>
  <c r="Z72" i="3" s="1"/>
  <c r="AC72" i="3" s="1"/>
  <c r="L73" i="3"/>
  <c r="V87" i="3"/>
  <c r="P76" i="3"/>
  <c r="AA76" i="3"/>
  <c r="L78" i="3"/>
  <c r="R78" i="3" s="1"/>
  <c r="AC78" i="3" s="1"/>
  <c r="R79" i="3"/>
  <c r="Z83" i="3"/>
  <c r="Z85" i="3"/>
  <c r="AC85" i="3" s="1"/>
  <c r="T88" i="3"/>
  <c r="L89" i="3"/>
  <c r="Y90" i="3"/>
  <c r="P92" i="3"/>
  <c r="AA92" i="3"/>
  <c r="L94" i="3"/>
  <c r="R94" i="3" s="1"/>
  <c r="R95" i="3"/>
  <c r="Z101" i="3"/>
  <c r="R103" i="3"/>
  <c r="AC105" i="3" s="1"/>
  <c r="T106" i="3"/>
  <c r="Z106" i="3" s="1"/>
  <c r="L107" i="3"/>
  <c r="R107" i="3" s="1"/>
  <c r="AC109" i="3" s="1"/>
  <c r="Y108" i="3"/>
  <c r="P109" i="3"/>
  <c r="P110" i="3"/>
  <c r="AA110" i="3"/>
  <c r="L112" i="3"/>
  <c r="S126" i="3"/>
  <c r="T118" i="3"/>
  <c r="Z118" i="3" s="1"/>
  <c r="L119" i="3"/>
  <c r="R119" i="3" s="1"/>
  <c r="AC121" i="3" s="1"/>
  <c r="Y120" i="3"/>
  <c r="P121" i="3"/>
  <c r="P122" i="3"/>
  <c r="AA122" i="3"/>
  <c r="L124" i="3"/>
  <c r="Y127" i="3"/>
  <c r="L128" i="3"/>
  <c r="R128" i="3" s="1"/>
  <c r="R129" i="3"/>
  <c r="Z133" i="3"/>
  <c r="Z137" i="3"/>
  <c r="S152" i="3"/>
  <c r="Y140" i="3"/>
  <c r="Y152" i="3" s="1"/>
  <c r="P141" i="3"/>
  <c r="P142" i="3"/>
  <c r="AA142" i="3"/>
  <c r="AA152" i="3" s="1"/>
  <c r="L144" i="3"/>
  <c r="R144" i="3" s="1"/>
  <c r="AC146" i="3" s="1"/>
  <c r="R145" i="3"/>
  <c r="Y148" i="3"/>
  <c r="R153" i="3"/>
  <c r="Z153" i="3"/>
  <c r="AA153" i="3"/>
  <c r="AA165" i="3" s="1"/>
  <c r="P161" i="3"/>
  <c r="W161" i="3"/>
  <c r="Z161" i="3" s="1"/>
  <c r="T165" i="3"/>
  <c r="W169" i="3"/>
  <c r="R170" i="3"/>
  <c r="AC221" i="3"/>
  <c r="Z219" i="3"/>
  <c r="W231" i="3"/>
  <c r="W243" i="3" s="1"/>
  <c r="P231" i="3"/>
  <c r="W104" i="3"/>
  <c r="W113" i="3" s="1"/>
  <c r="P106" i="3"/>
  <c r="R106" i="3" s="1"/>
  <c r="AC108" i="3" s="1"/>
  <c r="AA106" i="3"/>
  <c r="AA113" i="3" s="1"/>
  <c r="L108" i="3"/>
  <c r="R108" i="3" s="1"/>
  <c r="R109" i="3"/>
  <c r="AC111" i="3" s="1"/>
  <c r="T114" i="3"/>
  <c r="Y114" i="3"/>
  <c r="Y126" i="3" s="1"/>
  <c r="L115" i="3"/>
  <c r="R115" i="3" s="1"/>
  <c r="Y116" i="3"/>
  <c r="AC118" i="3" s="1"/>
  <c r="W116" i="3"/>
  <c r="Z116" i="3" s="1"/>
  <c r="P118" i="3"/>
  <c r="R118" i="3" s="1"/>
  <c r="AC120" i="3" s="1"/>
  <c r="AA118" i="3"/>
  <c r="L120" i="3"/>
  <c r="R121" i="3"/>
  <c r="AC123" i="3" s="1"/>
  <c r="Z129" i="3"/>
  <c r="R131" i="3"/>
  <c r="AC133" i="3" s="1"/>
  <c r="T134" i="3"/>
  <c r="Z134" i="3" s="1"/>
  <c r="L135" i="3"/>
  <c r="R135" i="3" s="1"/>
  <c r="AC137" i="3" s="1"/>
  <c r="Y136" i="3"/>
  <c r="W136" i="3"/>
  <c r="Z136" i="3" s="1"/>
  <c r="T138" i="3"/>
  <c r="Z138" i="3" s="1"/>
  <c r="L140" i="3"/>
  <c r="R140" i="3" s="1"/>
  <c r="X152" i="3"/>
  <c r="R141" i="3"/>
  <c r="AC143" i="3" s="1"/>
  <c r="Z145" i="3"/>
  <c r="R147" i="3"/>
  <c r="AC149" i="3" s="1"/>
  <c r="T148" i="3"/>
  <c r="Z148" i="3" s="1"/>
  <c r="L148" i="3"/>
  <c r="R148" i="3" s="1"/>
  <c r="Z150" i="3"/>
  <c r="U165" i="3"/>
  <c r="P154" i="3"/>
  <c r="R154" i="3" s="1"/>
  <c r="AC156" i="3" s="1"/>
  <c r="T155" i="3"/>
  <c r="Z155" i="3" s="1"/>
  <c r="L155" i="3"/>
  <c r="R155" i="3" s="1"/>
  <c r="T167" i="3"/>
  <c r="Z167" i="3" s="1"/>
  <c r="L167" i="3"/>
  <c r="R167" i="3" s="1"/>
  <c r="AC169" i="3" s="1"/>
  <c r="W173" i="3"/>
  <c r="R174" i="3"/>
  <c r="R179" i="3"/>
  <c r="U191" i="3"/>
  <c r="AA179" i="3"/>
  <c r="T180" i="3"/>
  <c r="Z180" i="3" s="1"/>
  <c r="L180" i="3"/>
  <c r="R180" i="3" s="1"/>
  <c r="AC182" i="3" s="1"/>
  <c r="R187" i="3"/>
  <c r="AC189" i="3" s="1"/>
  <c r="T187" i="3"/>
  <c r="Z187" i="3" s="1"/>
  <c r="L193" i="3"/>
  <c r="R193" i="3" s="1"/>
  <c r="T193" i="3"/>
  <c r="T194" i="3"/>
  <c r="Z194" i="3" s="1"/>
  <c r="L194" i="3"/>
  <c r="R194" i="3" s="1"/>
  <c r="AC196" i="3" s="1"/>
  <c r="R198" i="3"/>
  <c r="AC200" i="3" s="1"/>
  <c r="T202" i="3"/>
  <c r="Z202" i="3" s="1"/>
  <c r="L202" i="3"/>
  <c r="W208" i="3"/>
  <c r="Z208" i="3" s="1"/>
  <c r="P208" i="3"/>
  <c r="T210" i="3"/>
  <c r="Z210" i="3" s="1"/>
  <c r="L210" i="3"/>
  <c r="R210" i="3" s="1"/>
  <c r="AC212" i="3" s="1"/>
  <c r="R214" i="3"/>
  <c r="AC216" i="3" s="1"/>
  <c r="W230" i="3"/>
  <c r="T232" i="3"/>
  <c r="Z232" i="3" s="1"/>
  <c r="L232" i="3"/>
  <c r="R232" i="3" s="1"/>
  <c r="AC234" i="3" s="1"/>
  <c r="T252" i="3"/>
  <c r="Z252" i="3" s="1"/>
  <c r="L252" i="3"/>
  <c r="R252" i="3" s="1"/>
  <c r="AC254" i="3" s="1"/>
  <c r="U152" i="3"/>
  <c r="AA150" i="3"/>
  <c r="Y165" i="3"/>
  <c r="R158" i="3"/>
  <c r="R162" i="3"/>
  <c r="Z166" i="3"/>
  <c r="R168" i="3"/>
  <c r="R169" i="3"/>
  <c r="Z169" i="3"/>
  <c r="Z170" i="3"/>
  <c r="R172" i="3"/>
  <c r="R173" i="3"/>
  <c r="Z173" i="3"/>
  <c r="Z174" i="3"/>
  <c r="Y180" i="3"/>
  <c r="AA182" i="3"/>
  <c r="AC184" i="3" s="1"/>
  <c r="Y183" i="3"/>
  <c r="R188" i="3"/>
  <c r="Z192" i="3"/>
  <c r="X204" i="3"/>
  <c r="AA192" i="3"/>
  <c r="P195" i="3"/>
  <c r="R195" i="3" s="1"/>
  <c r="W195" i="3"/>
  <c r="Z195" i="3" s="1"/>
  <c r="R206" i="3"/>
  <c r="AC208" i="3" s="1"/>
  <c r="Z212" i="3"/>
  <c r="Z223" i="3"/>
  <c r="AC225" i="3" s="1"/>
  <c r="AA231" i="3"/>
  <c r="U243" i="3"/>
  <c r="R253" i="3"/>
  <c r="AC255" i="3" s="1"/>
  <c r="W254" i="3"/>
  <c r="P254" i="3"/>
  <c r="R156" i="3"/>
  <c r="AC158" i="3" s="1"/>
  <c r="R157" i="3"/>
  <c r="AC159" i="3" s="1"/>
  <c r="Z157" i="3"/>
  <c r="Z158" i="3"/>
  <c r="R160" i="3"/>
  <c r="AC162" i="3" s="1"/>
  <c r="R161" i="3"/>
  <c r="W178" i="3"/>
  <c r="AA166" i="3"/>
  <c r="AA178" i="3" s="1"/>
  <c r="Y168" i="3"/>
  <c r="Y178" i="3" s="1"/>
  <c r="AA170" i="3"/>
  <c r="Y172" i="3"/>
  <c r="AA174" i="3"/>
  <c r="Y176" i="3"/>
  <c r="Z177" i="3"/>
  <c r="U178" i="3"/>
  <c r="T179" i="3"/>
  <c r="L179" i="3"/>
  <c r="T183" i="3"/>
  <c r="Z183" i="3" s="1"/>
  <c r="L183" i="3"/>
  <c r="R183" i="3" s="1"/>
  <c r="U204" i="3"/>
  <c r="L199" i="3"/>
  <c r="R199" i="3" s="1"/>
  <c r="AC201" i="3" s="1"/>
  <c r="AC202" i="3"/>
  <c r="T218" i="3"/>
  <c r="L218" i="3"/>
  <c r="R218" i="3" s="1"/>
  <c r="T229" i="3"/>
  <c r="Z229" i="3" s="1"/>
  <c r="L229" i="3"/>
  <c r="R231" i="3"/>
  <c r="Y231" i="3"/>
  <c r="Y243" i="3" s="1"/>
  <c r="V243" i="3"/>
  <c r="T244" i="3"/>
  <c r="L244" i="3"/>
  <c r="R244" i="3"/>
  <c r="T277" i="3"/>
  <c r="Z277" i="3" s="1"/>
  <c r="L277" i="3"/>
  <c r="R277" i="3"/>
  <c r="AC279" i="3" s="1"/>
  <c r="R184" i="3"/>
  <c r="AC186" i="3" s="1"/>
  <c r="Z188" i="3"/>
  <c r="Y195" i="3"/>
  <c r="AA197" i="3"/>
  <c r="AA200" i="3"/>
  <c r="Y202" i="3"/>
  <c r="Z203" i="3"/>
  <c r="T205" i="3"/>
  <c r="L205" i="3"/>
  <c r="R205" i="3" s="1"/>
  <c r="S217" i="3"/>
  <c r="T209" i="3"/>
  <c r="Z209" i="3" s="1"/>
  <c r="L209" i="3"/>
  <c r="R209" i="3" s="1"/>
  <c r="AC211" i="3" s="1"/>
  <c r="T213" i="3"/>
  <c r="Z213" i="3" s="1"/>
  <c r="L213" i="3"/>
  <c r="R213" i="3" s="1"/>
  <c r="Z216" i="3"/>
  <c r="Y218" i="3"/>
  <c r="Y230" i="3" s="1"/>
  <c r="X230" i="3"/>
  <c r="AA220" i="3"/>
  <c r="AC222" i="3" s="1"/>
  <c r="Y222" i="3"/>
  <c r="AA224" i="3"/>
  <c r="AA230" i="3" s="1"/>
  <c r="Y226" i="3"/>
  <c r="Z228" i="3"/>
  <c r="Z241" i="3"/>
  <c r="V256" i="3"/>
  <c r="R245" i="3"/>
  <c r="AC247" i="3" s="1"/>
  <c r="W246" i="3"/>
  <c r="W256" i="3" s="1"/>
  <c r="P246" i="3"/>
  <c r="R246" i="3" s="1"/>
  <c r="AC248" i="3" s="1"/>
  <c r="R248" i="3"/>
  <c r="AC250" i="3" s="1"/>
  <c r="P257" i="3"/>
  <c r="W257" i="3"/>
  <c r="V269" i="3"/>
  <c r="Z184" i="3"/>
  <c r="R186" i="3"/>
  <c r="AC188" i="3" s="1"/>
  <c r="V204" i="3"/>
  <c r="AA193" i="3"/>
  <c r="R196" i="3"/>
  <c r="T201" i="3"/>
  <c r="Z201" i="3" s="1"/>
  <c r="L201" i="3"/>
  <c r="R201" i="3" s="1"/>
  <c r="AC203" i="3" s="1"/>
  <c r="AA217" i="3"/>
  <c r="R208" i="3"/>
  <c r="R212" i="3"/>
  <c r="AA216" i="3"/>
  <c r="U230" i="3"/>
  <c r="T221" i="3"/>
  <c r="Z221" i="3" s="1"/>
  <c r="L221" i="3"/>
  <c r="T225" i="3"/>
  <c r="Z225" i="3" s="1"/>
  <c r="L225" i="3"/>
  <c r="R225" i="3" s="1"/>
  <c r="AC227" i="3" s="1"/>
  <c r="AA228" i="3"/>
  <c r="Z250" i="3"/>
  <c r="Z254" i="3"/>
  <c r="AC268" i="3"/>
  <c r="Z268" i="3"/>
  <c r="W279" i="3"/>
  <c r="P279" i="3"/>
  <c r="R279" i="3" s="1"/>
  <c r="AC281" i="3" s="1"/>
  <c r="W283" i="3"/>
  <c r="P283" i="3"/>
  <c r="V295" i="3"/>
  <c r="X243" i="3"/>
  <c r="R236" i="3"/>
  <c r="R237" i="3"/>
  <c r="Z237" i="3"/>
  <c r="AA238" i="3"/>
  <c r="Z242" i="3"/>
  <c r="U256" i="3"/>
  <c r="T247" i="3"/>
  <c r="Z247" i="3" s="1"/>
  <c r="L247" i="3"/>
  <c r="R247" i="3" s="1"/>
  <c r="AC249" i="3" s="1"/>
  <c r="T251" i="3"/>
  <c r="Z251" i="3" s="1"/>
  <c r="L251" i="3"/>
  <c r="R251" i="3" s="1"/>
  <c r="AA254" i="3"/>
  <c r="AA256" i="3" s="1"/>
  <c r="S269" i="3"/>
  <c r="Y257" i="3"/>
  <c r="T289" i="3"/>
  <c r="Z289" i="3" s="1"/>
  <c r="L289" i="3"/>
  <c r="R289" i="3" s="1"/>
  <c r="AC291" i="3" s="1"/>
  <c r="W291" i="3"/>
  <c r="Z291" i="3" s="1"/>
  <c r="P291" i="3"/>
  <c r="T231" i="3"/>
  <c r="L231" i="3"/>
  <c r="S243" i="3"/>
  <c r="Z234" i="3"/>
  <c r="Y236" i="3"/>
  <c r="T239" i="3"/>
  <c r="Z239" i="3" s="1"/>
  <c r="L239" i="3"/>
  <c r="R239" i="3" s="1"/>
  <c r="AC241" i="3" s="1"/>
  <c r="AA242" i="3"/>
  <c r="T255" i="3"/>
  <c r="Z255" i="3" s="1"/>
  <c r="L255" i="3"/>
  <c r="R257" i="3"/>
  <c r="Z257" i="3"/>
  <c r="P259" i="3"/>
  <c r="R259" i="3" s="1"/>
  <c r="W259" i="3"/>
  <c r="Z259" i="3" s="1"/>
  <c r="R262" i="3"/>
  <c r="Y282" i="3"/>
  <c r="X282" i="3"/>
  <c r="W271" i="3"/>
  <c r="W282" i="3" s="1"/>
  <c r="P271" i="3"/>
  <c r="AC286" i="3"/>
  <c r="R287" i="3"/>
  <c r="R234" i="3"/>
  <c r="R238" i="3"/>
  <c r="U269" i="3"/>
  <c r="Y258" i="3"/>
  <c r="Z260" i="3"/>
  <c r="Z264" i="3"/>
  <c r="Z267" i="3"/>
  <c r="U282" i="3"/>
  <c r="T273" i="3"/>
  <c r="Z273" i="3" s="1"/>
  <c r="L273" i="3"/>
  <c r="R273" i="3" s="1"/>
  <c r="AC275" i="3" s="1"/>
  <c r="R276" i="3"/>
  <c r="AC278" i="3" s="1"/>
  <c r="Z280" i="3"/>
  <c r="S295" i="3"/>
  <c r="AA295" i="3"/>
  <c r="T285" i="3"/>
  <c r="Z285" i="3" s="1"/>
  <c r="L285" i="3"/>
  <c r="R285" i="3" s="1"/>
  <c r="R288" i="3"/>
  <c r="T293" i="3"/>
  <c r="Z293" i="3" s="1"/>
  <c r="L293" i="3"/>
  <c r="T261" i="3"/>
  <c r="Z261" i="3" s="1"/>
  <c r="L261" i="3"/>
  <c r="R261" i="3" s="1"/>
  <c r="AC263" i="3" s="1"/>
  <c r="W263" i="3"/>
  <c r="Z263" i="3" s="1"/>
  <c r="P263" i="3"/>
  <c r="R263" i="3" s="1"/>
  <c r="T265" i="3"/>
  <c r="Z265" i="3" s="1"/>
  <c r="L265" i="3"/>
  <c r="R265" i="3" s="1"/>
  <c r="AC267" i="3" s="1"/>
  <c r="W267" i="3"/>
  <c r="P267" i="3"/>
  <c r="V282" i="3"/>
  <c r="R271" i="3"/>
  <c r="R274" i="3"/>
  <c r="W275" i="3"/>
  <c r="Z275" i="3" s="1"/>
  <c r="P275" i="3"/>
  <c r="R275" i="3" s="1"/>
  <c r="Z276" i="3"/>
  <c r="Z279" i="3"/>
  <c r="T281" i="3"/>
  <c r="Z281" i="3" s="1"/>
  <c r="L281" i="3"/>
  <c r="R283" i="3"/>
  <c r="Z283" i="3"/>
  <c r="R286" i="3"/>
  <c r="AC288" i="3" s="1"/>
  <c r="W287" i="3"/>
  <c r="Z287" i="3" s="1"/>
  <c r="P287" i="3"/>
  <c r="Z288" i="3"/>
  <c r="R291" i="3"/>
  <c r="X295" i="3"/>
  <c r="R260" i="3"/>
  <c r="AC262" i="3" s="1"/>
  <c r="T262" i="3"/>
  <c r="Z262" i="3" s="1"/>
  <c r="R264" i="3"/>
  <c r="T266" i="3"/>
  <c r="Z266" i="3" s="1"/>
  <c r="T270" i="3"/>
  <c r="T274" i="3"/>
  <c r="Z274" i="3" s="1"/>
  <c r="T278" i="3"/>
  <c r="Z278" i="3" s="1"/>
  <c r="AC280" i="3" s="1"/>
  <c r="Y283" i="3"/>
  <c r="Y295" i="3" s="1"/>
  <c r="T286" i="3"/>
  <c r="Z286" i="3" s="1"/>
  <c r="T290" i="3"/>
  <c r="Z290" i="3" s="1"/>
  <c r="AC292" i="3" s="1"/>
  <c r="R282" i="3" l="1"/>
  <c r="AC117" i="3"/>
  <c r="AC58" i="3"/>
  <c r="AC277" i="3"/>
  <c r="AC261" i="3"/>
  <c r="AC138" i="3"/>
  <c r="AC24" i="3"/>
  <c r="R35" i="3"/>
  <c r="AB35" i="3" s="1"/>
  <c r="R230" i="3"/>
  <c r="AC293" i="3"/>
  <c r="AC265" i="3"/>
  <c r="AC84" i="3"/>
  <c r="R204" i="3"/>
  <c r="AC289" i="3"/>
  <c r="Z295" i="3"/>
  <c r="AC185" i="3"/>
  <c r="AC164" i="3"/>
  <c r="AC110" i="3"/>
  <c r="AC131" i="3"/>
  <c r="R295" i="3"/>
  <c r="AB295" i="3" s="1"/>
  <c r="AC285" i="3"/>
  <c r="AC283" i="3"/>
  <c r="AC276" i="3"/>
  <c r="AC290" i="3"/>
  <c r="AC236" i="3"/>
  <c r="T295" i="3"/>
  <c r="AC264" i="3"/>
  <c r="T269" i="3"/>
  <c r="AC253" i="3"/>
  <c r="AC239" i="3"/>
  <c r="W217" i="3"/>
  <c r="W269" i="3"/>
  <c r="AC215" i="3"/>
  <c r="T256" i="3"/>
  <c r="Z244" i="3"/>
  <c r="Z256" i="3" s="1"/>
  <c r="T230" i="3"/>
  <c r="Z218" i="3"/>
  <c r="Z230" i="3" s="1"/>
  <c r="AC175" i="3"/>
  <c r="AC171" i="3"/>
  <c r="AC160" i="3"/>
  <c r="AA191" i="3"/>
  <c r="AC157" i="3"/>
  <c r="R120" i="3"/>
  <c r="AC122" i="3" s="1"/>
  <c r="W126" i="3"/>
  <c r="AC172" i="3"/>
  <c r="AC130" i="3"/>
  <c r="AC97" i="3"/>
  <c r="AC95" i="3"/>
  <c r="W204" i="3"/>
  <c r="AA100" i="3"/>
  <c r="Y191" i="3"/>
  <c r="AC82" i="3"/>
  <c r="T87" i="3"/>
  <c r="W74" i="3"/>
  <c r="AC107" i="3"/>
  <c r="AC70" i="3"/>
  <c r="AC50" i="3"/>
  <c r="Y48" i="3"/>
  <c r="Y35" i="3"/>
  <c r="Z197" i="3"/>
  <c r="AC199" i="3" s="1"/>
  <c r="AC27" i="3"/>
  <c r="Z61" i="3"/>
  <c r="AC18" i="3"/>
  <c r="AC23" i="3"/>
  <c r="W35" i="3"/>
  <c r="Z38" i="3"/>
  <c r="AC38" i="3" s="1"/>
  <c r="AC244" i="3"/>
  <c r="R256" i="3"/>
  <c r="AC246" i="3"/>
  <c r="AC226" i="3"/>
  <c r="Z269" i="3"/>
  <c r="AC198" i="3"/>
  <c r="AC231" i="3"/>
  <c r="R243" i="3"/>
  <c r="AC142" i="3"/>
  <c r="R152" i="3"/>
  <c r="AC140" i="3"/>
  <c r="AC266" i="3"/>
  <c r="Z271" i="3"/>
  <c r="AC273" i="3" s="1"/>
  <c r="AC287" i="3"/>
  <c r="R269" i="3"/>
  <c r="AC259" i="3"/>
  <c r="AC257" i="3"/>
  <c r="T243" i="3"/>
  <c r="Z231" i="3"/>
  <c r="Z243" i="3" s="1"/>
  <c r="Y269" i="3"/>
  <c r="AC238" i="3"/>
  <c r="W295" i="3"/>
  <c r="AC214" i="3"/>
  <c r="R217" i="3"/>
  <c r="AC197" i="3"/>
  <c r="AC190" i="3"/>
  <c r="T178" i="3"/>
  <c r="AC174" i="3"/>
  <c r="AC170" i="3"/>
  <c r="AC150" i="3"/>
  <c r="T113" i="3"/>
  <c r="AC147" i="3"/>
  <c r="Y139" i="3"/>
  <c r="AC96" i="3"/>
  <c r="AC94" i="3"/>
  <c r="AC79" i="3"/>
  <c r="Y204" i="3"/>
  <c r="AC135" i="3"/>
  <c r="T139" i="3"/>
  <c r="Z127" i="3"/>
  <c r="Z139" i="3" s="1"/>
  <c r="Y87" i="3"/>
  <c r="R76" i="3"/>
  <c r="Z35" i="3"/>
  <c r="Z87" i="3"/>
  <c r="Z104" i="3"/>
  <c r="R92" i="3"/>
  <c r="AC92" i="3" s="1"/>
  <c r="AC75" i="3"/>
  <c r="AC68" i="3"/>
  <c r="Z62" i="3"/>
  <c r="Z74" i="3" s="1"/>
  <c r="AC42" i="3"/>
  <c r="Z10" i="3"/>
  <c r="Z22" i="3" s="1"/>
  <c r="T22" i="3"/>
  <c r="AC125" i="3"/>
  <c r="W100" i="3"/>
  <c r="T61" i="3"/>
  <c r="Z40" i="3"/>
  <c r="AC40" i="3" s="1"/>
  <c r="Z90" i="3"/>
  <c r="R100" i="3"/>
  <c r="T217" i="3"/>
  <c r="Z205" i="3"/>
  <c r="Z217" i="3" s="1"/>
  <c r="T191" i="3"/>
  <c r="Z179" i="3"/>
  <c r="Z191" i="3" s="1"/>
  <c r="AC163" i="3"/>
  <c r="AA243" i="3"/>
  <c r="AA204" i="3"/>
  <c r="Z178" i="3"/>
  <c r="Z193" i="3"/>
  <c r="Z204" i="3" s="1"/>
  <c r="T204" i="3"/>
  <c r="R191" i="3"/>
  <c r="AC179" i="3"/>
  <c r="Z165" i="3"/>
  <c r="T100" i="3"/>
  <c r="Z88" i="3"/>
  <c r="AC63" i="3"/>
  <c r="R178" i="3"/>
  <c r="AC168" i="3"/>
  <c r="AC166" i="3"/>
  <c r="R113" i="3"/>
  <c r="AC103" i="3"/>
  <c r="AC101" i="3"/>
  <c r="W191" i="3"/>
  <c r="T48" i="3"/>
  <c r="Z36" i="3"/>
  <c r="Z48" i="3" s="1"/>
  <c r="AC148" i="3"/>
  <c r="AC106" i="3"/>
  <c r="AA87" i="3"/>
  <c r="AC52" i="3"/>
  <c r="AC145" i="3"/>
  <c r="AC132" i="3"/>
  <c r="S296" i="3"/>
  <c r="AC10" i="3"/>
  <c r="R22" i="3"/>
  <c r="T74" i="3"/>
  <c r="AC127" i="3"/>
  <c r="R139" i="3"/>
  <c r="AC129" i="3"/>
  <c r="AC210" i="3"/>
  <c r="Z270" i="3"/>
  <c r="T282" i="3"/>
  <c r="AC240" i="3"/>
  <c r="AC176" i="3"/>
  <c r="T126" i="3"/>
  <c r="Z114" i="3"/>
  <c r="Z126" i="3" s="1"/>
  <c r="R165" i="3"/>
  <c r="AC155" i="3"/>
  <c r="AC153" i="3"/>
  <c r="Z113" i="3"/>
  <c r="R74" i="3"/>
  <c r="AB74" i="3" s="1"/>
  <c r="AC62" i="3"/>
  <c r="AC223" i="3"/>
  <c r="AC192" i="3"/>
  <c r="AC90" i="3"/>
  <c r="AC80" i="3"/>
  <c r="Z152" i="3"/>
  <c r="AA126" i="3"/>
  <c r="R48" i="3"/>
  <c r="AB48" i="3" s="1"/>
  <c r="AC36" i="3"/>
  <c r="T152" i="3"/>
  <c r="AC116" i="3"/>
  <c r="W165" i="3"/>
  <c r="AC144" i="3"/>
  <c r="AC124" i="3"/>
  <c r="AC66" i="3"/>
  <c r="AC41" i="3"/>
  <c r="AC64" i="3"/>
  <c r="AC49" i="3"/>
  <c r="R61" i="3"/>
  <c r="AB61" i="3" s="1"/>
  <c r="AA35" i="3"/>
  <c r="AA296" i="3" s="1"/>
  <c r="W87" i="3"/>
  <c r="AB22" i="3" l="1"/>
  <c r="Z100" i="3"/>
  <c r="AC102" i="3" s="1"/>
  <c r="AC88" i="3"/>
  <c r="AB100" i="3"/>
  <c r="AC76" i="3"/>
  <c r="R87" i="3"/>
  <c r="AB87" i="3" s="1"/>
  <c r="AC205" i="3"/>
  <c r="AB243" i="3"/>
  <c r="AC245" i="3"/>
  <c r="Y296" i="3"/>
  <c r="AC195" i="3"/>
  <c r="AC218" i="3"/>
  <c r="R126" i="3"/>
  <c r="Z282" i="3"/>
  <c r="AC284" i="3" s="1"/>
  <c r="AC272" i="3"/>
  <c r="AC270" i="3"/>
  <c r="AB139" i="3"/>
  <c r="AC141" i="3"/>
  <c r="AB191" i="3"/>
  <c r="AC193" i="3"/>
  <c r="AB269" i="3"/>
  <c r="AC271" i="3"/>
  <c r="AC233" i="3"/>
  <c r="AC180" i="3"/>
  <c r="AB178" i="3"/>
  <c r="T296" i="3"/>
  <c r="AB217" i="3"/>
  <c r="AC219" i="3"/>
  <c r="AB152" i="3"/>
  <c r="AC154" i="3"/>
  <c r="W296" i="3"/>
  <c r="AC220" i="3"/>
  <c r="AB282" i="3"/>
  <c r="AC167" i="3"/>
  <c r="AB165" i="3"/>
  <c r="AC114" i="3"/>
  <c r="AC115" i="3"/>
  <c r="AB113" i="3"/>
  <c r="AC181" i="3"/>
  <c r="AC207" i="3"/>
  <c r="AC258" i="3"/>
  <c r="AB256" i="3"/>
  <c r="AC206" i="3"/>
  <c r="AB204" i="3"/>
  <c r="AC232" i="3"/>
  <c r="AB230" i="3"/>
  <c r="Z296" i="3" l="1"/>
  <c r="AB126" i="3"/>
  <c r="AC128" i="3"/>
  <c r="R296" i="3"/>
  <c r="AC297" i="2" l="1"/>
  <c r="AA295" i="2"/>
  <c r="X295" i="2"/>
  <c r="V295" i="2"/>
  <c r="U295" i="2"/>
  <c r="S295" i="2"/>
  <c r="Y295" i="2" s="1"/>
  <c r="R295" i="2"/>
  <c r="O295" i="2"/>
  <c r="P295" i="2" s="1"/>
  <c r="K295" i="2"/>
  <c r="T295" i="2" s="1"/>
  <c r="AA294" i="2"/>
  <c r="X294" i="2"/>
  <c r="W294" i="2"/>
  <c r="V294" i="2"/>
  <c r="U294" i="2"/>
  <c r="S294" i="2"/>
  <c r="Y294" i="2" s="1"/>
  <c r="R294" i="2"/>
  <c r="O294" i="2"/>
  <c r="P294" i="2" s="1"/>
  <c r="L294" i="2"/>
  <c r="K294" i="2"/>
  <c r="T294" i="2" s="1"/>
  <c r="AA293" i="2"/>
  <c r="X293" i="2"/>
  <c r="W293" i="2"/>
  <c r="V293" i="2"/>
  <c r="U293" i="2"/>
  <c r="S293" i="2"/>
  <c r="O293" i="2"/>
  <c r="P293" i="2" s="1"/>
  <c r="K293" i="2"/>
  <c r="Y292" i="2"/>
  <c r="X292" i="2"/>
  <c r="W292" i="2"/>
  <c r="V292" i="2"/>
  <c r="U292" i="2"/>
  <c r="AA292" i="2" s="1"/>
  <c r="S292" i="2"/>
  <c r="P292" i="2"/>
  <c r="O292" i="2"/>
  <c r="K292" i="2"/>
  <c r="L292" i="2" s="1"/>
  <c r="Y291" i="2"/>
  <c r="X291" i="2"/>
  <c r="V291" i="2"/>
  <c r="U291" i="2"/>
  <c r="T291" i="2"/>
  <c r="S291" i="2"/>
  <c r="O291" i="2"/>
  <c r="K291" i="2"/>
  <c r="AA290" i="2"/>
  <c r="X290" i="2"/>
  <c r="W290" i="2"/>
  <c r="V290" i="2"/>
  <c r="U290" i="2"/>
  <c r="T290" i="2"/>
  <c r="S290" i="2"/>
  <c r="Y290" i="2" s="1"/>
  <c r="O290" i="2"/>
  <c r="P290" i="2" s="1"/>
  <c r="L290" i="2"/>
  <c r="K290" i="2"/>
  <c r="AA289" i="2"/>
  <c r="X289" i="2"/>
  <c r="W289" i="2"/>
  <c r="V289" i="2"/>
  <c r="U289" i="2"/>
  <c r="S289" i="2"/>
  <c r="Y289" i="2" s="1"/>
  <c r="O289" i="2"/>
  <c r="P289" i="2" s="1"/>
  <c r="K289" i="2"/>
  <c r="Y288" i="2"/>
  <c r="X288" i="2"/>
  <c r="W288" i="2"/>
  <c r="V288" i="2"/>
  <c r="U288" i="2"/>
  <c r="AA288" i="2" s="1"/>
  <c r="S288" i="2"/>
  <c r="P288" i="2"/>
  <c r="O288" i="2"/>
  <c r="K288" i="2"/>
  <c r="L288" i="2" s="1"/>
  <c r="Y287" i="2"/>
  <c r="X287" i="2"/>
  <c r="V287" i="2"/>
  <c r="U287" i="2"/>
  <c r="AA287" i="2" s="1"/>
  <c r="T287" i="2"/>
  <c r="S287" i="2"/>
  <c r="O287" i="2"/>
  <c r="K287" i="2"/>
  <c r="AA286" i="2"/>
  <c r="X286" i="2"/>
  <c r="W286" i="2"/>
  <c r="V286" i="2"/>
  <c r="U286" i="2"/>
  <c r="T286" i="2"/>
  <c r="S286" i="2"/>
  <c r="Y286" i="2" s="1"/>
  <c r="O286" i="2"/>
  <c r="P286" i="2" s="1"/>
  <c r="L286" i="2"/>
  <c r="K286" i="2"/>
  <c r="AA285" i="2"/>
  <c r="X285" i="2"/>
  <c r="W285" i="2"/>
  <c r="V285" i="2"/>
  <c r="U285" i="2"/>
  <c r="S285" i="2"/>
  <c r="O285" i="2"/>
  <c r="P285" i="2" s="1"/>
  <c r="K285" i="2"/>
  <c r="Y284" i="2"/>
  <c r="X284" i="2"/>
  <c r="W284" i="2"/>
  <c r="V284" i="2"/>
  <c r="U284" i="2"/>
  <c r="S284" i="2"/>
  <c r="P284" i="2"/>
  <c r="O284" i="2"/>
  <c r="K284" i="2"/>
  <c r="L284" i="2" s="1"/>
  <c r="X282" i="2"/>
  <c r="AA282" i="2" s="1"/>
  <c r="W282" i="2"/>
  <c r="V282" i="2"/>
  <c r="U282" i="2"/>
  <c r="T282" i="2"/>
  <c r="Z282" i="2" s="1"/>
  <c r="S282" i="2"/>
  <c r="Y282" i="2" s="1"/>
  <c r="R282" i="2"/>
  <c r="O282" i="2"/>
  <c r="P282" i="2" s="1"/>
  <c r="L282" i="2"/>
  <c r="K282" i="2"/>
  <c r="AA281" i="2"/>
  <c r="X281" i="2"/>
  <c r="W281" i="2"/>
  <c r="V281" i="2"/>
  <c r="U281" i="2"/>
  <c r="S281" i="2"/>
  <c r="Y281" i="2" s="1"/>
  <c r="R281" i="2"/>
  <c r="O281" i="2"/>
  <c r="P281" i="2" s="1"/>
  <c r="K281" i="2"/>
  <c r="Y280" i="2"/>
  <c r="X280" i="2"/>
  <c r="W280" i="2"/>
  <c r="V280" i="2"/>
  <c r="U280" i="2"/>
  <c r="AA280" i="2" s="1"/>
  <c r="S280" i="2"/>
  <c r="P280" i="2"/>
  <c r="O280" i="2"/>
  <c r="K280" i="2"/>
  <c r="Y279" i="2"/>
  <c r="X279" i="2"/>
  <c r="V279" i="2"/>
  <c r="U279" i="2"/>
  <c r="AA279" i="2" s="1"/>
  <c r="T279" i="2"/>
  <c r="S279" i="2"/>
  <c r="O279" i="2"/>
  <c r="K279" i="2"/>
  <c r="X278" i="2"/>
  <c r="AA278" i="2" s="1"/>
  <c r="V278" i="2"/>
  <c r="U278" i="2"/>
  <c r="T278" i="2"/>
  <c r="S278" i="2"/>
  <c r="Y278" i="2" s="1"/>
  <c r="O278" i="2"/>
  <c r="P278" i="2" s="1"/>
  <c r="L278" i="2"/>
  <c r="K278" i="2"/>
  <c r="R278" i="2" s="1"/>
  <c r="AA277" i="2"/>
  <c r="X277" i="2"/>
  <c r="W277" i="2"/>
  <c r="Z277" i="2" s="1"/>
  <c r="V277" i="2"/>
  <c r="U277" i="2"/>
  <c r="S277" i="2"/>
  <c r="R277" i="2"/>
  <c r="O277" i="2"/>
  <c r="P277" i="2" s="1"/>
  <c r="L277" i="2"/>
  <c r="K277" i="2"/>
  <c r="T277" i="2" s="1"/>
  <c r="X276" i="2"/>
  <c r="W276" i="2"/>
  <c r="V276" i="2"/>
  <c r="Y276" i="2" s="1"/>
  <c r="U276" i="2"/>
  <c r="AA276" i="2" s="1"/>
  <c r="S276" i="2"/>
  <c r="P276" i="2"/>
  <c r="O276" i="2"/>
  <c r="K276" i="2"/>
  <c r="Y275" i="2"/>
  <c r="X275" i="2"/>
  <c r="V275" i="2"/>
  <c r="U275" i="2"/>
  <c r="T275" i="2"/>
  <c r="Z275" i="2" s="1"/>
  <c r="S275" i="2"/>
  <c r="P275" i="2"/>
  <c r="O275" i="2"/>
  <c r="W275" i="2" s="1"/>
  <c r="K275" i="2"/>
  <c r="AA274" i="2"/>
  <c r="X274" i="2"/>
  <c r="W274" i="2"/>
  <c r="V274" i="2"/>
  <c r="U274" i="2"/>
  <c r="T274" i="2"/>
  <c r="S274" i="2"/>
  <c r="Y274" i="2" s="1"/>
  <c r="O274" i="2"/>
  <c r="P274" i="2" s="1"/>
  <c r="L274" i="2"/>
  <c r="K274" i="2"/>
  <c r="AA273" i="2"/>
  <c r="X273" i="2"/>
  <c r="W273" i="2"/>
  <c r="V273" i="2"/>
  <c r="U273" i="2"/>
  <c r="S273" i="2"/>
  <c r="O273" i="2"/>
  <c r="P273" i="2" s="1"/>
  <c r="K273" i="2"/>
  <c r="T273" i="2" s="1"/>
  <c r="Z273" i="2" s="1"/>
  <c r="Y272" i="2"/>
  <c r="X272" i="2"/>
  <c r="W272" i="2"/>
  <c r="V272" i="2"/>
  <c r="U272" i="2"/>
  <c r="AA272" i="2" s="1"/>
  <c r="S272" i="2"/>
  <c r="P272" i="2"/>
  <c r="O272" i="2"/>
  <c r="K272" i="2"/>
  <c r="Y271" i="2"/>
  <c r="X271" i="2"/>
  <c r="X283" i="2" s="1"/>
  <c r="V271" i="2"/>
  <c r="U271" i="2"/>
  <c r="T271" i="2"/>
  <c r="S271" i="2"/>
  <c r="O271" i="2"/>
  <c r="W271" i="2" s="1"/>
  <c r="K271" i="2"/>
  <c r="AA269" i="2"/>
  <c r="X269" i="2"/>
  <c r="W269" i="2"/>
  <c r="V269" i="2"/>
  <c r="U269" i="2"/>
  <c r="S269" i="2"/>
  <c r="Y269" i="2" s="1"/>
  <c r="R269" i="2"/>
  <c r="O269" i="2"/>
  <c r="P269" i="2" s="1"/>
  <c r="K269" i="2"/>
  <c r="Y268" i="2"/>
  <c r="X268" i="2"/>
  <c r="W268" i="2"/>
  <c r="V268" i="2"/>
  <c r="U268" i="2"/>
  <c r="AA268" i="2" s="1"/>
  <c r="S268" i="2"/>
  <c r="R268" i="2"/>
  <c r="P268" i="2"/>
  <c r="O268" i="2"/>
  <c r="K268" i="2"/>
  <c r="Y267" i="2"/>
  <c r="X267" i="2"/>
  <c r="V267" i="2"/>
  <c r="U267" i="2"/>
  <c r="AA267" i="2" s="1"/>
  <c r="T267" i="2"/>
  <c r="S267" i="2"/>
  <c r="O267" i="2"/>
  <c r="K267" i="2"/>
  <c r="X266" i="2"/>
  <c r="AA266" i="2" s="1"/>
  <c r="V266" i="2"/>
  <c r="U266" i="2"/>
  <c r="T266" i="2"/>
  <c r="S266" i="2"/>
  <c r="Y266" i="2" s="1"/>
  <c r="O266" i="2"/>
  <c r="P266" i="2" s="1"/>
  <c r="L266" i="2"/>
  <c r="K266" i="2"/>
  <c r="R266" i="2" s="1"/>
  <c r="AA265" i="2"/>
  <c r="X265" i="2"/>
  <c r="W265" i="2"/>
  <c r="Z265" i="2" s="1"/>
  <c r="V265" i="2"/>
  <c r="U265" i="2"/>
  <c r="S265" i="2"/>
  <c r="R265" i="2"/>
  <c r="O265" i="2"/>
  <c r="P265" i="2" s="1"/>
  <c r="L265" i="2"/>
  <c r="K265" i="2"/>
  <c r="T265" i="2" s="1"/>
  <c r="Y264" i="2"/>
  <c r="X264" i="2"/>
  <c r="V264" i="2"/>
  <c r="U264" i="2"/>
  <c r="AA264" i="2" s="1"/>
  <c r="S264" i="2"/>
  <c r="P264" i="2"/>
  <c r="O264" i="2"/>
  <c r="W264" i="2" s="1"/>
  <c r="K264" i="2"/>
  <c r="Y263" i="2"/>
  <c r="X263" i="2"/>
  <c r="V263" i="2"/>
  <c r="U263" i="2"/>
  <c r="T263" i="2"/>
  <c r="S263" i="2"/>
  <c r="O263" i="2"/>
  <c r="W263" i="2" s="1"/>
  <c r="K263" i="2"/>
  <c r="X262" i="2"/>
  <c r="AA262" i="2" s="1"/>
  <c r="V262" i="2"/>
  <c r="U262" i="2"/>
  <c r="T262" i="2"/>
  <c r="S262" i="2"/>
  <c r="Y262" i="2" s="1"/>
  <c r="O262" i="2"/>
  <c r="L262" i="2"/>
  <c r="K262" i="2"/>
  <c r="AA261" i="2"/>
  <c r="Z261" i="2"/>
  <c r="X261" i="2"/>
  <c r="W261" i="2"/>
  <c r="V261" i="2"/>
  <c r="U261" i="2"/>
  <c r="S261" i="2"/>
  <c r="Y261" i="2" s="1"/>
  <c r="O261" i="2"/>
  <c r="P261" i="2" s="1"/>
  <c r="L261" i="2"/>
  <c r="R261" i="2" s="1"/>
  <c r="K261" i="2"/>
  <c r="T261" i="2" s="1"/>
  <c r="X260" i="2"/>
  <c r="V260" i="2"/>
  <c r="Y260" i="2" s="1"/>
  <c r="U260" i="2"/>
  <c r="AA260" i="2" s="1"/>
  <c r="S260" i="2"/>
  <c r="P260" i="2"/>
  <c r="O260" i="2"/>
  <c r="W260" i="2" s="1"/>
  <c r="K260" i="2"/>
  <c r="Y259" i="2"/>
  <c r="X259" i="2"/>
  <c r="X270" i="2" s="1"/>
  <c r="V259" i="2"/>
  <c r="U259" i="2"/>
  <c r="S259" i="2"/>
  <c r="O259" i="2"/>
  <c r="P259" i="2" s="1"/>
  <c r="K259" i="2"/>
  <c r="Y258" i="2"/>
  <c r="X258" i="2"/>
  <c r="W258" i="2"/>
  <c r="V258" i="2"/>
  <c r="U258" i="2"/>
  <c r="T258" i="2"/>
  <c r="Z258" i="2" s="1"/>
  <c r="S258" i="2"/>
  <c r="S270" i="2" s="1"/>
  <c r="P258" i="2"/>
  <c r="O258" i="2"/>
  <c r="L258" i="2"/>
  <c r="K258" i="2"/>
  <c r="R258" i="2" s="1"/>
  <c r="AA256" i="2"/>
  <c r="X256" i="2"/>
  <c r="W256" i="2"/>
  <c r="V256" i="2"/>
  <c r="U256" i="2"/>
  <c r="S256" i="2"/>
  <c r="Y256" i="2" s="1"/>
  <c r="R256" i="2"/>
  <c r="P256" i="2"/>
  <c r="O256" i="2"/>
  <c r="L256" i="2"/>
  <c r="K256" i="2"/>
  <c r="T256" i="2" s="1"/>
  <c r="Z256" i="2" s="1"/>
  <c r="X255" i="2"/>
  <c r="V255" i="2"/>
  <c r="Y255" i="2" s="1"/>
  <c r="U255" i="2"/>
  <c r="AA255" i="2" s="1"/>
  <c r="S255" i="2"/>
  <c r="R255" i="2"/>
  <c r="O255" i="2"/>
  <c r="P255" i="2" s="1"/>
  <c r="K255" i="2"/>
  <c r="Y254" i="2"/>
  <c r="X254" i="2"/>
  <c r="W254" i="2"/>
  <c r="V254" i="2"/>
  <c r="U254" i="2"/>
  <c r="AA254" i="2" s="1"/>
  <c r="T254" i="2"/>
  <c r="Z254" i="2" s="1"/>
  <c r="S254" i="2"/>
  <c r="P254" i="2"/>
  <c r="O254" i="2"/>
  <c r="L254" i="2"/>
  <c r="K254" i="2"/>
  <c r="X253" i="2"/>
  <c r="AA253" i="2" s="1"/>
  <c r="V253" i="2"/>
  <c r="U253" i="2"/>
  <c r="T253" i="2"/>
  <c r="S253" i="2"/>
  <c r="Y253" i="2" s="1"/>
  <c r="O253" i="2"/>
  <c r="K253" i="2"/>
  <c r="L253" i="2" s="1"/>
  <c r="AA252" i="2"/>
  <c r="X252" i="2"/>
  <c r="W252" i="2"/>
  <c r="V252" i="2"/>
  <c r="U252" i="2"/>
  <c r="S252" i="2"/>
  <c r="Y252" i="2" s="1"/>
  <c r="P252" i="2"/>
  <c r="O252" i="2"/>
  <c r="L252" i="2"/>
  <c r="K252" i="2"/>
  <c r="X251" i="2"/>
  <c r="V251" i="2"/>
  <c r="Y251" i="2" s="1"/>
  <c r="U251" i="2"/>
  <c r="AA251" i="2" s="1"/>
  <c r="S251" i="2"/>
  <c r="O251" i="2"/>
  <c r="P251" i="2" s="1"/>
  <c r="K251" i="2"/>
  <c r="Y250" i="2"/>
  <c r="X250" i="2"/>
  <c r="W250" i="2"/>
  <c r="V250" i="2"/>
  <c r="U250" i="2"/>
  <c r="AA250" i="2" s="1"/>
  <c r="T250" i="2"/>
  <c r="Z250" i="2" s="1"/>
  <c r="S250" i="2"/>
  <c r="P250" i="2"/>
  <c r="O250" i="2"/>
  <c r="L250" i="2"/>
  <c r="K250" i="2"/>
  <c r="R250" i="2" s="1"/>
  <c r="X249" i="2"/>
  <c r="AA249" i="2" s="1"/>
  <c r="V249" i="2"/>
  <c r="U249" i="2"/>
  <c r="T249" i="2"/>
  <c r="S249" i="2"/>
  <c r="Y249" i="2" s="1"/>
  <c r="O249" i="2"/>
  <c r="K249" i="2"/>
  <c r="L249" i="2" s="1"/>
  <c r="AA248" i="2"/>
  <c r="X248" i="2"/>
  <c r="W248" i="2"/>
  <c r="V248" i="2"/>
  <c r="U248" i="2"/>
  <c r="T248" i="2"/>
  <c r="S248" i="2"/>
  <c r="Y248" i="2" s="1"/>
  <c r="O248" i="2"/>
  <c r="P248" i="2" s="1"/>
  <c r="L248" i="2"/>
  <c r="K248" i="2"/>
  <c r="AA247" i="2"/>
  <c r="X247" i="2"/>
  <c r="W247" i="2"/>
  <c r="V247" i="2"/>
  <c r="U247" i="2"/>
  <c r="S247" i="2"/>
  <c r="Y247" i="2" s="1"/>
  <c r="O247" i="2"/>
  <c r="P247" i="2" s="1"/>
  <c r="K247" i="2"/>
  <c r="Y246" i="2"/>
  <c r="X246" i="2"/>
  <c r="W246" i="2"/>
  <c r="V246" i="2"/>
  <c r="U246" i="2"/>
  <c r="AA246" i="2" s="1"/>
  <c r="S246" i="2"/>
  <c r="P246" i="2"/>
  <c r="O246" i="2"/>
  <c r="K246" i="2"/>
  <c r="Y245" i="2"/>
  <c r="X245" i="2"/>
  <c r="V245" i="2"/>
  <c r="U245" i="2"/>
  <c r="T245" i="2"/>
  <c r="S245" i="2"/>
  <c r="O245" i="2"/>
  <c r="K245" i="2"/>
  <c r="L245" i="2" s="1"/>
  <c r="X244" i="2"/>
  <c r="AA243" i="2"/>
  <c r="X243" i="2"/>
  <c r="W243" i="2"/>
  <c r="V243" i="2"/>
  <c r="U243" i="2"/>
  <c r="S243" i="2"/>
  <c r="R243" i="2"/>
  <c r="O243" i="2"/>
  <c r="P243" i="2" s="1"/>
  <c r="K243" i="2"/>
  <c r="T243" i="2" s="1"/>
  <c r="Z243" i="2" s="1"/>
  <c r="Y242" i="2"/>
  <c r="X242" i="2"/>
  <c r="W242" i="2"/>
  <c r="V242" i="2"/>
  <c r="U242" i="2"/>
  <c r="AA242" i="2" s="1"/>
  <c r="S242" i="2"/>
  <c r="R242" i="2"/>
  <c r="P242" i="2"/>
  <c r="O242" i="2"/>
  <c r="K242" i="2"/>
  <c r="Y241" i="2"/>
  <c r="X241" i="2"/>
  <c r="V241" i="2"/>
  <c r="U241" i="2"/>
  <c r="T241" i="2"/>
  <c r="S241" i="2"/>
  <c r="O241" i="2"/>
  <c r="W241" i="2" s="1"/>
  <c r="K241" i="2"/>
  <c r="L241" i="2" s="1"/>
  <c r="X240" i="2"/>
  <c r="AA240" i="2" s="1"/>
  <c r="V240" i="2"/>
  <c r="U240" i="2"/>
  <c r="T240" i="2"/>
  <c r="S240" i="2"/>
  <c r="Y240" i="2" s="1"/>
  <c r="O240" i="2"/>
  <c r="L240" i="2"/>
  <c r="K240" i="2"/>
  <c r="AA239" i="2"/>
  <c r="Z239" i="2"/>
  <c r="X239" i="2"/>
  <c r="W239" i="2"/>
  <c r="V239" i="2"/>
  <c r="U239" i="2"/>
  <c r="S239" i="2"/>
  <c r="O239" i="2"/>
  <c r="P239" i="2" s="1"/>
  <c r="L239" i="2"/>
  <c r="R239" i="2" s="1"/>
  <c r="K239" i="2"/>
  <c r="T239" i="2" s="1"/>
  <c r="X238" i="2"/>
  <c r="W238" i="2"/>
  <c r="V238" i="2"/>
  <c r="Y238" i="2" s="1"/>
  <c r="U238" i="2"/>
  <c r="AA238" i="2" s="1"/>
  <c r="S238" i="2"/>
  <c r="P238" i="2"/>
  <c r="O238" i="2"/>
  <c r="K238" i="2"/>
  <c r="Y237" i="2"/>
  <c r="X237" i="2"/>
  <c r="V237" i="2"/>
  <c r="U237" i="2"/>
  <c r="T237" i="2"/>
  <c r="Z237" i="2" s="1"/>
  <c r="S237" i="2"/>
  <c r="P237" i="2"/>
  <c r="O237" i="2"/>
  <c r="W237" i="2" s="1"/>
  <c r="K237" i="2"/>
  <c r="L237" i="2" s="1"/>
  <c r="AA236" i="2"/>
  <c r="X236" i="2"/>
  <c r="W236" i="2"/>
  <c r="V236" i="2"/>
  <c r="U236" i="2"/>
  <c r="S236" i="2"/>
  <c r="Y236" i="2" s="1"/>
  <c r="O236" i="2"/>
  <c r="P236" i="2" s="1"/>
  <c r="L236" i="2"/>
  <c r="K236" i="2"/>
  <c r="Y235" i="2"/>
  <c r="X235" i="2"/>
  <c r="W235" i="2"/>
  <c r="V235" i="2"/>
  <c r="U235" i="2"/>
  <c r="AA235" i="2" s="1"/>
  <c r="S235" i="2"/>
  <c r="P235" i="2"/>
  <c r="O235" i="2"/>
  <c r="K235" i="2"/>
  <c r="T235" i="2" s="1"/>
  <c r="Z235" i="2" s="1"/>
  <c r="X234" i="2"/>
  <c r="V234" i="2"/>
  <c r="Y234" i="2" s="1"/>
  <c r="U234" i="2"/>
  <c r="AA234" i="2" s="1"/>
  <c r="S234" i="2"/>
  <c r="P234" i="2"/>
  <c r="O234" i="2"/>
  <c r="W234" i="2" s="1"/>
  <c r="K234" i="2"/>
  <c r="L234" i="2" s="1"/>
  <c r="AA233" i="2"/>
  <c r="X233" i="2"/>
  <c r="W233" i="2"/>
  <c r="V233" i="2"/>
  <c r="U233" i="2"/>
  <c r="T233" i="2"/>
  <c r="Z233" i="2" s="1"/>
  <c r="S233" i="2"/>
  <c r="Y233" i="2" s="1"/>
  <c r="P233" i="2"/>
  <c r="O233" i="2"/>
  <c r="L233" i="2"/>
  <c r="K233" i="2"/>
  <c r="X232" i="2"/>
  <c r="AA232" i="2" s="1"/>
  <c r="W232" i="2"/>
  <c r="V232" i="2"/>
  <c r="U232" i="2"/>
  <c r="S232" i="2"/>
  <c r="O232" i="2"/>
  <c r="P232" i="2" s="1"/>
  <c r="K232" i="2"/>
  <c r="Y230" i="2"/>
  <c r="X230" i="2"/>
  <c r="V230" i="2"/>
  <c r="U230" i="2"/>
  <c r="S230" i="2"/>
  <c r="R230" i="2"/>
  <c r="P230" i="2"/>
  <c r="O230" i="2"/>
  <c r="W230" i="2" s="1"/>
  <c r="K230" i="2"/>
  <c r="AA229" i="2"/>
  <c r="Y229" i="2"/>
  <c r="X229" i="2"/>
  <c r="V229" i="2"/>
  <c r="U229" i="2"/>
  <c r="T229" i="2"/>
  <c r="S229" i="2"/>
  <c r="R229" i="2"/>
  <c r="O229" i="2"/>
  <c r="L229" i="2"/>
  <c r="K229" i="2"/>
  <c r="AA228" i="2"/>
  <c r="X228" i="2"/>
  <c r="W228" i="2"/>
  <c r="V228" i="2"/>
  <c r="U228" i="2"/>
  <c r="T228" i="2"/>
  <c r="Z228" i="2" s="1"/>
  <c r="S228" i="2"/>
  <c r="O228" i="2"/>
  <c r="P228" i="2" s="1"/>
  <c r="L228" i="2"/>
  <c r="R228" i="2" s="1"/>
  <c r="K228" i="2"/>
  <c r="Y227" i="2"/>
  <c r="X227" i="2"/>
  <c r="W227" i="2"/>
  <c r="V227" i="2"/>
  <c r="U227" i="2"/>
  <c r="AA227" i="2" s="1"/>
  <c r="S227" i="2"/>
  <c r="O227" i="2"/>
  <c r="P227" i="2" s="1"/>
  <c r="K227" i="2"/>
  <c r="Y226" i="2"/>
  <c r="X226" i="2"/>
  <c r="W226" i="2"/>
  <c r="V226" i="2"/>
  <c r="U226" i="2"/>
  <c r="AA226" i="2" s="1"/>
  <c r="S226" i="2"/>
  <c r="P226" i="2"/>
  <c r="O226" i="2"/>
  <c r="L226" i="2"/>
  <c r="K226" i="2"/>
  <c r="T226" i="2" s="1"/>
  <c r="X225" i="2"/>
  <c r="V225" i="2"/>
  <c r="Y225" i="2" s="1"/>
  <c r="U225" i="2"/>
  <c r="T225" i="2"/>
  <c r="S225" i="2"/>
  <c r="O225" i="2"/>
  <c r="K225" i="2"/>
  <c r="AA224" i="2"/>
  <c r="X224" i="2"/>
  <c r="W224" i="2"/>
  <c r="V224" i="2"/>
  <c r="U224" i="2"/>
  <c r="T224" i="2"/>
  <c r="Z224" i="2" s="1"/>
  <c r="S224" i="2"/>
  <c r="Y224" i="2" s="1"/>
  <c r="P224" i="2"/>
  <c r="O224" i="2"/>
  <c r="L224" i="2"/>
  <c r="K224" i="2"/>
  <c r="X223" i="2"/>
  <c r="AA223" i="2" s="1"/>
  <c r="V223" i="2"/>
  <c r="U223" i="2"/>
  <c r="S223" i="2"/>
  <c r="O223" i="2"/>
  <c r="K223" i="2"/>
  <c r="L223" i="2" s="1"/>
  <c r="X222" i="2"/>
  <c r="W222" i="2"/>
  <c r="V222" i="2"/>
  <c r="U222" i="2"/>
  <c r="AA222" i="2" s="1"/>
  <c r="S222" i="2"/>
  <c r="Y222" i="2" s="1"/>
  <c r="P222" i="2"/>
  <c r="O222" i="2"/>
  <c r="L222" i="2"/>
  <c r="K222" i="2"/>
  <c r="T222" i="2" s="1"/>
  <c r="Z222" i="2" s="1"/>
  <c r="X221" i="2"/>
  <c r="V221" i="2"/>
  <c r="Y221" i="2" s="1"/>
  <c r="U221" i="2"/>
  <c r="S221" i="2"/>
  <c r="O221" i="2"/>
  <c r="K221" i="2"/>
  <c r="L221" i="2" s="1"/>
  <c r="X220" i="2"/>
  <c r="W220" i="2"/>
  <c r="V220" i="2"/>
  <c r="U220" i="2"/>
  <c r="U231" i="2" s="1"/>
  <c r="T220" i="2"/>
  <c r="S220" i="2"/>
  <c r="Y220" i="2" s="1"/>
  <c r="P220" i="2"/>
  <c r="O220" i="2"/>
  <c r="L220" i="2"/>
  <c r="K220" i="2"/>
  <c r="R220" i="2" s="1"/>
  <c r="X219" i="2"/>
  <c r="V219" i="2"/>
  <c r="U219" i="2"/>
  <c r="S219" i="2"/>
  <c r="O219" i="2"/>
  <c r="K219" i="2"/>
  <c r="L219" i="2" s="1"/>
  <c r="X217" i="2"/>
  <c r="V217" i="2"/>
  <c r="Y217" i="2" s="1"/>
  <c r="U217" i="2"/>
  <c r="S217" i="2"/>
  <c r="R217" i="2"/>
  <c r="O217" i="2"/>
  <c r="K217" i="2"/>
  <c r="L217" i="2" s="1"/>
  <c r="AA216" i="2"/>
  <c r="X216" i="2"/>
  <c r="W216" i="2"/>
  <c r="V216" i="2"/>
  <c r="U216" i="2"/>
  <c r="T216" i="2"/>
  <c r="S216" i="2"/>
  <c r="Y216" i="2" s="1"/>
  <c r="R216" i="2"/>
  <c r="P216" i="2"/>
  <c r="O216" i="2"/>
  <c r="L216" i="2"/>
  <c r="K216" i="2"/>
  <c r="X215" i="2"/>
  <c r="AA215" i="2" s="1"/>
  <c r="V215" i="2"/>
  <c r="U215" i="2"/>
  <c r="S215" i="2"/>
  <c r="O215" i="2"/>
  <c r="K215" i="2"/>
  <c r="L215" i="2" s="1"/>
  <c r="Y214" i="2"/>
  <c r="X214" i="2"/>
  <c r="W214" i="2"/>
  <c r="V214" i="2"/>
  <c r="U214" i="2"/>
  <c r="AA214" i="2" s="1"/>
  <c r="S214" i="2"/>
  <c r="P214" i="2"/>
  <c r="O214" i="2"/>
  <c r="L214" i="2"/>
  <c r="K214" i="2"/>
  <c r="T214" i="2" s="1"/>
  <c r="X213" i="2"/>
  <c r="V213" i="2"/>
  <c r="Y213" i="2" s="1"/>
  <c r="U213" i="2"/>
  <c r="AA213" i="2" s="1"/>
  <c r="S213" i="2"/>
  <c r="O213" i="2"/>
  <c r="K213" i="2"/>
  <c r="T213" i="2" s="1"/>
  <c r="AA212" i="2"/>
  <c r="X212" i="2"/>
  <c r="W212" i="2"/>
  <c r="V212" i="2"/>
  <c r="U212" i="2"/>
  <c r="T212" i="2"/>
  <c r="S212" i="2"/>
  <c r="Y212" i="2" s="1"/>
  <c r="P212" i="2"/>
  <c r="O212" i="2"/>
  <c r="L212" i="2"/>
  <c r="K212" i="2"/>
  <c r="R212" i="2" s="1"/>
  <c r="X211" i="2"/>
  <c r="AA211" i="2" s="1"/>
  <c r="V211" i="2"/>
  <c r="U211" i="2"/>
  <c r="S211" i="2"/>
  <c r="Y211" i="2" s="1"/>
  <c r="O211" i="2"/>
  <c r="K211" i="2"/>
  <c r="L211" i="2" s="1"/>
  <c r="X210" i="2"/>
  <c r="V210" i="2"/>
  <c r="U210" i="2"/>
  <c r="AA210" i="2" s="1"/>
  <c r="S210" i="2"/>
  <c r="Y210" i="2" s="1"/>
  <c r="O210" i="2"/>
  <c r="L210" i="2"/>
  <c r="K210" i="2"/>
  <c r="Z209" i="2"/>
  <c r="Y209" i="2"/>
  <c r="X209" i="2"/>
  <c r="W209" i="2"/>
  <c r="V209" i="2"/>
  <c r="U209" i="2"/>
  <c r="AA209" i="2" s="1"/>
  <c r="S209" i="2"/>
  <c r="P209" i="2"/>
  <c r="O209" i="2"/>
  <c r="L209" i="2"/>
  <c r="K209" i="2"/>
  <c r="T209" i="2" s="1"/>
  <c r="Z208" i="2"/>
  <c r="Y208" i="2"/>
  <c r="X208" i="2"/>
  <c r="V208" i="2"/>
  <c r="U208" i="2"/>
  <c r="AA208" i="2" s="1"/>
  <c r="T208" i="2"/>
  <c r="S208" i="2"/>
  <c r="P208" i="2"/>
  <c r="O208" i="2"/>
  <c r="W208" i="2" s="1"/>
  <c r="K208" i="2"/>
  <c r="L208" i="2" s="1"/>
  <c r="AA207" i="2"/>
  <c r="Y207" i="2"/>
  <c r="X207" i="2"/>
  <c r="V207" i="2"/>
  <c r="U207" i="2"/>
  <c r="U218" i="2" s="1"/>
  <c r="T207" i="2"/>
  <c r="S207" i="2"/>
  <c r="P207" i="2"/>
  <c r="O207" i="2"/>
  <c r="W207" i="2" s="1"/>
  <c r="L207" i="2"/>
  <c r="K207" i="2"/>
  <c r="AA206" i="2"/>
  <c r="X206" i="2"/>
  <c r="W206" i="2"/>
  <c r="V206" i="2"/>
  <c r="V218" i="2" s="1"/>
  <c r="U206" i="2"/>
  <c r="S206" i="2"/>
  <c r="O206" i="2"/>
  <c r="P206" i="2" s="1"/>
  <c r="K206" i="2"/>
  <c r="X204" i="2"/>
  <c r="V204" i="2"/>
  <c r="Y204" i="2" s="1"/>
  <c r="U204" i="2"/>
  <c r="S204" i="2"/>
  <c r="R204" i="2"/>
  <c r="O204" i="2"/>
  <c r="W204" i="2" s="1"/>
  <c r="K204" i="2"/>
  <c r="L204" i="2" s="1"/>
  <c r="X203" i="2"/>
  <c r="V203" i="2"/>
  <c r="U203" i="2"/>
  <c r="AA203" i="2" s="1"/>
  <c r="T203" i="2"/>
  <c r="S203" i="2"/>
  <c r="Y203" i="2" s="1"/>
  <c r="R203" i="2"/>
  <c r="O203" i="2"/>
  <c r="W203" i="2" s="1"/>
  <c r="L203" i="2"/>
  <c r="K203" i="2"/>
  <c r="AA202" i="2"/>
  <c r="X202" i="2"/>
  <c r="V202" i="2"/>
  <c r="U202" i="2"/>
  <c r="S202" i="2"/>
  <c r="O202" i="2"/>
  <c r="P202" i="2" s="1"/>
  <c r="K202" i="2"/>
  <c r="T202" i="2" s="1"/>
  <c r="AA201" i="2"/>
  <c r="X201" i="2"/>
  <c r="W201" i="2"/>
  <c r="V201" i="2"/>
  <c r="U201" i="2"/>
  <c r="S201" i="2"/>
  <c r="Y201" i="2" s="1"/>
  <c r="P201" i="2"/>
  <c r="O201" i="2"/>
  <c r="K201" i="2"/>
  <c r="T201" i="2" s="1"/>
  <c r="Z201" i="2" s="1"/>
  <c r="X200" i="2"/>
  <c r="V200" i="2"/>
  <c r="Y200" i="2" s="1"/>
  <c r="U200" i="2"/>
  <c r="S200" i="2"/>
  <c r="O200" i="2"/>
  <c r="W200" i="2" s="1"/>
  <c r="K200" i="2"/>
  <c r="L200" i="2" s="1"/>
  <c r="X199" i="2"/>
  <c r="W199" i="2"/>
  <c r="V199" i="2"/>
  <c r="U199" i="2"/>
  <c r="AA199" i="2" s="1"/>
  <c r="T199" i="2"/>
  <c r="Z199" i="2" s="1"/>
  <c r="S199" i="2"/>
  <c r="Y199" i="2" s="1"/>
  <c r="O199" i="2"/>
  <c r="P199" i="2" s="1"/>
  <c r="L199" i="2"/>
  <c r="K199" i="2"/>
  <c r="X198" i="2"/>
  <c r="AA198" i="2" s="1"/>
  <c r="V198" i="2"/>
  <c r="U198" i="2"/>
  <c r="T198" i="2"/>
  <c r="S198" i="2"/>
  <c r="O198" i="2"/>
  <c r="P198" i="2" s="1"/>
  <c r="L198" i="2"/>
  <c r="R198" i="2" s="1"/>
  <c r="K198" i="2"/>
  <c r="Z197" i="2"/>
  <c r="X197" i="2"/>
  <c r="W197" i="2"/>
  <c r="V197" i="2"/>
  <c r="Y197" i="2" s="1"/>
  <c r="U197" i="2"/>
  <c r="AA197" i="2" s="1"/>
  <c r="S197" i="2"/>
  <c r="P197" i="2"/>
  <c r="O197" i="2"/>
  <c r="K197" i="2"/>
  <c r="T197" i="2" s="1"/>
  <c r="X196" i="2"/>
  <c r="V196" i="2"/>
  <c r="V205" i="2" s="1"/>
  <c r="U196" i="2"/>
  <c r="AA196" i="2" s="1"/>
  <c r="S196" i="2"/>
  <c r="R196" i="2"/>
  <c r="P196" i="2"/>
  <c r="O196" i="2"/>
  <c r="W196" i="2" s="1"/>
  <c r="K196" i="2"/>
  <c r="L196" i="2" s="1"/>
  <c r="AA195" i="2"/>
  <c r="X195" i="2"/>
  <c r="W195" i="2"/>
  <c r="V195" i="2"/>
  <c r="U195" i="2"/>
  <c r="T195" i="2"/>
  <c r="S195" i="2"/>
  <c r="Y195" i="2" s="1"/>
  <c r="P195" i="2"/>
  <c r="O195" i="2"/>
  <c r="L195" i="2"/>
  <c r="K195" i="2"/>
  <c r="R195" i="2" s="1"/>
  <c r="X194" i="2"/>
  <c r="AA194" i="2" s="1"/>
  <c r="W194" i="2"/>
  <c r="V194" i="2"/>
  <c r="U194" i="2"/>
  <c r="T194" i="2"/>
  <c r="Z194" i="2" s="1"/>
  <c r="S194" i="2"/>
  <c r="Y194" i="2" s="1"/>
  <c r="O194" i="2"/>
  <c r="P194" i="2" s="1"/>
  <c r="L194" i="2"/>
  <c r="K194" i="2"/>
  <c r="R194" i="2" s="1"/>
  <c r="AC196" i="2" s="1"/>
  <c r="Z193" i="2"/>
  <c r="Y193" i="2"/>
  <c r="X193" i="2"/>
  <c r="W193" i="2"/>
  <c r="V193" i="2"/>
  <c r="U193" i="2"/>
  <c r="U205" i="2" s="1"/>
  <c r="S193" i="2"/>
  <c r="S205" i="2" s="1"/>
  <c r="P193" i="2"/>
  <c r="O193" i="2"/>
  <c r="L193" i="2"/>
  <c r="K193" i="2"/>
  <c r="T193" i="2" s="1"/>
  <c r="AA191" i="2"/>
  <c r="Y191" i="2"/>
  <c r="X191" i="2"/>
  <c r="W191" i="2"/>
  <c r="V191" i="2"/>
  <c r="U191" i="2"/>
  <c r="T191" i="2"/>
  <c r="S191" i="2"/>
  <c r="R191" i="2"/>
  <c r="P191" i="2"/>
  <c r="O191" i="2"/>
  <c r="L191" i="2"/>
  <c r="K191" i="2"/>
  <c r="X190" i="2"/>
  <c r="AA190" i="2" s="1"/>
  <c r="W190" i="2"/>
  <c r="V190" i="2"/>
  <c r="U190" i="2"/>
  <c r="T190" i="2"/>
  <c r="Z190" i="2" s="1"/>
  <c r="S190" i="2"/>
  <c r="Y190" i="2" s="1"/>
  <c r="R190" i="2"/>
  <c r="O190" i="2"/>
  <c r="P190" i="2" s="1"/>
  <c r="L190" i="2"/>
  <c r="K190" i="2"/>
  <c r="Z189" i="2"/>
  <c r="Y189" i="2"/>
  <c r="X189" i="2"/>
  <c r="W189" i="2"/>
  <c r="V189" i="2"/>
  <c r="U189" i="2"/>
  <c r="AA189" i="2" s="1"/>
  <c r="S189" i="2"/>
  <c r="P189" i="2"/>
  <c r="O189" i="2"/>
  <c r="L189" i="2"/>
  <c r="K189" i="2"/>
  <c r="T189" i="2" s="1"/>
  <c r="Z188" i="2"/>
  <c r="Y188" i="2"/>
  <c r="X188" i="2"/>
  <c r="V188" i="2"/>
  <c r="U188" i="2"/>
  <c r="AA188" i="2" s="1"/>
  <c r="T188" i="2"/>
  <c r="S188" i="2"/>
  <c r="P188" i="2"/>
  <c r="O188" i="2"/>
  <c r="W188" i="2" s="1"/>
  <c r="K188" i="2"/>
  <c r="L188" i="2" s="1"/>
  <c r="AA187" i="2"/>
  <c r="Y187" i="2"/>
  <c r="X187" i="2"/>
  <c r="V187" i="2"/>
  <c r="U187" i="2"/>
  <c r="T187" i="2"/>
  <c r="S187" i="2"/>
  <c r="P187" i="2"/>
  <c r="O187" i="2"/>
  <c r="W187" i="2" s="1"/>
  <c r="L187" i="2"/>
  <c r="K187" i="2"/>
  <c r="AA186" i="2"/>
  <c r="X186" i="2"/>
  <c r="W186" i="2"/>
  <c r="V186" i="2"/>
  <c r="U186" i="2"/>
  <c r="S186" i="2"/>
  <c r="Y186" i="2" s="1"/>
  <c r="O186" i="2"/>
  <c r="P186" i="2" s="1"/>
  <c r="K186" i="2"/>
  <c r="AA185" i="2"/>
  <c r="X185" i="2"/>
  <c r="W185" i="2"/>
  <c r="V185" i="2"/>
  <c r="U185" i="2"/>
  <c r="S185" i="2"/>
  <c r="Y185" i="2" s="1"/>
  <c r="P185" i="2"/>
  <c r="O185" i="2"/>
  <c r="L185" i="2"/>
  <c r="K185" i="2"/>
  <c r="T185" i="2" s="1"/>
  <c r="Z185" i="2" s="1"/>
  <c r="Y184" i="2"/>
  <c r="X184" i="2"/>
  <c r="V184" i="2"/>
  <c r="U184" i="2"/>
  <c r="AA184" i="2" s="1"/>
  <c r="T184" i="2"/>
  <c r="Z184" i="2" s="1"/>
  <c r="S184" i="2"/>
  <c r="P184" i="2"/>
  <c r="O184" i="2"/>
  <c r="W184" i="2" s="1"/>
  <c r="K184" i="2"/>
  <c r="L184" i="2" s="1"/>
  <c r="X183" i="2"/>
  <c r="AA183" i="2" s="1"/>
  <c r="V183" i="2"/>
  <c r="U183" i="2"/>
  <c r="T183" i="2"/>
  <c r="S183" i="2"/>
  <c r="Y183" i="2" s="1"/>
  <c r="O183" i="2"/>
  <c r="W183" i="2" s="1"/>
  <c r="L183" i="2"/>
  <c r="K183" i="2"/>
  <c r="AA182" i="2"/>
  <c r="X182" i="2"/>
  <c r="W182" i="2"/>
  <c r="V182" i="2"/>
  <c r="U182" i="2"/>
  <c r="S182" i="2"/>
  <c r="Y182" i="2" s="1"/>
  <c r="O182" i="2"/>
  <c r="P182" i="2" s="1"/>
  <c r="L182" i="2"/>
  <c r="K182" i="2"/>
  <c r="X181" i="2"/>
  <c r="W181" i="2"/>
  <c r="V181" i="2"/>
  <c r="Y181" i="2" s="1"/>
  <c r="U181" i="2"/>
  <c r="AA181" i="2" s="1"/>
  <c r="S181" i="2"/>
  <c r="P181" i="2"/>
  <c r="O181" i="2"/>
  <c r="K181" i="2"/>
  <c r="T181" i="2" s="1"/>
  <c r="Z181" i="2" s="1"/>
  <c r="Y180" i="2"/>
  <c r="Y192" i="2" s="1"/>
  <c r="X180" i="2"/>
  <c r="X192" i="2" s="1"/>
  <c r="V180" i="2"/>
  <c r="V192" i="2" s="1"/>
  <c r="U180" i="2"/>
  <c r="AA180" i="2" s="1"/>
  <c r="T180" i="2"/>
  <c r="S180" i="2"/>
  <c r="O180" i="2"/>
  <c r="W180" i="2" s="1"/>
  <c r="K180" i="2"/>
  <c r="L180" i="2" s="1"/>
  <c r="AA178" i="2"/>
  <c r="X178" i="2"/>
  <c r="W178" i="2"/>
  <c r="V178" i="2"/>
  <c r="U178" i="2"/>
  <c r="S178" i="2"/>
  <c r="R178" i="2"/>
  <c r="O178" i="2"/>
  <c r="P178" i="2" s="1"/>
  <c r="K178" i="2"/>
  <c r="Y177" i="2"/>
  <c r="X177" i="2"/>
  <c r="W177" i="2"/>
  <c r="V177" i="2"/>
  <c r="U177" i="2"/>
  <c r="AA177" i="2" s="1"/>
  <c r="S177" i="2"/>
  <c r="R177" i="2"/>
  <c r="P177" i="2"/>
  <c r="O177" i="2"/>
  <c r="K177" i="2"/>
  <c r="T177" i="2" s="1"/>
  <c r="Z177" i="2" s="1"/>
  <c r="Y176" i="2"/>
  <c r="X176" i="2"/>
  <c r="V176" i="2"/>
  <c r="U176" i="2"/>
  <c r="AA176" i="2" s="1"/>
  <c r="T176" i="2"/>
  <c r="S176" i="2"/>
  <c r="O176" i="2"/>
  <c r="K176" i="2"/>
  <c r="L176" i="2" s="1"/>
  <c r="AA175" i="2"/>
  <c r="X175" i="2"/>
  <c r="W175" i="2"/>
  <c r="V175" i="2"/>
  <c r="U175" i="2"/>
  <c r="T175" i="2"/>
  <c r="S175" i="2"/>
  <c r="Y175" i="2" s="1"/>
  <c r="O175" i="2"/>
  <c r="P175" i="2" s="1"/>
  <c r="L175" i="2"/>
  <c r="K175" i="2"/>
  <c r="AA174" i="2"/>
  <c r="X174" i="2"/>
  <c r="W174" i="2"/>
  <c r="V174" i="2"/>
  <c r="U174" i="2"/>
  <c r="S174" i="2"/>
  <c r="Y174" i="2" s="1"/>
  <c r="O174" i="2"/>
  <c r="P174" i="2" s="1"/>
  <c r="K174" i="2"/>
  <c r="Y173" i="2"/>
  <c r="X173" i="2"/>
  <c r="W173" i="2"/>
  <c r="V173" i="2"/>
  <c r="U173" i="2"/>
  <c r="AA173" i="2" s="1"/>
  <c r="S173" i="2"/>
  <c r="P173" i="2"/>
  <c r="O173" i="2"/>
  <c r="K173" i="2"/>
  <c r="T173" i="2" s="1"/>
  <c r="Z173" i="2" s="1"/>
  <c r="Y172" i="2"/>
  <c r="X172" i="2"/>
  <c r="V172" i="2"/>
  <c r="U172" i="2"/>
  <c r="T172" i="2"/>
  <c r="S172" i="2"/>
  <c r="O172" i="2"/>
  <c r="K172" i="2"/>
  <c r="L172" i="2" s="1"/>
  <c r="AA171" i="2"/>
  <c r="X171" i="2"/>
  <c r="W171" i="2"/>
  <c r="V171" i="2"/>
  <c r="U171" i="2"/>
  <c r="T171" i="2"/>
  <c r="S171" i="2"/>
  <c r="O171" i="2"/>
  <c r="P171" i="2" s="1"/>
  <c r="L171" i="2"/>
  <c r="K171" i="2"/>
  <c r="AA170" i="2"/>
  <c r="X170" i="2"/>
  <c r="V170" i="2"/>
  <c r="U170" i="2"/>
  <c r="S170" i="2"/>
  <c r="O170" i="2"/>
  <c r="P170" i="2" s="1"/>
  <c r="L170" i="2"/>
  <c r="R170" i="2" s="1"/>
  <c r="K170" i="2"/>
  <c r="T170" i="2" s="1"/>
  <c r="Y169" i="2"/>
  <c r="X169" i="2"/>
  <c r="W169" i="2"/>
  <c r="V169" i="2"/>
  <c r="U169" i="2"/>
  <c r="AA169" i="2" s="1"/>
  <c r="S169" i="2"/>
  <c r="P169" i="2"/>
  <c r="O169" i="2"/>
  <c r="K169" i="2"/>
  <c r="T169" i="2" s="1"/>
  <c r="Z169" i="2" s="1"/>
  <c r="X168" i="2"/>
  <c r="V168" i="2"/>
  <c r="Y168" i="2" s="1"/>
  <c r="U168" i="2"/>
  <c r="AA168" i="2" s="1"/>
  <c r="S168" i="2"/>
  <c r="P168" i="2"/>
  <c r="O168" i="2"/>
  <c r="W168" i="2" s="1"/>
  <c r="K168" i="2"/>
  <c r="L168" i="2" s="1"/>
  <c r="AA167" i="2"/>
  <c r="X167" i="2"/>
  <c r="X179" i="2" s="1"/>
  <c r="V167" i="2"/>
  <c r="V179" i="2" s="1"/>
  <c r="U167" i="2"/>
  <c r="T167" i="2"/>
  <c r="S167" i="2"/>
  <c r="Y167" i="2" s="1"/>
  <c r="P167" i="2"/>
  <c r="O167" i="2"/>
  <c r="W167" i="2" s="1"/>
  <c r="L167" i="2"/>
  <c r="K167" i="2"/>
  <c r="Z165" i="2"/>
  <c r="X165" i="2"/>
  <c r="W165" i="2"/>
  <c r="V165" i="2"/>
  <c r="U165" i="2"/>
  <c r="AA165" i="2" s="1"/>
  <c r="S165" i="2"/>
  <c r="Y165" i="2" s="1"/>
  <c r="R165" i="2"/>
  <c r="P165" i="2"/>
  <c r="O165" i="2"/>
  <c r="L165" i="2"/>
  <c r="K165" i="2"/>
  <c r="T165" i="2" s="1"/>
  <c r="Y164" i="2"/>
  <c r="X164" i="2"/>
  <c r="V164" i="2"/>
  <c r="U164" i="2"/>
  <c r="T164" i="2"/>
  <c r="S164" i="2"/>
  <c r="R164" i="2"/>
  <c r="O164" i="2"/>
  <c r="K164" i="2"/>
  <c r="L164" i="2" s="1"/>
  <c r="Y163" i="2"/>
  <c r="X163" i="2"/>
  <c r="V163" i="2"/>
  <c r="U163" i="2"/>
  <c r="AA163" i="2" s="1"/>
  <c r="T163" i="2"/>
  <c r="S163" i="2"/>
  <c r="O163" i="2"/>
  <c r="L163" i="2"/>
  <c r="K163" i="2"/>
  <c r="AA162" i="2"/>
  <c r="X162" i="2"/>
  <c r="V162" i="2"/>
  <c r="U162" i="2"/>
  <c r="T162" i="2"/>
  <c r="S162" i="2"/>
  <c r="R162" i="2"/>
  <c r="O162" i="2"/>
  <c r="P162" i="2" s="1"/>
  <c r="L162" i="2"/>
  <c r="K162" i="2"/>
  <c r="AA161" i="2"/>
  <c r="Y161" i="2"/>
  <c r="X161" i="2"/>
  <c r="W161" i="2"/>
  <c r="V161" i="2"/>
  <c r="U161" i="2"/>
  <c r="S161" i="2"/>
  <c r="P161" i="2"/>
  <c r="O161" i="2"/>
  <c r="K161" i="2"/>
  <c r="X160" i="2"/>
  <c r="V160" i="2"/>
  <c r="Y160" i="2" s="1"/>
  <c r="U160" i="2"/>
  <c r="S160" i="2"/>
  <c r="P160" i="2"/>
  <c r="O160" i="2"/>
  <c r="W160" i="2" s="1"/>
  <c r="K160" i="2"/>
  <c r="X159" i="2"/>
  <c r="AA159" i="2" s="1"/>
  <c r="W159" i="2"/>
  <c r="V159" i="2"/>
  <c r="U159" i="2"/>
  <c r="T159" i="2"/>
  <c r="Z159" i="2" s="1"/>
  <c r="S159" i="2"/>
  <c r="Y159" i="2" s="1"/>
  <c r="P159" i="2"/>
  <c r="O159" i="2"/>
  <c r="L159" i="2"/>
  <c r="K159" i="2"/>
  <c r="X158" i="2"/>
  <c r="AA158" i="2" s="1"/>
  <c r="V158" i="2"/>
  <c r="U158" i="2"/>
  <c r="S158" i="2"/>
  <c r="Y158" i="2" s="1"/>
  <c r="O158" i="2"/>
  <c r="K158" i="2"/>
  <c r="Z157" i="2"/>
  <c r="X157" i="2"/>
  <c r="W157" i="2"/>
  <c r="V157" i="2"/>
  <c r="U157" i="2"/>
  <c r="AA157" i="2" s="1"/>
  <c r="S157" i="2"/>
  <c r="P157" i="2"/>
  <c r="O157" i="2"/>
  <c r="L157" i="2"/>
  <c r="K157" i="2"/>
  <c r="T157" i="2" s="1"/>
  <c r="X156" i="2"/>
  <c r="V156" i="2"/>
  <c r="Y156" i="2" s="1"/>
  <c r="U156" i="2"/>
  <c r="AA156" i="2" s="1"/>
  <c r="T156" i="2"/>
  <c r="Z156" i="2" s="1"/>
  <c r="S156" i="2"/>
  <c r="O156" i="2"/>
  <c r="W156" i="2" s="1"/>
  <c r="K156" i="2"/>
  <c r="L156" i="2" s="1"/>
  <c r="X155" i="2"/>
  <c r="W155" i="2"/>
  <c r="V155" i="2"/>
  <c r="U155" i="2"/>
  <c r="AA155" i="2" s="1"/>
  <c r="T155" i="2"/>
  <c r="S155" i="2"/>
  <c r="Y155" i="2" s="1"/>
  <c r="O155" i="2"/>
  <c r="P155" i="2" s="1"/>
  <c r="L155" i="2"/>
  <c r="K155" i="2"/>
  <c r="R155" i="2" s="1"/>
  <c r="X154" i="2"/>
  <c r="V154" i="2"/>
  <c r="U154" i="2"/>
  <c r="T154" i="2"/>
  <c r="S154" i="2"/>
  <c r="O154" i="2"/>
  <c r="P154" i="2" s="1"/>
  <c r="L154" i="2"/>
  <c r="R154" i="2" s="1"/>
  <c r="K154" i="2"/>
  <c r="Y152" i="2"/>
  <c r="X152" i="2"/>
  <c r="V152" i="2"/>
  <c r="U152" i="2"/>
  <c r="AA152" i="2" s="1"/>
  <c r="T152" i="2"/>
  <c r="S152" i="2"/>
  <c r="R152" i="2"/>
  <c r="O152" i="2"/>
  <c r="K152" i="2"/>
  <c r="L152" i="2" s="1"/>
  <c r="Y151" i="2"/>
  <c r="X151" i="2"/>
  <c r="W151" i="2"/>
  <c r="V151" i="2"/>
  <c r="U151" i="2"/>
  <c r="AA151" i="2" s="1"/>
  <c r="T151" i="2"/>
  <c r="S151" i="2"/>
  <c r="R151" i="2"/>
  <c r="P151" i="2"/>
  <c r="O151" i="2"/>
  <c r="L151" i="2"/>
  <c r="K151" i="2"/>
  <c r="AA150" i="2"/>
  <c r="X150" i="2"/>
  <c r="W150" i="2"/>
  <c r="V150" i="2"/>
  <c r="U150" i="2"/>
  <c r="S150" i="2"/>
  <c r="Y150" i="2" s="1"/>
  <c r="O150" i="2"/>
  <c r="P150" i="2" s="1"/>
  <c r="K150" i="2"/>
  <c r="AA149" i="2"/>
  <c r="Z149" i="2"/>
  <c r="X149" i="2"/>
  <c r="W149" i="2"/>
  <c r="V149" i="2"/>
  <c r="U149" i="2"/>
  <c r="S149" i="2"/>
  <c r="P149" i="2"/>
  <c r="O149" i="2"/>
  <c r="L149" i="2"/>
  <c r="K149" i="2"/>
  <c r="T149" i="2" s="1"/>
  <c r="Y148" i="2"/>
  <c r="X148" i="2"/>
  <c r="V148" i="2"/>
  <c r="U148" i="2"/>
  <c r="T148" i="2"/>
  <c r="S148" i="2"/>
  <c r="O148" i="2"/>
  <c r="K148" i="2"/>
  <c r="L148" i="2" s="1"/>
  <c r="Y147" i="2"/>
  <c r="X147" i="2"/>
  <c r="V147" i="2"/>
  <c r="U147" i="2"/>
  <c r="AA147" i="2" s="1"/>
  <c r="T147" i="2"/>
  <c r="S147" i="2"/>
  <c r="O147" i="2"/>
  <c r="L147" i="2"/>
  <c r="K147" i="2"/>
  <c r="AA146" i="2"/>
  <c r="X146" i="2"/>
  <c r="V146" i="2"/>
  <c r="U146" i="2"/>
  <c r="T146" i="2"/>
  <c r="S146" i="2"/>
  <c r="R146" i="2"/>
  <c r="O146" i="2"/>
  <c r="P146" i="2" s="1"/>
  <c r="L146" i="2"/>
  <c r="K146" i="2"/>
  <c r="AA145" i="2"/>
  <c r="Y145" i="2"/>
  <c r="X145" i="2"/>
  <c r="W145" i="2"/>
  <c r="V145" i="2"/>
  <c r="U145" i="2"/>
  <c r="S145" i="2"/>
  <c r="P145" i="2"/>
  <c r="O145" i="2"/>
  <c r="K145" i="2"/>
  <c r="X144" i="2"/>
  <c r="V144" i="2"/>
  <c r="Y144" i="2" s="1"/>
  <c r="U144" i="2"/>
  <c r="S144" i="2"/>
  <c r="P144" i="2"/>
  <c r="O144" i="2"/>
  <c r="W144" i="2" s="1"/>
  <c r="K144" i="2"/>
  <c r="X143" i="2"/>
  <c r="AA143" i="2" s="1"/>
  <c r="W143" i="2"/>
  <c r="V143" i="2"/>
  <c r="U143" i="2"/>
  <c r="T143" i="2"/>
  <c r="Z143" i="2" s="1"/>
  <c r="S143" i="2"/>
  <c r="Y143" i="2" s="1"/>
  <c r="P143" i="2"/>
  <c r="O143" i="2"/>
  <c r="L143" i="2"/>
  <c r="K143" i="2"/>
  <c r="X142" i="2"/>
  <c r="AA142" i="2" s="1"/>
  <c r="V142" i="2"/>
  <c r="U142" i="2"/>
  <c r="S142" i="2"/>
  <c r="Y142" i="2" s="1"/>
  <c r="O142" i="2"/>
  <c r="K142" i="2"/>
  <c r="Z141" i="2"/>
  <c r="X141" i="2"/>
  <c r="W141" i="2"/>
  <c r="V141" i="2"/>
  <c r="U141" i="2"/>
  <c r="S141" i="2"/>
  <c r="Y141" i="2" s="1"/>
  <c r="P141" i="2"/>
  <c r="O141" i="2"/>
  <c r="L141" i="2"/>
  <c r="K141" i="2"/>
  <c r="T141" i="2" s="1"/>
  <c r="X139" i="2"/>
  <c r="W139" i="2"/>
  <c r="V139" i="2"/>
  <c r="U139" i="2"/>
  <c r="AA139" i="2" s="1"/>
  <c r="T139" i="2"/>
  <c r="S139" i="2"/>
  <c r="Y139" i="2" s="1"/>
  <c r="R139" i="2"/>
  <c r="P139" i="2"/>
  <c r="O139" i="2"/>
  <c r="L139" i="2"/>
  <c r="K139" i="2"/>
  <c r="AA138" i="2"/>
  <c r="X138" i="2"/>
  <c r="V138" i="2"/>
  <c r="U138" i="2"/>
  <c r="S138" i="2"/>
  <c r="Y138" i="2" s="1"/>
  <c r="R138" i="2"/>
  <c r="O138" i="2"/>
  <c r="K138" i="2"/>
  <c r="T138" i="2" s="1"/>
  <c r="AA137" i="2"/>
  <c r="Z137" i="2"/>
  <c r="X137" i="2"/>
  <c r="W137" i="2"/>
  <c r="V137" i="2"/>
  <c r="U137" i="2"/>
  <c r="S137" i="2"/>
  <c r="P137" i="2"/>
  <c r="O137" i="2"/>
  <c r="L137" i="2"/>
  <c r="K137" i="2"/>
  <c r="T137" i="2" s="1"/>
  <c r="X136" i="2"/>
  <c r="V136" i="2"/>
  <c r="Y136" i="2" s="1"/>
  <c r="U136" i="2"/>
  <c r="T136" i="2"/>
  <c r="Z136" i="2" s="1"/>
  <c r="S136" i="2"/>
  <c r="O136" i="2"/>
  <c r="W136" i="2" s="1"/>
  <c r="K136" i="2"/>
  <c r="L136" i="2" s="1"/>
  <c r="X135" i="2"/>
  <c r="V135" i="2"/>
  <c r="Y135" i="2" s="1"/>
  <c r="U135" i="2"/>
  <c r="T135" i="2"/>
  <c r="S135" i="2"/>
  <c r="O135" i="2"/>
  <c r="K135" i="2"/>
  <c r="L135" i="2" s="1"/>
  <c r="AA134" i="2"/>
  <c r="X134" i="2"/>
  <c r="W134" i="2"/>
  <c r="V134" i="2"/>
  <c r="U134" i="2"/>
  <c r="T134" i="2"/>
  <c r="Z134" i="2" s="1"/>
  <c r="S134" i="2"/>
  <c r="Y134" i="2" s="1"/>
  <c r="P134" i="2"/>
  <c r="O134" i="2"/>
  <c r="L134" i="2"/>
  <c r="K134" i="2"/>
  <c r="X133" i="2"/>
  <c r="AA133" i="2" s="1"/>
  <c r="V133" i="2"/>
  <c r="U133" i="2"/>
  <c r="S133" i="2"/>
  <c r="O133" i="2"/>
  <c r="W133" i="2" s="1"/>
  <c r="K133" i="2"/>
  <c r="Y132" i="2"/>
  <c r="X132" i="2"/>
  <c r="W132" i="2"/>
  <c r="V132" i="2"/>
  <c r="U132" i="2"/>
  <c r="AA132" i="2" s="1"/>
  <c r="S132" i="2"/>
  <c r="P132" i="2"/>
  <c r="O132" i="2"/>
  <c r="L132" i="2"/>
  <c r="K132" i="2"/>
  <c r="R132" i="2" s="1"/>
  <c r="X131" i="2"/>
  <c r="V131" i="2"/>
  <c r="U131" i="2"/>
  <c r="AA131" i="2" s="1"/>
  <c r="T131" i="2"/>
  <c r="S131" i="2"/>
  <c r="Y131" i="2" s="1"/>
  <c r="O131" i="2"/>
  <c r="K131" i="2"/>
  <c r="L131" i="2" s="1"/>
  <c r="AA130" i="2"/>
  <c r="X130" i="2"/>
  <c r="W130" i="2"/>
  <c r="V130" i="2"/>
  <c r="U130" i="2"/>
  <c r="S130" i="2"/>
  <c r="Y130" i="2" s="1"/>
  <c r="L130" i="2"/>
  <c r="K130" i="2"/>
  <c r="T130" i="2" s="1"/>
  <c r="Z130" i="2" s="1"/>
  <c r="X129" i="2"/>
  <c r="V129" i="2"/>
  <c r="U129" i="2"/>
  <c r="AA129" i="2" s="1"/>
  <c r="T129" i="2"/>
  <c r="S129" i="2"/>
  <c r="Y129" i="2" s="1"/>
  <c r="O129" i="2"/>
  <c r="K129" i="2"/>
  <c r="L129" i="2" s="1"/>
  <c r="AA128" i="2"/>
  <c r="X128" i="2"/>
  <c r="W128" i="2"/>
  <c r="V128" i="2"/>
  <c r="U128" i="2"/>
  <c r="U140" i="2" s="1"/>
  <c r="S128" i="2"/>
  <c r="P128" i="2"/>
  <c r="O128" i="2"/>
  <c r="L128" i="2"/>
  <c r="K128" i="2"/>
  <c r="T128" i="2" s="1"/>
  <c r="AA126" i="2"/>
  <c r="Y126" i="2"/>
  <c r="X126" i="2"/>
  <c r="W126" i="2"/>
  <c r="V126" i="2"/>
  <c r="U126" i="2"/>
  <c r="S126" i="2"/>
  <c r="R126" i="2"/>
  <c r="P126" i="2"/>
  <c r="O126" i="2"/>
  <c r="L126" i="2"/>
  <c r="K126" i="2"/>
  <c r="T126" i="2" s="1"/>
  <c r="Z126" i="2" s="1"/>
  <c r="X125" i="2"/>
  <c r="V125" i="2"/>
  <c r="U125" i="2"/>
  <c r="AA125" i="2" s="1"/>
  <c r="S125" i="2"/>
  <c r="R125" i="2"/>
  <c r="O125" i="2"/>
  <c r="K125" i="2"/>
  <c r="L125" i="2" s="1"/>
  <c r="Y124" i="2"/>
  <c r="X124" i="2"/>
  <c r="W124" i="2"/>
  <c r="V124" i="2"/>
  <c r="U124" i="2"/>
  <c r="AA124" i="2" s="1"/>
  <c r="S124" i="2"/>
  <c r="P124" i="2"/>
  <c r="O124" i="2"/>
  <c r="L124" i="2"/>
  <c r="K124" i="2"/>
  <c r="T124" i="2" s="1"/>
  <c r="Z124" i="2" s="1"/>
  <c r="X123" i="2"/>
  <c r="V123" i="2"/>
  <c r="U123" i="2"/>
  <c r="S123" i="2"/>
  <c r="Y123" i="2" s="1"/>
  <c r="O123" i="2"/>
  <c r="K123" i="2"/>
  <c r="L123" i="2" s="1"/>
  <c r="AA122" i="2"/>
  <c r="Y122" i="2"/>
  <c r="X122" i="2"/>
  <c r="W122" i="2"/>
  <c r="V122" i="2"/>
  <c r="U122" i="2"/>
  <c r="S122" i="2"/>
  <c r="P122" i="2"/>
  <c r="O122" i="2"/>
  <c r="L122" i="2"/>
  <c r="K122" i="2"/>
  <c r="X121" i="2"/>
  <c r="V121" i="2"/>
  <c r="U121" i="2"/>
  <c r="S121" i="2"/>
  <c r="Y121" i="2" s="1"/>
  <c r="O121" i="2"/>
  <c r="K121" i="2"/>
  <c r="T121" i="2" s="1"/>
  <c r="AA120" i="2"/>
  <c r="X120" i="2"/>
  <c r="W120" i="2"/>
  <c r="V120" i="2"/>
  <c r="U120" i="2"/>
  <c r="T120" i="2"/>
  <c r="S120" i="2"/>
  <c r="Y120" i="2" s="1"/>
  <c r="P120" i="2"/>
  <c r="O120" i="2"/>
  <c r="L120" i="2"/>
  <c r="K120" i="2"/>
  <c r="R120" i="2" s="1"/>
  <c r="X119" i="2"/>
  <c r="W119" i="2"/>
  <c r="V119" i="2"/>
  <c r="U119" i="2"/>
  <c r="T119" i="2"/>
  <c r="Z119" i="2" s="1"/>
  <c r="S119" i="2"/>
  <c r="Y119" i="2" s="1"/>
  <c r="O119" i="2"/>
  <c r="P119" i="2" s="1"/>
  <c r="L119" i="2"/>
  <c r="K119" i="2"/>
  <c r="Y118" i="2"/>
  <c r="X118" i="2"/>
  <c r="W118" i="2"/>
  <c r="V118" i="2"/>
  <c r="U118" i="2"/>
  <c r="AA118" i="2" s="1"/>
  <c r="S118" i="2"/>
  <c r="P118" i="2"/>
  <c r="O118" i="2"/>
  <c r="L118" i="2"/>
  <c r="K118" i="2"/>
  <c r="T118" i="2" s="1"/>
  <c r="Z118" i="2" s="1"/>
  <c r="Z117" i="2"/>
  <c r="Y117" i="2"/>
  <c r="X117" i="2"/>
  <c r="V117" i="2"/>
  <c r="U117" i="2"/>
  <c r="AA117" i="2" s="1"/>
  <c r="T117" i="2"/>
  <c r="S117" i="2"/>
  <c r="P117" i="2"/>
  <c r="O117" i="2"/>
  <c r="W117" i="2" s="1"/>
  <c r="K117" i="2"/>
  <c r="L117" i="2" s="1"/>
  <c r="AA116" i="2"/>
  <c r="Y116" i="2"/>
  <c r="X116" i="2"/>
  <c r="V116" i="2"/>
  <c r="U116" i="2"/>
  <c r="T116" i="2"/>
  <c r="S116" i="2"/>
  <c r="P116" i="2"/>
  <c r="O116" i="2"/>
  <c r="W116" i="2" s="1"/>
  <c r="L116" i="2"/>
  <c r="K116" i="2"/>
  <c r="AA115" i="2"/>
  <c r="X115" i="2"/>
  <c r="W115" i="2"/>
  <c r="V115" i="2"/>
  <c r="V127" i="2" s="1"/>
  <c r="U115" i="2"/>
  <c r="S115" i="2"/>
  <c r="O115" i="2"/>
  <c r="P115" i="2" s="1"/>
  <c r="K115" i="2"/>
  <c r="X113" i="2"/>
  <c r="V113" i="2"/>
  <c r="Y113" i="2" s="1"/>
  <c r="U113" i="2"/>
  <c r="S113" i="2"/>
  <c r="R113" i="2"/>
  <c r="P113" i="2"/>
  <c r="O113" i="2"/>
  <c r="W113" i="2" s="1"/>
  <c r="K113" i="2"/>
  <c r="X112" i="2"/>
  <c r="AA112" i="2" s="1"/>
  <c r="V112" i="2"/>
  <c r="U112" i="2"/>
  <c r="T112" i="2"/>
  <c r="S112" i="2"/>
  <c r="Y112" i="2" s="1"/>
  <c r="R112" i="2"/>
  <c r="O112" i="2"/>
  <c r="L112" i="2"/>
  <c r="K112" i="2"/>
  <c r="AA111" i="2"/>
  <c r="X111" i="2"/>
  <c r="V111" i="2"/>
  <c r="U111" i="2"/>
  <c r="T111" i="2"/>
  <c r="S111" i="2"/>
  <c r="R111" i="2"/>
  <c r="O111" i="2"/>
  <c r="P111" i="2" s="1"/>
  <c r="L111" i="2"/>
  <c r="K111" i="2"/>
  <c r="AA110" i="2"/>
  <c r="X110" i="2"/>
  <c r="W110" i="2"/>
  <c r="V110" i="2"/>
  <c r="Y110" i="2" s="1"/>
  <c r="U110" i="2"/>
  <c r="S110" i="2"/>
  <c r="P110" i="2"/>
  <c r="O110" i="2"/>
  <c r="K110" i="2"/>
  <c r="X109" i="2"/>
  <c r="V109" i="2"/>
  <c r="Y109" i="2" s="1"/>
  <c r="U109" i="2"/>
  <c r="S109" i="2"/>
  <c r="P109" i="2"/>
  <c r="O109" i="2"/>
  <c r="W109" i="2" s="1"/>
  <c r="K109" i="2"/>
  <c r="X108" i="2"/>
  <c r="AA108" i="2" s="1"/>
  <c r="W108" i="2"/>
  <c r="V108" i="2"/>
  <c r="U108" i="2"/>
  <c r="T108" i="2"/>
  <c r="Z108" i="2" s="1"/>
  <c r="S108" i="2"/>
  <c r="Y108" i="2" s="1"/>
  <c r="P108" i="2"/>
  <c r="O108" i="2"/>
  <c r="L108" i="2"/>
  <c r="K108" i="2"/>
  <c r="X107" i="2"/>
  <c r="AA107" i="2" s="1"/>
  <c r="V107" i="2"/>
  <c r="U107" i="2"/>
  <c r="T107" i="2"/>
  <c r="S107" i="2"/>
  <c r="Y107" i="2" s="1"/>
  <c r="O107" i="2"/>
  <c r="L107" i="2"/>
  <c r="K107" i="2"/>
  <c r="Z106" i="2"/>
  <c r="Y106" i="2"/>
  <c r="X106" i="2"/>
  <c r="W106" i="2"/>
  <c r="V106" i="2"/>
  <c r="U106" i="2"/>
  <c r="AA106" i="2" s="1"/>
  <c r="S106" i="2"/>
  <c r="P106" i="2"/>
  <c r="O106" i="2"/>
  <c r="L106" i="2"/>
  <c r="K106" i="2"/>
  <c r="T106" i="2" s="1"/>
  <c r="Z105" i="2"/>
  <c r="X105" i="2"/>
  <c r="V105" i="2"/>
  <c r="U105" i="2"/>
  <c r="AA105" i="2" s="1"/>
  <c r="T105" i="2"/>
  <c r="S105" i="2"/>
  <c r="R105" i="2"/>
  <c r="P105" i="2"/>
  <c r="O105" i="2"/>
  <c r="W105" i="2" s="1"/>
  <c r="K105" i="2"/>
  <c r="L105" i="2" s="1"/>
  <c r="AA104" i="2"/>
  <c r="X104" i="2"/>
  <c r="W104" i="2"/>
  <c r="V104" i="2"/>
  <c r="U104" i="2"/>
  <c r="T104" i="2"/>
  <c r="S104" i="2"/>
  <c r="Y104" i="2" s="1"/>
  <c r="P104" i="2"/>
  <c r="O104" i="2"/>
  <c r="L104" i="2"/>
  <c r="K104" i="2"/>
  <c r="R104" i="2" s="1"/>
  <c r="X103" i="2"/>
  <c r="AA103" i="2" s="1"/>
  <c r="W103" i="2"/>
  <c r="V103" i="2"/>
  <c r="U103" i="2"/>
  <c r="S103" i="2"/>
  <c r="Y103" i="2" s="1"/>
  <c r="O103" i="2"/>
  <c r="P103" i="2" s="1"/>
  <c r="L103" i="2"/>
  <c r="K103" i="2"/>
  <c r="X102" i="2"/>
  <c r="X114" i="2" s="1"/>
  <c r="W102" i="2"/>
  <c r="V102" i="2"/>
  <c r="U102" i="2"/>
  <c r="S102" i="2"/>
  <c r="S114" i="2" s="1"/>
  <c r="P102" i="2"/>
  <c r="O102" i="2"/>
  <c r="L102" i="2"/>
  <c r="K102" i="2"/>
  <c r="T102" i="2" s="1"/>
  <c r="Z102" i="2" s="1"/>
  <c r="Y100" i="2"/>
  <c r="X100" i="2"/>
  <c r="V100" i="2"/>
  <c r="U100" i="2"/>
  <c r="AA100" i="2" s="1"/>
  <c r="T100" i="2"/>
  <c r="S100" i="2"/>
  <c r="R100" i="2"/>
  <c r="P100" i="2"/>
  <c r="O100" i="2"/>
  <c r="W100" i="2" s="1"/>
  <c r="L100" i="2"/>
  <c r="K100" i="2"/>
  <c r="X99" i="2"/>
  <c r="AA99" i="2" s="1"/>
  <c r="W99" i="2"/>
  <c r="V99" i="2"/>
  <c r="U99" i="2"/>
  <c r="S99" i="2"/>
  <c r="Y99" i="2" s="1"/>
  <c r="R99" i="2"/>
  <c r="O99" i="2"/>
  <c r="P99" i="2" s="1"/>
  <c r="K99" i="2"/>
  <c r="T99" i="2" s="1"/>
  <c r="Z99" i="2" s="1"/>
  <c r="Y98" i="2"/>
  <c r="X98" i="2"/>
  <c r="W98" i="2"/>
  <c r="V98" i="2"/>
  <c r="U98" i="2"/>
  <c r="AA98" i="2" s="1"/>
  <c r="S98" i="2"/>
  <c r="R98" i="2"/>
  <c r="P98" i="2"/>
  <c r="O98" i="2"/>
  <c r="L98" i="2"/>
  <c r="K98" i="2"/>
  <c r="T98" i="2" s="1"/>
  <c r="Z98" i="2" s="1"/>
  <c r="Y97" i="2"/>
  <c r="X97" i="2"/>
  <c r="V97" i="2"/>
  <c r="U97" i="2"/>
  <c r="AA97" i="2" s="1"/>
  <c r="T97" i="2"/>
  <c r="Z97" i="2" s="1"/>
  <c r="S97" i="2"/>
  <c r="O97" i="2"/>
  <c r="W97" i="2" s="1"/>
  <c r="K97" i="2"/>
  <c r="L97" i="2" s="1"/>
  <c r="Y96" i="2"/>
  <c r="X96" i="2"/>
  <c r="V96" i="2"/>
  <c r="U96" i="2"/>
  <c r="AA96" i="2" s="1"/>
  <c r="T96" i="2"/>
  <c r="S96" i="2"/>
  <c r="P96" i="2"/>
  <c r="O96" i="2"/>
  <c r="W96" i="2" s="1"/>
  <c r="L96" i="2"/>
  <c r="K96" i="2"/>
  <c r="AA95" i="2"/>
  <c r="X95" i="2"/>
  <c r="W95" i="2"/>
  <c r="V95" i="2"/>
  <c r="U95" i="2"/>
  <c r="S95" i="2"/>
  <c r="O95" i="2"/>
  <c r="P95" i="2" s="1"/>
  <c r="K95" i="2"/>
  <c r="AA94" i="2"/>
  <c r="X94" i="2"/>
  <c r="W94" i="2"/>
  <c r="V94" i="2"/>
  <c r="U94" i="2"/>
  <c r="S94" i="2"/>
  <c r="Y94" i="2" s="1"/>
  <c r="P94" i="2"/>
  <c r="O94" i="2"/>
  <c r="K94" i="2"/>
  <c r="T94" i="2" s="1"/>
  <c r="Z94" i="2" s="1"/>
  <c r="Y93" i="2"/>
  <c r="X93" i="2"/>
  <c r="V93" i="2"/>
  <c r="U93" i="2"/>
  <c r="S93" i="2"/>
  <c r="O93" i="2"/>
  <c r="K93" i="2"/>
  <c r="T93" i="2" s="1"/>
  <c r="Y92" i="2"/>
  <c r="X92" i="2"/>
  <c r="V92" i="2"/>
  <c r="U92" i="2"/>
  <c r="AA92" i="2" s="1"/>
  <c r="T92" i="2"/>
  <c r="S92" i="2"/>
  <c r="O92" i="2"/>
  <c r="L92" i="2"/>
  <c r="K92" i="2"/>
  <c r="AA91" i="2"/>
  <c r="X91" i="2"/>
  <c r="V91" i="2"/>
  <c r="U91" i="2"/>
  <c r="T91" i="2"/>
  <c r="S91" i="2"/>
  <c r="O91" i="2"/>
  <c r="L91" i="2"/>
  <c r="K91" i="2"/>
  <c r="AA90" i="2"/>
  <c r="X90" i="2"/>
  <c r="W90" i="2"/>
  <c r="V90" i="2"/>
  <c r="Y90" i="2" s="1"/>
  <c r="U90" i="2"/>
  <c r="S90" i="2"/>
  <c r="P90" i="2"/>
  <c r="O90" i="2"/>
  <c r="K90" i="2"/>
  <c r="X89" i="2"/>
  <c r="X101" i="2" s="1"/>
  <c r="V89" i="2"/>
  <c r="U89" i="2"/>
  <c r="S89" i="2"/>
  <c r="S101" i="2" s="1"/>
  <c r="P89" i="2"/>
  <c r="O89" i="2"/>
  <c r="W89" i="2" s="1"/>
  <c r="K89" i="2"/>
  <c r="Y87" i="2"/>
  <c r="X87" i="2"/>
  <c r="V87" i="2"/>
  <c r="U87" i="2"/>
  <c r="AA87" i="2" s="1"/>
  <c r="T87" i="2"/>
  <c r="S87" i="2"/>
  <c r="R87" i="2"/>
  <c r="P87" i="2"/>
  <c r="O87" i="2"/>
  <c r="W87" i="2" s="1"/>
  <c r="L87" i="2"/>
  <c r="K87" i="2"/>
  <c r="X86" i="2"/>
  <c r="AA86" i="2" s="1"/>
  <c r="W86" i="2"/>
  <c r="V86" i="2"/>
  <c r="U86" i="2"/>
  <c r="T86" i="2"/>
  <c r="S86" i="2"/>
  <c r="Y86" i="2" s="1"/>
  <c r="R86" i="2"/>
  <c r="O86" i="2"/>
  <c r="P86" i="2" s="1"/>
  <c r="L86" i="2"/>
  <c r="K86" i="2"/>
  <c r="AA85" i="2"/>
  <c r="X85" i="2"/>
  <c r="W85" i="2"/>
  <c r="V85" i="2"/>
  <c r="U85" i="2"/>
  <c r="S85" i="2"/>
  <c r="P85" i="2"/>
  <c r="O85" i="2"/>
  <c r="K85" i="2"/>
  <c r="T85" i="2" s="1"/>
  <c r="Z85" i="2" s="1"/>
  <c r="X84" i="2"/>
  <c r="V84" i="2"/>
  <c r="Y84" i="2" s="1"/>
  <c r="U84" i="2"/>
  <c r="AA84" i="2" s="1"/>
  <c r="S84" i="2"/>
  <c r="P84" i="2"/>
  <c r="O84" i="2"/>
  <c r="W84" i="2" s="1"/>
  <c r="K84" i="2"/>
  <c r="Y83" i="2"/>
  <c r="X83" i="2"/>
  <c r="V83" i="2"/>
  <c r="U83" i="2"/>
  <c r="T83" i="2"/>
  <c r="Z83" i="2" s="1"/>
  <c r="S83" i="2"/>
  <c r="O83" i="2"/>
  <c r="W83" i="2" s="1"/>
  <c r="L83" i="2"/>
  <c r="K83" i="2"/>
  <c r="X82" i="2"/>
  <c r="AA82" i="2" s="1"/>
  <c r="W82" i="2"/>
  <c r="V82" i="2"/>
  <c r="U82" i="2"/>
  <c r="T82" i="2"/>
  <c r="Z82" i="2" s="1"/>
  <c r="S82" i="2"/>
  <c r="Y82" i="2" s="1"/>
  <c r="O82" i="2"/>
  <c r="P82" i="2" s="1"/>
  <c r="L82" i="2"/>
  <c r="K82" i="2"/>
  <c r="R82" i="2" s="1"/>
  <c r="AC82" i="2" s="1"/>
  <c r="AA81" i="2"/>
  <c r="X81" i="2"/>
  <c r="W81" i="2"/>
  <c r="V81" i="2"/>
  <c r="U81" i="2"/>
  <c r="S81" i="2"/>
  <c r="P81" i="2"/>
  <c r="O81" i="2"/>
  <c r="K81" i="2"/>
  <c r="T81" i="2" s="1"/>
  <c r="Z81" i="2" s="1"/>
  <c r="X80" i="2"/>
  <c r="V80" i="2"/>
  <c r="Y80" i="2" s="1"/>
  <c r="U80" i="2"/>
  <c r="AA80" i="2" s="1"/>
  <c r="S80" i="2"/>
  <c r="P80" i="2"/>
  <c r="O80" i="2"/>
  <c r="W80" i="2" s="1"/>
  <c r="K80" i="2"/>
  <c r="Y79" i="2"/>
  <c r="X79" i="2"/>
  <c r="V79" i="2"/>
  <c r="U79" i="2"/>
  <c r="T79" i="2"/>
  <c r="Z79" i="2" s="1"/>
  <c r="S79" i="2"/>
  <c r="O79" i="2"/>
  <c r="W79" i="2" s="1"/>
  <c r="L79" i="2"/>
  <c r="K79" i="2"/>
  <c r="X78" i="2"/>
  <c r="AA78" i="2" s="1"/>
  <c r="W78" i="2"/>
  <c r="V78" i="2"/>
  <c r="U78" i="2"/>
  <c r="T78" i="2"/>
  <c r="Z78" i="2" s="1"/>
  <c r="S78" i="2"/>
  <c r="Y78" i="2" s="1"/>
  <c r="O78" i="2"/>
  <c r="P78" i="2" s="1"/>
  <c r="L78" i="2"/>
  <c r="K78" i="2"/>
  <c r="R78" i="2" s="1"/>
  <c r="AA77" i="2"/>
  <c r="X77" i="2"/>
  <c r="W77" i="2"/>
  <c r="V77" i="2"/>
  <c r="U77" i="2"/>
  <c r="S77" i="2"/>
  <c r="S88" i="2" s="1"/>
  <c r="P77" i="2"/>
  <c r="O77" i="2"/>
  <c r="K77" i="2"/>
  <c r="T77" i="2" s="1"/>
  <c r="Z77" i="2" s="1"/>
  <c r="X76" i="2"/>
  <c r="V76" i="2"/>
  <c r="V88" i="2" s="1"/>
  <c r="U76" i="2"/>
  <c r="S76" i="2"/>
  <c r="P76" i="2"/>
  <c r="O76" i="2"/>
  <c r="W76" i="2" s="1"/>
  <c r="W88" i="2" s="1"/>
  <c r="K76" i="2"/>
  <c r="R74" i="2"/>
  <c r="P74" i="2"/>
  <c r="O74" i="2"/>
  <c r="K74" i="2"/>
  <c r="L74" i="2" s="1"/>
  <c r="Y73" i="2"/>
  <c r="X73" i="2"/>
  <c r="V73" i="2"/>
  <c r="U73" i="2"/>
  <c r="AA73" i="2" s="1"/>
  <c r="T73" i="2"/>
  <c r="S73" i="2"/>
  <c r="R73" i="2"/>
  <c r="P73" i="2"/>
  <c r="O73" i="2"/>
  <c r="W73" i="2" s="1"/>
  <c r="L73" i="2"/>
  <c r="K73" i="2"/>
  <c r="X72" i="2"/>
  <c r="AA72" i="2" s="1"/>
  <c r="V72" i="2"/>
  <c r="U72" i="2"/>
  <c r="T72" i="2"/>
  <c r="S72" i="2"/>
  <c r="Y72" i="2" s="1"/>
  <c r="R72" i="2"/>
  <c r="O72" i="2"/>
  <c r="P72" i="2" s="1"/>
  <c r="L72" i="2"/>
  <c r="K72" i="2"/>
  <c r="AA71" i="2"/>
  <c r="Z71" i="2"/>
  <c r="X71" i="2"/>
  <c r="W71" i="2"/>
  <c r="V71" i="2"/>
  <c r="U71" i="2"/>
  <c r="S71" i="2"/>
  <c r="Y71" i="2" s="1"/>
  <c r="R71" i="2"/>
  <c r="P71" i="2"/>
  <c r="O71" i="2"/>
  <c r="L71" i="2"/>
  <c r="K71" i="2"/>
  <c r="T71" i="2" s="1"/>
  <c r="Y70" i="2"/>
  <c r="X70" i="2"/>
  <c r="V70" i="2"/>
  <c r="U70" i="2"/>
  <c r="AA70" i="2" s="1"/>
  <c r="S70" i="2"/>
  <c r="P70" i="2"/>
  <c r="O70" i="2"/>
  <c r="W70" i="2" s="1"/>
  <c r="K70" i="2"/>
  <c r="Y69" i="2"/>
  <c r="X69" i="2"/>
  <c r="V69" i="2"/>
  <c r="U69" i="2"/>
  <c r="AA69" i="2" s="1"/>
  <c r="T69" i="2"/>
  <c r="S69" i="2"/>
  <c r="O69" i="2"/>
  <c r="W69" i="2" s="1"/>
  <c r="L69" i="2"/>
  <c r="K69" i="2"/>
  <c r="AA68" i="2"/>
  <c r="X68" i="2"/>
  <c r="W68" i="2"/>
  <c r="V68" i="2"/>
  <c r="U68" i="2"/>
  <c r="T68" i="2"/>
  <c r="S68" i="2"/>
  <c r="Y68" i="2" s="1"/>
  <c r="O68" i="2"/>
  <c r="P68" i="2" s="1"/>
  <c r="L68" i="2"/>
  <c r="K68" i="2"/>
  <c r="AA67" i="2"/>
  <c r="X67" i="2"/>
  <c r="W67" i="2"/>
  <c r="V67" i="2"/>
  <c r="U67" i="2"/>
  <c r="S67" i="2"/>
  <c r="Y67" i="2" s="1"/>
  <c r="R67" i="2"/>
  <c r="L67" i="2"/>
  <c r="K67" i="2"/>
  <c r="T67" i="2" s="1"/>
  <c r="Z67" i="2" s="1"/>
  <c r="X66" i="2"/>
  <c r="AA66" i="2" s="1"/>
  <c r="V66" i="2"/>
  <c r="U66" i="2"/>
  <c r="T66" i="2"/>
  <c r="S66" i="2"/>
  <c r="Y66" i="2" s="1"/>
  <c r="O66" i="2"/>
  <c r="P66" i="2" s="1"/>
  <c r="L66" i="2"/>
  <c r="K66" i="2"/>
  <c r="AA65" i="2"/>
  <c r="Z65" i="2"/>
  <c r="X65" i="2"/>
  <c r="W65" i="2"/>
  <c r="V65" i="2"/>
  <c r="U65" i="2"/>
  <c r="S65" i="2"/>
  <c r="P65" i="2"/>
  <c r="O65" i="2"/>
  <c r="K65" i="2"/>
  <c r="T65" i="2" s="1"/>
  <c r="Y64" i="2"/>
  <c r="X64" i="2"/>
  <c r="V64" i="2"/>
  <c r="U64" i="2"/>
  <c r="AA64" i="2" s="1"/>
  <c r="S64" i="2"/>
  <c r="P64" i="2"/>
  <c r="O64" i="2"/>
  <c r="W64" i="2" s="1"/>
  <c r="K64" i="2"/>
  <c r="Y63" i="2"/>
  <c r="X63" i="2"/>
  <c r="V63" i="2"/>
  <c r="U63" i="2"/>
  <c r="U75" i="2" s="1"/>
  <c r="T63" i="2"/>
  <c r="Z63" i="2" s="1"/>
  <c r="S63" i="2"/>
  <c r="P63" i="2"/>
  <c r="O63" i="2"/>
  <c r="W63" i="2" s="1"/>
  <c r="L63" i="2"/>
  <c r="K63" i="2"/>
  <c r="X62" i="2"/>
  <c r="AA62" i="2" s="1"/>
  <c r="V62" i="2"/>
  <c r="V75" i="2" s="1"/>
  <c r="U62" i="2"/>
  <c r="T62" i="2"/>
  <c r="S62" i="2"/>
  <c r="O62" i="2"/>
  <c r="P62" i="2" s="1"/>
  <c r="L62" i="2"/>
  <c r="K62" i="2"/>
  <c r="X60" i="2"/>
  <c r="V60" i="2"/>
  <c r="Y60" i="2" s="1"/>
  <c r="U60" i="2"/>
  <c r="AA60" i="2" s="1"/>
  <c r="S60" i="2"/>
  <c r="R60" i="2"/>
  <c r="P60" i="2"/>
  <c r="O60" i="2"/>
  <c r="W60" i="2" s="1"/>
  <c r="K60" i="2"/>
  <c r="Y59" i="2"/>
  <c r="X59" i="2"/>
  <c r="V59" i="2"/>
  <c r="U59" i="2"/>
  <c r="AA59" i="2" s="1"/>
  <c r="T59" i="2"/>
  <c r="S59" i="2"/>
  <c r="R59" i="2"/>
  <c r="O59" i="2"/>
  <c r="W59" i="2" s="1"/>
  <c r="L59" i="2"/>
  <c r="K59" i="2"/>
  <c r="AA58" i="2"/>
  <c r="X58" i="2"/>
  <c r="W58" i="2"/>
  <c r="V58" i="2"/>
  <c r="U58" i="2"/>
  <c r="T58" i="2"/>
  <c r="S58" i="2"/>
  <c r="Y58" i="2" s="1"/>
  <c r="O58" i="2"/>
  <c r="P58" i="2" s="1"/>
  <c r="L58" i="2"/>
  <c r="K58" i="2"/>
  <c r="AA57" i="2"/>
  <c r="Z57" i="2"/>
  <c r="X57" i="2"/>
  <c r="W57" i="2"/>
  <c r="V57" i="2"/>
  <c r="U57" i="2"/>
  <c r="S57" i="2"/>
  <c r="Y57" i="2" s="1"/>
  <c r="P57" i="2"/>
  <c r="O57" i="2"/>
  <c r="L57" i="2"/>
  <c r="K57" i="2"/>
  <c r="T57" i="2" s="1"/>
  <c r="Y56" i="2"/>
  <c r="X56" i="2"/>
  <c r="V56" i="2"/>
  <c r="U56" i="2"/>
  <c r="AA56" i="2" s="1"/>
  <c r="S56" i="2"/>
  <c r="P56" i="2"/>
  <c r="O56" i="2"/>
  <c r="W56" i="2" s="1"/>
  <c r="K56" i="2"/>
  <c r="Y55" i="2"/>
  <c r="X55" i="2"/>
  <c r="V55" i="2"/>
  <c r="U55" i="2"/>
  <c r="AA55" i="2" s="1"/>
  <c r="T55" i="2"/>
  <c r="S55" i="2"/>
  <c r="O55" i="2"/>
  <c r="W55" i="2" s="1"/>
  <c r="K55" i="2"/>
  <c r="L55" i="2" s="1"/>
  <c r="X54" i="2"/>
  <c r="AA54" i="2" s="1"/>
  <c r="V54" i="2"/>
  <c r="U54" i="2"/>
  <c r="T54" i="2"/>
  <c r="S54" i="2"/>
  <c r="Y54" i="2" s="1"/>
  <c r="O54" i="2"/>
  <c r="P54" i="2" s="1"/>
  <c r="L54" i="2"/>
  <c r="K54" i="2"/>
  <c r="R54" i="2" s="1"/>
  <c r="AA53" i="2"/>
  <c r="X53" i="2"/>
  <c r="W53" i="2"/>
  <c r="Z53" i="2" s="1"/>
  <c r="V53" i="2"/>
  <c r="U53" i="2"/>
  <c r="S53" i="2"/>
  <c r="Y53" i="2" s="1"/>
  <c r="R53" i="2"/>
  <c r="O53" i="2"/>
  <c r="P53" i="2" s="1"/>
  <c r="L53" i="2"/>
  <c r="K53" i="2"/>
  <c r="T53" i="2" s="1"/>
  <c r="X52" i="2"/>
  <c r="V52" i="2"/>
  <c r="Y52" i="2" s="1"/>
  <c r="U52" i="2"/>
  <c r="AA52" i="2" s="1"/>
  <c r="S52" i="2"/>
  <c r="P52" i="2"/>
  <c r="O52" i="2"/>
  <c r="W52" i="2" s="1"/>
  <c r="K52" i="2"/>
  <c r="Y51" i="2"/>
  <c r="X51" i="2"/>
  <c r="V51" i="2"/>
  <c r="U51" i="2"/>
  <c r="T51" i="2"/>
  <c r="S51" i="2"/>
  <c r="O51" i="2"/>
  <c r="W51" i="2" s="1"/>
  <c r="K51" i="2"/>
  <c r="L51" i="2" s="1"/>
  <c r="X50" i="2"/>
  <c r="AA50" i="2" s="1"/>
  <c r="V50" i="2"/>
  <c r="U50" i="2"/>
  <c r="T50" i="2"/>
  <c r="S50" i="2"/>
  <c r="Y50" i="2" s="1"/>
  <c r="O50" i="2"/>
  <c r="P50" i="2" s="1"/>
  <c r="L50" i="2"/>
  <c r="K50" i="2"/>
  <c r="AA49" i="2"/>
  <c r="Z49" i="2"/>
  <c r="X49" i="2"/>
  <c r="W49" i="2"/>
  <c r="V49" i="2"/>
  <c r="V61" i="2" s="1"/>
  <c r="U49" i="2"/>
  <c r="U61" i="2" s="1"/>
  <c r="S49" i="2"/>
  <c r="S61" i="2" s="1"/>
  <c r="P49" i="2"/>
  <c r="O49" i="2"/>
  <c r="K49" i="2"/>
  <c r="T49" i="2" s="1"/>
  <c r="Y47" i="2"/>
  <c r="X47" i="2"/>
  <c r="V47" i="2"/>
  <c r="U47" i="2"/>
  <c r="AA47" i="2" s="1"/>
  <c r="T47" i="2"/>
  <c r="S47" i="2"/>
  <c r="R47" i="2"/>
  <c r="P47" i="2"/>
  <c r="O47" i="2"/>
  <c r="W47" i="2" s="1"/>
  <c r="K47" i="2"/>
  <c r="L47" i="2" s="1"/>
  <c r="AA46" i="2"/>
  <c r="X46" i="2"/>
  <c r="V46" i="2"/>
  <c r="U46" i="2"/>
  <c r="T46" i="2"/>
  <c r="S46" i="2"/>
  <c r="Y46" i="2" s="1"/>
  <c r="R46" i="2"/>
  <c r="O46" i="2"/>
  <c r="P46" i="2" s="1"/>
  <c r="L46" i="2"/>
  <c r="K46" i="2"/>
  <c r="AA45" i="2"/>
  <c r="Z45" i="2"/>
  <c r="X45" i="2"/>
  <c r="W45" i="2"/>
  <c r="V45" i="2"/>
  <c r="U45" i="2"/>
  <c r="S45" i="2"/>
  <c r="O45" i="2"/>
  <c r="P45" i="2" s="1"/>
  <c r="L45" i="2"/>
  <c r="R45" i="2" s="1"/>
  <c r="K45" i="2"/>
  <c r="T45" i="2" s="1"/>
  <c r="Y44" i="2"/>
  <c r="X44" i="2"/>
  <c r="V44" i="2"/>
  <c r="U44" i="2"/>
  <c r="AA44" i="2" s="1"/>
  <c r="S44" i="2"/>
  <c r="P44" i="2"/>
  <c r="O44" i="2"/>
  <c r="W44" i="2" s="1"/>
  <c r="K44" i="2"/>
  <c r="Y43" i="2"/>
  <c r="X43" i="2"/>
  <c r="V43" i="2"/>
  <c r="U43" i="2"/>
  <c r="AA43" i="2" s="1"/>
  <c r="T43" i="2"/>
  <c r="S43" i="2"/>
  <c r="O43" i="2"/>
  <c r="W43" i="2" s="1"/>
  <c r="K43" i="2"/>
  <c r="L43" i="2" s="1"/>
  <c r="X42" i="2"/>
  <c r="AA42" i="2" s="1"/>
  <c r="W42" i="2"/>
  <c r="V42" i="2"/>
  <c r="U42" i="2"/>
  <c r="T42" i="2"/>
  <c r="Z42" i="2" s="1"/>
  <c r="AC42" i="2" s="1"/>
  <c r="S42" i="2"/>
  <c r="Y42" i="2" s="1"/>
  <c r="R42" i="2"/>
  <c r="AA41" i="2"/>
  <c r="Z41" i="2"/>
  <c r="X41" i="2"/>
  <c r="W41" i="2"/>
  <c r="V41" i="2"/>
  <c r="U41" i="2"/>
  <c r="S41" i="2"/>
  <c r="Y41" i="2" s="1"/>
  <c r="P41" i="2"/>
  <c r="O41" i="2"/>
  <c r="K41" i="2"/>
  <c r="T41" i="2" s="1"/>
  <c r="Y40" i="2"/>
  <c r="X40" i="2"/>
  <c r="V40" i="2"/>
  <c r="U40" i="2"/>
  <c r="AA40" i="2" s="1"/>
  <c r="S40" i="2"/>
  <c r="P40" i="2"/>
  <c r="O40" i="2"/>
  <c r="W40" i="2" s="1"/>
  <c r="K40" i="2"/>
  <c r="Y39" i="2"/>
  <c r="X39" i="2"/>
  <c r="V39" i="2"/>
  <c r="U39" i="2"/>
  <c r="AA39" i="2" s="1"/>
  <c r="T39" i="2"/>
  <c r="Z39" i="2" s="1"/>
  <c r="S39" i="2"/>
  <c r="P39" i="2"/>
  <c r="O39" i="2"/>
  <c r="W39" i="2" s="1"/>
  <c r="L39" i="2"/>
  <c r="K39" i="2"/>
  <c r="X38" i="2"/>
  <c r="AA38" i="2" s="1"/>
  <c r="V38" i="2"/>
  <c r="U38" i="2"/>
  <c r="T38" i="2"/>
  <c r="S38" i="2"/>
  <c r="Y38" i="2" s="1"/>
  <c r="O38" i="2"/>
  <c r="P38" i="2" s="1"/>
  <c r="L38" i="2"/>
  <c r="K38" i="2"/>
  <c r="AA37" i="2"/>
  <c r="Z37" i="2"/>
  <c r="X37" i="2"/>
  <c r="W37" i="2"/>
  <c r="V37" i="2"/>
  <c r="U37" i="2"/>
  <c r="S37" i="2"/>
  <c r="Y37" i="2" s="1"/>
  <c r="P37" i="2"/>
  <c r="O37" i="2"/>
  <c r="K37" i="2"/>
  <c r="T37" i="2" s="1"/>
  <c r="Y36" i="2"/>
  <c r="X36" i="2"/>
  <c r="V36" i="2"/>
  <c r="V48" i="2" s="1"/>
  <c r="U36" i="2"/>
  <c r="AA36" i="2" s="1"/>
  <c r="S36" i="2"/>
  <c r="S48" i="2" s="1"/>
  <c r="P36" i="2"/>
  <c r="O36" i="2"/>
  <c r="W36" i="2" s="1"/>
  <c r="K36" i="2"/>
  <c r="X34" i="2"/>
  <c r="AA34" i="2" s="1"/>
  <c r="V34" i="2"/>
  <c r="U34" i="2"/>
  <c r="T34" i="2"/>
  <c r="S34" i="2"/>
  <c r="Y34" i="2" s="1"/>
  <c r="R34" i="2"/>
  <c r="O34" i="2"/>
  <c r="P34" i="2" s="1"/>
  <c r="L34" i="2"/>
  <c r="K34" i="2"/>
  <c r="AA33" i="2"/>
  <c r="X33" i="2"/>
  <c r="W33" i="2"/>
  <c r="V33" i="2"/>
  <c r="U33" i="2"/>
  <c r="S33" i="2"/>
  <c r="Y33" i="2" s="1"/>
  <c r="R33" i="2"/>
  <c r="O33" i="2"/>
  <c r="P33" i="2" s="1"/>
  <c r="K33" i="2"/>
  <c r="T33" i="2" s="1"/>
  <c r="Z33" i="2" s="1"/>
  <c r="X32" i="2"/>
  <c r="V32" i="2"/>
  <c r="Y32" i="2" s="1"/>
  <c r="U32" i="2"/>
  <c r="AA32" i="2" s="1"/>
  <c r="S32" i="2"/>
  <c r="P32" i="2"/>
  <c r="O32" i="2"/>
  <c r="W32" i="2" s="1"/>
  <c r="K32" i="2"/>
  <c r="Y31" i="2"/>
  <c r="X31" i="2"/>
  <c r="W31" i="2"/>
  <c r="V31" i="2"/>
  <c r="U31" i="2"/>
  <c r="AA31" i="2" s="1"/>
  <c r="S31" i="2"/>
  <c r="P31" i="2"/>
  <c r="O31" i="2"/>
  <c r="L31" i="2"/>
  <c r="K31" i="2"/>
  <c r="T31" i="2" s="1"/>
  <c r="Z31" i="2" s="1"/>
  <c r="X30" i="2"/>
  <c r="V30" i="2"/>
  <c r="U30" i="2"/>
  <c r="AA30" i="2" s="1"/>
  <c r="T30" i="2"/>
  <c r="S30" i="2"/>
  <c r="Y30" i="2" s="1"/>
  <c r="O30" i="2"/>
  <c r="W30" i="2" s="1"/>
  <c r="K30" i="2"/>
  <c r="L30" i="2" s="1"/>
  <c r="AA29" i="2"/>
  <c r="X29" i="2"/>
  <c r="W29" i="2"/>
  <c r="V29" i="2"/>
  <c r="U29" i="2"/>
  <c r="S29" i="2"/>
  <c r="Y29" i="2" s="1"/>
  <c r="P29" i="2"/>
  <c r="O29" i="2"/>
  <c r="L29" i="2"/>
  <c r="K29" i="2"/>
  <c r="R29" i="2" s="1"/>
  <c r="X28" i="2"/>
  <c r="V28" i="2"/>
  <c r="U28" i="2"/>
  <c r="AA28" i="2" s="1"/>
  <c r="S28" i="2"/>
  <c r="Y28" i="2" s="1"/>
  <c r="O28" i="2"/>
  <c r="P28" i="2" s="1"/>
  <c r="K28" i="2"/>
  <c r="T28" i="2" s="1"/>
  <c r="Y27" i="2"/>
  <c r="X27" i="2"/>
  <c r="W27" i="2"/>
  <c r="V27" i="2"/>
  <c r="U27" i="2"/>
  <c r="AA27" i="2" s="1"/>
  <c r="S27" i="2"/>
  <c r="P27" i="2"/>
  <c r="O27" i="2"/>
  <c r="L27" i="2"/>
  <c r="K27" i="2"/>
  <c r="T27" i="2" s="1"/>
  <c r="Z27" i="2" s="1"/>
  <c r="X26" i="2"/>
  <c r="V26" i="2"/>
  <c r="U26" i="2"/>
  <c r="AA26" i="2" s="1"/>
  <c r="T26" i="2"/>
  <c r="S26" i="2"/>
  <c r="Y26" i="2" s="1"/>
  <c r="O26" i="2"/>
  <c r="W26" i="2" s="1"/>
  <c r="K26" i="2"/>
  <c r="L26" i="2" s="1"/>
  <c r="AA25" i="2"/>
  <c r="X25" i="2"/>
  <c r="W25" i="2"/>
  <c r="V25" i="2"/>
  <c r="U25" i="2"/>
  <c r="S25" i="2"/>
  <c r="Y25" i="2" s="1"/>
  <c r="P25" i="2"/>
  <c r="O25" i="2"/>
  <c r="L25" i="2"/>
  <c r="K25" i="2"/>
  <c r="R25" i="2" s="1"/>
  <c r="X24" i="2"/>
  <c r="V24" i="2"/>
  <c r="U24" i="2"/>
  <c r="AA24" i="2" s="1"/>
  <c r="S24" i="2"/>
  <c r="Y24" i="2" s="1"/>
  <c r="O24" i="2"/>
  <c r="P24" i="2" s="1"/>
  <c r="K24" i="2"/>
  <c r="T24" i="2" s="1"/>
  <c r="Y23" i="2"/>
  <c r="X23" i="2"/>
  <c r="X35" i="2" s="1"/>
  <c r="W23" i="2"/>
  <c r="V23" i="2"/>
  <c r="U23" i="2"/>
  <c r="AA23" i="2" s="1"/>
  <c r="S23" i="2"/>
  <c r="P23" i="2"/>
  <c r="O23" i="2"/>
  <c r="L23" i="2"/>
  <c r="K23" i="2"/>
  <c r="T23" i="2" s="1"/>
  <c r="AA21" i="2"/>
  <c r="X21" i="2"/>
  <c r="W21" i="2"/>
  <c r="V21" i="2"/>
  <c r="U21" i="2"/>
  <c r="S21" i="2"/>
  <c r="Y21" i="2" s="1"/>
  <c r="R21" i="2"/>
  <c r="P21" i="2"/>
  <c r="O21" i="2"/>
  <c r="L21" i="2"/>
  <c r="K21" i="2"/>
  <c r="T21" i="2" s="1"/>
  <c r="Z21" i="2" s="1"/>
  <c r="X20" i="2"/>
  <c r="V20" i="2"/>
  <c r="U20" i="2"/>
  <c r="AA20" i="2" s="1"/>
  <c r="S20" i="2"/>
  <c r="Y20" i="2" s="1"/>
  <c r="R20" i="2"/>
  <c r="O20" i="2"/>
  <c r="P20" i="2" s="1"/>
  <c r="K20" i="2"/>
  <c r="T20" i="2" s="1"/>
  <c r="Y19" i="2"/>
  <c r="X19" i="2"/>
  <c r="W19" i="2"/>
  <c r="V19" i="2"/>
  <c r="U19" i="2"/>
  <c r="AA19" i="2" s="1"/>
  <c r="S19" i="2"/>
  <c r="R19" i="2"/>
  <c r="P19" i="2"/>
  <c r="O19" i="2"/>
  <c r="L19" i="2"/>
  <c r="K19" i="2"/>
  <c r="T19" i="2" s="1"/>
  <c r="Z19" i="2" s="1"/>
  <c r="X18" i="2"/>
  <c r="V18" i="2"/>
  <c r="U18" i="2"/>
  <c r="AA18" i="2" s="1"/>
  <c r="T18" i="2"/>
  <c r="S18" i="2"/>
  <c r="Y18" i="2" s="1"/>
  <c r="O18" i="2"/>
  <c r="W18" i="2" s="1"/>
  <c r="K18" i="2"/>
  <c r="L18" i="2" s="1"/>
  <c r="AA17" i="2"/>
  <c r="X17" i="2"/>
  <c r="W17" i="2"/>
  <c r="V17" i="2"/>
  <c r="U17" i="2"/>
  <c r="S17" i="2"/>
  <c r="Y17" i="2" s="1"/>
  <c r="P17" i="2"/>
  <c r="O17" i="2"/>
  <c r="L17" i="2"/>
  <c r="K17" i="2"/>
  <c r="R17" i="2" s="1"/>
  <c r="X16" i="2"/>
  <c r="V16" i="2"/>
  <c r="U16" i="2"/>
  <c r="AA16" i="2" s="1"/>
  <c r="S16" i="2"/>
  <c r="Y16" i="2" s="1"/>
  <c r="O16" i="2"/>
  <c r="P16" i="2" s="1"/>
  <c r="K16" i="2"/>
  <c r="T16" i="2" s="1"/>
  <c r="Y15" i="2"/>
  <c r="X15" i="2"/>
  <c r="W15" i="2"/>
  <c r="V15" i="2"/>
  <c r="U15" i="2"/>
  <c r="AA15" i="2" s="1"/>
  <c r="S15" i="2"/>
  <c r="P15" i="2"/>
  <c r="O15" i="2"/>
  <c r="L15" i="2"/>
  <c r="K15" i="2"/>
  <c r="T15" i="2" s="1"/>
  <c r="Z15" i="2" s="1"/>
  <c r="X14" i="2"/>
  <c r="V14" i="2"/>
  <c r="U14" i="2"/>
  <c r="AA14" i="2" s="1"/>
  <c r="T14" i="2"/>
  <c r="S14" i="2"/>
  <c r="Y14" i="2" s="1"/>
  <c r="O14" i="2"/>
  <c r="W14" i="2" s="1"/>
  <c r="K14" i="2"/>
  <c r="L14" i="2" s="1"/>
  <c r="AA13" i="2"/>
  <c r="X13" i="2"/>
  <c r="W13" i="2"/>
  <c r="V13" i="2"/>
  <c r="U13" i="2"/>
  <c r="S13" i="2"/>
  <c r="Y13" i="2" s="1"/>
  <c r="P13" i="2"/>
  <c r="O13" i="2"/>
  <c r="L13" i="2"/>
  <c r="K13" i="2"/>
  <c r="R13" i="2" s="1"/>
  <c r="X12" i="2"/>
  <c r="V12" i="2"/>
  <c r="U12" i="2"/>
  <c r="AA12" i="2" s="1"/>
  <c r="S12" i="2"/>
  <c r="Y12" i="2" s="1"/>
  <c r="O12" i="2"/>
  <c r="P12" i="2" s="1"/>
  <c r="K12" i="2"/>
  <c r="Y11" i="2"/>
  <c r="X11" i="2"/>
  <c r="W11" i="2"/>
  <c r="V11" i="2"/>
  <c r="U11" i="2"/>
  <c r="AA11" i="2" s="1"/>
  <c r="S11" i="2"/>
  <c r="P11" i="2"/>
  <c r="O11" i="2"/>
  <c r="L11" i="2"/>
  <c r="K11" i="2"/>
  <c r="T11" i="2" s="1"/>
  <c r="Z11" i="2" s="1"/>
  <c r="X10" i="2"/>
  <c r="X22" i="2" s="1"/>
  <c r="V10" i="2"/>
  <c r="V22" i="2" s="1"/>
  <c r="U10" i="2"/>
  <c r="AA10" i="2" s="1"/>
  <c r="T10" i="2"/>
  <c r="S10" i="2"/>
  <c r="S22" i="2" s="1"/>
  <c r="O10" i="2"/>
  <c r="W10" i="2" s="1"/>
  <c r="K10" i="2"/>
  <c r="L10" i="2" s="1"/>
  <c r="AC21" i="2" l="1"/>
  <c r="AA35" i="2"/>
  <c r="Y35" i="2"/>
  <c r="Z26" i="2"/>
  <c r="Z23" i="2"/>
  <c r="AA22" i="2"/>
  <c r="AC78" i="2"/>
  <c r="Z14" i="2"/>
  <c r="Z30" i="2"/>
  <c r="Z18" i="2"/>
  <c r="AC19" i="2"/>
  <c r="T76" i="2"/>
  <c r="L76" i="2"/>
  <c r="R76" i="2" s="1"/>
  <c r="Y76" i="2"/>
  <c r="P79" i="2"/>
  <c r="T80" i="2"/>
  <c r="Z80" i="2" s="1"/>
  <c r="L80" i="2"/>
  <c r="R80" i="2" s="1"/>
  <c r="AC80" i="2" s="1"/>
  <c r="P83" i="2"/>
  <c r="T84" i="2"/>
  <c r="Z84" i="2" s="1"/>
  <c r="L84" i="2"/>
  <c r="R84" i="2" s="1"/>
  <c r="Z87" i="2"/>
  <c r="AC87" i="2" s="1"/>
  <c r="X88" i="2"/>
  <c r="V101" i="2"/>
  <c r="Y89" i="2"/>
  <c r="P91" i="2"/>
  <c r="R91" i="2" s="1"/>
  <c r="W91" i="2"/>
  <c r="Z91" i="2" s="1"/>
  <c r="Y95" i="2"/>
  <c r="P97" i="2"/>
  <c r="AC100" i="2"/>
  <c r="L99" i="2"/>
  <c r="R103" i="2"/>
  <c r="AC105" i="2" s="1"/>
  <c r="T103" i="2"/>
  <c r="Z103" i="2" s="1"/>
  <c r="P112" i="2"/>
  <c r="W112" i="2"/>
  <c r="V140" i="2"/>
  <c r="T161" i="2"/>
  <c r="Z161" i="2" s="1"/>
  <c r="L161" i="2"/>
  <c r="R161" i="2" s="1"/>
  <c r="AC163" i="2" s="1"/>
  <c r="T64" i="2"/>
  <c r="Z64" i="2" s="1"/>
  <c r="L64" i="2"/>
  <c r="P10" i="2"/>
  <c r="Y10" i="2"/>
  <c r="Y22" i="2" s="1"/>
  <c r="R11" i="2"/>
  <c r="AC11" i="2" s="1"/>
  <c r="L12" i="2"/>
  <c r="R12" i="2" s="1"/>
  <c r="AC12" i="2" s="1"/>
  <c r="W12" i="2"/>
  <c r="W22" i="2" s="1"/>
  <c r="T13" i="2"/>
  <c r="Z13" i="2" s="1"/>
  <c r="AC13" i="2" s="1"/>
  <c r="P14" i="2"/>
  <c r="R15" i="2"/>
  <c r="AC15" i="2" s="1"/>
  <c r="L16" i="2"/>
  <c r="R16" i="2" s="1"/>
  <c r="AC16" i="2" s="1"/>
  <c r="W16" i="2"/>
  <c r="Z16" i="2" s="1"/>
  <c r="T17" i="2"/>
  <c r="Z17" i="2" s="1"/>
  <c r="AC17" i="2" s="1"/>
  <c r="P18" i="2"/>
  <c r="L20" i="2"/>
  <c r="W20" i="2"/>
  <c r="Z20" i="2" s="1"/>
  <c r="AC20" i="2" s="1"/>
  <c r="U22" i="2"/>
  <c r="R23" i="2"/>
  <c r="V35" i="2"/>
  <c r="V297" i="2" s="1"/>
  <c r="L24" i="2"/>
  <c r="W24" i="2"/>
  <c r="Z24" i="2" s="1"/>
  <c r="T25" i="2"/>
  <c r="Z25" i="2" s="1"/>
  <c r="AC25" i="2" s="1"/>
  <c r="P26" i="2"/>
  <c r="R27" i="2"/>
  <c r="AC27" i="2" s="1"/>
  <c r="L28" i="2"/>
  <c r="R28" i="2" s="1"/>
  <c r="W28" i="2"/>
  <c r="Z28" i="2" s="1"/>
  <c r="T29" i="2"/>
  <c r="Z29" i="2" s="1"/>
  <c r="AC29" i="2" s="1"/>
  <c r="P30" i="2"/>
  <c r="R31" i="2"/>
  <c r="AC31" i="2" s="1"/>
  <c r="L33" i="2"/>
  <c r="AA48" i="2"/>
  <c r="W38" i="2"/>
  <c r="W48" i="2" s="1"/>
  <c r="R39" i="2"/>
  <c r="AC39" i="2" s="1"/>
  <c r="P43" i="2"/>
  <c r="T44" i="2"/>
  <c r="Z44" i="2" s="1"/>
  <c r="L44" i="2"/>
  <c r="R44" i="2" s="1"/>
  <c r="AC44" i="2" s="1"/>
  <c r="W50" i="2"/>
  <c r="W61" i="2" s="1"/>
  <c r="Z51" i="2"/>
  <c r="P55" i="2"/>
  <c r="T56" i="2"/>
  <c r="Z56" i="2" s="1"/>
  <c r="L56" i="2"/>
  <c r="R56" i="2" s="1"/>
  <c r="P59" i="2"/>
  <c r="S75" i="2"/>
  <c r="Y62" i="2"/>
  <c r="W62" i="2"/>
  <c r="R63" i="2"/>
  <c r="W66" i="2"/>
  <c r="P69" i="2"/>
  <c r="T70" i="2"/>
  <c r="Z70" i="2" s="1"/>
  <c r="L70" i="2"/>
  <c r="R70" i="2" s="1"/>
  <c r="Z73" i="2"/>
  <c r="AC73" i="2" s="1"/>
  <c r="X75" i="2"/>
  <c r="U88" i="2"/>
  <c r="AA76" i="2"/>
  <c r="R79" i="2"/>
  <c r="R83" i="2"/>
  <c r="T95" i="2"/>
  <c r="Z95" i="2" s="1"/>
  <c r="L95" i="2"/>
  <c r="AC107" i="2"/>
  <c r="Y105" i="2"/>
  <c r="V114" i="2"/>
  <c r="R108" i="2"/>
  <c r="AC110" i="2" s="1"/>
  <c r="T115" i="2"/>
  <c r="L115" i="2"/>
  <c r="R115" i="2" s="1"/>
  <c r="R119" i="2"/>
  <c r="AC121" i="2" s="1"/>
  <c r="AA119" i="2"/>
  <c r="X127" i="2"/>
  <c r="L121" i="2"/>
  <c r="R24" i="2"/>
  <c r="U35" i="2"/>
  <c r="T40" i="2"/>
  <c r="Z40" i="2" s="1"/>
  <c r="L40" i="2"/>
  <c r="R40" i="2" s="1"/>
  <c r="AC40" i="2" s="1"/>
  <c r="AC53" i="2"/>
  <c r="R10" i="2"/>
  <c r="Z10" i="2"/>
  <c r="T12" i="2"/>
  <c r="Z12" i="2" s="1"/>
  <c r="R14" i="2"/>
  <c r="AC14" i="2" s="1"/>
  <c r="R18" i="2"/>
  <c r="AC18" i="2" s="1"/>
  <c r="S35" i="2"/>
  <c r="S297" i="2" s="1"/>
  <c r="R26" i="2"/>
  <c r="AC26" i="2" s="1"/>
  <c r="R30" i="2"/>
  <c r="AC30" i="2" s="1"/>
  <c r="T32" i="2"/>
  <c r="Z32" i="2" s="1"/>
  <c r="L32" i="2"/>
  <c r="R32" i="2" s="1"/>
  <c r="AC32" i="2" s="1"/>
  <c r="R38" i="2"/>
  <c r="Z38" i="2"/>
  <c r="W46" i="2"/>
  <c r="U48" i="2"/>
  <c r="T61" i="2"/>
  <c r="R50" i="2"/>
  <c r="AC50" i="2" s="1"/>
  <c r="Z50" i="2"/>
  <c r="AA51" i="2"/>
  <c r="AA61" i="2" s="1"/>
  <c r="T60" i="2"/>
  <c r="Z60" i="2" s="1"/>
  <c r="AC60" i="2" s="1"/>
  <c r="L60" i="2"/>
  <c r="R62" i="2"/>
  <c r="Z62" i="2"/>
  <c r="R66" i="2"/>
  <c r="AC66" i="2" s="1"/>
  <c r="Z66" i="2"/>
  <c r="R69" i="2"/>
  <c r="AC69" i="2" s="1"/>
  <c r="L89" i="2"/>
  <c r="R89" i="2" s="1"/>
  <c r="T89" i="2"/>
  <c r="L93" i="2"/>
  <c r="R93" i="2" s="1"/>
  <c r="P107" i="2"/>
  <c r="R107" i="2" s="1"/>
  <c r="W107" i="2"/>
  <c r="W114" i="2" s="1"/>
  <c r="T110" i="2"/>
  <c r="Z110" i="2" s="1"/>
  <c r="L110" i="2"/>
  <c r="R110" i="2" s="1"/>
  <c r="AC112" i="2" s="1"/>
  <c r="Y149" i="2"/>
  <c r="S153" i="2"/>
  <c r="T36" i="2"/>
  <c r="L36" i="2"/>
  <c r="Z59" i="2"/>
  <c r="AC59" i="2" s="1"/>
  <c r="AC33" i="2"/>
  <c r="W34" i="2"/>
  <c r="W35" i="2" s="1"/>
  <c r="R36" i="2"/>
  <c r="X48" i="2"/>
  <c r="X297" i="2" s="1"/>
  <c r="L37" i="2"/>
  <c r="R37" i="2" s="1"/>
  <c r="AC37" i="2" s="1"/>
  <c r="L41" i="2"/>
  <c r="R41" i="2" s="1"/>
  <c r="AC41" i="2" s="1"/>
  <c r="Z43" i="2"/>
  <c r="Y45" i="2"/>
  <c r="Y48" i="2" s="1"/>
  <c r="Z46" i="2"/>
  <c r="AC46" i="2" s="1"/>
  <c r="Z47" i="2"/>
  <c r="AC47" i="2" s="1"/>
  <c r="L49" i="2"/>
  <c r="R49" i="2" s="1"/>
  <c r="Y49" i="2"/>
  <c r="Y61" i="2" s="1"/>
  <c r="X61" i="2"/>
  <c r="P51" i="2"/>
  <c r="T52" i="2"/>
  <c r="Z52" i="2" s="1"/>
  <c r="L52" i="2"/>
  <c r="R52" i="2" s="1"/>
  <c r="AC52" i="2" s="1"/>
  <c r="W54" i="2"/>
  <c r="Z54" i="2" s="1"/>
  <c r="AC54" i="2" s="1"/>
  <c r="Z55" i="2"/>
  <c r="R57" i="2"/>
  <c r="AC57" i="2" s="1"/>
  <c r="R58" i="2"/>
  <c r="AC58" i="2" s="1"/>
  <c r="Z58" i="2"/>
  <c r="AA63" i="2"/>
  <c r="AA75" i="2" s="1"/>
  <c r="R64" i="2"/>
  <c r="AC64" i="2" s="1"/>
  <c r="L65" i="2"/>
  <c r="R65" i="2" s="1"/>
  <c r="AC65" i="2" s="1"/>
  <c r="Y65" i="2"/>
  <c r="AC67" i="2"/>
  <c r="R68" i="2"/>
  <c r="Z68" i="2"/>
  <c r="Z69" i="2"/>
  <c r="AC71" i="2"/>
  <c r="W72" i="2"/>
  <c r="Z72" i="2" s="1"/>
  <c r="AC72" i="2" s="1"/>
  <c r="T75" i="2"/>
  <c r="L77" i="2"/>
  <c r="R77" i="2" s="1"/>
  <c r="AC77" i="2" s="1"/>
  <c r="Y77" i="2"/>
  <c r="AA79" i="2"/>
  <c r="L81" i="2"/>
  <c r="R81" i="2" s="1"/>
  <c r="AC81" i="2" s="1"/>
  <c r="Y81" i="2"/>
  <c r="AA83" i="2"/>
  <c r="L85" i="2"/>
  <c r="R85" i="2" s="1"/>
  <c r="AC85" i="2" s="1"/>
  <c r="Y85" i="2"/>
  <c r="Z86" i="2"/>
  <c r="AC86" i="2" s="1"/>
  <c r="T90" i="2"/>
  <c r="Z90" i="2" s="1"/>
  <c r="L90" i="2"/>
  <c r="R90" i="2" s="1"/>
  <c r="W92" i="2"/>
  <c r="Z92" i="2" s="1"/>
  <c r="P92" i="2"/>
  <c r="W93" i="2"/>
  <c r="Z93" i="2" s="1"/>
  <c r="P93" i="2"/>
  <c r="L94" i="2"/>
  <c r="R94" i="2" s="1"/>
  <c r="AC96" i="2" s="1"/>
  <c r="R95" i="2"/>
  <c r="AC97" i="2" s="1"/>
  <c r="U101" i="2"/>
  <c r="U114" i="2"/>
  <c r="AA102" i="2"/>
  <c r="Y102" i="2"/>
  <c r="L109" i="2"/>
  <c r="T109" i="2"/>
  <c r="Z109" i="2" s="1"/>
  <c r="R109" i="2"/>
  <c r="Z112" i="2"/>
  <c r="L113" i="2"/>
  <c r="T113" i="2"/>
  <c r="Z113" i="2" s="1"/>
  <c r="S127" i="2"/>
  <c r="Y115" i="2"/>
  <c r="P125" i="2"/>
  <c r="W125" i="2"/>
  <c r="Z129" i="2"/>
  <c r="P142" i="2"/>
  <c r="W142" i="2"/>
  <c r="W153" i="2" s="1"/>
  <c r="L144" i="2"/>
  <c r="T144" i="2"/>
  <c r="Z144" i="2" s="1"/>
  <c r="R144" i="2"/>
  <c r="T150" i="2"/>
  <c r="Z150" i="2" s="1"/>
  <c r="L150" i="2"/>
  <c r="R150" i="2" s="1"/>
  <c r="AC152" i="2" s="1"/>
  <c r="P163" i="2"/>
  <c r="W163" i="2"/>
  <c r="W164" i="2"/>
  <c r="P164" i="2"/>
  <c r="Y171" i="2"/>
  <c r="S179" i="2"/>
  <c r="W172" i="2"/>
  <c r="P172" i="2"/>
  <c r="T178" i="2"/>
  <c r="Z178" i="2" s="1"/>
  <c r="L178" i="2"/>
  <c r="R43" i="2"/>
  <c r="AC43" i="2" s="1"/>
  <c r="R51" i="2"/>
  <c r="AC51" i="2" s="1"/>
  <c r="R55" i="2"/>
  <c r="AC55" i="2" s="1"/>
  <c r="W101" i="2"/>
  <c r="Y91" i="2"/>
  <c r="AA93" i="2"/>
  <c r="R96" i="2"/>
  <c r="R97" i="2"/>
  <c r="AC99" i="2" s="1"/>
  <c r="Z104" i="2"/>
  <c r="R106" i="2"/>
  <c r="AC108" i="2" s="1"/>
  <c r="Y111" i="2"/>
  <c r="AC113" i="2" s="1"/>
  <c r="W111" i="2"/>
  <c r="Z111" i="2" s="1"/>
  <c r="R116" i="2"/>
  <c r="R117" i="2"/>
  <c r="AC119" i="2" s="1"/>
  <c r="Z120" i="2"/>
  <c r="AC122" i="2" s="1"/>
  <c r="P121" i="2"/>
  <c r="R121" i="2" s="1"/>
  <c r="AC123" i="2" s="1"/>
  <c r="W121" i="2"/>
  <c r="Z121" i="2" s="1"/>
  <c r="AA121" i="2"/>
  <c r="AA127" i="2" s="1"/>
  <c r="T123" i="2"/>
  <c r="Y125" i="2"/>
  <c r="P129" i="2"/>
  <c r="W129" i="2"/>
  <c r="W140" i="2" s="1"/>
  <c r="P131" i="2"/>
  <c r="W131" i="2"/>
  <c r="Z131" i="2" s="1"/>
  <c r="Y133" i="2"/>
  <c r="AA135" i="2"/>
  <c r="AA140" i="2" s="1"/>
  <c r="U153" i="2"/>
  <c r="P147" i="2"/>
  <c r="W147" i="2"/>
  <c r="W148" i="2"/>
  <c r="Z148" i="2" s="1"/>
  <c r="P148" i="2"/>
  <c r="R148" i="2"/>
  <c r="W152" i="2"/>
  <c r="Z152" i="2" s="1"/>
  <c r="P152" i="2"/>
  <c r="V166" i="2"/>
  <c r="P158" i="2"/>
  <c r="W158" i="2"/>
  <c r="L160" i="2"/>
  <c r="R160" i="2" s="1"/>
  <c r="AC162" i="2" s="1"/>
  <c r="T160" i="2"/>
  <c r="Z160" i="2" s="1"/>
  <c r="AA89" i="2"/>
  <c r="AA101" i="2" s="1"/>
  <c r="R92" i="2"/>
  <c r="Z96" i="2"/>
  <c r="Z100" i="2"/>
  <c r="T114" i="2"/>
  <c r="R102" i="2"/>
  <c r="AA109" i="2"/>
  <c r="AA113" i="2"/>
  <c r="U127" i="2"/>
  <c r="Z116" i="2"/>
  <c r="R118" i="2"/>
  <c r="AC120" i="2" s="1"/>
  <c r="R122" i="2"/>
  <c r="W123" i="2"/>
  <c r="P123" i="2"/>
  <c r="R123" i="2" s="1"/>
  <c r="AA123" i="2"/>
  <c r="T125" i="2"/>
  <c r="Z125" i="2" s="1"/>
  <c r="Z128" i="2"/>
  <c r="S140" i="2"/>
  <c r="Y128" i="2"/>
  <c r="X140" i="2"/>
  <c r="L133" i="2"/>
  <c r="T133" i="2"/>
  <c r="Z133" i="2" s="1"/>
  <c r="R134" i="2"/>
  <c r="AC136" i="2" s="1"/>
  <c r="P135" i="2"/>
  <c r="R135" i="2" s="1"/>
  <c r="W135" i="2"/>
  <c r="Z135" i="2" s="1"/>
  <c r="Y137" i="2"/>
  <c r="P138" i="2"/>
  <c r="W138" i="2"/>
  <c r="Z138" i="2" s="1"/>
  <c r="V153" i="2"/>
  <c r="R142" i="2"/>
  <c r="T145" i="2"/>
  <c r="Z145" i="2" s="1"/>
  <c r="L145" i="2"/>
  <c r="R145" i="2" s="1"/>
  <c r="AC147" i="2" s="1"/>
  <c r="X166" i="2"/>
  <c r="AA154" i="2"/>
  <c r="Y157" i="2"/>
  <c r="Z164" i="2"/>
  <c r="R129" i="2"/>
  <c r="AC131" i="2" s="1"/>
  <c r="R131" i="2"/>
  <c r="X153" i="2"/>
  <c r="AA144" i="2"/>
  <c r="R147" i="2"/>
  <c r="AA160" i="2"/>
  <c r="R163" i="2"/>
  <c r="AC165" i="2" s="1"/>
  <c r="Z167" i="2"/>
  <c r="Z172" i="2"/>
  <c r="W176" i="2"/>
  <c r="Z176" i="2" s="1"/>
  <c r="P176" i="2"/>
  <c r="W192" i="2"/>
  <c r="Z183" i="2"/>
  <c r="T122" i="2"/>
  <c r="Z122" i="2" s="1"/>
  <c r="R124" i="2"/>
  <c r="AC126" i="2" s="1"/>
  <c r="R128" i="2"/>
  <c r="R130" i="2"/>
  <c r="AC132" i="2" s="1"/>
  <c r="T132" i="2"/>
  <c r="Z132" i="2" s="1"/>
  <c r="AC134" i="2" s="1"/>
  <c r="P133" i="2"/>
  <c r="P136" i="2"/>
  <c r="R136" i="2" s="1"/>
  <c r="AC138" i="2" s="1"/>
  <c r="AA136" i="2"/>
  <c r="L138" i="2"/>
  <c r="L142" i="2"/>
  <c r="T142" i="2"/>
  <c r="Z142" i="2" s="1"/>
  <c r="R143" i="2"/>
  <c r="AC145" i="2" s="1"/>
  <c r="Z147" i="2"/>
  <c r="R149" i="2"/>
  <c r="AC151" i="2" s="1"/>
  <c r="Z151" i="2"/>
  <c r="Y154" i="2"/>
  <c r="W154" i="2"/>
  <c r="P156" i="2"/>
  <c r="R156" i="2" s="1"/>
  <c r="AC158" i="2" s="1"/>
  <c r="L158" i="2"/>
  <c r="R158" i="2" s="1"/>
  <c r="AC160" i="2" s="1"/>
  <c r="T158" i="2"/>
  <c r="Z158" i="2" s="1"/>
  <c r="R159" i="2"/>
  <c r="AC161" i="2" s="1"/>
  <c r="Z163" i="2"/>
  <c r="U179" i="2"/>
  <c r="T168" i="2"/>
  <c r="Z168" i="2" s="1"/>
  <c r="L169" i="2"/>
  <c r="R169" i="2" s="1"/>
  <c r="AC171" i="2" s="1"/>
  <c r="Y170" i="2"/>
  <c r="Y179" i="2" s="1"/>
  <c r="AA172" i="2"/>
  <c r="AA179" i="2" s="1"/>
  <c r="R175" i="2"/>
  <c r="Z175" i="2"/>
  <c r="Y178" i="2"/>
  <c r="R137" i="2"/>
  <c r="AC139" i="2" s="1"/>
  <c r="Z139" i="2"/>
  <c r="T153" i="2"/>
  <c r="R141" i="2"/>
  <c r="AA141" i="2"/>
  <c r="AA153" i="2" s="1"/>
  <c r="Y146" i="2"/>
  <c r="Y153" i="2" s="1"/>
  <c r="W146" i="2"/>
  <c r="Z146" i="2" s="1"/>
  <c r="AA148" i="2"/>
  <c r="U166" i="2"/>
  <c r="Z155" i="2"/>
  <c r="AC157" i="2" s="1"/>
  <c r="R157" i="2"/>
  <c r="AC159" i="2" s="1"/>
  <c r="Y162" i="2"/>
  <c r="W162" i="2"/>
  <c r="Z162" i="2" s="1"/>
  <c r="AA164" i="2"/>
  <c r="S166" i="2"/>
  <c r="R167" i="2"/>
  <c r="R168" i="2"/>
  <c r="AC170" i="2" s="1"/>
  <c r="R171" i="2"/>
  <c r="Z171" i="2"/>
  <c r="T174" i="2"/>
  <c r="Z174" i="2" s="1"/>
  <c r="L174" i="2"/>
  <c r="R174" i="2" s="1"/>
  <c r="AC176" i="2" s="1"/>
  <c r="AA192" i="2"/>
  <c r="R182" i="2"/>
  <c r="AC184" i="2" s="1"/>
  <c r="W170" i="2"/>
  <c r="W179" i="2" s="1"/>
  <c r="P180" i="2"/>
  <c r="U192" i="2"/>
  <c r="R201" i="2"/>
  <c r="AC203" i="2" s="1"/>
  <c r="Z203" i="2"/>
  <c r="S218" i="2"/>
  <c r="Y206" i="2"/>
  <c r="AC214" i="2"/>
  <c r="W213" i="2"/>
  <c r="Z213" i="2" s="1"/>
  <c r="P213" i="2"/>
  <c r="T217" i="2"/>
  <c r="P223" i="2"/>
  <c r="W223" i="2"/>
  <c r="L230" i="2"/>
  <c r="T230" i="2"/>
  <c r="Z230" i="2" s="1"/>
  <c r="T232" i="2"/>
  <c r="L232" i="2"/>
  <c r="R232" i="2" s="1"/>
  <c r="AA245" i="2"/>
  <c r="AA257" i="2" s="1"/>
  <c r="U257" i="2"/>
  <c r="R172" i="2"/>
  <c r="AC174" i="2" s="1"/>
  <c r="L173" i="2"/>
  <c r="R173" i="2" s="1"/>
  <c r="AC175" i="2" s="1"/>
  <c r="R176" i="2"/>
  <c r="L177" i="2"/>
  <c r="R180" i="2"/>
  <c r="Z180" i="2"/>
  <c r="L181" i="2"/>
  <c r="R181" i="2" s="1"/>
  <c r="AC183" i="2" s="1"/>
  <c r="T182" i="2"/>
  <c r="Z182" i="2" s="1"/>
  <c r="P183" i="2"/>
  <c r="R183" i="2" s="1"/>
  <c r="AC185" i="2" s="1"/>
  <c r="R184" i="2"/>
  <c r="AC186" i="2" s="1"/>
  <c r="L186" i="2"/>
  <c r="R186" i="2" s="1"/>
  <c r="AC188" i="2" s="1"/>
  <c r="T186" i="2"/>
  <c r="Z186" i="2" s="1"/>
  <c r="R187" i="2"/>
  <c r="R188" i="2"/>
  <c r="AC190" i="2" s="1"/>
  <c r="Z195" i="2"/>
  <c r="AC197" i="2" s="1"/>
  <c r="T200" i="2"/>
  <c r="Z200" i="2" s="1"/>
  <c r="L201" i="2"/>
  <c r="Y202" i="2"/>
  <c r="W202" i="2"/>
  <c r="Z202" i="2" s="1"/>
  <c r="P203" i="2"/>
  <c r="T204" i="2"/>
  <c r="Z204" i="2" s="1"/>
  <c r="L206" i="2"/>
  <c r="R206" i="2" s="1"/>
  <c r="T206" i="2"/>
  <c r="X218" i="2"/>
  <c r="R207" i="2"/>
  <c r="R208" i="2"/>
  <c r="AC210" i="2" s="1"/>
  <c r="W210" i="2"/>
  <c r="W218" i="2" s="1"/>
  <c r="P210" i="2"/>
  <c r="P211" i="2"/>
  <c r="W211" i="2"/>
  <c r="Z212" i="2"/>
  <c r="W217" i="2"/>
  <c r="P217" i="2"/>
  <c r="AA217" i="2"/>
  <c r="T219" i="2"/>
  <c r="R223" i="2"/>
  <c r="T238" i="2"/>
  <c r="Z238" i="2" s="1"/>
  <c r="L238" i="2"/>
  <c r="R238" i="2"/>
  <c r="P240" i="2"/>
  <c r="W240" i="2"/>
  <c r="W244" i="2" s="1"/>
  <c r="W245" i="2"/>
  <c r="P245" i="2"/>
  <c r="W253" i="2"/>
  <c r="P253" i="2"/>
  <c r="P262" i="2"/>
  <c r="W262" i="2"/>
  <c r="S192" i="2"/>
  <c r="Z187" i="2"/>
  <c r="R189" i="2"/>
  <c r="AC191" i="2" s="1"/>
  <c r="Z191" i="2"/>
  <c r="R193" i="2"/>
  <c r="AA193" i="2"/>
  <c r="T196" i="2"/>
  <c r="Z196" i="2" s="1"/>
  <c r="Y196" i="2"/>
  <c r="AC198" i="2" s="1"/>
  <c r="L197" i="2"/>
  <c r="R197" i="2" s="1"/>
  <c r="AC199" i="2" s="1"/>
  <c r="Y198" i="2"/>
  <c r="Y205" i="2" s="1"/>
  <c r="W198" i="2"/>
  <c r="Z198" i="2" s="1"/>
  <c r="P200" i="2"/>
  <c r="AA200" i="2"/>
  <c r="L202" i="2"/>
  <c r="R202" i="2" s="1"/>
  <c r="P204" i="2"/>
  <c r="AA204" i="2"/>
  <c r="Z207" i="2"/>
  <c r="R209" i="2"/>
  <c r="AC211" i="2" s="1"/>
  <c r="R211" i="2"/>
  <c r="Y215" i="2"/>
  <c r="Z216" i="2"/>
  <c r="P219" i="2"/>
  <c r="R219" i="2" s="1"/>
  <c r="W219" i="2"/>
  <c r="AA220" i="2"/>
  <c r="Y223" i="2"/>
  <c r="L225" i="2"/>
  <c r="AA225" i="2"/>
  <c r="T227" i="2"/>
  <c r="Z227" i="2" s="1"/>
  <c r="L227" i="2"/>
  <c r="R227" i="2" s="1"/>
  <c r="Y232" i="2"/>
  <c r="S244" i="2"/>
  <c r="R185" i="2"/>
  <c r="AC187" i="2" s="1"/>
  <c r="X205" i="2"/>
  <c r="R199" i="2"/>
  <c r="AC201" i="2" s="1"/>
  <c r="R200" i="2"/>
  <c r="AA218" i="2"/>
  <c r="T210" i="2"/>
  <c r="Z210" i="2" s="1"/>
  <c r="R210" i="2"/>
  <c r="AC212" i="2" s="1"/>
  <c r="L213" i="2"/>
  <c r="R213" i="2"/>
  <c r="T215" i="2"/>
  <c r="V231" i="2"/>
  <c r="AC222" i="2"/>
  <c r="T221" i="2"/>
  <c r="R224" i="2"/>
  <c r="AC226" i="2" s="1"/>
  <c r="W225" i="2"/>
  <c r="Z225" i="2" s="1"/>
  <c r="P225" i="2"/>
  <c r="R225" i="2" s="1"/>
  <c r="W229" i="2"/>
  <c r="Z229" i="2" s="1"/>
  <c r="P229" i="2"/>
  <c r="T211" i="2"/>
  <c r="Z211" i="2" s="1"/>
  <c r="Z214" i="2"/>
  <c r="P215" i="2"/>
  <c r="R215" i="2" s="1"/>
  <c r="W215" i="2"/>
  <c r="Y219" i="2"/>
  <c r="Y231" i="2" s="1"/>
  <c r="X231" i="2"/>
  <c r="AA219" i="2"/>
  <c r="Z220" i="2"/>
  <c r="W221" i="2"/>
  <c r="P221" i="2"/>
  <c r="R221" i="2" s="1"/>
  <c r="AA221" i="2"/>
  <c r="T223" i="2"/>
  <c r="Z223" i="2" s="1"/>
  <c r="Z226" i="2"/>
  <c r="AA230" i="2"/>
  <c r="X257" i="2"/>
  <c r="T247" i="2"/>
  <c r="Z247" i="2" s="1"/>
  <c r="L247" i="2"/>
  <c r="R247" i="2" s="1"/>
  <c r="AC249" i="2" s="1"/>
  <c r="W279" i="2"/>
  <c r="P279" i="2"/>
  <c r="R214" i="2"/>
  <c r="AC216" i="2" s="1"/>
  <c r="R222" i="2"/>
  <c r="AC224" i="2" s="1"/>
  <c r="R226" i="2"/>
  <c r="AC228" i="2" s="1"/>
  <c r="Y228" i="2"/>
  <c r="AC230" i="2" s="1"/>
  <c r="S231" i="2"/>
  <c r="R233" i="2"/>
  <c r="AC235" i="2" s="1"/>
  <c r="R234" i="2"/>
  <c r="Z241" i="2"/>
  <c r="V257" i="2"/>
  <c r="T246" i="2"/>
  <c r="L246" i="2"/>
  <c r="R246" i="2" s="1"/>
  <c r="T251" i="2"/>
  <c r="Z251" i="2" s="1"/>
  <c r="L251" i="2"/>
  <c r="R252" i="2"/>
  <c r="AC263" i="2"/>
  <c r="T269" i="2"/>
  <c r="Z269" i="2" s="1"/>
  <c r="L269" i="2"/>
  <c r="U244" i="2"/>
  <c r="R240" i="2"/>
  <c r="AC242" i="2" s="1"/>
  <c r="Z240" i="2"/>
  <c r="AA241" i="2"/>
  <c r="Y243" i="2"/>
  <c r="S257" i="2"/>
  <c r="AC252" i="2"/>
  <c r="Z253" i="2"/>
  <c r="T255" i="2"/>
  <c r="L255" i="2"/>
  <c r="U270" i="2"/>
  <c r="AA258" i="2"/>
  <c r="S283" i="2"/>
  <c r="T281" i="2"/>
  <c r="Z281" i="2" s="1"/>
  <c r="L281" i="2"/>
  <c r="P287" i="2"/>
  <c r="W287" i="2"/>
  <c r="W296" i="2" s="1"/>
  <c r="V244" i="2"/>
  <c r="T234" i="2"/>
  <c r="Z234" i="2" s="1"/>
  <c r="L235" i="2"/>
  <c r="R235" i="2" s="1"/>
  <c r="AC237" i="2" s="1"/>
  <c r="R236" i="2"/>
  <c r="AC238" i="2" s="1"/>
  <c r="T236" i="2"/>
  <c r="Z236" i="2" s="1"/>
  <c r="AA237" i="2"/>
  <c r="AA244" i="2" s="1"/>
  <c r="Y239" i="2"/>
  <c r="AC241" i="2" s="1"/>
  <c r="P241" i="2"/>
  <c r="R241" i="2" s="1"/>
  <c r="AC243" i="2" s="1"/>
  <c r="T242" i="2"/>
  <c r="Z242" i="2" s="1"/>
  <c r="L242" i="2"/>
  <c r="L243" i="2"/>
  <c r="Z245" i="2"/>
  <c r="Y257" i="2"/>
  <c r="R248" i="2"/>
  <c r="AC250" i="2" s="1"/>
  <c r="Z248" i="2"/>
  <c r="W249" i="2"/>
  <c r="Z249" i="2" s="1"/>
  <c r="P249" i="2"/>
  <c r="R251" i="2"/>
  <c r="AC253" i="2" s="1"/>
  <c r="R254" i="2"/>
  <c r="AC256" i="2" s="1"/>
  <c r="T259" i="2"/>
  <c r="L259" i="2"/>
  <c r="R259" i="2" s="1"/>
  <c r="W267" i="2"/>
  <c r="P267" i="2"/>
  <c r="R275" i="2"/>
  <c r="AC277" i="2" s="1"/>
  <c r="W251" i="2"/>
  <c r="T252" i="2"/>
  <c r="Z252" i="2" s="1"/>
  <c r="W255" i="2"/>
  <c r="V270" i="2"/>
  <c r="W259" i="2"/>
  <c r="W270" i="2" s="1"/>
  <c r="L260" i="2"/>
  <c r="R260" i="2" s="1"/>
  <c r="AC262" i="2" s="1"/>
  <c r="T260" i="2"/>
  <c r="Z260" i="2" s="1"/>
  <c r="Z263" i="2"/>
  <c r="Y265" i="2"/>
  <c r="AC267" i="2" s="1"/>
  <c r="L268" i="2"/>
  <c r="T268" i="2"/>
  <c r="Z268" i="2" s="1"/>
  <c r="Z271" i="2"/>
  <c r="R273" i="2"/>
  <c r="AC275" i="2" s="1"/>
  <c r="R274" i="2"/>
  <c r="Z274" i="2"/>
  <c r="AA275" i="2"/>
  <c r="Y277" i="2"/>
  <c r="AC279" i="2" s="1"/>
  <c r="L280" i="2"/>
  <c r="R280" i="2" s="1"/>
  <c r="T280" i="2"/>
  <c r="Z280" i="2" s="1"/>
  <c r="S296" i="2"/>
  <c r="X296" i="2"/>
  <c r="R286" i="2"/>
  <c r="Z286" i="2"/>
  <c r="T289" i="2"/>
  <c r="Z289" i="2" s="1"/>
  <c r="L289" i="2"/>
  <c r="R289" i="2" s="1"/>
  <c r="AC291" i="2" s="1"/>
  <c r="AA291" i="2"/>
  <c r="Z294" i="2"/>
  <c r="R237" i="2"/>
  <c r="AC239" i="2" s="1"/>
  <c r="R245" i="2"/>
  <c r="R249" i="2"/>
  <c r="R253" i="2"/>
  <c r="AC255" i="2" s="1"/>
  <c r="R262" i="2"/>
  <c r="Z262" i="2"/>
  <c r="AA263" i="2"/>
  <c r="U283" i="2"/>
  <c r="AA271" i="2"/>
  <c r="AA283" i="2" s="1"/>
  <c r="Y273" i="2"/>
  <c r="Y283" i="2" s="1"/>
  <c r="L276" i="2"/>
  <c r="R276" i="2" s="1"/>
  <c r="AC278" i="2" s="1"/>
  <c r="T276" i="2"/>
  <c r="Z276" i="2" s="1"/>
  <c r="AA284" i="2"/>
  <c r="AA296" i="2" s="1"/>
  <c r="U296" i="2"/>
  <c r="Y296" i="2"/>
  <c r="Y285" i="2"/>
  <c r="Z287" i="2"/>
  <c r="P291" i="2"/>
  <c r="W291" i="2"/>
  <c r="Z291" i="2" s="1"/>
  <c r="Y293" i="2"/>
  <c r="AA259" i="2"/>
  <c r="P263" i="2"/>
  <c r="L264" i="2"/>
  <c r="R264" i="2" s="1"/>
  <c r="AC266" i="2" s="1"/>
  <c r="T264" i="2"/>
  <c r="Z264" i="2" s="1"/>
  <c r="W266" i="2"/>
  <c r="Z266" i="2" s="1"/>
  <c r="AC268" i="2" s="1"/>
  <c r="Z267" i="2"/>
  <c r="P271" i="2"/>
  <c r="V283" i="2"/>
  <c r="L272" i="2"/>
  <c r="R272" i="2" s="1"/>
  <c r="T272" i="2"/>
  <c r="L273" i="2"/>
  <c r="W278" i="2"/>
  <c r="Z278" i="2" s="1"/>
  <c r="AC280" i="2" s="1"/>
  <c r="Z279" i="2"/>
  <c r="V296" i="2"/>
  <c r="T285" i="2"/>
  <c r="Z285" i="2" s="1"/>
  <c r="L285" i="2"/>
  <c r="R285" i="2" s="1"/>
  <c r="AC287" i="2" s="1"/>
  <c r="R290" i="2"/>
  <c r="Z290" i="2"/>
  <c r="T293" i="2"/>
  <c r="Z293" i="2" s="1"/>
  <c r="L293" i="2"/>
  <c r="R293" i="2" s="1"/>
  <c r="AC295" i="2" s="1"/>
  <c r="L263" i="2"/>
  <c r="R263" i="2" s="1"/>
  <c r="AC265" i="2" s="1"/>
  <c r="L267" i="2"/>
  <c r="R267" i="2" s="1"/>
  <c r="AC269" i="2" s="1"/>
  <c r="L271" i="2"/>
  <c r="R271" i="2" s="1"/>
  <c r="L275" i="2"/>
  <c r="L279" i="2"/>
  <c r="R279" i="2" s="1"/>
  <c r="AC281" i="2" s="1"/>
  <c r="T284" i="2"/>
  <c r="L287" i="2"/>
  <c r="R287" i="2" s="1"/>
  <c r="AC289" i="2" s="1"/>
  <c r="T288" i="2"/>
  <c r="Z288" i="2" s="1"/>
  <c r="L291" i="2"/>
  <c r="R291" i="2" s="1"/>
  <c r="AC293" i="2" s="1"/>
  <c r="T292" i="2"/>
  <c r="Z292" i="2" s="1"/>
  <c r="L295" i="2"/>
  <c r="W295" i="2"/>
  <c r="Z295" i="2" s="1"/>
  <c r="R284" i="2"/>
  <c r="R288" i="2"/>
  <c r="AC290" i="2" s="1"/>
  <c r="R292" i="2"/>
  <c r="AC294" i="2" s="1"/>
  <c r="AC292" i="1"/>
  <c r="AA290" i="1"/>
  <c r="X290" i="1"/>
  <c r="V290" i="1"/>
  <c r="U290" i="1"/>
  <c r="S290" i="1"/>
  <c r="Y290" i="1" s="1"/>
  <c r="R290" i="1"/>
  <c r="O290" i="1"/>
  <c r="P290" i="1" s="1"/>
  <c r="K290" i="1"/>
  <c r="T290" i="1" s="1"/>
  <c r="AA289" i="1"/>
  <c r="X289" i="1"/>
  <c r="W289" i="1"/>
  <c r="V289" i="1"/>
  <c r="U289" i="1"/>
  <c r="S289" i="1"/>
  <c r="Y289" i="1" s="1"/>
  <c r="R289" i="1"/>
  <c r="P289" i="1"/>
  <c r="O289" i="1"/>
  <c r="L289" i="1"/>
  <c r="K289" i="1"/>
  <c r="T289" i="1" s="1"/>
  <c r="Z289" i="1" s="1"/>
  <c r="X288" i="1"/>
  <c r="V288" i="1"/>
  <c r="Y288" i="1" s="1"/>
  <c r="U288" i="1"/>
  <c r="AA288" i="1" s="1"/>
  <c r="S288" i="1"/>
  <c r="P288" i="1"/>
  <c r="O288" i="1"/>
  <c r="W288" i="1" s="1"/>
  <c r="K288" i="1"/>
  <c r="Y287" i="1"/>
  <c r="X287" i="1"/>
  <c r="V287" i="1"/>
  <c r="U287" i="1"/>
  <c r="AA287" i="1" s="1"/>
  <c r="T287" i="1"/>
  <c r="S287" i="1"/>
  <c r="O287" i="1"/>
  <c r="L287" i="1"/>
  <c r="K287" i="1"/>
  <c r="AA286" i="1"/>
  <c r="X286" i="1"/>
  <c r="W286" i="1"/>
  <c r="V286" i="1"/>
  <c r="U286" i="1"/>
  <c r="T286" i="1"/>
  <c r="S286" i="1"/>
  <c r="Y286" i="1" s="1"/>
  <c r="O286" i="1"/>
  <c r="P286" i="1" s="1"/>
  <c r="L286" i="1"/>
  <c r="K286" i="1"/>
  <c r="AA285" i="1"/>
  <c r="X285" i="1"/>
  <c r="W285" i="1"/>
  <c r="V285" i="1"/>
  <c r="U285" i="1"/>
  <c r="S285" i="1"/>
  <c r="Y285" i="1" s="1"/>
  <c r="P285" i="1"/>
  <c r="O285" i="1"/>
  <c r="L285" i="1"/>
  <c r="K285" i="1"/>
  <c r="T285" i="1" s="1"/>
  <c r="Z285" i="1" s="1"/>
  <c r="X284" i="1"/>
  <c r="V284" i="1"/>
  <c r="Y284" i="1" s="1"/>
  <c r="U284" i="1"/>
  <c r="AA284" i="1" s="1"/>
  <c r="S284" i="1"/>
  <c r="P284" i="1"/>
  <c r="O284" i="1"/>
  <c r="W284" i="1" s="1"/>
  <c r="K284" i="1"/>
  <c r="Y283" i="1"/>
  <c r="X283" i="1"/>
  <c r="V283" i="1"/>
  <c r="U283" i="1"/>
  <c r="AA283" i="1" s="1"/>
  <c r="T283" i="1"/>
  <c r="S283" i="1"/>
  <c r="O283" i="1"/>
  <c r="L283" i="1"/>
  <c r="K283" i="1"/>
  <c r="AA282" i="1"/>
  <c r="X282" i="1"/>
  <c r="W282" i="1"/>
  <c r="V282" i="1"/>
  <c r="U282" i="1"/>
  <c r="T282" i="1"/>
  <c r="S282" i="1"/>
  <c r="Y282" i="1" s="1"/>
  <c r="O282" i="1"/>
  <c r="P282" i="1" s="1"/>
  <c r="L282" i="1"/>
  <c r="K282" i="1"/>
  <c r="AA281" i="1"/>
  <c r="X281" i="1"/>
  <c r="W281" i="1"/>
  <c r="V281" i="1"/>
  <c r="U281" i="1"/>
  <c r="S281" i="1"/>
  <c r="Y281" i="1" s="1"/>
  <c r="P281" i="1"/>
  <c r="O281" i="1"/>
  <c r="L281" i="1"/>
  <c r="K281" i="1"/>
  <c r="T281" i="1" s="1"/>
  <c r="Z281" i="1" s="1"/>
  <c r="X280" i="1"/>
  <c r="V280" i="1"/>
  <c r="Y280" i="1" s="1"/>
  <c r="U280" i="1"/>
  <c r="AA280" i="1" s="1"/>
  <c r="S280" i="1"/>
  <c r="P280" i="1"/>
  <c r="O280" i="1"/>
  <c r="W280" i="1" s="1"/>
  <c r="K280" i="1"/>
  <c r="Y279" i="1"/>
  <c r="X279" i="1"/>
  <c r="X291" i="1" s="1"/>
  <c r="V279" i="1"/>
  <c r="U279" i="1"/>
  <c r="T279" i="1"/>
  <c r="S279" i="1"/>
  <c r="O279" i="1"/>
  <c r="L279" i="1"/>
  <c r="K279" i="1"/>
  <c r="S278" i="1"/>
  <c r="AA277" i="1"/>
  <c r="X277" i="1"/>
  <c r="W277" i="1"/>
  <c r="V277" i="1"/>
  <c r="U277" i="1"/>
  <c r="S277" i="1"/>
  <c r="R277" i="1"/>
  <c r="P277" i="1"/>
  <c r="O277" i="1"/>
  <c r="K277" i="1"/>
  <c r="X276" i="1"/>
  <c r="V276" i="1"/>
  <c r="Y276" i="1" s="1"/>
  <c r="U276" i="1"/>
  <c r="AA276" i="1" s="1"/>
  <c r="S276" i="1"/>
  <c r="R276" i="1"/>
  <c r="P276" i="1"/>
  <c r="O276" i="1"/>
  <c r="W276" i="1" s="1"/>
  <c r="K276" i="1"/>
  <c r="Y275" i="1"/>
  <c r="X275" i="1"/>
  <c r="V275" i="1"/>
  <c r="U275" i="1"/>
  <c r="T275" i="1"/>
  <c r="Z275" i="1" s="1"/>
  <c r="S275" i="1"/>
  <c r="P275" i="1"/>
  <c r="O275" i="1"/>
  <c r="W275" i="1" s="1"/>
  <c r="L275" i="1"/>
  <c r="K275" i="1"/>
  <c r="X274" i="1"/>
  <c r="AA274" i="1" s="1"/>
  <c r="V274" i="1"/>
  <c r="U274" i="1"/>
  <c r="T274" i="1"/>
  <c r="S274" i="1"/>
  <c r="Y274" i="1" s="1"/>
  <c r="O274" i="1"/>
  <c r="P274" i="1" s="1"/>
  <c r="L274" i="1"/>
  <c r="K274" i="1"/>
  <c r="R274" i="1" s="1"/>
  <c r="AA273" i="1"/>
  <c r="X273" i="1"/>
  <c r="W273" i="1"/>
  <c r="V273" i="1"/>
  <c r="U273" i="1"/>
  <c r="S273" i="1"/>
  <c r="P273" i="1"/>
  <c r="O273" i="1"/>
  <c r="K273" i="1"/>
  <c r="X272" i="1"/>
  <c r="V272" i="1"/>
  <c r="Y272" i="1" s="1"/>
  <c r="U272" i="1"/>
  <c r="AA272" i="1" s="1"/>
  <c r="S272" i="1"/>
  <c r="P272" i="1"/>
  <c r="O272" i="1"/>
  <c r="W272" i="1" s="1"/>
  <c r="K272" i="1"/>
  <c r="Y271" i="1"/>
  <c r="X271" i="1"/>
  <c r="V271" i="1"/>
  <c r="U271" i="1"/>
  <c r="T271" i="1"/>
  <c r="Z271" i="1" s="1"/>
  <c r="S271" i="1"/>
  <c r="P271" i="1"/>
  <c r="O271" i="1"/>
  <c r="W271" i="1" s="1"/>
  <c r="L271" i="1"/>
  <c r="K271" i="1"/>
  <c r="X270" i="1"/>
  <c r="AA270" i="1" s="1"/>
  <c r="V270" i="1"/>
  <c r="U270" i="1"/>
  <c r="T270" i="1"/>
  <c r="S270" i="1"/>
  <c r="Y270" i="1" s="1"/>
  <c r="O270" i="1"/>
  <c r="P270" i="1" s="1"/>
  <c r="L270" i="1"/>
  <c r="K270" i="1"/>
  <c r="R270" i="1" s="1"/>
  <c r="AA269" i="1"/>
  <c r="X269" i="1"/>
  <c r="W269" i="1"/>
  <c r="V269" i="1"/>
  <c r="U269" i="1"/>
  <c r="S269" i="1"/>
  <c r="P269" i="1"/>
  <c r="O269" i="1"/>
  <c r="K269" i="1"/>
  <c r="X268" i="1"/>
  <c r="V268" i="1"/>
  <c r="Y268" i="1" s="1"/>
  <c r="U268" i="1"/>
  <c r="AA268" i="1" s="1"/>
  <c r="S268" i="1"/>
  <c r="P268" i="1"/>
  <c r="O268" i="1"/>
  <c r="W268" i="1" s="1"/>
  <c r="K268" i="1"/>
  <c r="Y267" i="1"/>
  <c r="X267" i="1"/>
  <c r="V267" i="1"/>
  <c r="U267" i="1"/>
  <c r="T267" i="1"/>
  <c r="Z267" i="1" s="1"/>
  <c r="S267" i="1"/>
  <c r="P267" i="1"/>
  <c r="O267" i="1"/>
  <c r="W267" i="1" s="1"/>
  <c r="L267" i="1"/>
  <c r="K267" i="1"/>
  <c r="X266" i="1"/>
  <c r="V266" i="1"/>
  <c r="U266" i="1"/>
  <c r="T266" i="1"/>
  <c r="S266" i="1"/>
  <c r="Y266" i="1" s="1"/>
  <c r="O266" i="1"/>
  <c r="L266" i="1"/>
  <c r="K266" i="1"/>
  <c r="Y264" i="1"/>
  <c r="X264" i="1"/>
  <c r="V264" i="1"/>
  <c r="U264" i="1"/>
  <c r="AA264" i="1" s="1"/>
  <c r="S264" i="1"/>
  <c r="R264" i="1"/>
  <c r="P264" i="1"/>
  <c r="O264" i="1"/>
  <c r="W264" i="1" s="1"/>
  <c r="K264" i="1"/>
  <c r="AA263" i="1"/>
  <c r="X263" i="1"/>
  <c r="V263" i="1"/>
  <c r="U263" i="1"/>
  <c r="T263" i="1"/>
  <c r="S263" i="1"/>
  <c r="Y263" i="1" s="1"/>
  <c r="R263" i="1"/>
  <c r="O263" i="1"/>
  <c r="L263" i="1"/>
  <c r="K263" i="1"/>
  <c r="X262" i="1"/>
  <c r="AA262" i="1" s="1"/>
  <c r="V262" i="1"/>
  <c r="U262" i="1"/>
  <c r="T262" i="1"/>
  <c r="S262" i="1"/>
  <c r="R262" i="1"/>
  <c r="O262" i="1"/>
  <c r="P262" i="1" s="1"/>
  <c r="L262" i="1"/>
  <c r="K262" i="1"/>
  <c r="AA261" i="1"/>
  <c r="Y261" i="1"/>
  <c r="X261" i="1"/>
  <c r="W261" i="1"/>
  <c r="V261" i="1"/>
  <c r="U261" i="1"/>
  <c r="S261" i="1"/>
  <c r="P261" i="1"/>
  <c r="O261" i="1"/>
  <c r="K261" i="1"/>
  <c r="X260" i="1"/>
  <c r="V260" i="1"/>
  <c r="Y260" i="1" s="1"/>
  <c r="U260" i="1"/>
  <c r="S260" i="1"/>
  <c r="P260" i="1"/>
  <c r="O260" i="1"/>
  <c r="W260" i="1" s="1"/>
  <c r="K260" i="1"/>
  <c r="X259" i="1"/>
  <c r="AA259" i="1" s="1"/>
  <c r="V259" i="1"/>
  <c r="U259" i="1"/>
  <c r="T259" i="1"/>
  <c r="Z259" i="1" s="1"/>
  <c r="S259" i="1"/>
  <c r="Y259" i="1" s="1"/>
  <c r="P259" i="1"/>
  <c r="O259" i="1"/>
  <c r="W259" i="1" s="1"/>
  <c r="L259" i="1"/>
  <c r="K259" i="1"/>
  <c r="X258" i="1"/>
  <c r="AA258" i="1" s="1"/>
  <c r="V258" i="1"/>
  <c r="U258" i="1"/>
  <c r="S258" i="1"/>
  <c r="Y258" i="1" s="1"/>
  <c r="O258" i="1"/>
  <c r="P258" i="1" s="1"/>
  <c r="K258" i="1"/>
  <c r="Z257" i="1"/>
  <c r="X257" i="1"/>
  <c r="W257" i="1"/>
  <c r="V257" i="1"/>
  <c r="U257" i="1"/>
  <c r="AA257" i="1" s="1"/>
  <c r="S257" i="1"/>
  <c r="Y257" i="1" s="1"/>
  <c r="P257" i="1"/>
  <c r="O257" i="1"/>
  <c r="L257" i="1"/>
  <c r="K257" i="1"/>
  <c r="T257" i="1" s="1"/>
  <c r="X256" i="1"/>
  <c r="V256" i="1"/>
  <c r="Y256" i="1" s="1"/>
  <c r="U256" i="1"/>
  <c r="T256" i="1"/>
  <c r="S256" i="1"/>
  <c r="O256" i="1"/>
  <c r="K256" i="1"/>
  <c r="L256" i="1" s="1"/>
  <c r="X255" i="1"/>
  <c r="V255" i="1"/>
  <c r="Y255" i="1" s="1"/>
  <c r="U255" i="1"/>
  <c r="S255" i="1"/>
  <c r="O255" i="1"/>
  <c r="K255" i="1"/>
  <c r="L255" i="1" s="1"/>
  <c r="AA254" i="1"/>
  <c r="X254" i="1"/>
  <c r="W254" i="1"/>
  <c r="V254" i="1"/>
  <c r="U254" i="1"/>
  <c r="T254" i="1"/>
  <c r="S254" i="1"/>
  <c r="Y254" i="1" s="1"/>
  <c r="P254" i="1"/>
  <c r="O254" i="1"/>
  <c r="L254" i="1"/>
  <c r="K254" i="1"/>
  <c r="X253" i="1"/>
  <c r="V253" i="1"/>
  <c r="V265" i="1" s="1"/>
  <c r="U253" i="1"/>
  <c r="S253" i="1"/>
  <c r="O253" i="1"/>
  <c r="K253" i="1"/>
  <c r="L253" i="1" s="1"/>
  <c r="X251" i="1"/>
  <c r="V251" i="1"/>
  <c r="U251" i="1"/>
  <c r="AA251" i="1" s="1"/>
  <c r="S251" i="1"/>
  <c r="Y251" i="1" s="1"/>
  <c r="R251" i="1"/>
  <c r="O251" i="1"/>
  <c r="K251" i="1"/>
  <c r="L251" i="1" s="1"/>
  <c r="AA250" i="1"/>
  <c r="X250" i="1"/>
  <c r="W250" i="1"/>
  <c r="V250" i="1"/>
  <c r="U250" i="1"/>
  <c r="S250" i="1"/>
  <c r="Y250" i="1" s="1"/>
  <c r="R250" i="1"/>
  <c r="P250" i="1"/>
  <c r="O250" i="1"/>
  <c r="L250" i="1"/>
  <c r="K250" i="1"/>
  <c r="T250" i="1" s="1"/>
  <c r="Z250" i="1" s="1"/>
  <c r="X249" i="1"/>
  <c r="V249" i="1"/>
  <c r="U249" i="1"/>
  <c r="S249" i="1"/>
  <c r="O249" i="1"/>
  <c r="K249" i="1"/>
  <c r="L249" i="1" s="1"/>
  <c r="Y248" i="1"/>
  <c r="X248" i="1"/>
  <c r="W248" i="1"/>
  <c r="V248" i="1"/>
  <c r="U248" i="1"/>
  <c r="AA248" i="1" s="1"/>
  <c r="S248" i="1"/>
  <c r="P248" i="1"/>
  <c r="O248" i="1"/>
  <c r="L248" i="1"/>
  <c r="K248" i="1"/>
  <c r="X247" i="1"/>
  <c r="V247" i="1"/>
  <c r="U247" i="1"/>
  <c r="S247" i="1"/>
  <c r="Y247" i="1" s="1"/>
  <c r="O247" i="1"/>
  <c r="K247" i="1"/>
  <c r="L247" i="1" s="1"/>
  <c r="AA246" i="1"/>
  <c r="X246" i="1"/>
  <c r="W246" i="1"/>
  <c r="V246" i="1"/>
  <c r="U246" i="1"/>
  <c r="T246" i="1"/>
  <c r="S246" i="1"/>
  <c r="Y246" i="1" s="1"/>
  <c r="P246" i="1"/>
  <c r="O246" i="1"/>
  <c r="L246" i="1"/>
  <c r="K246" i="1"/>
  <c r="X245" i="1"/>
  <c r="AA245" i="1" s="1"/>
  <c r="V245" i="1"/>
  <c r="U245" i="1"/>
  <c r="S245" i="1"/>
  <c r="O245" i="1"/>
  <c r="K245" i="1"/>
  <c r="L245" i="1" s="1"/>
  <c r="X244" i="1"/>
  <c r="W244" i="1"/>
  <c r="V244" i="1"/>
  <c r="U244" i="1"/>
  <c r="AA244" i="1" s="1"/>
  <c r="S244" i="1"/>
  <c r="Y244" i="1" s="1"/>
  <c r="P244" i="1"/>
  <c r="O244" i="1"/>
  <c r="L244" i="1"/>
  <c r="K244" i="1"/>
  <c r="R244" i="1" s="1"/>
  <c r="X243" i="1"/>
  <c r="V243" i="1"/>
  <c r="U243" i="1"/>
  <c r="S243" i="1"/>
  <c r="O243" i="1"/>
  <c r="K243" i="1"/>
  <c r="L243" i="1" s="1"/>
  <c r="Y242" i="1"/>
  <c r="X242" i="1"/>
  <c r="W242" i="1"/>
  <c r="V242" i="1"/>
  <c r="U242" i="1"/>
  <c r="AA242" i="1" s="1"/>
  <c r="S242" i="1"/>
  <c r="P242" i="1"/>
  <c r="O242" i="1"/>
  <c r="L242" i="1"/>
  <c r="K242" i="1"/>
  <c r="T242" i="1" s="1"/>
  <c r="Z242" i="1" s="1"/>
  <c r="X241" i="1"/>
  <c r="V241" i="1"/>
  <c r="U241" i="1"/>
  <c r="S241" i="1"/>
  <c r="Y241" i="1" s="1"/>
  <c r="O241" i="1"/>
  <c r="K241" i="1"/>
  <c r="L241" i="1" s="1"/>
  <c r="AA240" i="1"/>
  <c r="Y240" i="1"/>
  <c r="X240" i="1"/>
  <c r="W240" i="1"/>
  <c r="V240" i="1"/>
  <c r="V252" i="1" s="1"/>
  <c r="U240" i="1"/>
  <c r="S240" i="1"/>
  <c r="P240" i="1"/>
  <c r="O240" i="1"/>
  <c r="L240" i="1"/>
  <c r="K240" i="1"/>
  <c r="AA238" i="1"/>
  <c r="X238" i="1"/>
  <c r="W238" i="1"/>
  <c r="V238" i="1"/>
  <c r="U238" i="1"/>
  <c r="S238" i="1"/>
  <c r="Y238" i="1" s="1"/>
  <c r="R238" i="1"/>
  <c r="P238" i="1"/>
  <c r="O238" i="1"/>
  <c r="L238" i="1"/>
  <c r="K238" i="1"/>
  <c r="T238" i="1" s="1"/>
  <c r="Z238" i="1" s="1"/>
  <c r="X237" i="1"/>
  <c r="V237" i="1"/>
  <c r="U237" i="1"/>
  <c r="S237" i="1"/>
  <c r="R237" i="1"/>
  <c r="O237" i="1"/>
  <c r="K237" i="1"/>
  <c r="L237" i="1" s="1"/>
  <c r="Y236" i="1"/>
  <c r="X236" i="1"/>
  <c r="W236" i="1"/>
  <c r="V236" i="1"/>
  <c r="U236" i="1"/>
  <c r="AA236" i="1" s="1"/>
  <c r="S236" i="1"/>
  <c r="P236" i="1"/>
  <c r="O236" i="1"/>
  <c r="L236" i="1"/>
  <c r="K236" i="1"/>
  <c r="X235" i="1"/>
  <c r="V235" i="1"/>
  <c r="U235" i="1"/>
  <c r="S235" i="1"/>
  <c r="Y235" i="1" s="1"/>
  <c r="O235" i="1"/>
  <c r="K235" i="1"/>
  <c r="L235" i="1" s="1"/>
  <c r="Y234" i="1"/>
  <c r="X234" i="1"/>
  <c r="V234" i="1"/>
  <c r="U234" i="1"/>
  <c r="AA234" i="1" s="1"/>
  <c r="T234" i="1"/>
  <c r="S234" i="1"/>
  <c r="O234" i="1"/>
  <c r="L234" i="1"/>
  <c r="K234" i="1"/>
  <c r="AA233" i="1"/>
  <c r="X233" i="1"/>
  <c r="W233" i="1"/>
  <c r="V233" i="1"/>
  <c r="U233" i="1"/>
  <c r="T233" i="1"/>
  <c r="S233" i="1"/>
  <c r="Y233" i="1" s="1"/>
  <c r="O233" i="1"/>
  <c r="P233" i="1" s="1"/>
  <c r="L233" i="1"/>
  <c r="K233" i="1"/>
  <c r="AA232" i="1"/>
  <c r="X232" i="1"/>
  <c r="W232" i="1"/>
  <c r="V232" i="1"/>
  <c r="U232" i="1"/>
  <c r="S232" i="1"/>
  <c r="P232" i="1"/>
  <c r="O232" i="1"/>
  <c r="K232" i="1"/>
  <c r="Y231" i="1"/>
  <c r="X231" i="1"/>
  <c r="V231" i="1"/>
  <c r="U231" i="1"/>
  <c r="AA231" i="1" s="1"/>
  <c r="S231" i="1"/>
  <c r="P231" i="1"/>
  <c r="O231" i="1"/>
  <c r="W231" i="1" s="1"/>
  <c r="K231" i="1"/>
  <c r="Y230" i="1"/>
  <c r="X230" i="1"/>
  <c r="V230" i="1"/>
  <c r="U230" i="1"/>
  <c r="T230" i="1"/>
  <c r="S230" i="1"/>
  <c r="O230" i="1"/>
  <c r="L230" i="1"/>
  <c r="K230" i="1"/>
  <c r="AA229" i="1"/>
  <c r="X229" i="1"/>
  <c r="W229" i="1"/>
  <c r="V229" i="1"/>
  <c r="U229" i="1"/>
  <c r="T229" i="1"/>
  <c r="S229" i="1"/>
  <c r="Y229" i="1" s="1"/>
  <c r="O229" i="1"/>
  <c r="P229" i="1" s="1"/>
  <c r="L229" i="1"/>
  <c r="K229" i="1"/>
  <c r="AA228" i="1"/>
  <c r="X228" i="1"/>
  <c r="W228" i="1"/>
  <c r="V228" i="1"/>
  <c r="U228" i="1"/>
  <c r="S228" i="1"/>
  <c r="Y228" i="1" s="1"/>
  <c r="P228" i="1"/>
  <c r="O228" i="1"/>
  <c r="K228" i="1"/>
  <c r="Y227" i="1"/>
  <c r="X227" i="1"/>
  <c r="V227" i="1"/>
  <c r="V239" i="1" s="1"/>
  <c r="U227" i="1"/>
  <c r="S227" i="1"/>
  <c r="P227" i="1"/>
  <c r="O227" i="1"/>
  <c r="W227" i="1" s="1"/>
  <c r="K227" i="1"/>
  <c r="AA225" i="1"/>
  <c r="X225" i="1"/>
  <c r="W225" i="1"/>
  <c r="V225" i="1"/>
  <c r="U225" i="1"/>
  <c r="T225" i="1"/>
  <c r="S225" i="1"/>
  <c r="Y225" i="1" s="1"/>
  <c r="R225" i="1"/>
  <c r="O225" i="1"/>
  <c r="P225" i="1" s="1"/>
  <c r="L225" i="1"/>
  <c r="K225" i="1"/>
  <c r="AA224" i="1"/>
  <c r="X224" i="1"/>
  <c r="W224" i="1"/>
  <c r="V224" i="1"/>
  <c r="U224" i="1"/>
  <c r="S224" i="1"/>
  <c r="R224" i="1"/>
  <c r="P224" i="1"/>
  <c r="O224" i="1"/>
  <c r="K224" i="1"/>
  <c r="Y223" i="1"/>
  <c r="X223" i="1"/>
  <c r="V223" i="1"/>
  <c r="U223" i="1"/>
  <c r="AA223" i="1" s="1"/>
  <c r="S223" i="1"/>
  <c r="P223" i="1"/>
  <c r="O223" i="1"/>
  <c r="W223" i="1" s="1"/>
  <c r="K223" i="1"/>
  <c r="Y222" i="1"/>
  <c r="X222" i="1"/>
  <c r="V222" i="1"/>
  <c r="U222" i="1"/>
  <c r="T222" i="1"/>
  <c r="S222" i="1"/>
  <c r="O222" i="1"/>
  <c r="L222" i="1"/>
  <c r="K222" i="1"/>
  <c r="AA221" i="1"/>
  <c r="X221" i="1"/>
  <c r="W221" i="1"/>
  <c r="V221" i="1"/>
  <c r="U221" i="1"/>
  <c r="T221" i="1"/>
  <c r="S221" i="1"/>
  <c r="Y221" i="1" s="1"/>
  <c r="O221" i="1"/>
  <c r="P221" i="1" s="1"/>
  <c r="L221" i="1"/>
  <c r="K221" i="1"/>
  <c r="AA220" i="1"/>
  <c r="X220" i="1"/>
  <c r="W220" i="1"/>
  <c r="V220" i="1"/>
  <c r="U220" i="1"/>
  <c r="S220" i="1"/>
  <c r="Y220" i="1" s="1"/>
  <c r="P220" i="1"/>
  <c r="O220" i="1"/>
  <c r="K220" i="1"/>
  <c r="Y219" i="1"/>
  <c r="X219" i="1"/>
  <c r="V219" i="1"/>
  <c r="U219" i="1"/>
  <c r="AA219" i="1" s="1"/>
  <c r="S219" i="1"/>
  <c r="P219" i="1"/>
  <c r="O219" i="1"/>
  <c r="W219" i="1" s="1"/>
  <c r="K219" i="1"/>
  <c r="Y218" i="1"/>
  <c r="X218" i="1"/>
  <c r="V218" i="1"/>
  <c r="U218" i="1"/>
  <c r="T218" i="1"/>
  <c r="S218" i="1"/>
  <c r="O218" i="1"/>
  <c r="L218" i="1"/>
  <c r="K218" i="1"/>
  <c r="AA217" i="1"/>
  <c r="X217" i="1"/>
  <c r="W217" i="1"/>
  <c r="V217" i="1"/>
  <c r="U217" i="1"/>
  <c r="T217" i="1"/>
  <c r="Z217" i="1" s="1"/>
  <c r="S217" i="1"/>
  <c r="Y217" i="1" s="1"/>
  <c r="O217" i="1"/>
  <c r="P217" i="1" s="1"/>
  <c r="L217" i="1"/>
  <c r="K217" i="1"/>
  <c r="R217" i="1" s="1"/>
  <c r="AC219" i="1" s="1"/>
  <c r="AA216" i="1"/>
  <c r="X216" i="1"/>
  <c r="W216" i="1"/>
  <c r="V216" i="1"/>
  <c r="U216" i="1"/>
  <c r="S216" i="1"/>
  <c r="Y216" i="1" s="1"/>
  <c r="P216" i="1"/>
  <c r="O216" i="1"/>
  <c r="K216" i="1"/>
  <c r="Y215" i="1"/>
  <c r="X215" i="1"/>
  <c r="V215" i="1"/>
  <c r="U215" i="1"/>
  <c r="AA215" i="1" s="1"/>
  <c r="S215" i="1"/>
  <c r="P215" i="1"/>
  <c r="O215" i="1"/>
  <c r="W215" i="1" s="1"/>
  <c r="K215" i="1"/>
  <c r="Y214" i="1"/>
  <c r="X214" i="1"/>
  <c r="X226" i="1" s="1"/>
  <c r="V214" i="1"/>
  <c r="V226" i="1" s="1"/>
  <c r="U214" i="1"/>
  <c r="U226" i="1" s="1"/>
  <c r="T214" i="1"/>
  <c r="S214" i="1"/>
  <c r="S226" i="1" s="1"/>
  <c r="O214" i="1"/>
  <c r="L214" i="1"/>
  <c r="K214" i="1"/>
  <c r="AA212" i="1"/>
  <c r="X212" i="1"/>
  <c r="W212" i="1"/>
  <c r="V212" i="1"/>
  <c r="U212" i="1"/>
  <c r="S212" i="1"/>
  <c r="Y212" i="1" s="1"/>
  <c r="R212" i="1"/>
  <c r="P212" i="1"/>
  <c r="O212" i="1"/>
  <c r="K212" i="1"/>
  <c r="Y211" i="1"/>
  <c r="X211" i="1"/>
  <c r="V211" i="1"/>
  <c r="U211" i="1"/>
  <c r="AA211" i="1" s="1"/>
  <c r="S211" i="1"/>
  <c r="R211" i="1"/>
  <c r="P211" i="1"/>
  <c r="O211" i="1"/>
  <c r="W211" i="1" s="1"/>
  <c r="K211" i="1"/>
  <c r="T211" i="1" s="1"/>
  <c r="Z211" i="1" s="1"/>
  <c r="Y210" i="1"/>
  <c r="X210" i="1"/>
  <c r="V210" i="1"/>
  <c r="U210" i="1"/>
  <c r="T210" i="1"/>
  <c r="S210" i="1"/>
  <c r="O210" i="1"/>
  <c r="L210" i="1"/>
  <c r="K210" i="1"/>
  <c r="AA209" i="1"/>
  <c r="X209" i="1"/>
  <c r="W209" i="1"/>
  <c r="V209" i="1"/>
  <c r="U209" i="1"/>
  <c r="T209" i="1"/>
  <c r="Z209" i="1" s="1"/>
  <c r="S209" i="1"/>
  <c r="Y209" i="1" s="1"/>
  <c r="O209" i="1"/>
  <c r="P209" i="1" s="1"/>
  <c r="L209" i="1"/>
  <c r="K209" i="1"/>
  <c r="R209" i="1" s="1"/>
  <c r="AC211" i="1" s="1"/>
  <c r="AA208" i="1"/>
  <c r="X208" i="1"/>
  <c r="W208" i="1"/>
  <c r="V208" i="1"/>
  <c r="U208" i="1"/>
  <c r="S208" i="1"/>
  <c r="Y208" i="1" s="1"/>
  <c r="P208" i="1"/>
  <c r="O208" i="1"/>
  <c r="K208" i="1"/>
  <c r="Y207" i="1"/>
  <c r="X207" i="1"/>
  <c r="V207" i="1"/>
  <c r="U207" i="1"/>
  <c r="AA207" i="1" s="1"/>
  <c r="S207" i="1"/>
  <c r="P207" i="1"/>
  <c r="O207" i="1"/>
  <c r="W207" i="1" s="1"/>
  <c r="K207" i="1"/>
  <c r="Y206" i="1"/>
  <c r="X206" i="1"/>
  <c r="V206" i="1"/>
  <c r="U206" i="1"/>
  <c r="T206" i="1"/>
  <c r="Z206" i="1" s="1"/>
  <c r="S206" i="1"/>
  <c r="P206" i="1"/>
  <c r="O206" i="1"/>
  <c r="W206" i="1" s="1"/>
  <c r="L206" i="1"/>
  <c r="K206" i="1"/>
  <c r="X205" i="1"/>
  <c r="AA205" i="1" s="1"/>
  <c r="V205" i="1"/>
  <c r="U205" i="1"/>
  <c r="T205" i="1"/>
  <c r="S205" i="1"/>
  <c r="Y205" i="1" s="1"/>
  <c r="O205" i="1"/>
  <c r="P205" i="1" s="1"/>
  <c r="L205" i="1"/>
  <c r="K205" i="1"/>
  <c r="Z204" i="1"/>
  <c r="X204" i="1"/>
  <c r="W204" i="1"/>
  <c r="V204" i="1"/>
  <c r="U204" i="1"/>
  <c r="AA204" i="1" s="1"/>
  <c r="S204" i="1"/>
  <c r="P204" i="1"/>
  <c r="O204" i="1"/>
  <c r="K204" i="1"/>
  <c r="T204" i="1" s="1"/>
  <c r="X203" i="1"/>
  <c r="V203" i="1"/>
  <c r="Y203" i="1" s="1"/>
  <c r="U203" i="1"/>
  <c r="AA203" i="1" s="1"/>
  <c r="S203" i="1"/>
  <c r="P203" i="1"/>
  <c r="R203" i="1" s="1"/>
  <c r="O203" i="1"/>
  <c r="W203" i="1" s="1"/>
  <c r="K203" i="1"/>
  <c r="L203" i="1" s="1"/>
  <c r="AA202" i="1"/>
  <c r="X202" i="1"/>
  <c r="W202" i="1"/>
  <c r="V202" i="1"/>
  <c r="U202" i="1"/>
  <c r="T202" i="1"/>
  <c r="S202" i="1"/>
  <c r="Y202" i="1" s="1"/>
  <c r="P202" i="1"/>
  <c r="O202" i="1"/>
  <c r="L202" i="1"/>
  <c r="K202" i="1"/>
  <c r="X201" i="1"/>
  <c r="X213" i="1" s="1"/>
  <c r="W201" i="1"/>
  <c r="V201" i="1"/>
  <c r="U201" i="1"/>
  <c r="S201" i="1"/>
  <c r="O201" i="1"/>
  <c r="P201" i="1" s="1"/>
  <c r="K201" i="1"/>
  <c r="Y199" i="1"/>
  <c r="X199" i="1"/>
  <c r="V199" i="1"/>
  <c r="U199" i="1"/>
  <c r="T199" i="1"/>
  <c r="S199" i="1"/>
  <c r="R199" i="1"/>
  <c r="O199" i="1"/>
  <c r="K199" i="1"/>
  <c r="L199" i="1" s="1"/>
  <c r="AA198" i="1"/>
  <c r="X198" i="1"/>
  <c r="W198" i="1"/>
  <c r="V198" i="1"/>
  <c r="U198" i="1"/>
  <c r="T198" i="1"/>
  <c r="S198" i="1"/>
  <c r="Y198" i="1" s="1"/>
  <c r="R198" i="1"/>
  <c r="O198" i="1"/>
  <c r="P198" i="1" s="1"/>
  <c r="L198" i="1"/>
  <c r="K198" i="1"/>
  <c r="AA197" i="1"/>
  <c r="X197" i="1"/>
  <c r="W197" i="1"/>
  <c r="V197" i="1"/>
  <c r="U197" i="1"/>
  <c r="S197" i="1"/>
  <c r="O197" i="1"/>
  <c r="P197" i="1" s="1"/>
  <c r="K197" i="1"/>
  <c r="Y196" i="1"/>
  <c r="X196" i="1"/>
  <c r="W196" i="1"/>
  <c r="V196" i="1"/>
  <c r="U196" i="1"/>
  <c r="AA196" i="1" s="1"/>
  <c r="S196" i="1"/>
  <c r="P196" i="1"/>
  <c r="O196" i="1"/>
  <c r="K196" i="1"/>
  <c r="T196" i="1" s="1"/>
  <c r="Z196" i="1" s="1"/>
  <c r="Y195" i="1"/>
  <c r="X195" i="1"/>
  <c r="V195" i="1"/>
  <c r="U195" i="1"/>
  <c r="AA195" i="1" s="1"/>
  <c r="T195" i="1"/>
  <c r="S195" i="1"/>
  <c r="O195" i="1"/>
  <c r="K195" i="1"/>
  <c r="L195" i="1" s="1"/>
  <c r="AA194" i="1"/>
  <c r="X194" i="1"/>
  <c r="W194" i="1"/>
  <c r="V194" i="1"/>
  <c r="U194" i="1"/>
  <c r="T194" i="1"/>
  <c r="Z194" i="1" s="1"/>
  <c r="S194" i="1"/>
  <c r="Y194" i="1" s="1"/>
  <c r="O194" i="1"/>
  <c r="P194" i="1" s="1"/>
  <c r="L194" i="1"/>
  <c r="K194" i="1"/>
  <c r="AA193" i="1"/>
  <c r="X193" i="1"/>
  <c r="W193" i="1"/>
  <c r="V193" i="1"/>
  <c r="U193" i="1"/>
  <c r="S193" i="1"/>
  <c r="Y193" i="1" s="1"/>
  <c r="O193" i="1"/>
  <c r="P193" i="1" s="1"/>
  <c r="K193" i="1"/>
  <c r="Y192" i="1"/>
  <c r="X192" i="1"/>
  <c r="W192" i="1"/>
  <c r="V192" i="1"/>
  <c r="U192" i="1"/>
  <c r="AA192" i="1" s="1"/>
  <c r="S192" i="1"/>
  <c r="P192" i="1"/>
  <c r="O192" i="1"/>
  <c r="K192" i="1"/>
  <c r="T192" i="1" s="1"/>
  <c r="Z192" i="1" s="1"/>
  <c r="Y191" i="1"/>
  <c r="X191" i="1"/>
  <c r="V191" i="1"/>
  <c r="U191" i="1"/>
  <c r="T191" i="1"/>
  <c r="S191" i="1"/>
  <c r="O191" i="1"/>
  <c r="K191" i="1"/>
  <c r="L191" i="1" s="1"/>
  <c r="AA190" i="1"/>
  <c r="X190" i="1"/>
  <c r="W190" i="1"/>
  <c r="V190" i="1"/>
  <c r="U190" i="1"/>
  <c r="T190" i="1"/>
  <c r="S190" i="1"/>
  <c r="Y190" i="1" s="1"/>
  <c r="O190" i="1"/>
  <c r="P190" i="1" s="1"/>
  <c r="L190" i="1"/>
  <c r="K190" i="1"/>
  <c r="R190" i="1" s="1"/>
  <c r="AA189" i="1"/>
  <c r="X189" i="1"/>
  <c r="W189" i="1"/>
  <c r="V189" i="1"/>
  <c r="U189" i="1"/>
  <c r="S189" i="1"/>
  <c r="O189" i="1"/>
  <c r="P189" i="1" s="1"/>
  <c r="K189" i="1"/>
  <c r="Y188" i="1"/>
  <c r="X188" i="1"/>
  <c r="W188" i="1"/>
  <c r="V188" i="1"/>
  <c r="U188" i="1"/>
  <c r="S188" i="1"/>
  <c r="S200" i="1" s="1"/>
  <c r="P188" i="1"/>
  <c r="O188" i="1"/>
  <c r="K188" i="1"/>
  <c r="T188" i="1" s="1"/>
  <c r="AA186" i="1"/>
  <c r="X186" i="1"/>
  <c r="W186" i="1"/>
  <c r="V186" i="1"/>
  <c r="U186" i="1"/>
  <c r="T186" i="1"/>
  <c r="S186" i="1"/>
  <c r="Y186" i="1" s="1"/>
  <c r="R186" i="1"/>
  <c r="O186" i="1"/>
  <c r="P186" i="1" s="1"/>
  <c r="L186" i="1"/>
  <c r="K186" i="1"/>
  <c r="AA185" i="1"/>
  <c r="X185" i="1"/>
  <c r="W185" i="1"/>
  <c r="V185" i="1"/>
  <c r="U185" i="1"/>
  <c r="S185" i="1"/>
  <c r="Y185" i="1" s="1"/>
  <c r="R185" i="1"/>
  <c r="O185" i="1"/>
  <c r="P185" i="1" s="1"/>
  <c r="K185" i="1"/>
  <c r="Y184" i="1"/>
  <c r="X184" i="1"/>
  <c r="V184" i="1"/>
  <c r="U184" i="1"/>
  <c r="AA184" i="1" s="1"/>
  <c r="S184" i="1"/>
  <c r="P184" i="1"/>
  <c r="O184" i="1"/>
  <c r="W184" i="1" s="1"/>
  <c r="K184" i="1"/>
  <c r="T184" i="1" s="1"/>
  <c r="Y183" i="1"/>
  <c r="X183" i="1"/>
  <c r="V183" i="1"/>
  <c r="U183" i="1"/>
  <c r="AA183" i="1" s="1"/>
  <c r="T183" i="1"/>
  <c r="S183" i="1"/>
  <c r="O183" i="1"/>
  <c r="K183" i="1"/>
  <c r="L183" i="1" s="1"/>
  <c r="AA182" i="1"/>
  <c r="X182" i="1"/>
  <c r="W182" i="1"/>
  <c r="V182" i="1"/>
  <c r="U182" i="1"/>
  <c r="T182" i="1"/>
  <c r="Z182" i="1" s="1"/>
  <c r="S182" i="1"/>
  <c r="Y182" i="1" s="1"/>
  <c r="O182" i="1"/>
  <c r="P182" i="1" s="1"/>
  <c r="L182" i="1"/>
  <c r="K182" i="1"/>
  <c r="AA181" i="1"/>
  <c r="X181" i="1"/>
  <c r="W181" i="1"/>
  <c r="V181" i="1"/>
  <c r="U181" i="1"/>
  <c r="S181" i="1"/>
  <c r="Y181" i="1" s="1"/>
  <c r="O181" i="1"/>
  <c r="P181" i="1" s="1"/>
  <c r="K181" i="1"/>
  <c r="T181" i="1" s="1"/>
  <c r="Z181" i="1" s="1"/>
  <c r="X180" i="1"/>
  <c r="V180" i="1"/>
  <c r="Y180" i="1" s="1"/>
  <c r="U180" i="1"/>
  <c r="AA180" i="1" s="1"/>
  <c r="S180" i="1"/>
  <c r="P180" i="1"/>
  <c r="O180" i="1"/>
  <c r="W180" i="1" s="1"/>
  <c r="K180" i="1"/>
  <c r="T180" i="1" s="1"/>
  <c r="Z180" i="1" s="1"/>
  <c r="Y179" i="1"/>
  <c r="X179" i="1"/>
  <c r="V179" i="1"/>
  <c r="U179" i="1"/>
  <c r="AA179" i="1" s="1"/>
  <c r="T179" i="1"/>
  <c r="S179" i="1"/>
  <c r="O179" i="1"/>
  <c r="P179" i="1" s="1"/>
  <c r="L179" i="1"/>
  <c r="K179" i="1"/>
  <c r="AA178" i="1"/>
  <c r="X178" i="1"/>
  <c r="W178" i="1"/>
  <c r="V178" i="1"/>
  <c r="U178" i="1"/>
  <c r="T178" i="1"/>
  <c r="Z178" i="1" s="1"/>
  <c r="S178" i="1"/>
  <c r="Y178" i="1" s="1"/>
  <c r="O178" i="1"/>
  <c r="P178" i="1" s="1"/>
  <c r="L178" i="1"/>
  <c r="K178" i="1"/>
  <c r="R178" i="1" s="1"/>
  <c r="AC180" i="1" s="1"/>
  <c r="AA177" i="1"/>
  <c r="X177" i="1"/>
  <c r="W177" i="1"/>
  <c r="V177" i="1"/>
  <c r="U177" i="1"/>
  <c r="S177" i="1"/>
  <c r="Y177" i="1" s="1"/>
  <c r="P177" i="1"/>
  <c r="O177" i="1"/>
  <c r="K177" i="1"/>
  <c r="L177" i="1" s="1"/>
  <c r="Y176" i="1"/>
  <c r="X176" i="1"/>
  <c r="V176" i="1"/>
  <c r="U176" i="1"/>
  <c r="AA176" i="1" s="1"/>
  <c r="S176" i="1"/>
  <c r="P176" i="1"/>
  <c r="O176" i="1"/>
  <c r="W176" i="1" s="1"/>
  <c r="K176" i="1"/>
  <c r="Y175" i="1"/>
  <c r="X175" i="1"/>
  <c r="X187" i="1" s="1"/>
  <c r="V175" i="1"/>
  <c r="U175" i="1"/>
  <c r="AA175" i="1" s="1"/>
  <c r="AA187" i="1" s="1"/>
  <c r="T175" i="1"/>
  <c r="S175" i="1"/>
  <c r="O175" i="1"/>
  <c r="P175" i="1" s="1"/>
  <c r="L175" i="1"/>
  <c r="K175" i="1"/>
  <c r="AA173" i="1"/>
  <c r="X173" i="1"/>
  <c r="W173" i="1"/>
  <c r="V173" i="1"/>
  <c r="U173" i="1"/>
  <c r="S173" i="1"/>
  <c r="Y173" i="1" s="1"/>
  <c r="R173" i="1"/>
  <c r="P173" i="1"/>
  <c r="O173" i="1"/>
  <c r="K173" i="1"/>
  <c r="L173" i="1" s="1"/>
  <c r="Y172" i="1"/>
  <c r="X172" i="1"/>
  <c r="V172" i="1"/>
  <c r="U172" i="1"/>
  <c r="AA172" i="1" s="1"/>
  <c r="S172" i="1"/>
  <c r="R172" i="1"/>
  <c r="P172" i="1"/>
  <c r="O172" i="1"/>
  <c r="W172" i="1" s="1"/>
  <c r="K172" i="1"/>
  <c r="T172" i="1" s="1"/>
  <c r="Y171" i="1"/>
  <c r="X171" i="1"/>
  <c r="V171" i="1"/>
  <c r="U171" i="1"/>
  <c r="AA171" i="1" s="1"/>
  <c r="T171" i="1"/>
  <c r="S171" i="1"/>
  <c r="O171" i="1"/>
  <c r="P171" i="1" s="1"/>
  <c r="L171" i="1"/>
  <c r="K171" i="1"/>
  <c r="AA170" i="1"/>
  <c r="X170" i="1"/>
  <c r="W170" i="1"/>
  <c r="V170" i="1"/>
  <c r="U170" i="1"/>
  <c r="T170" i="1"/>
  <c r="Z170" i="1" s="1"/>
  <c r="S170" i="1"/>
  <c r="Y170" i="1" s="1"/>
  <c r="O170" i="1"/>
  <c r="P170" i="1" s="1"/>
  <c r="L170" i="1"/>
  <c r="K170" i="1"/>
  <c r="R170" i="1" s="1"/>
  <c r="AC172" i="1" s="1"/>
  <c r="AA169" i="1"/>
  <c r="X169" i="1"/>
  <c r="W169" i="1"/>
  <c r="V169" i="1"/>
  <c r="U169" i="1"/>
  <c r="S169" i="1"/>
  <c r="Y169" i="1" s="1"/>
  <c r="P169" i="1"/>
  <c r="O169" i="1"/>
  <c r="K169" i="1"/>
  <c r="L169" i="1" s="1"/>
  <c r="Y168" i="1"/>
  <c r="X168" i="1"/>
  <c r="V168" i="1"/>
  <c r="U168" i="1"/>
  <c r="AA168" i="1" s="1"/>
  <c r="S168" i="1"/>
  <c r="P168" i="1"/>
  <c r="O168" i="1"/>
  <c r="W168" i="1" s="1"/>
  <c r="K168" i="1"/>
  <c r="Y167" i="1"/>
  <c r="X167" i="1"/>
  <c r="V167" i="1"/>
  <c r="U167" i="1"/>
  <c r="AA167" i="1" s="1"/>
  <c r="T167" i="1"/>
  <c r="S167" i="1"/>
  <c r="O167" i="1"/>
  <c r="P167" i="1" s="1"/>
  <c r="L167" i="1"/>
  <c r="K167" i="1"/>
  <c r="AA166" i="1"/>
  <c r="X166" i="1"/>
  <c r="W166" i="1"/>
  <c r="V166" i="1"/>
  <c r="U166" i="1"/>
  <c r="T166" i="1"/>
  <c r="Z166" i="1" s="1"/>
  <c r="S166" i="1"/>
  <c r="Y166" i="1" s="1"/>
  <c r="O166" i="1"/>
  <c r="P166" i="1" s="1"/>
  <c r="L166" i="1"/>
  <c r="K166" i="1"/>
  <c r="R166" i="1" s="1"/>
  <c r="AC168" i="1" s="1"/>
  <c r="AA165" i="1"/>
  <c r="X165" i="1"/>
  <c r="W165" i="1"/>
  <c r="V165" i="1"/>
  <c r="U165" i="1"/>
  <c r="S165" i="1"/>
  <c r="Y165" i="1" s="1"/>
  <c r="P165" i="1"/>
  <c r="O165" i="1"/>
  <c r="K165" i="1"/>
  <c r="L165" i="1" s="1"/>
  <c r="Y164" i="1"/>
  <c r="X164" i="1"/>
  <c r="V164" i="1"/>
  <c r="U164" i="1"/>
  <c r="AA164" i="1" s="1"/>
  <c r="S164" i="1"/>
  <c r="P164" i="1"/>
  <c r="O164" i="1"/>
  <c r="W164" i="1" s="1"/>
  <c r="K164" i="1"/>
  <c r="Y163" i="1"/>
  <c r="X163" i="1"/>
  <c r="V163" i="1"/>
  <c r="U163" i="1"/>
  <c r="AA163" i="1" s="1"/>
  <c r="T163" i="1"/>
  <c r="S163" i="1"/>
  <c r="O163" i="1"/>
  <c r="P163" i="1" s="1"/>
  <c r="L163" i="1"/>
  <c r="K163" i="1"/>
  <c r="AA162" i="1"/>
  <c r="X162" i="1"/>
  <c r="X174" i="1" s="1"/>
  <c r="W162" i="1"/>
  <c r="V162" i="1"/>
  <c r="V174" i="1" s="1"/>
  <c r="U162" i="1"/>
  <c r="U174" i="1" s="1"/>
  <c r="T162" i="1"/>
  <c r="S162" i="1"/>
  <c r="S174" i="1" s="1"/>
  <c r="O162" i="1"/>
  <c r="P162" i="1" s="1"/>
  <c r="L162" i="1"/>
  <c r="K162" i="1"/>
  <c r="R162" i="1" s="1"/>
  <c r="Y160" i="1"/>
  <c r="X160" i="1"/>
  <c r="V160" i="1"/>
  <c r="U160" i="1"/>
  <c r="AA160" i="1" s="1"/>
  <c r="S160" i="1"/>
  <c r="R160" i="1"/>
  <c r="P160" i="1"/>
  <c r="O160" i="1"/>
  <c r="W160" i="1" s="1"/>
  <c r="K160" i="1"/>
  <c r="T160" i="1" s="1"/>
  <c r="Y159" i="1"/>
  <c r="X159" i="1"/>
  <c r="V159" i="1"/>
  <c r="U159" i="1"/>
  <c r="AA159" i="1" s="1"/>
  <c r="T159" i="1"/>
  <c r="S159" i="1"/>
  <c r="R159" i="1"/>
  <c r="O159" i="1"/>
  <c r="P159" i="1" s="1"/>
  <c r="L159" i="1"/>
  <c r="K159" i="1"/>
  <c r="AA158" i="1"/>
  <c r="X158" i="1"/>
  <c r="W158" i="1"/>
  <c r="V158" i="1"/>
  <c r="U158" i="1"/>
  <c r="T158" i="1"/>
  <c r="Z158" i="1" s="1"/>
  <c r="S158" i="1"/>
  <c r="Y158" i="1" s="1"/>
  <c r="O158" i="1"/>
  <c r="P158" i="1" s="1"/>
  <c r="L158" i="1"/>
  <c r="K158" i="1"/>
  <c r="AA157" i="1"/>
  <c r="X157" i="1"/>
  <c r="W157" i="1"/>
  <c r="V157" i="1"/>
  <c r="U157" i="1"/>
  <c r="S157" i="1"/>
  <c r="Y157" i="1" s="1"/>
  <c r="P157" i="1"/>
  <c r="O157" i="1"/>
  <c r="K157" i="1"/>
  <c r="L157" i="1" s="1"/>
  <c r="Y156" i="1"/>
  <c r="X156" i="1"/>
  <c r="V156" i="1"/>
  <c r="U156" i="1"/>
  <c r="AA156" i="1" s="1"/>
  <c r="S156" i="1"/>
  <c r="P156" i="1"/>
  <c r="O156" i="1"/>
  <c r="W156" i="1" s="1"/>
  <c r="K156" i="1"/>
  <c r="Y155" i="1"/>
  <c r="X155" i="1"/>
  <c r="V155" i="1"/>
  <c r="U155" i="1"/>
  <c r="AA155" i="1" s="1"/>
  <c r="T155" i="1"/>
  <c r="S155" i="1"/>
  <c r="O155" i="1"/>
  <c r="P155" i="1" s="1"/>
  <c r="L155" i="1"/>
  <c r="K155" i="1"/>
  <c r="R155" i="1" s="1"/>
  <c r="AA154" i="1"/>
  <c r="X154" i="1"/>
  <c r="W154" i="1"/>
  <c r="V154" i="1"/>
  <c r="U154" i="1"/>
  <c r="T154" i="1"/>
  <c r="Z154" i="1" s="1"/>
  <c r="S154" i="1"/>
  <c r="Y154" i="1" s="1"/>
  <c r="O154" i="1"/>
  <c r="P154" i="1" s="1"/>
  <c r="L154" i="1"/>
  <c r="K154" i="1"/>
  <c r="AA153" i="1"/>
  <c r="X153" i="1"/>
  <c r="W153" i="1"/>
  <c r="V153" i="1"/>
  <c r="U153" i="1"/>
  <c r="S153" i="1"/>
  <c r="Y153" i="1" s="1"/>
  <c r="P153" i="1"/>
  <c r="O153" i="1"/>
  <c r="K153" i="1"/>
  <c r="L153" i="1" s="1"/>
  <c r="Y152" i="1"/>
  <c r="X152" i="1"/>
  <c r="V152" i="1"/>
  <c r="U152" i="1"/>
  <c r="AA152" i="1" s="1"/>
  <c r="S152" i="1"/>
  <c r="P152" i="1"/>
  <c r="O152" i="1"/>
  <c r="W152" i="1" s="1"/>
  <c r="K152" i="1"/>
  <c r="Y151" i="1"/>
  <c r="X151" i="1"/>
  <c r="V151" i="1"/>
  <c r="U151" i="1"/>
  <c r="AA151" i="1" s="1"/>
  <c r="T151" i="1"/>
  <c r="S151" i="1"/>
  <c r="O151" i="1"/>
  <c r="P151" i="1" s="1"/>
  <c r="L151" i="1"/>
  <c r="K151" i="1"/>
  <c r="R151" i="1" s="1"/>
  <c r="AA150" i="1"/>
  <c r="X150" i="1"/>
  <c r="W150" i="1"/>
  <c r="V150" i="1"/>
  <c r="U150" i="1"/>
  <c r="T150" i="1"/>
  <c r="Z150" i="1" s="1"/>
  <c r="S150" i="1"/>
  <c r="Y150" i="1" s="1"/>
  <c r="O150" i="1"/>
  <c r="P150" i="1" s="1"/>
  <c r="L150" i="1"/>
  <c r="K150" i="1"/>
  <c r="AA149" i="1"/>
  <c r="X149" i="1"/>
  <c r="X161" i="1" s="1"/>
  <c r="W149" i="1"/>
  <c r="V149" i="1"/>
  <c r="V161" i="1" s="1"/>
  <c r="U149" i="1"/>
  <c r="U161" i="1" s="1"/>
  <c r="S149" i="1"/>
  <c r="S161" i="1" s="1"/>
  <c r="P149" i="1"/>
  <c r="O149" i="1"/>
  <c r="K149" i="1"/>
  <c r="L149" i="1" s="1"/>
  <c r="Y147" i="1"/>
  <c r="X147" i="1"/>
  <c r="V147" i="1"/>
  <c r="U147" i="1"/>
  <c r="AA147" i="1" s="1"/>
  <c r="T147" i="1"/>
  <c r="S147" i="1"/>
  <c r="R147" i="1"/>
  <c r="O147" i="1"/>
  <c r="P147" i="1" s="1"/>
  <c r="L147" i="1"/>
  <c r="K147" i="1"/>
  <c r="AA146" i="1"/>
  <c r="X146" i="1"/>
  <c r="W146" i="1"/>
  <c r="V146" i="1"/>
  <c r="U146" i="1"/>
  <c r="T146" i="1"/>
  <c r="Z146" i="1" s="1"/>
  <c r="S146" i="1"/>
  <c r="Y146" i="1" s="1"/>
  <c r="R146" i="1"/>
  <c r="O146" i="1"/>
  <c r="P146" i="1" s="1"/>
  <c r="L146" i="1"/>
  <c r="K146" i="1"/>
  <c r="AA145" i="1"/>
  <c r="X145" i="1"/>
  <c r="W145" i="1"/>
  <c r="V145" i="1"/>
  <c r="U145" i="1"/>
  <c r="S145" i="1"/>
  <c r="Y145" i="1" s="1"/>
  <c r="P145" i="1"/>
  <c r="O145" i="1"/>
  <c r="K145" i="1"/>
  <c r="L145" i="1" s="1"/>
  <c r="Y144" i="1"/>
  <c r="X144" i="1"/>
  <c r="V144" i="1"/>
  <c r="U144" i="1"/>
  <c r="AA144" i="1" s="1"/>
  <c r="S144" i="1"/>
  <c r="P144" i="1"/>
  <c r="O144" i="1"/>
  <c r="W144" i="1" s="1"/>
  <c r="K144" i="1"/>
  <c r="Y143" i="1"/>
  <c r="X143" i="1"/>
  <c r="V143" i="1"/>
  <c r="U143" i="1"/>
  <c r="AA143" i="1" s="1"/>
  <c r="T143" i="1"/>
  <c r="S143" i="1"/>
  <c r="O143" i="1"/>
  <c r="P143" i="1" s="1"/>
  <c r="L143" i="1"/>
  <c r="K143" i="1"/>
  <c r="AA142" i="1"/>
  <c r="X142" i="1"/>
  <c r="W142" i="1"/>
  <c r="V142" i="1"/>
  <c r="U142" i="1"/>
  <c r="T142" i="1"/>
  <c r="Z142" i="1" s="1"/>
  <c r="S142" i="1"/>
  <c r="Y142" i="1" s="1"/>
  <c r="O142" i="1"/>
  <c r="P142" i="1" s="1"/>
  <c r="L142" i="1"/>
  <c r="K142" i="1"/>
  <c r="R142" i="1" s="1"/>
  <c r="AA141" i="1"/>
  <c r="X141" i="1"/>
  <c r="W141" i="1"/>
  <c r="V141" i="1"/>
  <c r="U141" i="1"/>
  <c r="S141" i="1"/>
  <c r="Y141" i="1" s="1"/>
  <c r="P141" i="1"/>
  <c r="O141" i="1"/>
  <c r="K141" i="1"/>
  <c r="L141" i="1" s="1"/>
  <c r="Y140" i="1"/>
  <c r="X140" i="1"/>
  <c r="V140" i="1"/>
  <c r="U140" i="1"/>
  <c r="AA140" i="1" s="1"/>
  <c r="S140" i="1"/>
  <c r="P140" i="1"/>
  <c r="O140" i="1"/>
  <c r="W140" i="1" s="1"/>
  <c r="K140" i="1"/>
  <c r="Y139" i="1"/>
  <c r="X139" i="1"/>
  <c r="V139" i="1"/>
  <c r="U139" i="1"/>
  <c r="AA139" i="1" s="1"/>
  <c r="T139" i="1"/>
  <c r="S139" i="1"/>
  <c r="O139" i="1"/>
  <c r="P139" i="1" s="1"/>
  <c r="L139" i="1"/>
  <c r="K139" i="1"/>
  <c r="AA138" i="1"/>
  <c r="X138" i="1"/>
  <c r="W138" i="1"/>
  <c r="V138" i="1"/>
  <c r="U138" i="1"/>
  <c r="T138" i="1"/>
  <c r="Z138" i="1" s="1"/>
  <c r="S138" i="1"/>
  <c r="Y138" i="1" s="1"/>
  <c r="O138" i="1"/>
  <c r="P138" i="1" s="1"/>
  <c r="L138" i="1"/>
  <c r="K138" i="1"/>
  <c r="R138" i="1" s="1"/>
  <c r="AA137" i="1"/>
  <c r="X137" i="1"/>
  <c r="W137" i="1"/>
  <c r="V137" i="1"/>
  <c r="U137" i="1"/>
  <c r="S137" i="1"/>
  <c r="Y137" i="1" s="1"/>
  <c r="P137" i="1"/>
  <c r="O137" i="1"/>
  <c r="K137" i="1"/>
  <c r="L137" i="1" s="1"/>
  <c r="Y136" i="1"/>
  <c r="X136" i="1"/>
  <c r="X148" i="1" s="1"/>
  <c r="V136" i="1"/>
  <c r="V148" i="1" s="1"/>
  <c r="U136" i="1"/>
  <c r="U148" i="1" s="1"/>
  <c r="S136" i="1"/>
  <c r="S148" i="1" s="1"/>
  <c r="P136" i="1"/>
  <c r="O136" i="1"/>
  <c r="W136" i="1" s="1"/>
  <c r="K136" i="1"/>
  <c r="AA134" i="1"/>
  <c r="X134" i="1"/>
  <c r="W134" i="1"/>
  <c r="V134" i="1"/>
  <c r="U134" i="1"/>
  <c r="T134" i="1"/>
  <c r="Z134" i="1" s="1"/>
  <c r="S134" i="1"/>
  <c r="Y134" i="1" s="1"/>
  <c r="R134" i="1"/>
  <c r="O134" i="1"/>
  <c r="P134" i="1" s="1"/>
  <c r="L134" i="1"/>
  <c r="K134" i="1"/>
  <c r="AA133" i="1"/>
  <c r="X133" i="1"/>
  <c r="W133" i="1"/>
  <c r="V133" i="1"/>
  <c r="U133" i="1"/>
  <c r="S133" i="1"/>
  <c r="Y133" i="1" s="1"/>
  <c r="R133" i="1"/>
  <c r="P133" i="1"/>
  <c r="O133" i="1"/>
  <c r="K133" i="1"/>
  <c r="L133" i="1" s="1"/>
  <c r="Y132" i="1"/>
  <c r="X132" i="1"/>
  <c r="V132" i="1"/>
  <c r="U132" i="1"/>
  <c r="AA132" i="1" s="1"/>
  <c r="S132" i="1"/>
  <c r="P132" i="1"/>
  <c r="O132" i="1"/>
  <c r="W132" i="1" s="1"/>
  <c r="K132" i="1"/>
  <c r="Y131" i="1"/>
  <c r="X131" i="1"/>
  <c r="V131" i="1"/>
  <c r="U131" i="1"/>
  <c r="AA131" i="1" s="1"/>
  <c r="T131" i="1"/>
  <c r="S131" i="1"/>
  <c r="O131" i="1"/>
  <c r="P131" i="1" s="1"/>
  <c r="L131" i="1"/>
  <c r="K131" i="1"/>
  <c r="AA130" i="1"/>
  <c r="X130" i="1"/>
  <c r="W130" i="1"/>
  <c r="V130" i="1"/>
  <c r="U130" i="1"/>
  <c r="T130" i="1"/>
  <c r="Z130" i="1" s="1"/>
  <c r="S130" i="1"/>
  <c r="Y130" i="1" s="1"/>
  <c r="O130" i="1"/>
  <c r="P130" i="1" s="1"/>
  <c r="L130" i="1"/>
  <c r="K130" i="1"/>
  <c r="R130" i="1" s="1"/>
  <c r="AC132" i="1" s="1"/>
  <c r="AA129" i="1"/>
  <c r="X129" i="1"/>
  <c r="W129" i="1"/>
  <c r="V129" i="1"/>
  <c r="U129" i="1"/>
  <c r="S129" i="1"/>
  <c r="Y129" i="1" s="1"/>
  <c r="P129" i="1"/>
  <c r="O129" i="1"/>
  <c r="K129" i="1"/>
  <c r="L129" i="1" s="1"/>
  <c r="Y128" i="1"/>
  <c r="X128" i="1"/>
  <c r="V128" i="1"/>
  <c r="U128" i="1"/>
  <c r="AA128" i="1" s="1"/>
  <c r="S128" i="1"/>
  <c r="P128" i="1"/>
  <c r="O128" i="1"/>
  <c r="W128" i="1" s="1"/>
  <c r="K128" i="1"/>
  <c r="Y127" i="1"/>
  <c r="X127" i="1"/>
  <c r="V127" i="1"/>
  <c r="U127" i="1"/>
  <c r="AA127" i="1" s="1"/>
  <c r="T127" i="1"/>
  <c r="S127" i="1"/>
  <c r="O127" i="1"/>
  <c r="P127" i="1" s="1"/>
  <c r="L127" i="1"/>
  <c r="K127" i="1"/>
  <c r="AA126" i="1"/>
  <c r="X126" i="1"/>
  <c r="W126" i="1"/>
  <c r="V126" i="1"/>
  <c r="U126" i="1"/>
  <c r="T126" i="1"/>
  <c r="Z126" i="1" s="1"/>
  <c r="S126" i="1"/>
  <c r="Y126" i="1" s="1"/>
  <c r="O126" i="1"/>
  <c r="P126" i="1" s="1"/>
  <c r="L126" i="1"/>
  <c r="K126" i="1"/>
  <c r="R126" i="1" s="1"/>
  <c r="AC128" i="1" s="1"/>
  <c r="AA125" i="1"/>
  <c r="X125" i="1"/>
  <c r="W125" i="1"/>
  <c r="V125" i="1"/>
  <c r="U125" i="1"/>
  <c r="S125" i="1"/>
  <c r="Y125" i="1" s="1"/>
  <c r="P125" i="1"/>
  <c r="O125" i="1"/>
  <c r="K125" i="1"/>
  <c r="L125" i="1" s="1"/>
  <c r="Y124" i="1"/>
  <c r="X124" i="1"/>
  <c r="V124" i="1"/>
  <c r="U124" i="1"/>
  <c r="AA124" i="1" s="1"/>
  <c r="S124" i="1"/>
  <c r="P124" i="1"/>
  <c r="O124" i="1"/>
  <c r="W124" i="1" s="1"/>
  <c r="K124" i="1"/>
  <c r="Y123" i="1"/>
  <c r="X123" i="1"/>
  <c r="X135" i="1" s="1"/>
  <c r="V123" i="1"/>
  <c r="V135" i="1" s="1"/>
  <c r="U123" i="1"/>
  <c r="U135" i="1" s="1"/>
  <c r="T123" i="1"/>
  <c r="S123" i="1"/>
  <c r="S135" i="1" s="1"/>
  <c r="O123" i="1"/>
  <c r="P123" i="1" s="1"/>
  <c r="L123" i="1"/>
  <c r="K123" i="1"/>
  <c r="AC121" i="1"/>
  <c r="AA121" i="1"/>
  <c r="X121" i="1"/>
  <c r="W121" i="1"/>
  <c r="V121" i="1"/>
  <c r="U121" i="1"/>
  <c r="S121" i="1"/>
  <c r="Y121" i="1" s="1"/>
  <c r="R121" i="1"/>
  <c r="P121" i="1"/>
  <c r="O121" i="1"/>
  <c r="K121" i="1"/>
  <c r="L121" i="1" s="1"/>
  <c r="AC120" i="1"/>
  <c r="Y120" i="1"/>
  <c r="X120" i="1"/>
  <c r="V120" i="1"/>
  <c r="U120" i="1"/>
  <c r="AA120" i="1" s="1"/>
  <c r="S120" i="1"/>
  <c r="R120" i="1"/>
  <c r="P120" i="1"/>
  <c r="O120" i="1"/>
  <c r="W120" i="1" s="1"/>
  <c r="K120" i="1"/>
  <c r="T120" i="1" s="1"/>
  <c r="Z120" i="1" s="1"/>
  <c r="Y119" i="1"/>
  <c r="X119" i="1"/>
  <c r="V119" i="1"/>
  <c r="U119" i="1"/>
  <c r="AA119" i="1" s="1"/>
  <c r="S119" i="1"/>
  <c r="O119" i="1"/>
  <c r="P119" i="1" s="1"/>
  <c r="K119" i="1"/>
  <c r="T119" i="1" s="1"/>
  <c r="Y118" i="1"/>
  <c r="X118" i="1"/>
  <c r="V118" i="1"/>
  <c r="U118" i="1"/>
  <c r="AA118" i="1" s="1"/>
  <c r="T118" i="1"/>
  <c r="Z118" i="1" s="1"/>
  <c r="S118" i="1"/>
  <c r="P118" i="1"/>
  <c r="O118" i="1"/>
  <c r="W118" i="1" s="1"/>
  <c r="L118" i="1"/>
  <c r="K118" i="1"/>
  <c r="R118" i="1" s="1"/>
  <c r="X117" i="1"/>
  <c r="AA117" i="1" s="1"/>
  <c r="W117" i="1"/>
  <c r="V117" i="1"/>
  <c r="U117" i="1"/>
  <c r="T117" i="1"/>
  <c r="Z117" i="1" s="1"/>
  <c r="S117" i="1"/>
  <c r="Y117" i="1" s="1"/>
  <c r="X116" i="1"/>
  <c r="V116" i="1"/>
  <c r="Y116" i="1" s="1"/>
  <c r="U116" i="1"/>
  <c r="AA116" i="1" s="1"/>
  <c r="T116" i="1"/>
  <c r="S116" i="1"/>
  <c r="O116" i="1"/>
  <c r="P116" i="1" s="1"/>
  <c r="Y115" i="1"/>
  <c r="X115" i="1"/>
  <c r="W115" i="1"/>
  <c r="V115" i="1"/>
  <c r="U115" i="1"/>
  <c r="AA115" i="1" s="1"/>
  <c r="S115" i="1"/>
  <c r="P115" i="1"/>
  <c r="O115" i="1"/>
  <c r="L115" i="1"/>
  <c r="K115" i="1"/>
  <c r="X114" i="1"/>
  <c r="V114" i="1"/>
  <c r="Y114" i="1" s="1"/>
  <c r="U114" i="1"/>
  <c r="T114" i="1"/>
  <c r="S114" i="1"/>
  <c r="O114" i="1"/>
  <c r="K114" i="1"/>
  <c r="L114" i="1" s="1"/>
  <c r="AA113" i="1"/>
  <c r="X113" i="1"/>
  <c r="X122" i="1" s="1"/>
  <c r="W113" i="1"/>
  <c r="V113" i="1"/>
  <c r="V122" i="1" s="1"/>
  <c r="U113" i="1"/>
  <c r="U122" i="1" s="1"/>
  <c r="T113" i="1"/>
  <c r="S113" i="1"/>
  <c r="P113" i="1"/>
  <c r="O113" i="1"/>
  <c r="L113" i="1"/>
  <c r="K113" i="1"/>
  <c r="Y111" i="1"/>
  <c r="X111" i="1"/>
  <c r="W111" i="1"/>
  <c r="V111" i="1"/>
  <c r="U111" i="1"/>
  <c r="AA111" i="1" s="1"/>
  <c r="S111" i="1"/>
  <c r="R111" i="1"/>
  <c r="P111" i="1"/>
  <c r="O111" i="1"/>
  <c r="L111" i="1"/>
  <c r="K111" i="1"/>
  <c r="T111" i="1" s="1"/>
  <c r="Z111" i="1" s="1"/>
  <c r="X110" i="1"/>
  <c r="V110" i="1"/>
  <c r="Y110" i="1" s="1"/>
  <c r="U110" i="1"/>
  <c r="AA110" i="1" s="1"/>
  <c r="S110" i="1"/>
  <c r="R110" i="1"/>
  <c r="O110" i="1"/>
  <c r="K110" i="1"/>
  <c r="L110" i="1" s="1"/>
  <c r="AA109" i="1"/>
  <c r="X109" i="1"/>
  <c r="W109" i="1"/>
  <c r="V109" i="1"/>
  <c r="U109" i="1"/>
  <c r="T109" i="1"/>
  <c r="S109" i="1"/>
  <c r="Y109" i="1" s="1"/>
  <c r="P109" i="1"/>
  <c r="O109" i="1"/>
  <c r="L109" i="1"/>
  <c r="K109" i="1"/>
  <c r="R109" i="1" s="1"/>
  <c r="X108" i="1"/>
  <c r="AA108" i="1" s="1"/>
  <c r="V108" i="1"/>
  <c r="U108" i="1"/>
  <c r="S108" i="1"/>
  <c r="O108" i="1"/>
  <c r="K108" i="1"/>
  <c r="L108" i="1" s="1"/>
  <c r="Y107" i="1"/>
  <c r="X107" i="1"/>
  <c r="W107" i="1"/>
  <c r="V107" i="1"/>
  <c r="U107" i="1"/>
  <c r="AA107" i="1" s="1"/>
  <c r="S107" i="1"/>
  <c r="P107" i="1"/>
  <c r="O107" i="1"/>
  <c r="L107" i="1"/>
  <c r="K107" i="1"/>
  <c r="X106" i="1"/>
  <c r="V106" i="1"/>
  <c r="Y106" i="1" s="1"/>
  <c r="U106" i="1"/>
  <c r="S106" i="1"/>
  <c r="O106" i="1"/>
  <c r="K106" i="1"/>
  <c r="L106" i="1" s="1"/>
  <c r="AA105" i="1"/>
  <c r="X105" i="1"/>
  <c r="W105" i="1"/>
  <c r="V105" i="1"/>
  <c r="U105" i="1"/>
  <c r="T105" i="1"/>
  <c r="S105" i="1"/>
  <c r="Y105" i="1" s="1"/>
  <c r="P105" i="1"/>
  <c r="O105" i="1"/>
  <c r="L105" i="1"/>
  <c r="K105" i="1"/>
  <c r="X104" i="1"/>
  <c r="AA104" i="1" s="1"/>
  <c r="V104" i="1"/>
  <c r="U104" i="1"/>
  <c r="S104" i="1"/>
  <c r="O104" i="1"/>
  <c r="K104" i="1"/>
  <c r="L104" i="1" s="1"/>
  <c r="X103" i="1"/>
  <c r="W103" i="1"/>
  <c r="V103" i="1"/>
  <c r="U103" i="1"/>
  <c r="AA103" i="1" s="1"/>
  <c r="S103" i="1"/>
  <c r="Y103" i="1" s="1"/>
  <c r="P103" i="1"/>
  <c r="O103" i="1"/>
  <c r="L103" i="1"/>
  <c r="K103" i="1"/>
  <c r="R103" i="1" s="1"/>
  <c r="X102" i="1"/>
  <c r="X112" i="1" s="1"/>
  <c r="V102" i="1"/>
  <c r="Y102" i="1" s="1"/>
  <c r="U102" i="1"/>
  <c r="S102" i="1"/>
  <c r="O102" i="1"/>
  <c r="K102" i="1"/>
  <c r="L102" i="1" s="1"/>
  <c r="Y101" i="1"/>
  <c r="X101" i="1"/>
  <c r="W101" i="1"/>
  <c r="V101" i="1"/>
  <c r="U101" i="1"/>
  <c r="AA101" i="1" s="1"/>
  <c r="T101" i="1"/>
  <c r="Z101" i="1" s="1"/>
  <c r="S101" i="1"/>
  <c r="P101" i="1"/>
  <c r="O101" i="1"/>
  <c r="L101" i="1"/>
  <c r="K101" i="1"/>
  <c r="X100" i="1"/>
  <c r="AA100" i="1" s="1"/>
  <c r="V100" i="1"/>
  <c r="U100" i="1"/>
  <c r="S100" i="1"/>
  <c r="O100" i="1"/>
  <c r="K100" i="1"/>
  <c r="T100" i="1" s="1"/>
  <c r="X98" i="1"/>
  <c r="V98" i="1"/>
  <c r="U98" i="1"/>
  <c r="T98" i="1"/>
  <c r="Z98" i="1" s="1"/>
  <c r="S98" i="1"/>
  <c r="Y98" i="1" s="1"/>
  <c r="R98" i="1"/>
  <c r="O98" i="1"/>
  <c r="W98" i="1" s="1"/>
  <c r="L98" i="1"/>
  <c r="K98" i="1"/>
  <c r="AA97" i="1"/>
  <c r="X97" i="1"/>
  <c r="W97" i="1"/>
  <c r="V97" i="1"/>
  <c r="U97" i="1"/>
  <c r="S97" i="1"/>
  <c r="R97" i="1"/>
  <c r="P97" i="1"/>
  <c r="O97" i="1"/>
  <c r="K97" i="1"/>
  <c r="Y96" i="1"/>
  <c r="X96" i="1"/>
  <c r="V96" i="1"/>
  <c r="U96" i="1"/>
  <c r="AA96" i="1" s="1"/>
  <c r="S96" i="1"/>
  <c r="P96" i="1"/>
  <c r="O96" i="1"/>
  <c r="W96" i="1" s="1"/>
  <c r="K96" i="1"/>
  <c r="Y95" i="1"/>
  <c r="X95" i="1"/>
  <c r="V95" i="1"/>
  <c r="U95" i="1"/>
  <c r="AA95" i="1" s="1"/>
  <c r="T95" i="1"/>
  <c r="S95" i="1"/>
  <c r="O95" i="1"/>
  <c r="L95" i="1"/>
  <c r="K95" i="1"/>
  <c r="AC94" i="1"/>
  <c r="AA94" i="1"/>
  <c r="X94" i="1"/>
  <c r="W94" i="1"/>
  <c r="V94" i="1"/>
  <c r="U94" i="1"/>
  <c r="S94" i="1"/>
  <c r="Y94" i="1" s="1"/>
  <c r="K94" i="1"/>
  <c r="T94" i="1" s="1"/>
  <c r="Z94" i="1" s="1"/>
  <c r="Y93" i="1"/>
  <c r="X93" i="1"/>
  <c r="V93" i="1"/>
  <c r="U93" i="1"/>
  <c r="T93" i="1"/>
  <c r="S93" i="1"/>
  <c r="O93" i="1"/>
  <c r="L93" i="1"/>
  <c r="K93" i="1"/>
  <c r="AA92" i="1"/>
  <c r="X92" i="1"/>
  <c r="W92" i="1"/>
  <c r="V92" i="1"/>
  <c r="U92" i="1"/>
  <c r="T92" i="1"/>
  <c r="Z92" i="1" s="1"/>
  <c r="S92" i="1"/>
  <c r="Y92" i="1" s="1"/>
  <c r="O92" i="1"/>
  <c r="P92" i="1" s="1"/>
  <c r="L92" i="1"/>
  <c r="K92" i="1"/>
  <c r="R92" i="1" s="1"/>
  <c r="AC93" i="1" s="1"/>
  <c r="AA91" i="1"/>
  <c r="X91" i="1"/>
  <c r="W91" i="1"/>
  <c r="V91" i="1"/>
  <c r="U91" i="1"/>
  <c r="S91" i="1"/>
  <c r="Y91" i="1" s="1"/>
  <c r="P91" i="1"/>
  <c r="O91" i="1"/>
  <c r="K91" i="1"/>
  <c r="Y90" i="1"/>
  <c r="X90" i="1"/>
  <c r="V90" i="1"/>
  <c r="U90" i="1"/>
  <c r="AA90" i="1" s="1"/>
  <c r="S90" i="1"/>
  <c r="P90" i="1"/>
  <c r="O90" i="1"/>
  <c r="W90" i="1" s="1"/>
  <c r="K90" i="1"/>
  <c r="Y89" i="1"/>
  <c r="X89" i="1"/>
  <c r="V89" i="1"/>
  <c r="U89" i="1"/>
  <c r="AA89" i="1" s="1"/>
  <c r="T89" i="1"/>
  <c r="S89" i="1"/>
  <c r="O89" i="1"/>
  <c r="L89" i="1"/>
  <c r="K89" i="1"/>
  <c r="AA88" i="1"/>
  <c r="X88" i="1"/>
  <c r="W88" i="1"/>
  <c r="V88" i="1"/>
  <c r="U88" i="1"/>
  <c r="S88" i="1"/>
  <c r="K88" i="1"/>
  <c r="T88" i="1" s="1"/>
  <c r="AA86" i="1"/>
  <c r="X86" i="1"/>
  <c r="W86" i="1"/>
  <c r="V86" i="1"/>
  <c r="U86" i="1"/>
  <c r="T86" i="1"/>
  <c r="S86" i="1"/>
  <c r="Y86" i="1" s="1"/>
  <c r="R86" i="1"/>
  <c r="O86" i="1"/>
  <c r="P86" i="1" s="1"/>
  <c r="L86" i="1"/>
  <c r="K86" i="1"/>
  <c r="AA85" i="1"/>
  <c r="X85" i="1"/>
  <c r="W85" i="1"/>
  <c r="V85" i="1"/>
  <c r="U85" i="1"/>
  <c r="S85" i="1"/>
  <c r="O85" i="1"/>
  <c r="P85" i="1" s="1"/>
  <c r="K85" i="1"/>
  <c r="Y84" i="1"/>
  <c r="X84" i="1"/>
  <c r="V84" i="1"/>
  <c r="U84" i="1"/>
  <c r="AA84" i="1" s="1"/>
  <c r="S84" i="1"/>
  <c r="P84" i="1"/>
  <c r="O84" i="1"/>
  <c r="W84" i="1" s="1"/>
  <c r="K84" i="1"/>
  <c r="Y83" i="1"/>
  <c r="X83" i="1"/>
  <c r="V83" i="1"/>
  <c r="U83" i="1"/>
  <c r="T83" i="1"/>
  <c r="S83" i="1"/>
  <c r="O83" i="1"/>
  <c r="K83" i="1"/>
  <c r="L83" i="1" s="1"/>
  <c r="AA82" i="1"/>
  <c r="X82" i="1"/>
  <c r="W82" i="1"/>
  <c r="V82" i="1"/>
  <c r="U82" i="1"/>
  <c r="T82" i="1"/>
  <c r="S82" i="1"/>
  <c r="Y82" i="1" s="1"/>
  <c r="O82" i="1"/>
  <c r="P82" i="1" s="1"/>
  <c r="L82" i="1"/>
  <c r="K82" i="1"/>
  <c r="R82" i="1" s="1"/>
  <c r="AA81" i="1"/>
  <c r="X81" i="1"/>
  <c r="W81" i="1"/>
  <c r="V81" i="1"/>
  <c r="U81" i="1"/>
  <c r="S81" i="1"/>
  <c r="P81" i="1"/>
  <c r="O81" i="1"/>
  <c r="K81" i="1"/>
  <c r="Y80" i="1"/>
  <c r="X80" i="1"/>
  <c r="V80" i="1"/>
  <c r="U80" i="1"/>
  <c r="AA80" i="1" s="1"/>
  <c r="S80" i="1"/>
  <c r="P80" i="1"/>
  <c r="O80" i="1"/>
  <c r="W80" i="1" s="1"/>
  <c r="K80" i="1"/>
  <c r="Y79" i="1"/>
  <c r="X79" i="1"/>
  <c r="V79" i="1"/>
  <c r="U79" i="1"/>
  <c r="AA79" i="1" s="1"/>
  <c r="T79" i="1"/>
  <c r="S79" i="1"/>
  <c r="O79" i="1"/>
  <c r="K79" i="1"/>
  <c r="L79" i="1" s="1"/>
  <c r="AA78" i="1"/>
  <c r="X78" i="1"/>
  <c r="W78" i="1"/>
  <c r="V78" i="1"/>
  <c r="U78" i="1"/>
  <c r="T78" i="1"/>
  <c r="S78" i="1"/>
  <c r="Y78" i="1" s="1"/>
  <c r="O78" i="1"/>
  <c r="P78" i="1" s="1"/>
  <c r="L78" i="1"/>
  <c r="K78" i="1"/>
  <c r="AA77" i="1"/>
  <c r="X77" i="1"/>
  <c r="W77" i="1"/>
  <c r="V77" i="1"/>
  <c r="U77" i="1"/>
  <c r="S77" i="1"/>
  <c r="Y77" i="1" s="1"/>
  <c r="O77" i="1"/>
  <c r="P77" i="1" s="1"/>
  <c r="K77" i="1"/>
  <c r="Y76" i="1"/>
  <c r="X76" i="1"/>
  <c r="V76" i="1"/>
  <c r="U76" i="1"/>
  <c r="AA76" i="1" s="1"/>
  <c r="S76" i="1"/>
  <c r="P76" i="1"/>
  <c r="O76" i="1"/>
  <c r="W76" i="1" s="1"/>
  <c r="K76" i="1"/>
  <c r="Y75" i="1"/>
  <c r="X75" i="1"/>
  <c r="X87" i="1" s="1"/>
  <c r="V75" i="1"/>
  <c r="U75" i="1"/>
  <c r="U87" i="1" s="1"/>
  <c r="T75" i="1"/>
  <c r="S75" i="1"/>
  <c r="O75" i="1"/>
  <c r="K75" i="1"/>
  <c r="L75" i="1" s="1"/>
  <c r="AA73" i="1"/>
  <c r="X73" i="1"/>
  <c r="W73" i="1"/>
  <c r="V73" i="1"/>
  <c r="U73" i="1"/>
  <c r="S73" i="1"/>
  <c r="R73" i="1"/>
  <c r="O73" i="1"/>
  <c r="P73" i="1" s="1"/>
  <c r="K73" i="1"/>
  <c r="Y72" i="1"/>
  <c r="X72" i="1"/>
  <c r="V72" i="1"/>
  <c r="U72" i="1"/>
  <c r="AA72" i="1" s="1"/>
  <c r="S72" i="1"/>
  <c r="R72" i="1"/>
  <c r="P72" i="1"/>
  <c r="O72" i="1"/>
  <c r="W72" i="1" s="1"/>
  <c r="K72" i="1"/>
  <c r="Y71" i="1"/>
  <c r="X71" i="1"/>
  <c r="V71" i="1"/>
  <c r="U71" i="1"/>
  <c r="AA71" i="1" s="1"/>
  <c r="T71" i="1"/>
  <c r="S71" i="1"/>
  <c r="O71" i="1"/>
  <c r="W71" i="1" s="1"/>
  <c r="K71" i="1"/>
  <c r="L71" i="1" s="1"/>
  <c r="X70" i="1"/>
  <c r="AA70" i="1" s="1"/>
  <c r="V70" i="1"/>
  <c r="U70" i="1"/>
  <c r="T70" i="1"/>
  <c r="S70" i="1"/>
  <c r="Y70" i="1" s="1"/>
  <c r="O70" i="1"/>
  <c r="P70" i="1" s="1"/>
  <c r="L70" i="1"/>
  <c r="K70" i="1"/>
  <c r="R70" i="1" s="1"/>
  <c r="AA69" i="1"/>
  <c r="X69" i="1"/>
  <c r="W69" i="1"/>
  <c r="V69" i="1"/>
  <c r="U69" i="1"/>
  <c r="S69" i="1"/>
  <c r="Y69" i="1" s="1"/>
  <c r="O69" i="1"/>
  <c r="P69" i="1" s="1"/>
  <c r="K69" i="1"/>
  <c r="T69" i="1" s="1"/>
  <c r="Z69" i="1" s="1"/>
  <c r="X68" i="1"/>
  <c r="V68" i="1"/>
  <c r="Y68" i="1" s="1"/>
  <c r="U68" i="1"/>
  <c r="AA68" i="1" s="1"/>
  <c r="S68" i="1"/>
  <c r="P68" i="1"/>
  <c r="O68" i="1"/>
  <c r="W68" i="1" s="1"/>
  <c r="K68" i="1"/>
  <c r="Y67" i="1"/>
  <c r="X67" i="1"/>
  <c r="V67" i="1"/>
  <c r="U67" i="1"/>
  <c r="T67" i="1"/>
  <c r="Z67" i="1" s="1"/>
  <c r="S67" i="1"/>
  <c r="O67" i="1"/>
  <c r="W67" i="1" s="1"/>
  <c r="K67" i="1"/>
  <c r="L67" i="1" s="1"/>
  <c r="X66" i="1"/>
  <c r="AA66" i="1" s="1"/>
  <c r="V66" i="1"/>
  <c r="U66" i="1"/>
  <c r="T66" i="1"/>
  <c r="S66" i="1"/>
  <c r="Y66" i="1" s="1"/>
  <c r="O66" i="1"/>
  <c r="P66" i="1" s="1"/>
  <c r="L66" i="1"/>
  <c r="K66" i="1"/>
  <c r="AA65" i="1"/>
  <c r="Z65" i="1"/>
  <c r="X65" i="1"/>
  <c r="W65" i="1"/>
  <c r="V65" i="1"/>
  <c r="U65" i="1"/>
  <c r="S65" i="1"/>
  <c r="O65" i="1"/>
  <c r="P65" i="1" s="1"/>
  <c r="L65" i="1"/>
  <c r="R65" i="1" s="1"/>
  <c r="K65" i="1"/>
  <c r="T65" i="1" s="1"/>
  <c r="Y64" i="1"/>
  <c r="X64" i="1"/>
  <c r="V64" i="1"/>
  <c r="U64" i="1"/>
  <c r="AA64" i="1" s="1"/>
  <c r="S64" i="1"/>
  <c r="P64" i="1"/>
  <c r="O64" i="1"/>
  <c r="W64" i="1" s="1"/>
  <c r="K64" i="1"/>
  <c r="Y63" i="1"/>
  <c r="X63" i="1"/>
  <c r="V63" i="1"/>
  <c r="U63" i="1"/>
  <c r="AA63" i="1" s="1"/>
  <c r="T63" i="1"/>
  <c r="S63" i="1"/>
  <c r="O63" i="1"/>
  <c r="W63" i="1" s="1"/>
  <c r="K63" i="1"/>
  <c r="L63" i="1" s="1"/>
  <c r="X62" i="1"/>
  <c r="X74" i="1" s="1"/>
  <c r="V62" i="1"/>
  <c r="U62" i="1"/>
  <c r="T62" i="1"/>
  <c r="S62" i="1"/>
  <c r="Y62" i="1" s="1"/>
  <c r="O62" i="1"/>
  <c r="P62" i="1" s="1"/>
  <c r="L62" i="1"/>
  <c r="K62" i="1"/>
  <c r="R62" i="1" s="1"/>
  <c r="V61" i="1"/>
  <c r="Y60" i="1"/>
  <c r="X60" i="1"/>
  <c r="V60" i="1"/>
  <c r="U60" i="1"/>
  <c r="AA60" i="1" s="1"/>
  <c r="S60" i="1"/>
  <c r="R60" i="1"/>
  <c r="P60" i="1"/>
  <c r="O60" i="1"/>
  <c r="W60" i="1" s="1"/>
  <c r="K60" i="1"/>
  <c r="Y59" i="1"/>
  <c r="X59" i="1"/>
  <c r="V59" i="1"/>
  <c r="U59" i="1"/>
  <c r="T59" i="1"/>
  <c r="S59" i="1"/>
  <c r="R59" i="1"/>
  <c r="O59" i="1"/>
  <c r="W59" i="1" s="1"/>
  <c r="K59" i="1"/>
  <c r="L59" i="1" s="1"/>
  <c r="X58" i="1"/>
  <c r="AA58" i="1" s="1"/>
  <c r="V58" i="1"/>
  <c r="U58" i="1"/>
  <c r="T58" i="1"/>
  <c r="S58" i="1"/>
  <c r="Y58" i="1" s="1"/>
  <c r="O58" i="1"/>
  <c r="P58" i="1" s="1"/>
  <c r="L58" i="1"/>
  <c r="K58" i="1"/>
  <c r="AA57" i="1"/>
  <c r="Z57" i="1"/>
  <c r="X57" i="1"/>
  <c r="W57" i="1"/>
  <c r="V57" i="1"/>
  <c r="U57" i="1"/>
  <c r="S57" i="1"/>
  <c r="O57" i="1"/>
  <c r="P57" i="1" s="1"/>
  <c r="L57" i="1"/>
  <c r="R57" i="1" s="1"/>
  <c r="K57" i="1"/>
  <c r="T57" i="1" s="1"/>
  <c r="Y56" i="1"/>
  <c r="X56" i="1"/>
  <c r="V56" i="1"/>
  <c r="U56" i="1"/>
  <c r="AA56" i="1" s="1"/>
  <c r="S56" i="1"/>
  <c r="P56" i="1"/>
  <c r="O56" i="1"/>
  <c r="W56" i="1" s="1"/>
  <c r="K56" i="1"/>
  <c r="Y55" i="1"/>
  <c r="X55" i="1"/>
  <c r="V55" i="1"/>
  <c r="U55" i="1"/>
  <c r="AA55" i="1" s="1"/>
  <c r="T55" i="1"/>
  <c r="S55" i="1"/>
  <c r="O55" i="1"/>
  <c r="W55" i="1" s="1"/>
  <c r="K55" i="1"/>
  <c r="L55" i="1" s="1"/>
  <c r="X54" i="1"/>
  <c r="AA54" i="1" s="1"/>
  <c r="V54" i="1"/>
  <c r="U54" i="1"/>
  <c r="T54" i="1"/>
  <c r="S54" i="1"/>
  <c r="Y54" i="1" s="1"/>
  <c r="O54" i="1"/>
  <c r="P54" i="1" s="1"/>
  <c r="L54" i="1"/>
  <c r="K54" i="1"/>
  <c r="R54" i="1" s="1"/>
  <c r="AA53" i="1"/>
  <c r="X53" i="1"/>
  <c r="W53" i="1"/>
  <c r="V53" i="1"/>
  <c r="U53" i="1"/>
  <c r="S53" i="1"/>
  <c r="Y53" i="1" s="1"/>
  <c r="O53" i="1"/>
  <c r="P53" i="1" s="1"/>
  <c r="K53" i="1"/>
  <c r="T53" i="1" s="1"/>
  <c r="Z53" i="1" s="1"/>
  <c r="X52" i="1"/>
  <c r="V52" i="1"/>
  <c r="Y52" i="1" s="1"/>
  <c r="U52" i="1"/>
  <c r="AA52" i="1" s="1"/>
  <c r="S52" i="1"/>
  <c r="P52" i="1"/>
  <c r="O52" i="1"/>
  <c r="W52" i="1" s="1"/>
  <c r="K52" i="1"/>
  <c r="Y51" i="1"/>
  <c r="X51" i="1"/>
  <c r="V51" i="1"/>
  <c r="U51" i="1"/>
  <c r="T51" i="1"/>
  <c r="Z51" i="1" s="1"/>
  <c r="S51" i="1"/>
  <c r="O51" i="1"/>
  <c r="W51" i="1" s="1"/>
  <c r="K51" i="1"/>
  <c r="L51" i="1" s="1"/>
  <c r="X50" i="1"/>
  <c r="AA50" i="1" s="1"/>
  <c r="V50" i="1"/>
  <c r="U50" i="1"/>
  <c r="T50" i="1"/>
  <c r="S50" i="1"/>
  <c r="Y50" i="1" s="1"/>
  <c r="O50" i="1"/>
  <c r="P50" i="1" s="1"/>
  <c r="L50" i="1"/>
  <c r="K50" i="1"/>
  <c r="AA49" i="1"/>
  <c r="Z49" i="1"/>
  <c r="X49" i="1"/>
  <c r="W49" i="1"/>
  <c r="V49" i="1"/>
  <c r="U49" i="1"/>
  <c r="U61" i="1" s="1"/>
  <c r="S49" i="1"/>
  <c r="O49" i="1"/>
  <c r="P49" i="1" s="1"/>
  <c r="L49" i="1"/>
  <c r="R49" i="1" s="1"/>
  <c r="K49" i="1"/>
  <c r="T49" i="1" s="1"/>
  <c r="Y47" i="1"/>
  <c r="X47" i="1"/>
  <c r="V47" i="1"/>
  <c r="U47" i="1"/>
  <c r="AA47" i="1" s="1"/>
  <c r="T47" i="1"/>
  <c r="S47" i="1"/>
  <c r="R47" i="1"/>
  <c r="O47" i="1"/>
  <c r="W47" i="1" s="1"/>
  <c r="K47" i="1"/>
  <c r="L47" i="1" s="1"/>
  <c r="X46" i="1"/>
  <c r="AA46" i="1" s="1"/>
  <c r="V46" i="1"/>
  <c r="U46" i="1"/>
  <c r="T46" i="1"/>
  <c r="S46" i="1"/>
  <c r="Y46" i="1" s="1"/>
  <c r="R46" i="1"/>
  <c r="O46" i="1"/>
  <c r="P46" i="1" s="1"/>
  <c r="L46" i="1"/>
  <c r="K46" i="1"/>
  <c r="AA45" i="1"/>
  <c r="X45" i="1"/>
  <c r="W45" i="1"/>
  <c r="V45" i="1"/>
  <c r="U45" i="1"/>
  <c r="S45" i="1"/>
  <c r="Y45" i="1" s="1"/>
  <c r="O45" i="1"/>
  <c r="P45" i="1" s="1"/>
  <c r="K45" i="1"/>
  <c r="T45" i="1" s="1"/>
  <c r="Z45" i="1" s="1"/>
  <c r="X44" i="1"/>
  <c r="V44" i="1"/>
  <c r="Y44" i="1" s="1"/>
  <c r="U44" i="1"/>
  <c r="AA44" i="1" s="1"/>
  <c r="S44" i="1"/>
  <c r="P44" i="1"/>
  <c r="O44" i="1"/>
  <c r="W44" i="1" s="1"/>
  <c r="K44" i="1"/>
  <c r="Y43" i="1"/>
  <c r="X43" i="1"/>
  <c r="V43" i="1"/>
  <c r="U43" i="1"/>
  <c r="AA43" i="1" s="1"/>
  <c r="T43" i="1"/>
  <c r="Z43" i="1" s="1"/>
  <c r="S43" i="1"/>
  <c r="O43" i="1"/>
  <c r="W43" i="1" s="1"/>
  <c r="K43" i="1"/>
  <c r="L43" i="1" s="1"/>
  <c r="X42" i="1"/>
  <c r="AA42" i="1" s="1"/>
  <c r="W42" i="1"/>
  <c r="V42" i="1"/>
  <c r="U42" i="1"/>
  <c r="T42" i="1"/>
  <c r="S42" i="1"/>
  <c r="Y42" i="1" s="1"/>
  <c r="O42" i="1"/>
  <c r="P42" i="1" s="1"/>
  <c r="L42" i="1"/>
  <c r="K42" i="1"/>
  <c r="R42" i="1" s="1"/>
  <c r="AA41" i="1"/>
  <c r="X41" i="1"/>
  <c r="W41" i="1"/>
  <c r="V41" i="1"/>
  <c r="U41" i="1"/>
  <c r="S41" i="1"/>
  <c r="O41" i="1"/>
  <c r="P41" i="1" s="1"/>
  <c r="K41" i="1"/>
  <c r="L41" i="1" s="1"/>
  <c r="Y40" i="1"/>
  <c r="X40" i="1"/>
  <c r="W40" i="1"/>
  <c r="V40" i="1"/>
  <c r="U40" i="1"/>
  <c r="AA40" i="1" s="1"/>
  <c r="S40" i="1"/>
  <c r="P40" i="1"/>
  <c r="O40" i="1"/>
  <c r="K40" i="1"/>
  <c r="Y39" i="1"/>
  <c r="X39" i="1"/>
  <c r="V39" i="1"/>
  <c r="U39" i="1"/>
  <c r="AA39" i="1" s="1"/>
  <c r="T39" i="1"/>
  <c r="S39" i="1"/>
  <c r="O39" i="1"/>
  <c r="P39" i="1" s="1"/>
  <c r="K39" i="1"/>
  <c r="L39" i="1" s="1"/>
  <c r="AA38" i="1"/>
  <c r="X38" i="1"/>
  <c r="W38" i="1"/>
  <c r="V38" i="1"/>
  <c r="U38" i="1"/>
  <c r="T38" i="1"/>
  <c r="Z38" i="1" s="1"/>
  <c r="S38" i="1"/>
  <c r="Y38" i="1" s="1"/>
  <c r="O38" i="1"/>
  <c r="P38" i="1" s="1"/>
  <c r="L38" i="1"/>
  <c r="K38" i="1"/>
  <c r="AA37" i="1"/>
  <c r="X37" i="1"/>
  <c r="W37" i="1"/>
  <c r="V37" i="1"/>
  <c r="V48" i="1" s="1"/>
  <c r="U37" i="1"/>
  <c r="S37" i="1"/>
  <c r="Y37" i="1" s="1"/>
  <c r="O37" i="1"/>
  <c r="P37" i="1" s="1"/>
  <c r="K37" i="1"/>
  <c r="L37" i="1" s="1"/>
  <c r="Y36" i="1"/>
  <c r="X36" i="1"/>
  <c r="V36" i="1"/>
  <c r="U36" i="1"/>
  <c r="U48" i="1" s="1"/>
  <c r="T36" i="1"/>
  <c r="S36" i="1"/>
  <c r="P36" i="1"/>
  <c r="R36" i="1" s="1"/>
  <c r="O36" i="1"/>
  <c r="W36" i="1" s="1"/>
  <c r="Y34" i="1"/>
  <c r="X34" i="1"/>
  <c r="V34" i="1"/>
  <c r="U34" i="1"/>
  <c r="AA34" i="1" s="1"/>
  <c r="S34" i="1"/>
  <c r="R34" i="1"/>
  <c r="AC34" i="1" s="1"/>
  <c r="P34" i="1"/>
  <c r="O34" i="1"/>
  <c r="W34" i="1" s="1"/>
  <c r="K34" i="1"/>
  <c r="T34" i="1" s="1"/>
  <c r="Z34" i="1" s="1"/>
  <c r="Y33" i="1"/>
  <c r="X33" i="1"/>
  <c r="V33" i="1"/>
  <c r="U33" i="1"/>
  <c r="AA33" i="1" s="1"/>
  <c r="T33" i="1"/>
  <c r="S33" i="1"/>
  <c r="R33" i="1"/>
  <c r="O33" i="1"/>
  <c r="P33" i="1" s="1"/>
  <c r="K33" i="1"/>
  <c r="L33" i="1" s="1"/>
  <c r="AA32" i="1"/>
  <c r="X32" i="1"/>
  <c r="W32" i="1"/>
  <c r="V32" i="1"/>
  <c r="U32" i="1"/>
  <c r="T32" i="1"/>
  <c r="Z32" i="1" s="1"/>
  <c r="S32" i="1"/>
  <c r="Y32" i="1" s="1"/>
  <c r="O32" i="1"/>
  <c r="P32" i="1" s="1"/>
  <c r="L32" i="1"/>
  <c r="K32" i="1"/>
  <c r="AA31" i="1"/>
  <c r="X31" i="1"/>
  <c r="W31" i="1"/>
  <c r="V31" i="1"/>
  <c r="U31" i="1"/>
  <c r="S31" i="1"/>
  <c r="Y31" i="1" s="1"/>
  <c r="O31" i="1"/>
  <c r="P31" i="1" s="1"/>
  <c r="K31" i="1"/>
  <c r="L31" i="1" s="1"/>
  <c r="Y30" i="1"/>
  <c r="X30" i="1"/>
  <c r="V30" i="1"/>
  <c r="U30" i="1"/>
  <c r="AA30" i="1" s="1"/>
  <c r="S30" i="1"/>
  <c r="P30" i="1"/>
  <c r="O30" i="1"/>
  <c r="W30" i="1" s="1"/>
  <c r="K30" i="1"/>
  <c r="Y29" i="1"/>
  <c r="X29" i="1"/>
  <c r="V29" i="1"/>
  <c r="U29" i="1"/>
  <c r="AA29" i="1" s="1"/>
  <c r="T29" i="1"/>
  <c r="S29" i="1"/>
  <c r="O29" i="1"/>
  <c r="P29" i="1" s="1"/>
  <c r="K29" i="1"/>
  <c r="L29" i="1" s="1"/>
  <c r="AA28" i="1"/>
  <c r="X28" i="1"/>
  <c r="W28" i="1"/>
  <c r="V28" i="1"/>
  <c r="U28" i="1"/>
  <c r="T28" i="1"/>
  <c r="Z28" i="1" s="1"/>
  <c r="S28" i="1"/>
  <c r="Y28" i="1" s="1"/>
  <c r="O28" i="1"/>
  <c r="P28" i="1" s="1"/>
  <c r="L28" i="1"/>
  <c r="K28" i="1"/>
  <c r="R28" i="1" s="1"/>
  <c r="AC28" i="1" s="1"/>
  <c r="AA27" i="1"/>
  <c r="X27" i="1"/>
  <c r="W27" i="1"/>
  <c r="V27" i="1"/>
  <c r="U27" i="1"/>
  <c r="S27" i="1"/>
  <c r="Y27" i="1" s="1"/>
  <c r="O27" i="1"/>
  <c r="P27" i="1" s="1"/>
  <c r="K27" i="1"/>
  <c r="L27" i="1" s="1"/>
  <c r="Y26" i="1"/>
  <c r="X26" i="1"/>
  <c r="V26" i="1"/>
  <c r="U26" i="1"/>
  <c r="AA26" i="1" s="1"/>
  <c r="S26" i="1"/>
  <c r="P26" i="1"/>
  <c r="O26" i="1"/>
  <c r="W26" i="1" s="1"/>
  <c r="K26" i="1"/>
  <c r="Y25" i="1"/>
  <c r="X25" i="1"/>
  <c r="V25" i="1"/>
  <c r="U25" i="1"/>
  <c r="AA25" i="1" s="1"/>
  <c r="T25" i="1"/>
  <c r="S25" i="1"/>
  <c r="O25" i="1"/>
  <c r="P25" i="1" s="1"/>
  <c r="K25" i="1"/>
  <c r="L25" i="1" s="1"/>
  <c r="AA24" i="1"/>
  <c r="X24" i="1"/>
  <c r="W24" i="1"/>
  <c r="V24" i="1"/>
  <c r="U24" i="1"/>
  <c r="T24" i="1"/>
  <c r="Z24" i="1" s="1"/>
  <c r="S24" i="1"/>
  <c r="Y24" i="1" s="1"/>
  <c r="O24" i="1"/>
  <c r="P24" i="1" s="1"/>
  <c r="L24" i="1"/>
  <c r="K24" i="1"/>
  <c r="AA23" i="1"/>
  <c r="X23" i="1"/>
  <c r="X35" i="1" s="1"/>
  <c r="W23" i="1"/>
  <c r="V23" i="1"/>
  <c r="V35" i="1" s="1"/>
  <c r="U23" i="1"/>
  <c r="U35" i="1" s="1"/>
  <c r="S23" i="1"/>
  <c r="S35" i="1" s="1"/>
  <c r="O23" i="1"/>
  <c r="P23" i="1" s="1"/>
  <c r="K23" i="1"/>
  <c r="L23" i="1" s="1"/>
  <c r="Y21" i="1"/>
  <c r="X21" i="1"/>
  <c r="V21" i="1"/>
  <c r="U21" i="1"/>
  <c r="AA21" i="1" s="1"/>
  <c r="T21" i="1"/>
  <c r="S21" i="1"/>
  <c r="R21" i="1"/>
  <c r="O21" i="1"/>
  <c r="P21" i="1" s="1"/>
  <c r="L21" i="1"/>
  <c r="K21" i="1"/>
  <c r="AA20" i="1"/>
  <c r="X20" i="1"/>
  <c r="W20" i="1"/>
  <c r="V20" i="1"/>
  <c r="U20" i="1"/>
  <c r="T20" i="1"/>
  <c r="Z20" i="1" s="1"/>
  <c r="S20" i="1"/>
  <c r="Y20" i="1" s="1"/>
  <c r="AC20" i="1" s="1"/>
  <c r="R20" i="1"/>
  <c r="O20" i="1"/>
  <c r="P20" i="1" s="1"/>
  <c r="L20" i="1"/>
  <c r="K20" i="1"/>
  <c r="AA19" i="1"/>
  <c r="X19" i="1"/>
  <c r="W19" i="1"/>
  <c r="V19" i="1"/>
  <c r="U19" i="1"/>
  <c r="S19" i="1"/>
  <c r="Y19" i="1" s="1"/>
  <c r="P19" i="1"/>
  <c r="O19" i="1"/>
  <c r="K19" i="1"/>
  <c r="Y18" i="1"/>
  <c r="X18" i="1"/>
  <c r="V18" i="1"/>
  <c r="U18" i="1"/>
  <c r="AA18" i="1" s="1"/>
  <c r="S18" i="1"/>
  <c r="P18" i="1"/>
  <c r="O18" i="1"/>
  <c r="W18" i="1" s="1"/>
  <c r="K18" i="1"/>
  <c r="T18" i="1" s="1"/>
  <c r="Z18" i="1" s="1"/>
  <c r="Y17" i="1"/>
  <c r="X17" i="1"/>
  <c r="V17" i="1"/>
  <c r="U17" i="1"/>
  <c r="AA17" i="1" s="1"/>
  <c r="T17" i="1"/>
  <c r="S17" i="1"/>
  <c r="O17" i="1"/>
  <c r="P17" i="1" s="1"/>
  <c r="L17" i="1"/>
  <c r="K17" i="1"/>
  <c r="AA16" i="1"/>
  <c r="X16" i="1"/>
  <c r="W16" i="1"/>
  <c r="V16" i="1"/>
  <c r="U16" i="1"/>
  <c r="T16" i="1"/>
  <c r="Z16" i="1" s="1"/>
  <c r="S16" i="1"/>
  <c r="Y16" i="1" s="1"/>
  <c r="O16" i="1"/>
  <c r="P16" i="1" s="1"/>
  <c r="L16" i="1"/>
  <c r="K16" i="1"/>
  <c r="R16" i="1" s="1"/>
  <c r="AA15" i="1"/>
  <c r="X15" i="1"/>
  <c r="W15" i="1"/>
  <c r="V15" i="1"/>
  <c r="U15" i="1"/>
  <c r="S15" i="1"/>
  <c r="Y15" i="1" s="1"/>
  <c r="P15" i="1"/>
  <c r="O15" i="1"/>
  <c r="K15" i="1"/>
  <c r="Y14" i="1"/>
  <c r="X14" i="1"/>
  <c r="V14" i="1"/>
  <c r="U14" i="1"/>
  <c r="AA14" i="1" s="1"/>
  <c r="S14" i="1"/>
  <c r="P14" i="1"/>
  <c r="O14" i="1"/>
  <c r="W14" i="1" s="1"/>
  <c r="K14" i="1"/>
  <c r="Y13" i="1"/>
  <c r="X13" i="1"/>
  <c r="V13" i="1"/>
  <c r="U13" i="1"/>
  <c r="AA13" i="1" s="1"/>
  <c r="T13" i="1"/>
  <c r="S13" i="1"/>
  <c r="O13" i="1"/>
  <c r="W13" i="1" s="1"/>
  <c r="L13" i="1"/>
  <c r="K13" i="1"/>
  <c r="AA12" i="1"/>
  <c r="X12" i="1"/>
  <c r="W12" i="1"/>
  <c r="V12" i="1"/>
  <c r="U12" i="1"/>
  <c r="T12" i="1"/>
  <c r="Z12" i="1" s="1"/>
  <c r="S12" i="1"/>
  <c r="Y12" i="1" s="1"/>
  <c r="O12" i="1"/>
  <c r="P12" i="1" s="1"/>
  <c r="L12" i="1"/>
  <c r="K12" i="1"/>
  <c r="R12" i="1" s="1"/>
  <c r="AA11" i="1"/>
  <c r="X11" i="1"/>
  <c r="W11" i="1"/>
  <c r="V11" i="1"/>
  <c r="U11" i="1"/>
  <c r="S11" i="1"/>
  <c r="Y11" i="1" s="1"/>
  <c r="P11" i="1"/>
  <c r="O11" i="1"/>
  <c r="K11" i="1"/>
  <c r="L11" i="1" s="1"/>
  <c r="Y10" i="1"/>
  <c r="X10" i="1"/>
  <c r="X22" i="1" s="1"/>
  <c r="V10" i="1"/>
  <c r="V22" i="1" s="1"/>
  <c r="U10" i="1"/>
  <c r="U22" i="1" s="1"/>
  <c r="S10" i="1"/>
  <c r="S22" i="1" s="1"/>
  <c r="P10" i="1"/>
  <c r="O10" i="1"/>
  <c r="W10" i="1" s="1"/>
  <c r="K10" i="1"/>
  <c r="T10" i="1" s="1"/>
  <c r="R101" i="2" l="1"/>
  <c r="AC89" i="2"/>
  <c r="R283" i="2"/>
  <c r="AC273" i="2"/>
  <c r="AC271" i="2"/>
  <c r="AC217" i="2"/>
  <c r="Z153" i="2"/>
  <c r="AC137" i="2"/>
  <c r="Z61" i="2"/>
  <c r="R270" i="2"/>
  <c r="AC227" i="2"/>
  <c r="R218" i="2"/>
  <c r="R244" i="2"/>
  <c r="AC164" i="2"/>
  <c r="AC49" i="2"/>
  <c r="R61" i="2"/>
  <c r="AB61" i="2" s="1"/>
  <c r="AC95" i="2"/>
  <c r="AC28" i="2"/>
  <c r="Z114" i="2"/>
  <c r="R127" i="2"/>
  <c r="T283" i="2"/>
  <c r="Z272" i="2"/>
  <c r="W283" i="2"/>
  <c r="Z259" i="2"/>
  <c r="Z270" i="2" s="1"/>
  <c r="T270" i="2"/>
  <c r="AA270" i="2"/>
  <c r="AA231" i="2"/>
  <c r="Z221" i="2"/>
  <c r="AC223" i="2" s="1"/>
  <c r="AC215" i="2"/>
  <c r="W231" i="2"/>
  <c r="AC213" i="2"/>
  <c r="AC240" i="2"/>
  <c r="AC225" i="2"/>
  <c r="AC178" i="2"/>
  <c r="T244" i="2"/>
  <c r="Z232" i="2"/>
  <c r="Z244" i="2" s="1"/>
  <c r="AC130" i="2"/>
  <c r="AC128" i="2"/>
  <c r="Z205" i="2"/>
  <c r="T179" i="2"/>
  <c r="AC149" i="2"/>
  <c r="AC133" i="2"/>
  <c r="Z140" i="2"/>
  <c r="AC150" i="2"/>
  <c r="Y127" i="2"/>
  <c r="AC36" i="2"/>
  <c r="R48" i="2"/>
  <c r="AB48" i="2" s="1"/>
  <c r="AC106" i="2"/>
  <c r="W75" i="2"/>
  <c r="W297" i="2" s="1"/>
  <c r="Z34" i="2"/>
  <c r="AC34" i="2" s="1"/>
  <c r="Z107" i="2"/>
  <c r="AC109" i="2" s="1"/>
  <c r="Z284" i="2"/>
  <c r="Z296" i="2" s="1"/>
  <c r="T296" i="2"/>
  <c r="AC274" i="2"/>
  <c r="AC251" i="2"/>
  <c r="AC202" i="2"/>
  <c r="AC229" i="2"/>
  <c r="AC221" i="2"/>
  <c r="R231" i="2"/>
  <c r="AC204" i="2"/>
  <c r="AA205" i="2"/>
  <c r="W257" i="2"/>
  <c r="AC209" i="2"/>
  <c r="Z192" i="2"/>
  <c r="AC200" i="2"/>
  <c r="AC173" i="2"/>
  <c r="W205" i="2"/>
  <c r="AA166" i="2"/>
  <c r="Y140" i="2"/>
  <c r="AC124" i="2"/>
  <c r="T192" i="2"/>
  <c r="AC118" i="2"/>
  <c r="T166" i="2"/>
  <c r="R166" i="2"/>
  <c r="Y114" i="2"/>
  <c r="T48" i="2"/>
  <c r="Z36" i="2"/>
  <c r="Z48" i="2" s="1"/>
  <c r="AC148" i="2"/>
  <c r="Z89" i="2"/>
  <c r="Z101" i="2" s="1"/>
  <c r="T101" i="2"/>
  <c r="AC24" i="2"/>
  <c r="Z115" i="2"/>
  <c r="AC115" i="2" s="1"/>
  <c r="T127" i="2"/>
  <c r="AC83" i="2"/>
  <c r="Y75" i="2"/>
  <c r="AC56" i="2"/>
  <c r="R35" i="2"/>
  <c r="AB35" i="2" s="1"/>
  <c r="AC23" i="2"/>
  <c r="Y88" i="2"/>
  <c r="R296" i="2"/>
  <c r="AB296" i="2" s="1"/>
  <c r="AC286" i="2"/>
  <c r="AC284" i="2"/>
  <c r="R257" i="2"/>
  <c r="AC247" i="2"/>
  <c r="AC245" i="2"/>
  <c r="Z283" i="2"/>
  <c r="AC254" i="2"/>
  <c r="AC236" i="2"/>
  <c r="AC193" i="2"/>
  <c r="R205" i="2"/>
  <c r="AC195" i="2"/>
  <c r="T231" i="2"/>
  <c r="Z219" i="2"/>
  <c r="AC189" i="2"/>
  <c r="AC180" i="2"/>
  <c r="R192" i="2"/>
  <c r="AC182" i="2"/>
  <c r="AC258" i="2"/>
  <c r="W166" i="2"/>
  <c r="AC144" i="2"/>
  <c r="Z154" i="2"/>
  <c r="Z166" i="2" s="1"/>
  <c r="AC111" i="2"/>
  <c r="AA114" i="2"/>
  <c r="Z75" i="2"/>
  <c r="Z22" i="2"/>
  <c r="AC79" i="2"/>
  <c r="U297" i="2"/>
  <c r="AC93" i="2"/>
  <c r="R88" i="2"/>
  <c r="T35" i="2"/>
  <c r="T22" i="2"/>
  <c r="AC292" i="2"/>
  <c r="AC264" i="2"/>
  <c r="AC288" i="2"/>
  <c r="AC282" i="2"/>
  <c r="AC276" i="2"/>
  <c r="AC261" i="2"/>
  <c r="Y270" i="2"/>
  <c r="Z255" i="2"/>
  <c r="Z246" i="2"/>
  <c r="Z257" i="2" s="1"/>
  <c r="T257" i="2"/>
  <c r="Z215" i="2"/>
  <c r="Y244" i="2"/>
  <c r="T205" i="2"/>
  <c r="T218" i="2"/>
  <c r="Z206" i="2"/>
  <c r="AC208" i="2" s="1"/>
  <c r="AC260" i="2"/>
  <c r="Z217" i="2"/>
  <c r="Y218" i="2"/>
  <c r="R179" i="2"/>
  <c r="AC169" i="2"/>
  <c r="AC167" i="2"/>
  <c r="AC141" i="2"/>
  <c r="R153" i="2"/>
  <c r="AC143" i="2"/>
  <c r="AC177" i="2"/>
  <c r="Y166" i="2"/>
  <c r="R133" i="2"/>
  <c r="AC135" i="2" s="1"/>
  <c r="T140" i="2"/>
  <c r="AC102" i="2"/>
  <c r="R114" i="2"/>
  <c r="AC104" i="2"/>
  <c r="AC94" i="2"/>
  <c r="Z123" i="2"/>
  <c r="AC125" i="2" s="1"/>
  <c r="AC98" i="2"/>
  <c r="Z170" i="2"/>
  <c r="AC172" i="2" s="1"/>
  <c r="AC146" i="2"/>
  <c r="AC92" i="2"/>
  <c r="AC68" i="2"/>
  <c r="W127" i="2"/>
  <c r="R75" i="2"/>
  <c r="AB75" i="2" s="1"/>
  <c r="AC62" i="2"/>
  <c r="AC38" i="2"/>
  <c r="R22" i="2"/>
  <c r="AC10" i="2"/>
  <c r="AA88" i="2"/>
  <c r="AA297" i="2" s="1"/>
  <c r="AC70" i="2"/>
  <c r="AC63" i="2"/>
  <c r="Y101" i="2"/>
  <c r="Y297" i="2" s="1"/>
  <c r="AC84" i="2"/>
  <c r="T88" i="2"/>
  <c r="Z76" i="2"/>
  <c r="Z88" i="2" s="1"/>
  <c r="AC45" i="2"/>
  <c r="R15" i="1"/>
  <c r="R26" i="1"/>
  <c r="AC12" i="1"/>
  <c r="Z29" i="1"/>
  <c r="AC57" i="1"/>
  <c r="R24" i="1"/>
  <c r="AC24" i="1" s="1"/>
  <c r="R32" i="1"/>
  <c r="AC32" i="1" s="1"/>
  <c r="Z36" i="1"/>
  <c r="R38" i="1"/>
  <c r="AC38" i="1" s="1"/>
  <c r="AC65" i="1"/>
  <c r="AC70" i="1"/>
  <c r="Y22" i="1"/>
  <c r="R13" i="1"/>
  <c r="AC13" i="1" s="1"/>
  <c r="Z13" i="1"/>
  <c r="R17" i="1"/>
  <c r="Z39" i="1"/>
  <c r="Z10" i="1"/>
  <c r="AC16" i="1"/>
  <c r="AA35" i="1"/>
  <c r="R85" i="1"/>
  <c r="R23" i="1"/>
  <c r="R31" i="1"/>
  <c r="AC31" i="1" s="1"/>
  <c r="P13" i="1"/>
  <c r="R18" i="1"/>
  <c r="AC18" i="1" s="1"/>
  <c r="L19" i="1"/>
  <c r="R19" i="1" s="1"/>
  <c r="AC19" i="1" s="1"/>
  <c r="L10" i="1"/>
  <c r="AA10" i="1"/>
  <c r="AA22" i="1" s="1"/>
  <c r="T11" i="1"/>
  <c r="Z11" i="1" s="1"/>
  <c r="L14" i="1"/>
  <c r="R14" i="1" s="1"/>
  <c r="AC14" i="1" s="1"/>
  <c r="T15" i="1"/>
  <c r="Z15" i="1" s="1"/>
  <c r="L18" i="1"/>
  <c r="T19" i="1"/>
  <c r="Z19" i="1" s="1"/>
  <c r="T23" i="1"/>
  <c r="R25" i="1"/>
  <c r="L26" i="1"/>
  <c r="T27" i="1"/>
  <c r="Z27" i="1" s="1"/>
  <c r="R29" i="1"/>
  <c r="L30" i="1"/>
  <c r="R30" i="1" s="1"/>
  <c r="AC30" i="1" s="1"/>
  <c r="T31" i="1"/>
  <c r="Z31" i="1" s="1"/>
  <c r="L34" i="1"/>
  <c r="S48" i="1"/>
  <c r="AA36" i="1"/>
  <c r="AA48" i="1" s="1"/>
  <c r="T37" i="1"/>
  <c r="Z37" i="1" s="1"/>
  <c r="R39" i="1"/>
  <c r="AC39" i="1" s="1"/>
  <c r="L40" i="1"/>
  <c r="R40" i="1" s="1"/>
  <c r="AC40" i="1" s="1"/>
  <c r="T41" i="1"/>
  <c r="Z41" i="1" s="1"/>
  <c r="P43" i="1"/>
  <c r="T44" i="1"/>
  <c r="Z44" i="1" s="1"/>
  <c r="L44" i="1"/>
  <c r="R44" i="1" s="1"/>
  <c r="R50" i="1"/>
  <c r="AA51" i="1"/>
  <c r="AA61" i="1" s="1"/>
  <c r="L53" i="1"/>
  <c r="R53" i="1" s="1"/>
  <c r="AC53" i="1" s="1"/>
  <c r="R58" i="1"/>
  <c r="Z59" i="1"/>
  <c r="AC59" i="1" s="1"/>
  <c r="V74" i="1"/>
  <c r="V292" i="1" s="1"/>
  <c r="R66" i="1"/>
  <c r="AA67" i="1"/>
  <c r="L69" i="1"/>
  <c r="R69" i="1" s="1"/>
  <c r="AC69" i="1" s="1"/>
  <c r="Y73" i="1"/>
  <c r="AC73" i="1" s="1"/>
  <c r="S87" i="1"/>
  <c r="P79" i="1"/>
  <c r="R79" i="1" s="1"/>
  <c r="AC79" i="1" s="1"/>
  <c r="W79" i="1"/>
  <c r="L81" i="1"/>
  <c r="R81" i="1" s="1"/>
  <c r="T81" i="1"/>
  <c r="Z81" i="1" s="1"/>
  <c r="Y81" i="1"/>
  <c r="Z83" i="1"/>
  <c r="U99" i="1"/>
  <c r="R93" i="1"/>
  <c r="P95" i="1"/>
  <c r="R95" i="1" s="1"/>
  <c r="AC97" i="1" s="1"/>
  <c r="W95" i="1"/>
  <c r="L97" i="1"/>
  <c r="T97" i="1"/>
  <c r="Z97" i="1" s="1"/>
  <c r="Y97" i="1"/>
  <c r="AC105" i="1"/>
  <c r="R11" i="1"/>
  <c r="R41" i="1"/>
  <c r="AC41" i="1" s="1"/>
  <c r="R10" i="1"/>
  <c r="L15" i="1"/>
  <c r="T14" i="1"/>
  <c r="Z14" i="1" s="1"/>
  <c r="W17" i="1"/>
  <c r="W22" i="1" s="1"/>
  <c r="W21" i="1"/>
  <c r="Z21" i="1" s="1"/>
  <c r="AC21" i="1" s="1"/>
  <c r="Y23" i="1"/>
  <c r="Y35" i="1" s="1"/>
  <c r="W25" i="1"/>
  <c r="Z25" i="1" s="1"/>
  <c r="T26" i="1"/>
  <c r="Z26" i="1" s="1"/>
  <c r="W29" i="1"/>
  <c r="T30" i="1"/>
  <c r="Z30" i="1" s="1"/>
  <c r="W33" i="1"/>
  <c r="Z33" i="1" s="1"/>
  <c r="AC33" i="1" s="1"/>
  <c r="X48" i="1"/>
  <c r="X292" i="1" s="1"/>
  <c r="W39" i="1"/>
  <c r="W48" i="1" s="1"/>
  <c r="T40" i="1"/>
  <c r="Z40" i="1" s="1"/>
  <c r="R45" i="1"/>
  <c r="AC45" i="1" s="1"/>
  <c r="W46" i="1"/>
  <c r="Z46" i="1" s="1"/>
  <c r="AC46" i="1" s="1"/>
  <c r="Y49" i="1"/>
  <c r="Y61" i="1" s="1"/>
  <c r="X61" i="1"/>
  <c r="P51" i="1"/>
  <c r="T52" i="1"/>
  <c r="Z52" i="1" s="1"/>
  <c r="L52" i="1"/>
  <c r="R52" i="1" s="1"/>
  <c r="AC52" i="1" s="1"/>
  <c r="W54" i="1"/>
  <c r="Z55" i="1"/>
  <c r="Y57" i="1"/>
  <c r="P59" i="1"/>
  <c r="AA59" i="1"/>
  <c r="S61" i="1"/>
  <c r="Y74" i="1"/>
  <c r="W62" i="1"/>
  <c r="W74" i="1" s="1"/>
  <c r="Z63" i="1"/>
  <c r="Y65" i="1"/>
  <c r="P67" i="1"/>
  <c r="R67" i="1" s="1"/>
  <c r="AC67" i="1" s="1"/>
  <c r="T68" i="1"/>
  <c r="Z68" i="1" s="1"/>
  <c r="L68" i="1"/>
  <c r="R68" i="1" s="1"/>
  <c r="AC68" i="1" s="1"/>
  <c r="W70" i="1"/>
  <c r="Z71" i="1"/>
  <c r="L73" i="1"/>
  <c r="T73" i="1"/>
  <c r="Z73" i="1" s="1"/>
  <c r="R78" i="1"/>
  <c r="Z78" i="1"/>
  <c r="AA83" i="1"/>
  <c r="Y85" i="1"/>
  <c r="Y87" i="1" s="1"/>
  <c r="Z86" i="1"/>
  <c r="AC86" i="1" s="1"/>
  <c r="V99" i="1"/>
  <c r="AA93" i="1"/>
  <c r="AA99" i="1" s="1"/>
  <c r="T110" i="1"/>
  <c r="V112" i="1"/>
  <c r="Z47" i="1"/>
  <c r="AC47" i="1" s="1"/>
  <c r="Z54" i="1"/>
  <c r="AC54" i="1" s="1"/>
  <c r="T60" i="1"/>
  <c r="Z60" i="1" s="1"/>
  <c r="AC60" i="1" s="1"/>
  <c r="L60" i="1"/>
  <c r="Z62" i="1"/>
  <c r="AC62" i="1" s="1"/>
  <c r="Z70" i="1"/>
  <c r="AC72" i="1"/>
  <c r="Z79" i="1"/>
  <c r="P83" i="1"/>
  <c r="R83" i="1" s="1"/>
  <c r="AC83" i="1" s="1"/>
  <c r="W83" i="1"/>
  <c r="L85" i="1"/>
  <c r="T85" i="1"/>
  <c r="Z85" i="1" s="1"/>
  <c r="Z88" i="1"/>
  <c r="P93" i="1"/>
  <c r="W93" i="1"/>
  <c r="Z93" i="1" s="1"/>
  <c r="Z95" i="1"/>
  <c r="L100" i="1"/>
  <c r="W104" i="1"/>
  <c r="P104" i="1"/>
  <c r="R104" i="1" s="1"/>
  <c r="AC106" i="1" s="1"/>
  <c r="R140" i="1"/>
  <c r="AC142" i="1" s="1"/>
  <c r="R27" i="1"/>
  <c r="R37" i="1"/>
  <c r="AC37" i="1" s="1"/>
  <c r="Y41" i="1"/>
  <c r="Y48" i="1" s="1"/>
  <c r="Z42" i="1"/>
  <c r="AC42" i="1" s="1"/>
  <c r="L45" i="1"/>
  <c r="P47" i="1"/>
  <c r="W50" i="1"/>
  <c r="Z50" i="1" s="1"/>
  <c r="P55" i="1"/>
  <c r="R55" i="1" s="1"/>
  <c r="AC55" i="1" s="1"/>
  <c r="T56" i="1"/>
  <c r="Z56" i="1" s="1"/>
  <c r="L56" i="1"/>
  <c r="R56" i="1" s="1"/>
  <c r="AC56" i="1" s="1"/>
  <c r="W58" i="1"/>
  <c r="Z58" i="1" s="1"/>
  <c r="U74" i="1"/>
  <c r="U292" i="1" s="1"/>
  <c r="AA62" i="1"/>
  <c r="P63" i="1"/>
  <c r="T64" i="1"/>
  <c r="Z64" i="1" s="1"/>
  <c r="L64" i="1"/>
  <c r="R64" i="1" s="1"/>
  <c r="AC64" i="1" s="1"/>
  <c r="W66" i="1"/>
  <c r="Z66" i="1" s="1"/>
  <c r="P71" i="1"/>
  <c r="R71" i="1" s="1"/>
  <c r="AC71" i="1" s="1"/>
  <c r="T72" i="1"/>
  <c r="Z72" i="1" s="1"/>
  <c r="L72" i="1"/>
  <c r="S74" i="1"/>
  <c r="S292" i="1" s="1"/>
  <c r="P75" i="1"/>
  <c r="R75" i="1" s="1"/>
  <c r="W75" i="1"/>
  <c r="W87" i="1" s="1"/>
  <c r="V87" i="1"/>
  <c r="L77" i="1"/>
  <c r="R77" i="1" s="1"/>
  <c r="AC77" i="1" s="1"/>
  <c r="T77" i="1"/>
  <c r="Z77" i="1" s="1"/>
  <c r="Z82" i="1"/>
  <c r="AC82" i="1" s="1"/>
  <c r="S99" i="1"/>
  <c r="Y88" i="1"/>
  <c r="Y99" i="1" s="1"/>
  <c r="P89" i="1"/>
  <c r="R89" i="1" s="1"/>
  <c r="W89" i="1"/>
  <c r="W99" i="1" s="1"/>
  <c r="L91" i="1"/>
  <c r="R91" i="1" s="1"/>
  <c r="T91" i="1"/>
  <c r="Z91" i="1" s="1"/>
  <c r="R43" i="1"/>
  <c r="AC43" i="1" s="1"/>
  <c r="R51" i="1"/>
  <c r="R63" i="1"/>
  <c r="AC63" i="1" s="1"/>
  <c r="L76" i="1"/>
  <c r="R76" i="1" s="1"/>
  <c r="L80" i="1"/>
  <c r="R80" i="1" s="1"/>
  <c r="AC80" i="1" s="1"/>
  <c r="L84" i="1"/>
  <c r="R84" i="1" s="1"/>
  <c r="AC84" i="1" s="1"/>
  <c r="L88" i="1"/>
  <c r="L90" i="1"/>
  <c r="R90" i="1" s="1"/>
  <c r="AC92" i="1" s="1"/>
  <c r="L94" i="1"/>
  <c r="L96" i="1"/>
  <c r="R96" i="1" s="1"/>
  <c r="AC98" i="1" s="1"/>
  <c r="P98" i="1"/>
  <c r="AA98" i="1"/>
  <c r="R101" i="1"/>
  <c r="AC103" i="1" s="1"/>
  <c r="T102" i="1"/>
  <c r="Z102" i="1" s="1"/>
  <c r="Y104" i="1"/>
  <c r="Z105" i="1"/>
  <c r="P106" i="1"/>
  <c r="W106" i="1"/>
  <c r="AA106" i="1"/>
  <c r="T108" i="1"/>
  <c r="AA114" i="1"/>
  <c r="R115" i="1"/>
  <c r="AC117" i="1" s="1"/>
  <c r="AC119" i="1"/>
  <c r="R123" i="1"/>
  <c r="Y135" i="1"/>
  <c r="R127" i="1"/>
  <c r="R131" i="1"/>
  <c r="AC133" i="1" s="1"/>
  <c r="Z131" i="1"/>
  <c r="AA161" i="1"/>
  <c r="R156" i="1"/>
  <c r="AC158" i="1" s="1"/>
  <c r="R163" i="1"/>
  <c r="R167" i="1"/>
  <c r="R171" i="1"/>
  <c r="R175" i="1"/>
  <c r="R179" i="1"/>
  <c r="AA75" i="1"/>
  <c r="AA87" i="1" s="1"/>
  <c r="T76" i="1"/>
  <c r="T80" i="1"/>
  <c r="Z80" i="1" s="1"/>
  <c r="T84" i="1"/>
  <c r="Z84" i="1" s="1"/>
  <c r="R88" i="1"/>
  <c r="T90" i="1"/>
  <c r="Z90" i="1" s="1"/>
  <c r="R94" i="1"/>
  <c r="AC96" i="1" s="1"/>
  <c r="T96" i="1"/>
  <c r="Z96" i="1" s="1"/>
  <c r="S112" i="1"/>
  <c r="P102" i="1"/>
  <c r="R102" i="1" s="1"/>
  <c r="W102" i="1"/>
  <c r="AA102" i="1"/>
  <c r="AA112" i="1" s="1"/>
  <c r="T104" i="1"/>
  <c r="Z104" i="1" s="1"/>
  <c r="R106" i="1"/>
  <c r="R107" i="1"/>
  <c r="W108" i="1"/>
  <c r="P108" i="1"/>
  <c r="R108" i="1" s="1"/>
  <c r="R113" i="1"/>
  <c r="S122" i="1"/>
  <c r="Y113" i="1"/>
  <c r="Y122" i="1" s="1"/>
  <c r="P114" i="1"/>
  <c r="W114" i="1"/>
  <c r="R124" i="1"/>
  <c r="Y148" i="1"/>
  <c r="R139" i="1"/>
  <c r="R143" i="1"/>
  <c r="R150" i="1"/>
  <c r="AC152" i="1" s="1"/>
  <c r="R154" i="1"/>
  <c r="AC156" i="1" s="1"/>
  <c r="R158" i="1"/>
  <c r="AC160" i="1" s="1"/>
  <c r="Z160" i="1"/>
  <c r="Z172" i="1"/>
  <c r="R176" i="1"/>
  <c r="AC178" i="1" s="1"/>
  <c r="T174" i="1"/>
  <c r="R193" i="1"/>
  <c r="X99" i="1"/>
  <c r="W100" i="1"/>
  <c r="P100" i="1"/>
  <c r="R100" i="1" s="1"/>
  <c r="U112" i="1"/>
  <c r="R105" i="1"/>
  <c r="T106" i="1"/>
  <c r="Z106" i="1" s="1"/>
  <c r="Y108" i="1"/>
  <c r="Z109" i="1"/>
  <c r="AC111" i="1" s="1"/>
  <c r="P110" i="1"/>
  <c r="W110" i="1"/>
  <c r="AA122" i="1"/>
  <c r="Z114" i="1"/>
  <c r="AC140" i="1"/>
  <c r="AC144" i="1"/>
  <c r="AA174" i="1"/>
  <c r="R114" i="1"/>
  <c r="AC116" i="1" s="1"/>
  <c r="R116" i="1"/>
  <c r="AC118" i="1" s="1"/>
  <c r="L120" i="1"/>
  <c r="T121" i="1"/>
  <c r="Z121" i="1" s="1"/>
  <c r="L124" i="1"/>
  <c r="T125" i="1"/>
  <c r="Z125" i="1" s="1"/>
  <c r="L128" i="1"/>
  <c r="R128" i="1" s="1"/>
  <c r="AC130" i="1" s="1"/>
  <c r="T129" i="1"/>
  <c r="Z129" i="1" s="1"/>
  <c r="L132" i="1"/>
  <c r="R132" i="1" s="1"/>
  <c r="AC134" i="1" s="1"/>
  <c r="T133" i="1"/>
  <c r="Z133" i="1" s="1"/>
  <c r="L136" i="1"/>
  <c r="R136" i="1" s="1"/>
  <c r="AA136" i="1"/>
  <c r="AA148" i="1" s="1"/>
  <c r="T137" i="1"/>
  <c r="Z137" i="1" s="1"/>
  <c r="L140" i="1"/>
  <c r="T141" i="1"/>
  <c r="Z141" i="1" s="1"/>
  <c r="L144" i="1"/>
  <c r="R144" i="1" s="1"/>
  <c r="AC146" i="1" s="1"/>
  <c r="T145" i="1"/>
  <c r="Z145" i="1" s="1"/>
  <c r="T149" i="1"/>
  <c r="L152" i="1"/>
  <c r="R152" i="1" s="1"/>
  <c r="AC154" i="1" s="1"/>
  <c r="T153" i="1"/>
  <c r="Z153" i="1" s="1"/>
  <c r="L156" i="1"/>
  <c r="T157" i="1"/>
  <c r="Z157" i="1" s="1"/>
  <c r="L160" i="1"/>
  <c r="Y162" i="1"/>
  <c r="Y174" i="1" s="1"/>
  <c r="L164" i="1"/>
  <c r="R164" i="1" s="1"/>
  <c r="T165" i="1"/>
  <c r="Z165" i="1" s="1"/>
  <c r="L168" i="1"/>
  <c r="R168" i="1" s="1"/>
  <c r="AC170" i="1" s="1"/>
  <c r="T169" i="1"/>
  <c r="Z169" i="1" s="1"/>
  <c r="L172" i="1"/>
  <c r="T173" i="1"/>
  <c r="Z173" i="1" s="1"/>
  <c r="V187" i="1"/>
  <c r="L176" i="1"/>
  <c r="T177" i="1"/>
  <c r="Z177" i="1" s="1"/>
  <c r="L180" i="1"/>
  <c r="R180" i="1" s="1"/>
  <c r="AC182" i="1" s="1"/>
  <c r="W183" i="1"/>
  <c r="Z183" i="1" s="1"/>
  <c r="P183" i="1"/>
  <c r="R183" i="1" s="1"/>
  <c r="Z184" i="1"/>
  <c r="T185" i="1"/>
  <c r="Z185" i="1" s="1"/>
  <c r="L185" i="1"/>
  <c r="Z188" i="1"/>
  <c r="U200" i="1"/>
  <c r="AA188" i="1"/>
  <c r="Y200" i="1"/>
  <c r="Y189" i="1"/>
  <c r="W195" i="1"/>
  <c r="P195" i="1"/>
  <c r="Y197" i="1"/>
  <c r="Z198" i="1"/>
  <c r="Y100" i="1"/>
  <c r="Y112" i="1" s="1"/>
  <c r="T103" i="1"/>
  <c r="Z103" i="1" s="1"/>
  <c r="T107" i="1"/>
  <c r="Z107" i="1" s="1"/>
  <c r="Z113" i="1"/>
  <c r="T115" i="1"/>
  <c r="Z115" i="1" s="1"/>
  <c r="W116" i="1"/>
  <c r="Z116" i="1" s="1"/>
  <c r="L119" i="1"/>
  <c r="R119" i="1" s="1"/>
  <c r="W119" i="1"/>
  <c r="W122" i="1" s="1"/>
  <c r="W123" i="1"/>
  <c r="W135" i="1" s="1"/>
  <c r="AA123" i="1"/>
  <c r="AA135" i="1" s="1"/>
  <c r="T124" i="1"/>
  <c r="Z124" i="1" s="1"/>
  <c r="W127" i="1"/>
  <c r="Z127" i="1" s="1"/>
  <c r="T128" i="1"/>
  <c r="Z128" i="1" s="1"/>
  <c r="W131" i="1"/>
  <c r="T132" i="1"/>
  <c r="Z132" i="1" s="1"/>
  <c r="T136" i="1"/>
  <c r="W139" i="1"/>
  <c r="Z139" i="1" s="1"/>
  <c r="T140" i="1"/>
  <c r="Z140" i="1" s="1"/>
  <c r="W143" i="1"/>
  <c r="Z143" i="1" s="1"/>
  <c r="T144" i="1"/>
  <c r="Z144" i="1" s="1"/>
  <c r="W147" i="1"/>
  <c r="Z147" i="1" s="1"/>
  <c r="Y149" i="1"/>
  <c r="Y161" i="1" s="1"/>
  <c r="W151" i="1"/>
  <c r="W161" i="1" s="1"/>
  <c r="T152" i="1"/>
  <c r="Z152" i="1" s="1"/>
  <c r="W155" i="1"/>
  <c r="Z155" i="1" s="1"/>
  <c r="AC157" i="1" s="1"/>
  <c r="T156" i="1"/>
  <c r="Z156" i="1" s="1"/>
  <c r="W159" i="1"/>
  <c r="Z159" i="1" s="1"/>
  <c r="Z162" i="1"/>
  <c r="W163" i="1"/>
  <c r="Z163" i="1" s="1"/>
  <c r="T164" i="1"/>
  <c r="Z164" i="1" s="1"/>
  <c r="W167" i="1"/>
  <c r="Z167" i="1" s="1"/>
  <c r="T168" i="1"/>
  <c r="Z168" i="1" s="1"/>
  <c r="W171" i="1"/>
  <c r="Z171" i="1" s="1"/>
  <c r="S187" i="1"/>
  <c r="W175" i="1"/>
  <c r="W187" i="1" s="1"/>
  <c r="T176" i="1"/>
  <c r="Z176" i="1" s="1"/>
  <c r="W179" i="1"/>
  <c r="Z179" i="1" s="1"/>
  <c r="R182" i="1"/>
  <c r="AC184" i="1" s="1"/>
  <c r="V200" i="1"/>
  <c r="T189" i="1"/>
  <c r="Z189" i="1" s="1"/>
  <c r="L189" i="1"/>
  <c r="R189" i="1" s="1"/>
  <c r="AA191" i="1"/>
  <c r="R194" i="1"/>
  <c r="AC196" i="1" s="1"/>
  <c r="T197" i="1"/>
  <c r="Z197" i="1" s="1"/>
  <c r="L197" i="1"/>
  <c r="R197" i="1" s="1"/>
  <c r="R201" i="1"/>
  <c r="T201" i="1"/>
  <c r="L201" i="1"/>
  <c r="R125" i="1"/>
  <c r="AC127" i="1" s="1"/>
  <c r="R129" i="1"/>
  <c r="AC131" i="1" s="1"/>
  <c r="R137" i="1"/>
  <c r="AC139" i="1" s="1"/>
  <c r="R141" i="1"/>
  <c r="R145" i="1"/>
  <c r="AC147" i="1" s="1"/>
  <c r="R149" i="1"/>
  <c r="R153" i="1"/>
  <c r="AC155" i="1" s="1"/>
  <c r="R157" i="1"/>
  <c r="AC159" i="1" s="1"/>
  <c r="R165" i="1"/>
  <c r="AC167" i="1" s="1"/>
  <c r="R169" i="1"/>
  <c r="AC171" i="1" s="1"/>
  <c r="R177" i="1"/>
  <c r="AC179" i="1" s="1"/>
  <c r="W191" i="1"/>
  <c r="W200" i="1" s="1"/>
  <c r="P191" i="1"/>
  <c r="Z195" i="1"/>
  <c r="W213" i="1"/>
  <c r="U187" i="1"/>
  <c r="Y187" i="1"/>
  <c r="L181" i="1"/>
  <c r="R181" i="1" s="1"/>
  <c r="AC183" i="1" s="1"/>
  <c r="Z186" i="1"/>
  <c r="AC192" i="1"/>
  <c r="Z190" i="1"/>
  <c r="T193" i="1"/>
  <c r="Z193" i="1" s="1"/>
  <c r="L193" i="1"/>
  <c r="W199" i="1"/>
  <c r="Z199" i="1" s="1"/>
  <c r="P199" i="1"/>
  <c r="Y201" i="1"/>
  <c r="S213" i="1"/>
  <c r="T207" i="1"/>
  <c r="Z207" i="1" s="1"/>
  <c r="L207" i="1"/>
  <c r="P210" i="1"/>
  <c r="R210" i="1" s="1"/>
  <c r="AC212" i="1" s="1"/>
  <c r="W210" i="1"/>
  <c r="P218" i="1"/>
  <c r="R218" i="1" s="1"/>
  <c r="AC220" i="1" s="1"/>
  <c r="W218" i="1"/>
  <c r="R219" i="1"/>
  <c r="AC221" i="1" s="1"/>
  <c r="L220" i="1"/>
  <c r="T220" i="1"/>
  <c r="Z220" i="1" s="1"/>
  <c r="U239" i="1"/>
  <c r="AA227" i="1"/>
  <c r="L228" i="1"/>
  <c r="R228" i="1" s="1"/>
  <c r="AC230" i="1" s="1"/>
  <c r="T228" i="1"/>
  <c r="Z228" i="1" s="1"/>
  <c r="R234" i="1"/>
  <c r="AC236" i="1" s="1"/>
  <c r="Z234" i="1"/>
  <c r="AA252" i="1"/>
  <c r="W253" i="1"/>
  <c r="P253" i="1"/>
  <c r="R253" i="1"/>
  <c r="W256" i="1"/>
  <c r="P256" i="1"/>
  <c r="R256" i="1" s="1"/>
  <c r="AC258" i="1" s="1"/>
  <c r="R184" i="1"/>
  <c r="AC186" i="1" s="1"/>
  <c r="R188" i="1"/>
  <c r="R192" i="1"/>
  <c r="AC194" i="1" s="1"/>
  <c r="AA199" i="1"/>
  <c r="R202" i="1"/>
  <c r="W205" i="1"/>
  <c r="R206" i="1"/>
  <c r="L208" i="1"/>
  <c r="R208" i="1" s="1"/>
  <c r="AC210" i="1" s="1"/>
  <c r="T208" i="1"/>
  <c r="Z208" i="1" s="1"/>
  <c r="L212" i="1"/>
  <c r="T212" i="1"/>
  <c r="Z212" i="1" s="1"/>
  <c r="P214" i="1"/>
  <c r="W214" i="1"/>
  <c r="R215" i="1"/>
  <c r="L216" i="1"/>
  <c r="R216" i="1" s="1"/>
  <c r="T216" i="1"/>
  <c r="Z216" i="1" s="1"/>
  <c r="R222" i="1"/>
  <c r="R230" i="1"/>
  <c r="AC232" i="1" s="1"/>
  <c r="Z230" i="1"/>
  <c r="T251" i="1"/>
  <c r="R268" i="1"/>
  <c r="AC270" i="1" s="1"/>
  <c r="L184" i="1"/>
  <c r="L188" i="1"/>
  <c r="R191" i="1"/>
  <c r="L192" i="1"/>
  <c r="R195" i="1"/>
  <c r="AC197" i="1" s="1"/>
  <c r="L196" i="1"/>
  <c r="R196" i="1" s="1"/>
  <c r="AC198" i="1" s="1"/>
  <c r="U213" i="1"/>
  <c r="Z202" i="1"/>
  <c r="R204" i="1"/>
  <c r="R205" i="1"/>
  <c r="Z205" i="1"/>
  <c r="Z210" i="1"/>
  <c r="Z218" i="1"/>
  <c r="AA222" i="1"/>
  <c r="X239" i="1"/>
  <c r="AA230" i="1"/>
  <c r="R233" i="1"/>
  <c r="AC235" i="1" s="1"/>
  <c r="Z233" i="1"/>
  <c r="P234" i="1"/>
  <c r="W234" i="1"/>
  <c r="S252" i="1"/>
  <c r="W245" i="1"/>
  <c r="P245" i="1"/>
  <c r="R245" i="1" s="1"/>
  <c r="AC247" i="1" s="1"/>
  <c r="W258" i="1"/>
  <c r="AA266" i="1"/>
  <c r="X278" i="1"/>
  <c r="W279" i="1"/>
  <c r="P279" i="1"/>
  <c r="R279" i="1" s="1"/>
  <c r="W287" i="1"/>
  <c r="Z287" i="1" s="1"/>
  <c r="P287" i="1"/>
  <c r="X200" i="1"/>
  <c r="V213" i="1"/>
  <c r="AA201" i="1"/>
  <c r="T203" i="1"/>
  <c r="Z203" i="1" s="1"/>
  <c r="AC205" i="1" s="1"/>
  <c r="L204" i="1"/>
  <c r="Y204" i="1"/>
  <c r="AA206" i="1"/>
  <c r="R207" i="1"/>
  <c r="AC209" i="1" s="1"/>
  <c r="AA210" i="1"/>
  <c r="R214" i="1"/>
  <c r="Z214" i="1"/>
  <c r="AA218" i="1"/>
  <c r="R220" i="1"/>
  <c r="AC222" i="1" s="1"/>
  <c r="R221" i="1"/>
  <c r="Z221" i="1"/>
  <c r="P222" i="1"/>
  <c r="W222" i="1"/>
  <c r="Z222" i="1" s="1"/>
  <c r="R223" i="1"/>
  <c r="L224" i="1"/>
  <c r="T224" i="1"/>
  <c r="Z224" i="1" s="1"/>
  <c r="Y224" i="1"/>
  <c r="Y226" i="1" s="1"/>
  <c r="Z225" i="1"/>
  <c r="Y239" i="1"/>
  <c r="R229" i="1"/>
  <c r="AC231" i="1" s="1"/>
  <c r="Z229" i="1"/>
  <c r="P230" i="1"/>
  <c r="W230" i="1"/>
  <c r="W239" i="1" s="1"/>
  <c r="R231" i="1"/>
  <c r="L232" i="1"/>
  <c r="R232" i="1" s="1"/>
  <c r="T232" i="1"/>
  <c r="Z232" i="1" s="1"/>
  <c r="Y232" i="1"/>
  <c r="U252" i="1"/>
  <c r="L211" i="1"/>
  <c r="L215" i="1"/>
  <c r="L219" i="1"/>
  <c r="L223" i="1"/>
  <c r="L227" i="1"/>
  <c r="R227" i="1" s="1"/>
  <c r="S239" i="1"/>
  <c r="L231" i="1"/>
  <c r="P235" i="1"/>
  <c r="W235" i="1"/>
  <c r="AA235" i="1"/>
  <c r="T237" i="1"/>
  <c r="Z237" i="1" s="1"/>
  <c r="R240" i="1"/>
  <c r="X252" i="1"/>
  <c r="W241" i="1"/>
  <c r="P241" i="1"/>
  <c r="AA241" i="1"/>
  <c r="T243" i="1"/>
  <c r="Y245" i="1"/>
  <c r="Z246" i="1"/>
  <c r="P247" i="1"/>
  <c r="W247" i="1"/>
  <c r="AA247" i="1"/>
  <c r="T249" i="1"/>
  <c r="Z249" i="1" s="1"/>
  <c r="S265" i="1"/>
  <c r="X265" i="1"/>
  <c r="AA253" i="1"/>
  <c r="Z254" i="1"/>
  <c r="P255" i="1"/>
  <c r="W255" i="1"/>
  <c r="AA255" i="1"/>
  <c r="L260" i="1"/>
  <c r="T260" i="1"/>
  <c r="Z260" i="1" s="1"/>
  <c r="R260" i="1"/>
  <c r="AC262" i="1" s="1"/>
  <c r="AA260" i="1"/>
  <c r="T261" i="1"/>
  <c r="Z261" i="1" s="1"/>
  <c r="L261" i="1"/>
  <c r="R261" i="1" s="1"/>
  <c r="Z262" i="1"/>
  <c r="T273" i="1"/>
  <c r="Z273" i="1" s="1"/>
  <c r="L273" i="1"/>
  <c r="R273" i="1" s="1"/>
  <c r="AC275" i="1" s="1"/>
  <c r="T277" i="1"/>
  <c r="Z277" i="1" s="1"/>
  <c r="L277" i="1"/>
  <c r="W283" i="1"/>
  <c r="Z283" i="1" s="1"/>
  <c r="P283" i="1"/>
  <c r="R283" i="1" s="1"/>
  <c r="AA214" i="1"/>
  <c r="T215" i="1"/>
  <c r="Z215" i="1" s="1"/>
  <c r="T219" i="1"/>
  <c r="Z219" i="1" s="1"/>
  <c r="T223" i="1"/>
  <c r="Z223" i="1" s="1"/>
  <c r="T227" i="1"/>
  <c r="T231" i="1"/>
  <c r="Z231" i="1" s="1"/>
  <c r="R235" i="1"/>
  <c r="R236" i="1"/>
  <c r="W237" i="1"/>
  <c r="P237" i="1"/>
  <c r="AA237" i="1"/>
  <c r="R241" i="1"/>
  <c r="P243" i="1"/>
  <c r="R243" i="1" s="1"/>
  <c r="W243" i="1"/>
  <c r="AA243" i="1"/>
  <c r="T245" i="1"/>
  <c r="Z245" i="1" s="1"/>
  <c r="R247" i="1"/>
  <c r="R248" i="1"/>
  <c r="AC250" i="1" s="1"/>
  <c r="W249" i="1"/>
  <c r="P249" i="1"/>
  <c r="R249" i="1" s="1"/>
  <c r="AA249" i="1"/>
  <c r="T253" i="1"/>
  <c r="R255" i="1"/>
  <c r="Z256" i="1"/>
  <c r="T258" i="1"/>
  <c r="Z258" i="1" s="1"/>
  <c r="L258" i="1"/>
  <c r="R258" i="1" s="1"/>
  <c r="AC260" i="1" s="1"/>
  <c r="P266" i="1"/>
  <c r="R266" i="1" s="1"/>
  <c r="W266" i="1"/>
  <c r="V278" i="1"/>
  <c r="T269" i="1"/>
  <c r="Z269" i="1" s="1"/>
  <c r="L269" i="1"/>
  <c r="R269" i="1" s="1"/>
  <c r="AC271" i="1" s="1"/>
  <c r="AA279" i="1"/>
  <c r="AA291" i="1" s="1"/>
  <c r="U291" i="1"/>
  <c r="T235" i="1"/>
  <c r="Y237" i="1"/>
  <c r="T241" i="1"/>
  <c r="Z241" i="1" s="1"/>
  <c r="Y243" i="1"/>
  <c r="Y252" i="1" s="1"/>
  <c r="R246" i="1"/>
  <c r="AC248" i="1" s="1"/>
  <c r="T247" i="1"/>
  <c r="Y249" i="1"/>
  <c r="P251" i="1"/>
  <c r="W251" i="1"/>
  <c r="R254" i="1"/>
  <c r="T255" i="1"/>
  <c r="Z255" i="1" s="1"/>
  <c r="P263" i="1"/>
  <c r="W263" i="1"/>
  <c r="Z263" i="1" s="1"/>
  <c r="T264" i="1"/>
  <c r="Z264" i="1" s="1"/>
  <c r="L264" i="1"/>
  <c r="Z266" i="1"/>
  <c r="T236" i="1"/>
  <c r="Z236" i="1" s="1"/>
  <c r="T240" i="1"/>
  <c r="R242" i="1"/>
  <c r="AC244" i="1" s="1"/>
  <c r="T244" i="1"/>
  <c r="Z244" i="1" s="1"/>
  <c r="AC246" i="1" s="1"/>
  <c r="T248" i="1"/>
  <c r="Z248" i="1" s="1"/>
  <c r="U265" i="1"/>
  <c r="Y253" i="1"/>
  <c r="Y265" i="1" s="1"/>
  <c r="AA256" i="1"/>
  <c r="R259" i="1"/>
  <c r="AC261" i="1" s="1"/>
  <c r="R267" i="1"/>
  <c r="W270" i="1"/>
  <c r="Z270" i="1" s="1"/>
  <c r="AC272" i="1" s="1"/>
  <c r="R271" i="1"/>
  <c r="W274" i="1"/>
  <c r="Z274" i="1" s="1"/>
  <c r="AC276" i="1" s="1"/>
  <c r="R275" i="1"/>
  <c r="AC277" i="1" s="1"/>
  <c r="Z279" i="1"/>
  <c r="T291" i="1"/>
  <c r="Y291" i="1"/>
  <c r="R281" i="1"/>
  <c r="AC283" i="1" s="1"/>
  <c r="R282" i="1"/>
  <c r="Z282" i="1"/>
  <c r="R285" i="1"/>
  <c r="AC287" i="1" s="1"/>
  <c r="R286" i="1"/>
  <c r="Z286" i="1"/>
  <c r="R257" i="1"/>
  <c r="AC259" i="1" s="1"/>
  <c r="Y262" i="1"/>
  <c r="AC264" i="1" s="1"/>
  <c r="W262" i="1"/>
  <c r="U278" i="1"/>
  <c r="AA267" i="1"/>
  <c r="Y269" i="1"/>
  <c r="Y278" i="1" s="1"/>
  <c r="AA271" i="1"/>
  <c r="Y273" i="1"/>
  <c r="AA275" i="1"/>
  <c r="Y277" i="1"/>
  <c r="V291" i="1"/>
  <c r="T280" i="1"/>
  <c r="Z280" i="1" s="1"/>
  <c r="L280" i="1"/>
  <c r="R280" i="1" s="1"/>
  <c r="AC282" i="1" s="1"/>
  <c r="T284" i="1"/>
  <c r="Z284" i="1" s="1"/>
  <c r="L284" i="1"/>
  <c r="R284" i="1" s="1"/>
  <c r="AC286" i="1" s="1"/>
  <c r="T288" i="1"/>
  <c r="Z288" i="1" s="1"/>
  <c r="L288" i="1"/>
  <c r="R288" i="1" s="1"/>
  <c r="AC290" i="1" s="1"/>
  <c r="T268" i="1"/>
  <c r="Z268" i="1" s="1"/>
  <c r="L268" i="1"/>
  <c r="T272" i="1"/>
  <c r="Z272" i="1" s="1"/>
  <c r="L272" i="1"/>
  <c r="R272" i="1" s="1"/>
  <c r="AC274" i="1" s="1"/>
  <c r="T276" i="1"/>
  <c r="Z276" i="1" s="1"/>
  <c r="L276" i="1"/>
  <c r="S291" i="1"/>
  <c r="R287" i="1"/>
  <c r="L290" i="1"/>
  <c r="W290" i="1"/>
  <c r="Z290" i="1" s="1"/>
  <c r="AC246" i="2" l="1"/>
  <c r="AB244" i="2"/>
  <c r="AC76" i="2"/>
  <c r="AC248" i="2"/>
  <c r="Z179" i="2"/>
  <c r="AC206" i="2"/>
  <c r="AC91" i="2"/>
  <c r="AC194" i="2"/>
  <c r="AB192" i="2"/>
  <c r="AB22" i="2"/>
  <c r="T297" i="2"/>
  <c r="AC90" i="2"/>
  <c r="AB88" i="2"/>
  <c r="AB205" i="2"/>
  <c r="AC207" i="2"/>
  <c r="AC259" i="2"/>
  <c r="AB257" i="2"/>
  <c r="Z35" i="2"/>
  <c r="Z297" i="2" s="1"/>
  <c r="Z127" i="2"/>
  <c r="AC168" i="2"/>
  <c r="AB166" i="2"/>
  <c r="AB231" i="2"/>
  <c r="AC156" i="2"/>
  <c r="AB127" i="2"/>
  <c r="AC129" i="2"/>
  <c r="AC232" i="2"/>
  <c r="AC272" i="2"/>
  <c r="AB270" i="2"/>
  <c r="AB101" i="2"/>
  <c r="AC103" i="2"/>
  <c r="AB114" i="2"/>
  <c r="AC116" i="2"/>
  <c r="AB153" i="2"/>
  <c r="AC155" i="2"/>
  <c r="AC181" i="2"/>
  <c r="AB179" i="2"/>
  <c r="Z218" i="2"/>
  <c r="Z231" i="2"/>
  <c r="AC233" i="2" s="1"/>
  <c r="AC219" i="2"/>
  <c r="R140" i="2"/>
  <c r="AC117" i="2"/>
  <c r="AC234" i="2"/>
  <c r="AB218" i="2"/>
  <c r="AC220" i="2"/>
  <c r="AC285" i="2"/>
  <c r="AB283" i="2"/>
  <c r="AC154" i="2"/>
  <c r="R291" i="1"/>
  <c r="AB291" i="1" s="1"/>
  <c r="AC281" i="1"/>
  <c r="AC279" i="1"/>
  <c r="R239" i="1"/>
  <c r="AC185" i="1"/>
  <c r="R112" i="1"/>
  <c r="R278" i="1"/>
  <c r="AC268" i="1"/>
  <c r="AC266" i="1"/>
  <c r="R148" i="1"/>
  <c r="AC285" i="1"/>
  <c r="Z61" i="1"/>
  <c r="AC166" i="1"/>
  <c r="R174" i="1"/>
  <c r="R87" i="1"/>
  <c r="AC75" i="1"/>
  <c r="T265" i="1"/>
  <c r="Z253" i="1"/>
  <c r="Z265" i="1" s="1"/>
  <c r="Y213" i="1"/>
  <c r="Z191" i="1"/>
  <c r="AC193" i="1" s="1"/>
  <c r="Z151" i="1"/>
  <c r="AC153" i="1" s="1"/>
  <c r="W112" i="1"/>
  <c r="W174" i="1"/>
  <c r="AC141" i="1"/>
  <c r="AC126" i="1"/>
  <c r="AC88" i="1"/>
  <c r="AC90" i="1"/>
  <c r="R99" i="1"/>
  <c r="R187" i="1"/>
  <c r="AC169" i="1"/>
  <c r="T135" i="1"/>
  <c r="T122" i="1"/>
  <c r="R74" i="1"/>
  <c r="AB74" i="1" s="1"/>
  <c r="Z89" i="1"/>
  <c r="AC91" i="1" s="1"/>
  <c r="AC85" i="1"/>
  <c r="AC49" i="1"/>
  <c r="W35" i="1"/>
  <c r="W292" i="1" s="1"/>
  <c r="Z48" i="1"/>
  <c r="Z240" i="1"/>
  <c r="T252" i="1"/>
  <c r="T278" i="1"/>
  <c r="AC256" i="1"/>
  <c r="Z247" i="1"/>
  <c r="W278" i="1"/>
  <c r="AC249" i="1"/>
  <c r="T239" i="1"/>
  <c r="Z227" i="1"/>
  <c r="Z239" i="1" s="1"/>
  <c r="AA226" i="1"/>
  <c r="AC263" i="1"/>
  <c r="R252" i="1"/>
  <c r="AC242" i="1"/>
  <c r="AC240" i="1"/>
  <c r="W291" i="1"/>
  <c r="AC207" i="1"/>
  <c r="AC218" i="1"/>
  <c r="AC208" i="1"/>
  <c r="AC143" i="1"/>
  <c r="AC199" i="1"/>
  <c r="AC191" i="1"/>
  <c r="Z200" i="1"/>
  <c r="Z149" i="1"/>
  <c r="T161" i="1"/>
  <c r="W148" i="1"/>
  <c r="AC107" i="1"/>
  <c r="AC164" i="1"/>
  <c r="AC109" i="1"/>
  <c r="AC123" i="1"/>
  <c r="R135" i="1"/>
  <c r="AA74" i="1"/>
  <c r="AC27" i="1"/>
  <c r="T99" i="1"/>
  <c r="Z75" i="1"/>
  <c r="T61" i="1"/>
  <c r="AC11" i="1"/>
  <c r="AC81" i="1"/>
  <c r="T22" i="1"/>
  <c r="R48" i="1"/>
  <c r="AB48" i="1" s="1"/>
  <c r="Z17" i="1"/>
  <c r="AC17" i="1" s="1"/>
  <c r="Y292" i="1"/>
  <c r="AC233" i="1"/>
  <c r="R226" i="1"/>
  <c r="AC216" i="1"/>
  <c r="AC214" i="1"/>
  <c r="W265" i="1"/>
  <c r="Z251" i="1"/>
  <c r="AC217" i="1"/>
  <c r="R265" i="1"/>
  <c r="AC255" i="1"/>
  <c r="AC253" i="1"/>
  <c r="T200" i="1"/>
  <c r="AC195" i="1"/>
  <c r="AC145" i="1"/>
  <c r="AC113" i="1"/>
  <c r="R122" i="1"/>
  <c r="AC115" i="1"/>
  <c r="AC108" i="1"/>
  <c r="AC104" i="1"/>
  <c r="AC181" i="1"/>
  <c r="AC173" i="1"/>
  <c r="AC165" i="1"/>
  <c r="AC129" i="1"/>
  <c r="Z119" i="1"/>
  <c r="Z108" i="1"/>
  <c r="AC51" i="1"/>
  <c r="Z74" i="1"/>
  <c r="Z110" i="1"/>
  <c r="R22" i="1"/>
  <c r="AC10" i="1"/>
  <c r="AC95" i="1"/>
  <c r="AC66" i="1"/>
  <c r="AC58" i="1"/>
  <c r="AC50" i="1"/>
  <c r="AC25" i="1"/>
  <c r="Z100" i="1"/>
  <c r="Z112" i="1" s="1"/>
  <c r="AC36" i="1"/>
  <c r="AC26" i="1"/>
  <c r="AC269" i="1"/>
  <c r="Z243" i="1"/>
  <c r="AC245" i="1" s="1"/>
  <c r="R213" i="1"/>
  <c r="AC203" i="1"/>
  <c r="AC201" i="1"/>
  <c r="AC289" i="1"/>
  <c r="AC273" i="1"/>
  <c r="Z278" i="1"/>
  <c r="Z235" i="1"/>
  <c r="AC237" i="1" s="1"/>
  <c r="AC251" i="1"/>
  <c r="AC243" i="1"/>
  <c r="AC238" i="1"/>
  <c r="AC206" i="1"/>
  <c r="AC288" i="1"/>
  <c r="AC284" i="1"/>
  <c r="Z291" i="1"/>
  <c r="AC257" i="1"/>
  <c r="AA265" i="1"/>
  <c r="W252" i="1"/>
  <c r="AC234" i="1"/>
  <c r="AC225" i="1"/>
  <c r="AC223" i="1"/>
  <c r="Z226" i="1"/>
  <c r="AA213" i="1"/>
  <c r="AA278" i="1"/>
  <c r="AC224" i="1"/>
  <c r="W226" i="1"/>
  <c r="AC204" i="1"/>
  <c r="AC188" i="1"/>
  <c r="AC190" i="1"/>
  <c r="R200" i="1"/>
  <c r="AA239" i="1"/>
  <c r="R161" i="1"/>
  <c r="AC151" i="1"/>
  <c r="AC149" i="1"/>
  <c r="T213" i="1"/>
  <c r="Z201" i="1"/>
  <c r="Z213" i="1" s="1"/>
  <c r="Z174" i="1"/>
  <c r="Z136" i="1"/>
  <c r="Z148" i="1" s="1"/>
  <c r="T148" i="1"/>
  <c r="Z122" i="1"/>
  <c r="T226" i="1"/>
  <c r="AA200" i="1"/>
  <c r="AA292" i="1" s="1"/>
  <c r="Z175" i="1"/>
  <c r="Z187" i="1" s="1"/>
  <c r="Z123" i="1"/>
  <c r="Z135" i="1" s="1"/>
  <c r="AC162" i="1"/>
  <c r="AC110" i="1"/>
  <c r="Z76" i="1"/>
  <c r="AC76" i="1" s="1"/>
  <c r="T87" i="1"/>
  <c r="T187" i="1"/>
  <c r="W61" i="1"/>
  <c r="T74" i="1"/>
  <c r="AC78" i="1"/>
  <c r="T48" i="1"/>
  <c r="AC44" i="1"/>
  <c r="AC29" i="1"/>
  <c r="T35" i="1"/>
  <c r="Z23" i="1"/>
  <c r="Z35" i="1" s="1"/>
  <c r="R35" i="1"/>
  <c r="AB35" i="1" s="1"/>
  <c r="T112" i="1"/>
  <c r="R61" i="1"/>
  <c r="AB61" i="1" s="1"/>
  <c r="AC15" i="1"/>
  <c r="AC142" i="2" l="1"/>
  <c r="AB140" i="2"/>
  <c r="R297" i="2"/>
  <c r="AB161" i="1"/>
  <c r="R292" i="1"/>
  <c r="AB22" i="1"/>
  <c r="AB265" i="1"/>
  <c r="AC267" i="1"/>
  <c r="T292" i="1"/>
  <c r="AB252" i="1"/>
  <c r="Z252" i="1"/>
  <c r="AC254" i="1" s="1"/>
  <c r="Z22" i="1"/>
  <c r="Z292" i="1" s="1"/>
  <c r="Z99" i="1"/>
  <c r="AC177" i="1"/>
  <c r="AB87" i="1"/>
  <c r="AC150" i="1"/>
  <c r="AB148" i="1"/>
  <c r="AC100" i="1"/>
  <c r="AC229" i="1"/>
  <c r="AC23" i="1"/>
  <c r="AB122" i="1"/>
  <c r="AC124" i="1"/>
  <c r="Z87" i="1"/>
  <c r="AC89" i="1" s="1"/>
  <c r="AC125" i="1"/>
  <c r="Z161" i="1"/>
  <c r="AC163" i="1" s="1"/>
  <c r="AC175" i="1"/>
  <c r="AB200" i="1"/>
  <c r="AC202" i="1"/>
  <c r="AB135" i="1"/>
  <c r="AC137" i="1"/>
  <c r="AC189" i="1"/>
  <c r="AB187" i="1"/>
  <c r="AB174" i="1"/>
  <c r="AC176" i="1"/>
  <c r="AC136" i="1"/>
  <c r="AB112" i="1"/>
  <c r="AC114" i="1"/>
  <c r="AB239" i="1"/>
  <c r="AC241" i="1"/>
  <c r="AB213" i="1"/>
  <c r="AC215" i="1"/>
  <c r="AC228" i="1"/>
  <c r="AB226" i="1"/>
  <c r="AC101" i="1"/>
  <c r="AB99" i="1"/>
  <c r="AC138" i="1"/>
  <c r="AC280" i="1"/>
  <c r="AB278" i="1"/>
  <c r="AC102" i="1"/>
  <c r="AC227" i="1"/>
</calcChain>
</file>

<file path=xl/comments1.xml><?xml version="1.0" encoding="utf-8"?>
<comments xmlns="http://schemas.openxmlformats.org/spreadsheetml/2006/main">
  <authors>
    <author>Ljudevit Pranić</author>
  </authors>
  <commentList>
    <comment ref="AE36" authorId="0" shapeId="0">
      <text>
        <r>
          <rPr>
            <sz val="10"/>
            <rFont val="Arial"/>
            <family val="2"/>
            <charset val="238"/>
          </rPr>
          <t>Ljudevit Pranić:
nacionalni</t>
        </r>
      </text>
    </comment>
  </commentList>
</comments>
</file>

<file path=xl/sharedStrings.xml><?xml version="1.0" encoding="utf-8"?>
<sst xmlns="http://schemas.openxmlformats.org/spreadsheetml/2006/main" count="14407" uniqueCount="1416">
  <si>
    <t>Rad u nastavi, prema Pravilniku o kompoziciji radnog opterećenja nastavnika i suradnika na EFST, čl. 8-12.</t>
  </si>
  <si>
    <t>Rad u znanosti, prema Pravilniku o kompoziciji radnog opterećenja nastavnika i suradnika na EFST, čl. 13-16.</t>
  </si>
  <si>
    <t>Institucijski doprinos i administrativni poslovi (prema Pravilniku, čl. 17.)</t>
  </si>
  <si>
    <t>PREZIME</t>
  </si>
  <si>
    <t>IME</t>
  </si>
  <si>
    <t>zvanje</t>
  </si>
  <si>
    <t>katedra</t>
  </si>
  <si>
    <t>studij</t>
  </si>
  <si>
    <t>sem.</t>
  </si>
  <si>
    <t>kod</t>
  </si>
  <si>
    <t>PREDMET</t>
  </si>
  <si>
    <t>broj studenata</t>
  </si>
  <si>
    <t>PREDAVANJA</t>
  </si>
  <si>
    <t>VJEŽBE</t>
  </si>
  <si>
    <t xml:space="preserve">Ukupno sati </t>
  </si>
  <si>
    <t xml:space="preserve">KAKO SU RASPOREĐENI SATI </t>
  </si>
  <si>
    <t>POSTOTAK RANOG VREMENA U NASTAVI PO NASTAVNIKU*</t>
  </si>
  <si>
    <t>Izravne znanstvene aktivnosti</t>
  </si>
  <si>
    <t>POSTOTAK RADNOG VREMENA U ZNANOSTI PO NASTAVNIKU</t>
  </si>
  <si>
    <t xml:space="preserve">Institucijski doprinos i administrativni poslovi </t>
  </si>
  <si>
    <t>POSTOTAK RADNOG VREMENA ZA INSTITUCIJSKI DOPRINOS PO NASTAVNIKU</t>
  </si>
  <si>
    <t>KATEDRA</t>
  </si>
  <si>
    <t>broj nastavnih grupa</t>
  </si>
  <si>
    <t>SAKRITI</t>
  </si>
  <si>
    <t>sati</t>
  </si>
  <si>
    <t>predavanja</t>
  </si>
  <si>
    <t>vježbe</t>
  </si>
  <si>
    <t>ukupna raspodjela po predmetu</t>
  </si>
  <si>
    <t>kontrola</t>
  </si>
  <si>
    <t>nastava</t>
  </si>
  <si>
    <t>priprema</t>
  </si>
  <si>
    <t>ispiti i mentor.</t>
  </si>
  <si>
    <t>Naziv ili akronim projekta</t>
  </si>
  <si>
    <t>Tip projekta (nacionalni ili međunarodni)</t>
  </si>
  <si>
    <t>Organizacija koja financira projekt</t>
  </si>
  <si>
    <t>Datum završetka projekta</t>
  </si>
  <si>
    <t>Ugovoreni postotak rada</t>
  </si>
  <si>
    <t>Procijenjeni postotak rada</t>
  </si>
  <si>
    <t>Broj sati</t>
  </si>
  <si>
    <t>Druge znanstvene aktivnosti, Čl. 14, st. 9</t>
  </si>
  <si>
    <t>Rad u (1) Nacionalnom vijeću, (2) Matičnom odboru, (3) Senatu Sveučilišta u Splitu, (4) ostalim tijelima Sveučilišta, (5) Fakultetskom vijeću (u užem sazivu)
(navesti sve što je primjenjivo)</t>
  </si>
  <si>
    <t>Rad u stalnim ili povremenim radnim tijelima Fakulteta koje propisuje Statut Fakulteta, zakoni, propisi Sveučilišta ili Fakulteta (navesti povjerenstvo/odbor)</t>
  </si>
  <si>
    <t>Sudjelovanje u organizaciji znanstvenih i stručnih konferencija u organizaciji i/ili suorganizaciji Fakulteta, uređivanje i izdavanje znanstvenih časopisa čiji je izdavač/ suizdavač Fakultet</t>
  </si>
  <si>
    <t>Sudjelovanje u stručnom radu Fakulteta</t>
  </si>
  <si>
    <t>Sudjelovanje u drugim aktivnostima koje predstavljaju institucionalni doprinos Fakultetu, odlukom dekana</t>
  </si>
  <si>
    <t>P-prvi put</t>
  </si>
  <si>
    <t>P-repetitiv</t>
  </si>
  <si>
    <t>V-prvi put</t>
  </si>
  <si>
    <t>V-repetitiv</t>
  </si>
  <si>
    <t>pds</t>
  </si>
  <si>
    <t xml:space="preserve">ĆUKUŠIĆ </t>
  </si>
  <si>
    <t>MAJA</t>
  </si>
  <si>
    <t>redoviti profesor</t>
  </si>
  <si>
    <t>KATEDRA ZA POSLOVNU INFORMATIKU</t>
  </si>
  <si>
    <t>P</t>
  </si>
  <si>
    <t>EUB214</t>
  </si>
  <si>
    <t>Elektroničko poslovanje</t>
  </si>
  <si>
    <r>
      <rPr>
        <sz val="10"/>
        <color rgb="FF000000"/>
        <rFont val="Arial"/>
        <family val="2"/>
      </rPr>
      <t xml:space="preserve">Pisanje znanstvenog rada </t>
    </r>
    <r>
      <rPr>
        <i/>
        <sz val="10"/>
        <color rgb="FF000000"/>
        <rFont val="Arial"/>
        <family val="2"/>
      </rPr>
      <t>Measuring the success of information systems in Higher Education – a systematic review (WOS)</t>
    </r>
  </si>
  <si>
    <t>Rad u FV u užem sazivu</t>
  </si>
  <si>
    <t>Predsjednik SDG povjerenstva 1 pri UNIST</t>
  </si>
  <si>
    <t>PO znanstvenog časopisa Management - izdavač EFST</t>
  </si>
  <si>
    <t>INTERREG projekt Capacity2Transform - 3 godine od 01.03.2023</t>
  </si>
  <si>
    <t>EUB217</t>
  </si>
  <si>
    <t>ERP sustavi</t>
  </si>
  <si>
    <r>
      <rPr>
        <sz val="10"/>
        <color rgb="FF000000"/>
        <rFont val="Arial"/>
        <family val="2"/>
      </rPr>
      <t xml:space="preserve">Pisanje znanstvenog rada </t>
    </r>
    <r>
      <rPr>
        <i/>
        <sz val="10"/>
        <color rgb="FF000000"/>
        <rFont val="Arial"/>
        <family val="2"/>
      </rPr>
      <t>The Great Debate: UX vs. Usability. Which Indicators are Relevant to Measure the Success of Information Systems In Higher Education?  (WOS)</t>
    </r>
  </si>
  <si>
    <t>Prodekanica</t>
  </si>
  <si>
    <t>Uređivački odbor časopisa CRORR (suizdavač EFST)</t>
  </si>
  <si>
    <t>Erasmus+ projekt University Green Digital Hub</t>
  </si>
  <si>
    <t>P-e</t>
  </si>
  <si>
    <t>E-business</t>
  </si>
  <si>
    <r>
      <rPr>
        <sz val="10"/>
        <color rgb="FF000000"/>
        <rFont val="Arial"/>
        <family val="2"/>
      </rPr>
      <t xml:space="preserve">Pisanje znanstvaneog rada: </t>
    </r>
    <r>
      <rPr>
        <i/>
        <sz val="10"/>
        <color rgb="FF000000"/>
        <rFont val="Arial"/>
        <family val="2"/>
      </rPr>
      <t>Sustanable digital transformation - SLR (WOS)</t>
    </r>
  </si>
  <si>
    <t>član Panela za vrednovanje HRZZ projektnih prijava</t>
  </si>
  <si>
    <t>Erasmus+ projekt COEXE - Co-creation through experiments for inclusive economy (1-9-2023 do 31-8-2026)</t>
  </si>
  <si>
    <t>D</t>
  </si>
  <si>
    <t>EUAD03</t>
  </si>
  <si>
    <t>Upravljanje pametnim gradovima</t>
  </si>
  <si>
    <t>EUB405</t>
  </si>
  <si>
    <t>Višedimenzijski informacijski sustavi</t>
  </si>
  <si>
    <t>EUBD28</t>
  </si>
  <si>
    <t>E-učenje u poslovnom okruženju</t>
  </si>
  <si>
    <t>EUB311</t>
  </si>
  <si>
    <t>Poslovna inteligencija</t>
  </si>
  <si>
    <t>D-e</t>
  </si>
  <si>
    <t xml:space="preserve">Smart City Management </t>
  </si>
  <si>
    <t>S</t>
  </si>
  <si>
    <t>ECA005</t>
  </si>
  <si>
    <t>Osnove informatike</t>
  </si>
  <si>
    <t>EUA002</t>
  </si>
  <si>
    <t>Informatičke tehnologije</t>
  </si>
  <si>
    <t> Informacijski sustavi u zdravstvu</t>
  </si>
  <si>
    <t>ukupno norma sati</t>
  </si>
  <si>
    <t>GARBIN PRANIČEVIĆ</t>
  </si>
  <si>
    <t>DANIELA</t>
  </si>
  <si>
    <t>EUT208</t>
  </si>
  <si>
    <t>Hotelski informacijski sustavi</t>
  </si>
  <si>
    <t>Pisanje znanstvenog rada 1 (WOS) Digitalization in HEIs- teacher perspective</t>
  </si>
  <si>
    <t xml:space="preserve">član Povjerenstva za unutranju prosudbu sustava kvalitete </t>
  </si>
  <si>
    <t xml:space="preserve"> HKO E4 - post projektne aktivnosti   </t>
  </si>
  <si>
    <t>EUT207</t>
  </si>
  <si>
    <t>Informacijske tehnologije za destinacije</t>
  </si>
  <si>
    <t xml:space="preserve">Pisanje znanstvenog rada 2 (WOS) International Tourism and Covid 19: Literature Bibliometric Analysis </t>
  </si>
  <si>
    <t>član Povjerenstva za zaštitu od diskriminacije i uznemiravanja</t>
  </si>
  <si>
    <t>član radne skupine za digitalizaciju u okviru SEA EU 2.0 projekta</t>
  </si>
  <si>
    <t>Hotel Information Systems</t>
  </si>
  <si>
    <t>Pisanje znanstvenog rada 3 (WOS) Consumer online buying misbehavior: predictors and expectations</t>
  </si>
  <si>
    <t>ovlaštenik za unos podataka u Registar HKO</t>
  </si>
  <si>
    <t>Član radne skupine za izradu prijedloga prijediplomskih i diplomskih sveučilišnih studijskih programa</t>
  </si>
  <si>
    <t>član radne skupine za plavu ekonomiju (OSBE) u okviru SEA EU 2.0 projekta</t>
  </si>
  <si>
    <t>EUB406</t>
  </si>
  <si>
    <t>Menadžment informatičkih projekata</t>
  </si>
  <si>
    <t>EUBD02</t>
  </si>
  <si>
    <t>Upravljanje promjenama</t>
  </si>
  <si>
    <t>Change Management</t>
  </si>
  <si>
    <t>ECT201</t>
  </si>
  <si>
    <t>Informacijski sustavi u turizmu i ugostiteljstvu</t>
  </si>
  <si>
    <t>HELL</t>
  </si>
  <si>
    <t>MARKO</t>
  </si>
  <si>
    <t>izvanredni profesor</t>
  </si>
  <si>
    <t xml:space="preserve">Pisanje članka: Methodological Approach For Sustainable Tourism Destination Management: A Conceptual Framework </t>
  </si>
  <si>
    <t>Projekt e-sveučilišta</t>
  </si>
  <si>
    <t>EUB402</t>
  </si>
  <si>
    <t>Sistemi za potporu odlučivanju</t>
  </si>
  <si>
    <t>Primjena sistemske dinamike u modleiranju urbanog transporta</t>
  </si>
  <si>
    <t>Član radne grupee za Izradu procedure kolegijalnog opažanja nastave</t>
  </si>
  <si>
    <t>EUB310</t>
  </si>
  <si>
    <t>Planiranje i analiza informacijskih sustava</t>
  </si>
  <si>
    <t>Pisanje znanstvene knjige: Informatičke tehnologije u poslovanju</t>
  </si>
  <si>
    <t>EUB312</t>
  </si>
  <si>
    <t>Simulacija poslovnih procesa</t>
  </si>
  <si>
    <t>spec</t>
  </si>
  <si>
    <t>ECS503</t>
  </si>
  <si>
    <t>Informacijski sustav projektnog menadžmenta</t>
  </si>
  <si>
    <t>JADRIĆ</t>
  </si>
  <si>
    <t>MARIO</t>
  </si>
  <si>
    <t>Povjerenstvo za utvrđivanje činjenica u stegovnom postupku za teške i osobito teške povrede radne obveze</t>
  </si>
  <si>
    <t>EUB211</t>
  </si>
  <si>
    <t>Poslovni informacijski sustavi</t>
  </si>
  <si>
    <t>Pročelnik Katedre</t>
  </si>
  <si>
    <t>ECM201</t>
  </si>
  <si>
    <t>Informacijski sustavi</t>
  </si>
  <si>
    <t>MIJAČ</t>
  </si>
  <si>
    <t>TEA</t>
  </si>
  <si>
    <t>docent</t>
  </si>
  <si>
    <t>predstavnica sastavnice za provedbu SEA-EU 2.0. projekta</t>
  </si>
  <si>
    <t>Članica Web uredništva</t>
  </si>
  <si>
    <t>Asistentica editora znanstevnog časopisa Management - izdavač EFST</t>
  </si>
  <si>
    <t>EUBB10</t>
  </si>
  <si>
    <t>Uvod u programiranje</t>
  </si>
  <si>
    <t>Tajnica katedre</t>
  </si>
  <si>
    <t>EUBB09</t>
  </si>
  <si>
    <t>Relacijske baze podataka</t>
  </si>
  <si>
    <r>
      <rPr>
        <sz val="10"/>
        <color rgb="FF000000"/>
        <rFont val="Arial"/>
        <family val="2"/>
      </rPr>
      <t xml:space="preserve">Pisanje znanstvaneog rada: </t>
    </r>
    <r>
      <rPr>
        <i/>
        <sz val="10"/>
        <color rgb="FF000000"/>
        <rFont val="Arial"/>
        <family val="2"/>
      </rPr>
      <t>Sustanable digital transformation - SLR</t>
    </r>
  </si>
  <si>
    <t>Introduction to Programming</t>
  </si>
  <si>
    <r>
      <rPr>
        <sz val="10"/>
        <color rgb="FF000000"/>
        <rFont val="Arial"/>
        <family val="2"/>
      </rPr>
      <t xml:space="preserve">Pisanje znanstevnog rada </t>
    </r>
    <r>
      <rPr>
        <i/>
        <sz val="10"/>
        <color rgb="FF000000"/>
        <rFont val="Arial"/>
        <family val="2"/>
      </rPr>
      <t>Student-Centered Digital Services: Assessing User Experience in Higher Education (WOS)</t>
    </r>
  </si>
  <si>
    <r>
      <rPr>
        <sz val="10"/>
        <color rgb="FF000000"/>
        <rFont val="Arial"/>
        <family val="2"/>
      </rPr>
      <t xml:space="preserve">Pisanje znanstvenog rada: </t>
    </r>
    <r>
      <rPr>
        <i/>
        <sz val="10"/>
        <color rgb="FF000000"/>
        <rFont val="Arial"/>
        <family val="2"/>
      </rPr>
      <t>Smart city as a mix of technology, sustainability and well-being: a myth or reality?</t>
    </r>
  </si>
  <si>
    <r>
      <rPr>
        <sz val="10"/>
        <color rgb="FF000000"/>
        <rFont val="Arial"/>
        <family val="2"/>
      </rPr>
      <t xml:space="preserve">Pisanje znanstvenog rada: </t>
    </r>
    <r>
      <rPr>
        <i/>
        <sz val="10"/>
        <color rgb="FF000000"/>
        <rFont val="Arial"/>
        <family val="2"/>
      </rPr>
      <t>The widespread of AI ant the changing role of trust</t>
    </r>
  </si>
  <si>
    <r>
      <rPr>
        <sz val="10"/>
        <color rgb="FF000000"/>
        <rFont val="Arial"/>
        <family val="2"/>
      </rPr>
      <t xml:space="preserve">Pisanje znanstvenog rada: </t>
    </r>
    <r>
      <rPr>
        <i/>
        <sz val="10"/>
        <color rgb="FF000000"/>
        <rFont val="Arial"/>
        <family val="2"/>
      </rPr>
      <t>Student-Centered Digital Services: Assessing User Experience in Higher Education</t>
    </r>
  </si>
  <si>
    <t>NINČEVIĆ PAŠALIĆ</t>
  </si>
  <si>
    <t>IVANA</t>
  </si>
  <si>
    <r>
      <t xml:space="preserve">Pisanje znanstvenog rada (WoS/Scopus) </t>
    </r>
    <r>
      <rPr>
        <i/>
        <sz val="10"/>
        <color rgb="FFFF0000"/>
        <rFont val="Arial"/>
        <family val="2"/>
        <charset val="1"/>
      </rPr>
      <t>Understanding E-Participation Adoption: Exploring Technological, Organizational, and Environmental Factors</t>
    </r>
  </si>
  <si>
    <t>Predsjednik SDG povjerenstva cilj 12 pri UNIST</t>
  </si>
  <si>
    <r>
      <t xml:space="preserve">Pisanje znanstvenog rada (WoS/Scopus) </t>
    </r>
    <r>
      <rPr>
        <i/>
        <sz val="10"/>
        <color rgb="FFFF0000"/>
        <rFont val="Arial"/>
        <family val="2"/>
        <charset val="1"/>
      </rPr>
      <t>Innovation adoption decision-making: use of TOE framework</t>
    </r>
  </si>
  <si>
    <t>GARAČA</t>
  </si>
  <si>
    <t>ŽELJKO</t>
  </si>
  <si>
    <t>Vanjski suradnik (pro bono)</t>
  </si>
  <si>
    <t>Ivana Ninčević Pašalić</t>
  </si>
  <si>
    <t>Erasmus gostujući profesor (pro bono)</t>
  </si>
  <si>
    <t>Doc. dr. sc. Anton Manfreda</t>
  </si>
  <si>
    <t>demonstratori</t>
  </si>
  <si>
    <t>Infomatičke tehnologije (10 labova)</t>
  </si>
  <si>
    <t>Osnove informatike (6 labova)</t>
  </si>
  <si>
    <t>doc.dr.sc. Monika Mladenović</t>
  </si>
  <si>
    <t>* Procjenjeni postotak radnog vremena u nastavi po nastavniku podrazumijeva ispunjavanje svih ex-ante i ex-post nastavnih aktivnosti sukladno Pravilniku o kompoziciji radnog opterećenja nastavnika i suradnika na Ekonomskom fakultetu u Splitu i drugim važećim pravnim aktima</t>
  </si>
  <si>
    <t>ALJINOVIĆ</t>
  </si>
  <si>
    <t>ZDRAVKA</t>
  </si>
  <si>
    <t>KATEDRA ZA KVANTITATIVNE METODE</t>
  </si>
  <si>
    <t>EUA003</t>
  </si>
  <si>
    <t>Matematika</t>
  </si>
  <si>
    <t>Izazovi alternativnih oblika ulaganja</t>
  </si>
  <si>
    <t>Nacionalni</t>
  </si>
  <si>
    <t>HRZZ</t>
  </si>
  <si>
    <t>31.12.2023.</t>
  </si>
  <si>
    <t>Članica Matičnog odbora za područje društvenih znanosti - polje ekonomije</t>
  </si>
  <si>
    <t>Članica Povjerenstva za nagrade i priznanja</t>
  </si>
  <si>
    <t>Članica Uređivačkog odbora časopisa CRORR</t>
  </si>
  <si>
    <t>Članica Izvršnog odbora Central and South-East European PhD Network (CESEENET)</t>
  </si>
  <si>
    <t>EUA007</t>
  </si>
  <si>
    <t>Matematika u ekonomiji</t>
  </si>
  <si>
    <t>Voditeljica doktorskog studija Poslovna ekonomija</t>
  </si>
  <si>
    <t>Članica Radne skupine za analizu i redefiniranje poslijediplomskog sveučilišnog (doktorskog) studija</t>
  </si>
  <si>
    <t>Članica Programskog odbora Konferencije iz operacijskih istraživanja KOI24</t>
  </si>
  <si>
    <t>EUB320</t>
  </si>
  <si>
    <t>Financijsko modeliranje</t>
  </si>
  <si>
    <t>ECA003</t>
  </si>
  <si>
    <t>Poslovna matematika</t>
  </si>
  <si>
    <t>Vrednovanje vrijednosnica s fiksnim prinosom</t>
  </si>
  <si>
    <t>Mathematical Economics</t>
  </si>
  <si>
    <t xml:space="preserve">Management investicijskog portfelja </t>
  </si>
  <si>
    <t>JERKOVIĆ</t>
  </si>
  <si>
    <t>asistent</t>
  </si>
  <si>
    <t>Hrvatska zaklada za znanost</t>
  </si>
  <si>
    <t>istraživanja u svrhu doktorskog studija</t>
  </si>
  <si>
    <t>Članica organizacijskog odbora konferencije KOI 2024</t>
  </si>
  <si>
    <t>Tehnička urednica časopisa CROR</t>
  </si>
  <si>
    <t>EUB201</t>
  </si>
  <si>
    <t>Kvantitativne metode u menadžmentu</t>
  </si>
  <si>
    <t>KALINIĆ MILIĆEVIĆ</t>
  </si>
  <si>
    <t>IP-2019-04-7816 ''Izazovi alternativnih oblika ulaganja''</t>
  </si>
  <si>
    <t>Istraživanja u svrhu doktorskog studija</t>
  </si>
  <si>
    <t>Članica Fakultetskog vijeća</t>
  </si>
  <si>
    <t>Tajnica Katedre</t>
  </si>
  <si>
    <t>Tehnička urednica časopisa CRORR</t>
  </si>
  <si>
    <t>EUBD27</t>
  </si>
  <si>
    <t>Aktuarska matematika</t>
  </si>
  <si>
    <t>fesb</t>
  </si>
  <si>
    <t>FESM03</t>
  </si>
  <si>
    <t>Metodičko optimiranje 1</t>
  </si>
  <si>
    <t>KALINIĆ MILIČEVIĆ</t>
  </si>
  <si>
    <t>MARASOVIĆ</t>
  </si>
  <si>
    <t>BRANKA</t>
  </si>
  <si>
    <t>Član Fakultetskog vijeća</t>
  </si>
  <si>
    <t>Predsjednica Odbora za kvalitetu</t>
  </si>
  <si>
    <t>Član programskog odbora konferencije KOI 2024</t>
  </si>
  <si>
    <t>Član radne skupine za ZIC</t>
  </si>
  <si>
    <t>Član radne skupine za razvoj novog združenog prijediplomskog studija EFST-a I PMF-a</t>
  </si>
  <si>
    <t>Poslovno odlučivanje u zdrastvenim organizacijama</t>
  </si>
  <si>
    <t>PIVAC</t>
  </si>
  <si>
    <t>SNJEŽANA</t>
  </si>
  <si>
    <t>EUA004</t>
  </si>
  <si>
    <t>Statistika</t>
  </si>
  <si>
    <t>Rad na članku radnog naslova "Razvoj mjeridbenog instrumenta za mjerenje razine naučenih mekih vještina u području turizma i ugostiteljstva", objava u časopisu WOS/Scopus</t>
  </si>
  <si>
    <t>Član radne skupine za analizu/reviziju studijskih programa Fakulteta</t>
  </si>
  <si>
    <t>Section Editor časopisa CRORR</t>
  </si>
  <si>
    <t>EUA010</t>
  </si>
  <si>
    <t>Statistička analiza</t>
  </si>
  <si>
    <t>Objava rada "The information content of quarterly earnings of Croatian listed firms: trends and firms specific explanatory factors", WOS/Scopus</t>
  </si>
  <si>
    <t>Programme Committee KOI 2024</t>
  </si>
  <si>
    <t>EUBC02</t>
  </si>
  <si>
    <t>Statističke metode</t>
  </si>
  <si>
    <t>Rad na članku radnog naslova "Personality and behavioral factors as predictors of investment intention", objava u časopisu WOS/Scopus</t>
  </si>
  <si>
    <t>Statistical Methods</t>
  </si>
  <si>
    <t>FEEE03</t>
  </si>
  <si>
    <t>ECA004</t>
  </si>
  <si>
    <t>Poslovna statistika</t>
  </si>
  <si>
    <t>Statističke metode u znanstvenom istraživanju</t>
  </si>
  <si>
    <t>Statistical methods in scientific research</t>
  </si>
  <si>
    <t>Multivarijatna analiza</t>
  </si>
  <si>
    <t>Metode istraživanja u poslovanju</t>
  </si>
  <si>
    <t>ŠESTANOVIĆ</t>
  </si>
  <si>
    <t>Urednica časopisa CRORR</t>
  </si>
  <si>
    <t>Predsjednica organizacijskog odbora konferencije KOI 2024</t>
  </si>
  <si>
    <t xml:space="preserve">Statistical Analysis  </t>
  </si>
  <si>
    <t>Predsjednica programskog odbora konferencije KOI 2024</t>
  </si>
  <si>
    <t>EUE303</t>
  </si>
  <si>
    <t>Ekonometrija</t>
  </si>
  <si>
    <t>EUB401</t>
  </si>
  <si>
    <t>Business Decision Making</t>
  </si>
  <si>
    <t>ŠKRABIĆ PERIĆ</t>
  </si>
  <si>
    <t>BLANKA</t>
  </si>
  <si>
    <t xml:space="preserve">Fakultetsko vijeće </t>
  </si>
  <si>
    <t>Urednica časopica CROOR</t>
  </si>
  <si>
    <t>Pročelnica Katedre</t>
  </si>
  <si>
    <t>EUAD01</t>
  </si>
  <si>
    <t>Analiza vremenskih nizova</t>
  </si>
  <si>
    <t>Predsjednica povjerenstva za praćenje aktivnosti u skladu s ciljevima održivog razvoja UN-a (cilj 10)</t>
  </si>
  <si>
    <t>Poslovno odlučivanje</t>
  </si>
  <si>
    <t>Članica povjerenstva za praćenje aktivnosti u skladu s ciljevima održivog razvoja UN-a (cilj 8)</t>
  </si>
  <si>
    <t>Econometrics</t>
  </si>
  <si>
    <t>VUKOVIĆ</t>
  </si>
  <si>
    <t>MARIJA</t>
  </si>
  <si>
    <t>Članica organizacijskog odbora konferencije KOI</t>
  </si>
  <si>
    <t>Izrada rasporeda</t>
  </si>
  <si>
    <t>Objava rada "Generational differences in behavioral factors affecting real estate purchase intention", WOS/Scopus</t>
  </si>
  <si>
    <t>Rad na članku radnog naslova "Ruralni turizam u Hrvatskoj: Motivi i aktivnosti", objava u časopisu WOS/Scopus</t>
  </si>
  <si>
    <t>Statistical methods</t>
  </si>
  <si>
    <t>JURUN</t>
  </si>
  <si>
    <t>ELZA</t>
  </si>
  <si>
    <t>VRDOLJAK</t>
  </si>
  <si>
    <t>ANTE TONI</t>
  </si>
  <si>
    <t>vanjski suradnik</t>
  </si>
  <si>
    <t>EUA008</t>
  </si>
  <si>
    <t>POPOVIĆ</t>
  </si>
  <si>
    <t>MARIN</t>
  </si>
  <si>
    <t>RATKOVIĆ</t>
  </si>
  <si>
    <t>NADA</t>
  </si>
  <si>
    <t>ŠITUM</t>
  </si>
  <si>
    <t>ANTONI</t>
  </si>
  <si>
    <t>ĆORIĆ</t>
  </si>
  <si>
    <t>BRUNO</t>
  </si>
  <si>
    <t>KATEDRA ZA OPĆU EKONOMIJU</t>
  </si>
  <si>
    <t>EUA106</t>
  </si>
  <si>
    <t>Makroekonomija II</t>
  </si>
  <si>
    <t>IP-2020-02-9710</t>
  </si>
  <si>
    <t>17.4.2025.</t>
  </si>
  <si>
    <t>Članak u postupku objave: Ćorić, B. &amp; Gupta, R., Economic Disasters and Inequality, Economics Change and Restructuring, WoS, Q2.</t>
  </si>
  <si>
    <t>Član ekonomskog savjeta predsjednika RH</t>
  </si>
  <si>
    <t>Pročelnik katedre a opću ekonomiju</t>
  </si>
  <si>
    <t>Predavač na CERGE-EI Distance Learning Program</t>
  </si>
  <si>
    <t>EUA102</t>
  </si>
  <si>
    <t>Makroekonomija I</t>
  </si>
  <si>
    <t>Članak u postupku objave: Ćorić, B &amp; Škrabić Perić, B., Recovery, from Economic Disasters, Macroeconomic Dynamics, WoS, Q4.</t>
  </si>
  <si>
    <t>Član fakultetskog vijeća u užem sazivu</t>
  </si>
  <si>
    <t>Član povjerenstva za utvrđivanje činjenica u stegovnom postupku za teške i osobito teške povrede radne obveze</t>
  </si>
  <si>
    <t>EUE307</t>
  </si>
  <si>
    <t>Makroekonomski menadžment</t>
  </si>
  <si>
    <t>Članak u postupku recenzije: Ćorić, B, Consumption Disasters: A Global Dataset, Emerging Markets Finance and Trade, WoS, Q1.</t>
  </si>
  <si>
    <t>FEEE04</t>
  </si>
  <si>
    <t>Osnove makroekonomije</t>
  </si>
  <si>
    <t>dr</t>
  </si>
  <si>
    <t>Open Economy Macroeconomics</t>
  </si>
  <si>
    <t>Selected Topics in Macroeconomics</t>
  </si>
  <si>
    <t>DERADO</t>
  </si>
  <si>
    <t>DRAŽEN</t>
  </si>
  <si>
    <t>EUE201</t>
  </si>
  <si>
    <t>Međunarodna ekonomija I</t>
  </si>
  <si>
    <t xml:space="preserve">Priprema rada na temu FDI i gospodarski rast (autori: Derado i Horvatin), objava: Q4. </t>
  </si>
  <si>
    <t>Matični odbor - polje ekonomija</t>
  </si>
  <si>
    <t>Povjerenik za zaštitu dostojanstva radnika</t>
  </si>
  <si>
    <t>EUEB01</t>
  </si>
  <si>
    <t>Međunarodne ekonomske institucije</t>
  </si>
  <si>
    <t>Priprema rada na temu međunarodna trgovina i gospodarski rast (autori: Derado i Lukinić Čardić), objava: Q4.</t>
  </si>
  <si>
    <t>Sveučilište u Splitu - Povjerenstvo za znanstveno-nastavnu literaturu</t>
  </si>
  <si>
    <t>Knjižnični odbor Ekonomskog fakulteta u Splitu</t>
  </si>
  <si>
    <t>EUED01</t>
  </si>
  <si>
    <t>Vanjskotrgovinsko poslovanje</t>
  </si>
  <si>
    <t>EUE304</t>
  </si>
  <si>
    <t>Europske ekonomske integracije</t>
  </si>
  <si>
    <t>EUEC02</t>
  </si>
  <si>
    <t>Međunarodna ekonomija II</t>
  </si>
  <si>
    <t>ECA001</t>
  </si>
  <si>
    <t>Uvod u ekonomiju</t>
  </si>
  <si>
    <t>ECMB03</t>
  </si>
  <si>
    <t>FREDOTOVIĆ</t>
  </si>
  <si>
    <t>EUEA03</t>
  </si>
  <si>
    <t>Teorije razvoja</t>
  </si>
  <si>
    <t>Priprema rada za objavu u WOS časopisu na temu Model upravljanja održivim razvojem destinacije</t>
  </si>
  <si>
    <t>TURQUOOOISE</t>
  </si>
  <si>
    <t>EUT401</t>
  </si>
  <si>
    <t>Turizam i okoliš</t>
  </si>
  <si>
    <t>SEA-EU, Obserrvatory for the Blue Economy</t>
  </si>
  <si>
    <t>EUE312</t>
  </si>
  <si>
    <t>Ekonomika okoliša</t>
  </si>
  <si>
    <t>Tourism and Environment</t>
  </si>
  <si>
    <t>Environmental Economics</t>
  </si>
  <si>
    <t>FREDOTOVIĆ*</t>
  </si>
  <si>
    <t>GOLEM</t>
  </si>
  <si>
    <t>SILVIA</t>
  </si>
  <si>
    <t>EUEB02</t>
  </si>
  <si>
    <t>Urbana ekonomija/Urban Economics</t>
  </si>
  <si>
    <t>Tri znanstvena rada u pripremi za objavu u WoS časopisima.</t>
  </si>
  <si>
    <t>Povjerenstvo za zaštitu od diskriminacije, uznemiravanja I spolnog uznemiravanja</t>
  </si>
  <si>
    <t>EUE205</t>
  </si>
  <si>
    <t>Prostorna ekonomija</t>
  </si>
  <si>
    <t>Predavač na ljetnoj školi iz Bihevioralne ekonomije</t>
  </si>
  <si>
    <t>EUA301</t>
  </si>
  <si>
    <t>Metodologija ekonomskih istraživanja</t>
  </si>
  <si>
    <t>SEA-EU; TURQUOOOISE projekt</t>
  </si>
  <si>
    <t>EUE309</t>
  </si>
  <si>
    <t>Planiranje u makroekonomskim sustavima</t>
  </si>
  <si>
    <t>ECS401</t>
  </si>
  <si>
    <t>Metodologija poslovnog istraživanja</t>
  </si>
  <si>
    <t>Economic research methodology</t>
  </si>
  <si>
    <t>GRČIĆ</t>
  </si>
  <si>
    <t>BRANKO</t>
  </si>
  <si>
    <t>Rad na objavi  znanstvenog rada na temu " Učinkovitost monetarne politike u Eurozoni u suzbijanju onflacije te učinci na inflaciju u Hrvatskoj</t>
  </si>
  <si>
    <t>MALEŠEVIĆ PEROVIĆ</t>
  </si>
  <si>
    <t>LENA</t>
  </si>
  <si>
    <t>Rad na poglavlju u znanstvenoj knizi u Palgrave Macmillan; tema odobrena od strane urednika Palgravea u području Educationa</t>
  </si>
  <si>
    <t>Članica FV u užem sazivu</t>
  </si>
  <si>
    <t xml:space="preserve">Članica radne skupine za analizu i redefiniranje studijskog programa Poslijediplomskog sveučilišnog studija Ekonomija i poslovna ekonomija  </t>
  </si>
  <si>
    <t xml:space="preserve"> Voditeljica ljetne škole Bihevioralne ekonomije</t>
  </si>
  <si>
    <t>Članak u postupku recenzije:  CONTEXTUAL ANALYSIS OF SDG4-RELATED RESEARCH PRODUCTIVITY IN EU27 COUNTRIES,  International Journal of Sustainability in Higher Education, Scopus i SSCI</t>
  </si>
  <si>
    <t>Voditeljica doktorskog studija Ekonomija</t>
  </si>
  <si>
    <t>Predavač na CERGE-EI Distance Learning Program  - Experimantal economics</t>
  </si>
  <si>
    <t>EUE301</t>
  </si>
  <si>
    <t>Makroekonomija III</t>
  </si>
  <si>
    <t>Članak u postupku objave: Teaching behavioural macroeconomics - examples and applications, Journal of Economic Education, WOS</t>
  </si>
  <si>
    <t>Voditelj kolegija Human Behaviour &amp; Nature u prijektu Turqoooise</t>
  </si>
  <si>
    <t>MIHALJEVIĆ KOSOR</t>
  </si>
  <si>
    <t>EUA001</t>
  </si>
  <si>
    <t>Osnove ekonomije</t>
  </si>
  <si>
    <t>Član povjerenstva za studentske molbe i žalbe</t>
  </si>
  <si>
    <t>Predavač na CERGE-EI Distance Learning Program - Education Economics</t>
  </si>
  <si>
    <t>EUEA01</t>
  </si>
  <si>
    <t>Povijest ekonomske misli</t>
  </si>
  <si>
    <t>Član Radne skupine za analiu uspješnosti postojećih studijskih programa Ekonomskog fakulteta u Splitu</t>
  </si>
  <si>
    <t>EUE101</t>
  </si>
  <si>
    <t>Suvremene ekonomske teorije</t>
  </si>
  <si>
    <t>Contemporary Economic Theories</t>
  </si>
  <si>
    <t>EUE402</t>
  </si>
  <si>
    <t>Ekonomika javnog sektora</t>
  </si>
  <si>
    <t>FEEE02</t>
  </si>
  <si>
    <t>pds MZO</t>
  </si>
  <si>
    <t>Uvod u ekonomsku analizu</t>
  </si>
  <si>
    <t>MZO</t>
  </si>
  <si>
    <t>MUŠTRA</t>
  </si>
  <si>
    <t>VINKO</t>
  </si>
  <si>
    <t>Znanstveni rad: Muštra, V., Šimundić, B., Grgić J.,Economic resilience of islands and role of transport accessibility - empirical findings from Croatian islands
 ; Scopus/WoSCC</t>
  </si>
  <si>
    <t>Senat Sveučilišta u Splitu; Fakultetsko vijeće u užem sazivu</t>
  </si>
  <si>
    <t>Rad u svim stalnim i radnim tijelima Fakulteta i Sveučilišta koja proizlaze iz obnašanje funkcije dekana EFST</t>
  </si>
  <si>
    <t>Predsjednik Programskog odbora konferencije Challenges of Europe</t>
  </si>
  <si>
    <t>Voditelj projekta EoRPA (European Regional Policy Research Consortium) u Hrvatskoj</t>
  </si>
  <si>
    <t>Član Ekonomskog savjeta predsjednika Republike Hrvatske</t>
  </si>
  <si>
    <t>EUE203</t>
  </si>
  <si>
    <t>Regionalna ekonomija</t>
  </si>
  <si>
    <t>Član tima koji izrađuje plan razvoja za grad Trilj</t>
  </si>
  <si>
    <t xml:space="preserve">Predsjednik Hrvatske sekcije Europskog udruženja regionalnih istraživača (ERSA Hrvatska) </t>
  </si>
  <si>
    <t>EUE208</t>
  </si>
  <si>
    <t>Upravljanje regionalnim razvojem</t>
  </si>
  <si>
    <t>Član Vijeća Europskog udruženja regionalnih istraživača (The European Regional Science Association Council - ERSAC)</t>
  </si>
  <si>
    <t>Regional Economics</t>
  </si>
  <si>
    <t>Član Steering committee - projekt Turquoooise</t>
  </si>
  <si>
    <t>EUE314</t>
  </si>
  <si>
    <t>Regionalna politika EU</t>
  </si>
  <si>
    <t>ECS417</t>
  </si>
  <si>
    <t>Projekti za fondove EU</t>
  </si>
  <si>
    <t>PAVLINOVIĆ MRŠIĆ</t>
  </si>
  <si>
    <t>SLAĐANA</t>
  </si>
  <si>
    <t>Priprema rada sa studentom za objavu: Is circular economy of tourism SMSs different? The EU evidence</t>
  </si>
  <si>
    <t xml:space="preserve">SEA-EU: Vođenje Obasrvatorija plave ekonoije. </t>
  </si>
  <si>
    <t xml:space="preserve">Priprema rada sa studentom za objavu:Mogučnost primjene odabranih okolišnih pokazatelja održivosti turizma na području Grda Omiša. </t>
  </si>
  <si>
    <t>Projekt Turquoooise</t>
  </si>
  <si>
    <t>Priprema rada: Blue economy and similar terms: Conceptual analysis</t>
  </si>
  <si>
    <t>CERGE-EI Distance learning program - sudjelovanje u izvođenju nastave.</t>
  </si>
  <si>
    <t>ECA002</t>
  </si>
  <si>
    <t>Poslovna ekonomija</t>
  </si>
  <si>
    <t>Mikroekonomija I</t>
  </si>
  <si>
    <t>Održivi razvoj</t>
  </si>
  <si>
    <t>Sustaibable Development</t>
  </si>
  <si>
    <t>PERVAN</t>
  </si>
  <si>
    <t>EUA101</t>
  </si>
  <si>
    <t>Mikroekonomija II</t>
  </si>
  <si>
    <t>Rad na znanstvenom članku koji bavi analiza efikasnosti poduzeća koja djeluju u hrvatskoj prerađivačkoj industriji, planirana objava u WoS/Scopusu</t>
  </si>
  <si>
    <t xml:space="preserve">Rad na projektu „Studija gospodarske opravdanosti - koncesija gradske luke Split“ </t>
  </si>
  <si>
    <t>Rad na znanstvenom članku koji bavi utjecajnim faktorima za upravljanje dobitkom, planirana objava u WoS/Scopusu</t>
  </si>
  <si>
    <t>Rad na projektu "CBA analiza - proširenje Sjeverne luke"</t>
  </si>
  <si>
    <t>EUB303</t>
  </si>
  <si>
    <t>Mikroekonomija III</t>
  </si>
  <si>
    <t>CCO program u BiH  -Ovlašteni procjenitelji</t>
  </si>
  <si>
    <t>FEEE05</t>
  </si>
  <si>
    <t>Osnove mikroekonomije</t>
  </si>
  <si>
    <t>Izabrane teme iz mikroekonomije</t>
  </si>
  <si>
    <t>Selected topics in Microeconomics</t>
  </si>
  <si>
    <t>SRHOJ</t>
  </si>
  <si>
    <t>STJEPAN</t>
  </si>
  <si>
    <t>ŠIMIĆ</t>
  </si>
  <si>
    <t>VLADIMIR</t>
  </si>
  <si>
    <t>ECONDIS2020</t>
  </si>
  <si>
    <t>Etičko povjerenstvo</t>
  </si>
  <si>
    <t>EUE302</t>
  </si>
  <si>
    <t>Politička ekonomija globalizacije</t>
  </si>
  <si>
    <t>Political Economics of Globalization</t>
  </si>
  <si>
    <t>VIŠIĆ</t>
  </si>
  <si>
    <t>JOSIPA</t>
  </si>
  <si>
    <t>Članak u postupku objave: Višić., J.; "COVID-19 PANDEMIC AND PROFITABILITY DETERMINANTS IN ELDERLY CARE HOMES_EVIDENCE FROM CROATIA"; SCOPUS</t>
  </si>
  <si>
    <t>Voditelj Europskog dokumentacijskog centra, Ekonomski fakultet u Splitu</t>
  </si>
  <si>
    <t>Članak u postupku objave: Višić., J.; Žiković Tomas, I.; radni naziv: "PANEL DATA ANALYSIS IN PREDICTING DEMAND FOR INSTITUTIONAL LONG-TERM CARE FOR ELDERLY"; SCOPUS</t>
  </si>
  <si>
    <t xml:space="preserve">Predavač na programu ljetne škole (modul Behavioural economics) </t>
  </si>
  <si>
    <t>Rad na članku: Katunar, J.; Žiković Tomas, I.; Višić, J.; radni naziv: "PROFITABILITY IN WINE INDUSTRY", planirana objava u WOS časopisu</t>
  </si>
  <si>
    <t>Predavač na CERGE-EI Distance Learning Program - Local Instructor za kolegij Labor economics 2 - ?</t>
  </si>
  <si>
    <t>EUBD19</t>
  </si>
  <si>
    <t>Korporacijsko restrukturiranje</t>
  </si>
  <si>
    <t>Rad na članku: Višić, J.; Kordić, L.; Mrnjavac, Ž.; radni naziv: "THE EFFICIENCY OF LONG-TERM CARE SYSTEM: EVIDENCE FROM SELECTED EUROPEAN COUNTRIES", planirana objava u WOS časopisu</t>
  </si>
  <si>
    <t xml:space="preserve">Predstavnik EFST-a za projekt SEA EU </t>
  </si>
  <si>
    <t>Corporate Restructuring</t>
  </si>
  <si>
    <t>Rad na članku: Višić, J.; radni naziv: "SOCIAL ROBOTS MARKET DETERMINANTS", planirana objava u WOS časopisu</t>
  </si>
  <si>
    <t>DR</t>
  </si>
  <si>
    <t>Selected Topics in Microeconomics</t>
  </si>
  <si>
    <t>* Namjera odlaska u mirovinu u ljetnom semestru akademske godine 2023./2024.</t>
  </si>
  <si>
    <t xml:space="preserve">DUPLANČIĆ </t>
  </si>
  <si>
    <t>DAŠA</t>
  </si>
  <si>
    <t>viši predavač</t>
  </si>
  <si>
    <t>KATEDRA ZA POSLOVNE STRANE JEZIKE I TZK</t>
  </si>
  <si>
    <t>EUA006</t>
  </si>
  <si>
    <t>Tjelesna i zdravstvena kultura</t>
  </si>
  <si>
    <t>Komisija za popis knjiga Fakulteta - Zamjenica</t>
  </si>
  <si>
    <t>Članica radne skupine za unaprjeđenje područja tjelesne i zdravstvene kulture Sveučilišta u Splitu, iz reda radnika Ekonomskog fakulteta temeljem odluke Dekanice Maje Fredotović iz studenog 2020.</t>
  </si>
  <si>
    <t>1, 2</t>
  </si>
  <si>
    <t>ECA008</t>
  </si>
  <si>
    <t>DUPLANČIĆ</t>
  </si>
  <si>
    <t>DUPLANČIĆ ROGOŠIĆ</t>
  </si>
  <si>
    <t>GORANA</t>
  </si>
  <si>
    <t>EUE001</t>
  </si>
  <si>
    <t>Engleski jezik u ekonomiji I</t>
  </si>
  <si>
    <t>Priprema rada radnog naziva "Collocations at the Intersection of Three Approaches" za objavu u časopisu SKASE Journal of Theoretical Linguistics</t>
  </si>
  <si>
    <t>5) Rad u FV u užem sazivu</t>
  </si>
  <si>
    <t>Članica Povjerenstva za unutarnju prosudbu sustava kvalitete</t>
  </si>
  <si>
    <t>Language Editor (urednica za jezik) za Journal of Contemporary Management Issues</t>
  </si>
  <si>
    <t>Erasmus + projekt "The European University of the Seas 2.0 (SEA-EU 2.0)": Članica ekspertnog tima u SEA-EU projektu angažirana na radnom paketu broj 5 (WP 5), aktivnosti vezane za transformaciju Centra za društveno-korisno učenje</t>
  </si>
  <si>
    <t>EUT001</t>
  </si>
  <si>
    <t>Engleski jezik u turizmu I</t>
  </si>
  <si>
    <t>EUE002</t>
  </si>
  <si>
    <t>Engleski jezik u ekonomiji II</t>
  </si>
  <si>
    <t>EUT002</t>
  </si>
  <si>
    <t>Engleski jezik u turizmu II</t>
  </si>
  <si>
    <t>EUBD32</t>
  </si>
  <si>
    <t>Engleski jezik za financije i računovodstvo</t>
  </si>
  <si>
    <t>English for Finance and Accounting</t>
  </si>
  <si>
    <t>ECA009</t>
  </si>
  <si>
    <t>Poslovni engleski jezik I</t>
  </si>
  <si>
    <t>ECA013</t>
  </si>
  <si>
    <t>Poslovni engleski jezik II</t>
  </si>
  <si>
    <t>EUA011</t>
  </si>
  <si>
    <t xml:space="preserve">Poslovni engleski jezik I </t>
  </si>
  <si>
    <t>EUA015</t>
  </si>
  <si>
    <t xml:space="preserve">Poslovni engleski jezik II </t>
  </si>
  <si>
    <t>MARINOV VRANJEŠ</t>
  </si>
  <si>
    <t>SANJA</t>
  </si>
  <si>
    <t>CA20115 - European Network on International Student Mobility: Connecting Research and Practice (ENIS) - Ovaj projekt odgovara na potrebe sustavne, interdisciplinarne i međunarodne razmjene znanja o teorijskim okvirima, metodologijama istraživanja, nalazima i primjerima najbolje prakse, te za implementacijom znanstvenih otkrića u preporuke za praksu u području međunarodne studentske mobilnosti. Rad je organiziran u pet radnih skupina, od kojih ja sudjelujem u trećoj (WG3) pod nazivom: The social and cultural integration of international students in their host countries. Grupa trenutačno radi na izradi pretražnoga pregleda istraživanja. Osobno pripremam istraživanje s kojim bih sudjelovala na konferencija projekta ENIS, planirane za svibanj 2024. u Tbilisiju, Gruzija.</t>
  </si>
  <si>
    <t>European Cooperation in Science and Technology</t>
  </si>
  <si>
    <t xml:space="preserve">Priprema rada na temelju izlaganja "Multidimensional construct of lexical sophistication: the case of non-language majors in the context of ELFSA (English as a Lingua Franca Study Abroad)" na međunarodnom znanstvenom skupu "Residence abroad and language learning: Where are we now?" u časopisu Study Abroad Research in Second Language Acquisition and International Education </t>
  </si>
  <si>
    <t>Članica Povjerenstva za programe cjeloživotnog obrazovanja i obrazovanja odraslih</t>
  </si>
  <si>
    <t>EUT003</t>
  </si>
  <si>
    <t>Engleski jezik u turizmu III</t>
  </si>
  <si>
    <t>Priprema rada "Methodological Issues in Adapting and Applying a Lexical Error Taxonomy to a Corpus of Written Production" za objavu u časopisu "The Language Learning Journal"</t>
  </si>
  <si>
    <t>ECT003</t>
  </si>
  <si>
    <t>ECT002</t>
  </si>
  <si>
    <t>EUAA02</t>
  </si>
  <si>
    <t>Poslovni engleski jezik IV</t>
  </si>
  <si>
    <t>PAŠALIĆ</t>
  </si>
  <si>
    <t>MAGDA</t>
  </si>
  <si>
    <t>Članica Etičkog povjerenstva</t>
  </si>
  <si>
    <t>EUA108</t>
  </si>
  <si>
    <t xml:space="preserve">Poslovni engleski jezik III </t>
  </si>
  <si>
    <t>EUAA05</t>
  </si>
  <si>
    <t>Poslovni engleski jezik V</t>
  </si>
  <si>
    <t>Business English V</t>
  </si>
  <si>
    <t>Business English IV</t>
  </si>
  <si>
    <t>RADMILO DERADO</t>
  </si>
  <si>
    <t>Priprema znanstvenoga rada za objavu u časopisu [sic] časopis za književnost, kulturu i književno prevođenje</t>
  </si>
  <si>
    <t>Članica Web uredništva mrežnh stranica Ekonomskog fakulteta u Splitu</t>
  </si>
  <si>
    <t>Priprema znanstvenog rada za objavu u međunarodnom časopisu Folia Linguistica et Litteraria</t>
  </si>
  <si>
    <t>EUAB01</t>
  </si>
  <si>
    <t>Poslovni engleski jezik VI</t>
  </si>
  <si>
    <t>Business English VI</t>
  </si>
  <si>
    <t>BARAČ</t>
  </si>
  <si>
    <t>ANITA</t>
  </si>
  <si>
    <t>(re)izbor u tijeku</t>
  </si>
  <si>
    <t>EUAB04</t>
  </si>
  <si>
    <t>Poslovni njemački jezik</t>
  </si>
  <si>
    <t>ECAA02</t>
  </si>
  <si>
    <t xml:space="preserve">Poslovni njemački jezik </t>
  </si>
  <si>
    <t xml:space="preserve">KRNIĆ </t>
  </si>
  <si>
    <t>KATARINA</t>
  </si>
  <si>
    <t>EUAB05</t>
  </si>
  <si>
    <t>Poslovni talijanski jezik</t>
  </si>
  <si>
    <t>ECAA03</t>
  </si>
  <si>
    <t>KORDIĆ</t>
  </si>
  <si>
    <t>LANA</t>
  </si>
  <si>
    <t>KATEDRA ZA TURIZAM I GOSPODARSTVO</t>
  </si>
  <si>
    <t>EUA107</t>
  </si>
  <si>
    <t>Gospodarstvo Hrvatske</t>
  </si>
  <si>
    <r>
      <rPr>
        <i/>
        <sz val="10"/>
        <color rgb="FF000000"/>
        <rFont val="Arial"/>
        <family val="2"/>
        <charset val="238"/>
      </rPr>
      <t>Mrnjavac, Ž., Blažević Burić, S., Kordić, L. The intention of Croatian nursing students to migrate abroad: a survey of push and pull factors, and the aspiration to stay</t>
    </r>
    <r>
      <rPr>
        <sz val="10"/>
        <color rgb="FF000000"/>
        <rFont val="Arial"/>
        <family val="2"/>
        <charset val="238"/>
      </rPr>
      <t>” (predan u Nurse Education Today (Impact Factor: 3.906, Total Citations: 13402, SJR (SCImago Journal Rank): 0.946, Quartile: Q1)</t>
    </r>
  </si>
  <si>
    <t>Povjerenstvo za izdavačku djelatnost</t>
  </si>
  <si>
    <t>Koordinator za stručnu praksu - DKU</t>
  </si>
  <si>
    <t>EUE305</t>
  </si>
  <si>
    <t>Ekonomska politika EU</t>
  </si>
  <si>
    <t>Višić, J.; Kordić, L.; Mrnjavac, Ž.; radni naziv: "THE EFFICIENCY OF LONG-TERM CARE SYSTEM: EVIDENCE FROM SELECTED EUROPEAN COUNTRIES", planirana objava u WOS časopisu</t>
  </si>
  <si>
    <t>ESF: MI - Jučer, danas, sutra</t>
  </si>
  <si>
    <t>Sudjelovanje u izradi Strategije Sveučilišta</t>
  </si>
  <si>
    <t>EUBD20</t>
  </si>
  <si>
    <t>Financiranje infrastrukturnih projekata</t>
  </si>
  <si>
    <r>
      <rPr>
        <i/>
        <sz val="10"/>
        <color rgb="FF000000"/>
        <rFont val="Arial"/>
        <family val="2"/>
        <charset val="238"/>
      </rPr>
      <t>Mrnjavac, Ž., Blažević Burić, S., Kordić, L. The intention of Croatian students to migrate abroad: a survey of push and pull factors, and the aspiration to stay</t>
    </r>
    <r>
      <rPr>
        <sz val="10"/>
        <color rgb="FF000000"/>
        <rFont val="Arial"/>
        <family val="2"/>
        <charset val="238"/>
      </rPr>
      <t>”, planirana objava u WOS časopisu</t>
    </r>
  </si>
  <si>
    <t>Sudjelovanje u uzradi Strategije razvoja grada Trilja</t>
  </si>
  <si>
    <t>EUED02</t>
  </si>
  <si>
    <t>Industrijska politika EU</t>
  </si>
  <si>
    <t>Mrnjavac, Ž., Blažević Burić, S., Bejaković, P., Kordić, L. Nursing student migration intentions, planirana objava u WOS/Scopus časopisu</t>
  </si>
  <si>
    <t>EUROFOUND NEC</t>
  </si>
  <si>
    <t>EU Economic Policy</t>
  </si>
  <si>
    <t>Financing Infrastructure Projects and PPP</t>
  </si>
  <si>
    <t>FEEM02</t>
  </si>
  <si>
    <t>Ekonomika u zdravstvu</t>
  </si>
  <si>
    <t>Analiza troškova i koristi infrastrukturnih projekata u zdravstvu prema EU metodologiji</t>
  </si>
  <si>
    <t>KULIŠ</t>
  </si>
  <si>
    <t>ZVONIMIR</t>
  </si>
  <si>
    <t>Kuliš, Z., Ibanescu, B., Šimundić., B., Neuts, B. Navigating Turbulent Times: A Spatial-Econometric Analysis of Tourism Resilience in the EU Regions. WoSCC / Scopus</t>
  </si>
  <si>
    <t>Fakultetsko vijeće - uži saziv</t>
  </si>
  <si>
    <t>Tajnik Katedre za turizam i gospodarstvo</t>
  </si>
  <si>
    <t>Organizacijski odbor: Challenges of Europe</t>
  </si>
  <si>
    <t>Suorganizacija stručnoga skupa: Svjetski dan turizma</t>
  </si>
  <si>
    <t>EUT101</t>
  </si>
  <si>
    <t>Uvod u turizam</t>
  </si>
  <si>
    <t>Šimundić, B., Kuliš, Z., Haddad, E.A., Inacio, F. Beyond the Beaches: Unraveling the Impacts of Tourism Expenditure on the Croatian Economy at Regional Level. WoSCC / Scopus</t>
  </si>
  <si>
    <t>Smotra Sveučilišta</t>
  </si>
  <si>
    <t>Kuliš, Z., Heritage and Territory: Tangible and Intangible Cultural Resources as Drivers of Regional Development in Croatia. Springer Chapter.</t>
  </si>
  <si>
    <t>Introduction to Tourism</t>
  </si>
  <si>
    <t>Mikulić, D., Škrabić Perić, B., Kuliš, Z.  The Role of Culture in Shaping Tourism Demand: Evidence From Panel Data Analysis of European Living Labs. WoSCC / Scopus</t>
  </si>
  <si>
    <t>ECT204</t>
  </si>
  <si>
    <t>Poslovanje putničkih agencija</t>
  </si>
  <si>
    <t>EUEB03</t>
  </si>
  <si>
    <t>Ekonomika prometa</t>
  </si>
  <si>
    <t>EUT202</t>
  </si>
  <si>
    <t>Tourism Economics</t>
  </si>
  <si>
    <t>Ekonomika turizma</t>
  </si>
  <si>
    <t>MANDIĆ</t>
  </si>
  <si>
    <t>ANTE</t>
  </si>
  <si>
    <t>EUTA01</t>
  </si>
  <si>
    <t>Organizacija turizma</t>
  </si>
  <si>
    <t>COMMITMENT: Učinkovitost mjera prilagodbe i ublažavanja učinaka klimatskih promjena u turizmu (voditeljica Izidora Marković Vukadin s Instituta za turizam)</t>
  </si>
  <si>
    <t>Next Generation EU fond</t>
  </si>
  <si>
    <t>16. 1. 2028.</t>
  </si>
  <si>
    <t>Znanstvena knjiga: Managing nature-based destinations amid global change (Mandić/Spenceley/Fennell; Edward Elgar Publishing)</t>
  </si>
  <si>
    <t>Povjerenstvo za redefiniranje studijskih programa</t>
  </si>
  <si>
    <t>Organizacija događaja povodom Svjetskog dana turizma</t>
  </si>
  <si>
    <t>Li, Kumail, Mandić, Dong: Uncovering the Interconnectedness of Tourism Growth, Green Technological Advancements and Climate Change in Prominent Asian Tourism Destinations. Woss/Scopus</t>
  </si>
  <si>
    <t>Povjerenstvo za EMJM studiju turizma</t>
  </si>
  <si>
    <t>Organizacija ljetne škole (turizam)</t>
  </si>
  <si>
    <t>EUT302</t>
  </si>
  <si>
    <t>Upravljanje razvojem turizma</t>
  </si>
  <si>
    <t>Mandić, Pavlić, Puh, Seraphin: Children and overtourism: an experiment in cognitive neuroscience to reflect on exposure and behavioural consequences. Woss, Scopus</t>
  </si>
  <si>
    <t>Koordinacija izrade Strategije razvoja turizma u Splitskom zaobalju</t>
  </si>
  <si>
    <t>ECT203</t>
  </si>
  <si>
    <t>Poslovanje ugostiteljskih poduzeća</t>
  </si>
  <si>
    <t>Hussain, Mandić, Fuste-Forne: Transforming Communities: Analyzing the Effects of Infrastructure and Tourism Development on Social Capital, Livelihoods, and Resilience in Gilgit-Baltistan, Pakistan. Woss/Scopus</t>
  </si>
  <si>
    <t>Koordinacija izrade akcijskog plana Strategije razvoja turizma u Splitskom zaobalju</t>
  </si>
  <si>
    <t>ECT102</t>
  </si>
  <si>
    <t>Mandić, Knight, Vuković, Thomsen: Place Attachment, Awareness of Environmental Responsibility and Pro-Environmental Behaviour of Visitors in Protected Natural Areas. Woss, Scopus</t>
  </si>
  <si>
    <t>ECT101</t>
  </si>
  <si>
    <t>Osnove turizma</t>
  </si>
  <si>
    <t>Ivković, Mandić: Psychological and Socio-demographic Drivers of Pro-environmental Behaviour in Generation Z. Woss/Scopus</t>
  </si>
  <si>
    <t>ECTB04</t>
  </si>
  <si>
    <t>Marketing u turizmu i ugostiteljstvu</t>
  </si>
  <si>
    <t>Seraphin, Smith, Mandić, Kenell, Kozak: Linear recruitment in academia: The case of academic jobs in tourism. Woss/Skopus</t>
  </si>
  <si>
    <t>EUT203</t>
  </si>
  <si>
    <t>Menadžment turističke destinacije</t>
  </si>
  <si>
    <t>MIKULIĆ</t>
  </si>
  <si>
    <t>DAVORKA</t>
  </si>
  <si>
    <t>EUTB01</t>
  </si>
  <si>
    <t>Kulturno povijesna baština i turizam</t>
  </si>
  <si>
    <t>Mikulić, D., Škrabić Perić, B., Kuliš, Z.  The Role of Culture in Shaping Tourism Demand: Evidence From Panel Data Analysis of European Living Labs. planirana objava u časopisu u bazama WOS/Scopus</t>
  </si>
  <si>
    <t>Organizacija obilježavanja Svjetskog dana turizma 2023</t>
  </si>
  <si>
    <t>EUT201</t>
  </si>
  <si>
    <t>Menadžment turističke agencije</t>
  </si>
  <si>
    <t>Pranić, Lj., Vuković, M. i Mikulić, D.  Hard Evidence on Soft Skills' Infusion in Tourism &amp; Hospitality Education: A Comparison of Current and Former Students, planirana objava u časopisu u bazama WOS/Scopus</t>
  </si>
  <si>
    <t>Ljetna škola 2024 (Turizam)</t>
  </si>
  <si>
    <t>EUT205</t>
  </si>
  <si>
    <t>Marketing destinacije</t>
  </si>
  <si>
    <t>Petrić, L., Mandić, A., Mikulić, D. Fostering  Sustainable and Resilient Rural Communities Through Cultural Tourism Villages; a Case study on the  Dalmatian Hinterland , chapter  in the book "The Future of Cultural Tourism"  Channel View Publications, eds Matteuci, Moretti, Weber</t>
  </si>
  <si>
    <t>Destination Marketing</t>
  </si>
  <si>
    <t>MRNJAVAC</t>
  </si>
  <si>
    <t>MSCA - HORIZON -„Post pandemic resilient communities: is the informal economy a reservoir for the next generation of digitalized and green businesses in Africa, Asia and Latin America?" (HORIZON-MSCA.2021-DN-01, GA101073394)</t>
  </si>
  <si>
    <t>28.02.2027.</t>
  </si>
  <si>
    <t>Povjerenstvo za Statut</t>
  </si>
  <si>
    <t>Programski odbor: Challenges of Europe</t>
  </si>
  <si>
    <t>EUE206</t>
  </si>
  <si>
    <t>Ekonomska politika</t>
  </si>
  <si>
    <t>EUE308</t>
  </si>
  <si>
    <t>Ekonomija tržišta rada</t>
  </si>
  <si>
    <t>PPOI</t>
  </si>
  <si>
    <t>Bejaković, P. Mrnjavac, Ž. "THE CHARACTERISTICS AND ROLE OF DIGITAL LITERACY IN AN EFFECTIVE HEALTH PROTECTION" (ISCIENCE-D-23-05779), planirana objava</t>
  </si>
  <si>
    <t>EU Labour Market and Social Policies</t>
  </si>
  <si>
    <t>PETRIĆ</t>
  </si>
  <si>
    <t>LIDIJA</t>
  </si>
  <si>
    <t>Petrić L., Baučić, M. ; chapter: INtegration Climate Change Adaptations into Coastal Tourism Planning and Management; the case of  the Makarska Riviera Croatia. In Managing nature-based destinations amid global change (Mandić/Spenceley/Fennell; Edward Elgar Publishing)</t>
  </si>
  <si>
    <t>Povjerljiva osoba za prijavljivanje unutarnjih nepravilnosti</t>
  </si>
  <si>
    <t xml:space="preserve">Članica radne skupine za restrukturaciju studijskih programa </t>
  </si>
  <si>
    <t>Članica UNESCO povjerenstva RH</t>
  </si>
  <si>
    <t xml:space="preserve">Petrić, L., Mandić, A., Mikulić, D. Fostering  Sustainable and Resilient Rural Communities Through Cultural Tourism Villages; a Case study on the  Dalmatian Hinterland , chapter  in the book "The Future of Cultural Tourism"  Channel View Publications, eds Matteuci, Moretti, Weber </t>
  </si>
  <si>
    <t>Urednica monografije EF povodom 50 obljetnice osnutka</t>
  </si>
  <si>
    <t xml:space="preserve">Mandić, Petrić, Pivčević,  Stakeholders Perspectives of Sustainable and Resilient Communities; the Experiences of the Split Metropolitan area Living Lab, namjrea objave u SCOPUS/WOS časopisu </t>
  </si>
  <si>
    <t>Povjerenstvo za EMJM studij turizma</t>
  </si>
  <si>
    <t xml:space="preserve">Fredotović, Petrić, Hell; Methodological Approach for Sustainable Tourism Destinations Management; Conceptual Framework , najmjera objave rada u WOS/SCOPUS časopisu </t>
  </si>
  <si>
    <t>Voditeljica sekcije Turizam Odbora za turizam i prostor pri HAZU</t>
  </si>
  <si>
    <t>Članica tima za izradu Strategije razvoja turizma Dalmatinske zagore - splitsko zaleđe</t>
  </si>
  <si>
    <t>Članica tima za izradu akcijskog plana  Stratgeije razvoja turizam Dalmatinske zagore-splitskog zaleđa</t>
  </si>
  <si>
    <t>PIVČEVIĆ</t>
  </si>
  <si>
    <t>SMILJANA</t>
  </si>
  <si>
    <t xml:space="preserve">Mandić, A., Petrić, L. Pivčević, S., Stakeholder perspective of sustainable and resilient cultural tourism development; the experiences from the Split metropolitan Living Lab, AJG ** </t>
  </si>
  <si>
    <t xml:space="preserve">Član Fakultetskog vijeća </t>
  </si>
  <si>
    <t>Stegovno povjerenstvo za studente</t>
  </si>
  <si>
    <t xml:space="preserve">SEA EU 2.0. projekt </t>
  </si>
  <si>
    <t xml:space="preserve">Radna skupina EMJM Sustainable Urban Tourism Development </t>
  </si>
  <si>
    <t>EUTB07</t>
  </si>
  <si>
    <t>Prodaja i recepcijsko poslovanje</t>
  </si>
  <si>
    <t>Mandić. A., Pivčević, S., Evidence-based sustainable tourism: Governance, policy and practice, AJG ***</t>
  </si>
  <si>
    <t>Odbor za kvalitetu</t>
  </si>
  <si>
    <t> </t>
  </si>
  <si>
    <t>Voditelj projekta EMDM Sustainable Management of Organizations</t>
  </si>
  <si>
    <t>EUT402</t>
  </si>
  <si>
    <t>Upravljanje manifestacijama</t>
  </si>
  <si>
    <t>Jovičić Vuković,A., Garbin Praničević, D, Mikulić, J., Pivčević, S., Impact of Transformational Leadership on Innovation through Organizational Learning: A Case from the Serbian Hotel Industry, objava časopis WOS ili SCOPUS</t>
  </si>
  <si>
    <t>Radna skupina za doktorski studij</t>
  </si>
  <si>
    <t>Obilježavanje Svjetskog dana turizma 2023 - sudjelovanje</t>
  </si>
  <si>
    <t>Povjerentsvo za rangiranje pristupnika na doktorski studij, specijalističke poslijediplomske studije i ERASMUS</t>
  </si>
  <si>
    <t>Član tima za izradu Strategije razvoja turizma Dalmatinske zagore - splitsko zaleđe</t>
  </si>
  <si>
    <t>ECTB01</t>
  </si>
  <si>
    <t>Član tima za izradu Strategije razvoja grada Trilja</t>
  </si>
  <si>
    <t>Interreg projekt Capacity2Transform</t>
  </si>
  <si>
    <t>PRANIĆ</t>
  </si>
  <si>
    <t>LJUDEVIT</t>
  </si>
  <si>
    <t>EUT204</t>
  </si>
  <si>
    <t>Hotelski menadžment</t>
  </si>
  <si>
    <t>Mikulić, D., Vuković, M. i Pranić, Lj., Hard Evidence on Soft Skills' Infusion in Tourism &amp; Hospitality Education: A Comparison of Current and Former Students, časopis u bazama WOS/Scopus</t>
  </si>
  <si>
    <t>Član FV</t>
  </si>
  <si>
    <t>Pročelnik katedre</t>
  </si>
  <si>
    <t>EUTB06</t>
  </si>
  <si>
    <t>Upravljanje jedinicima hrane i pića</t>
  </si>
  <si>
    <t xml:space="preserve">Pranić, Lj., Pivac, S. i Mandić, A. A measure of soft skills' infusion in tourism &amp; hospitality curricula: A scale development &amp; validation, časopis u bazama WOS/Scopus
</t>
  </si>
  <si>
    <t>Suradnik u SEA EU projektu 'Rethinking sustainable tourism in the Mediterranean'</t>
  </si>
  <si>
    <t>EUTD02</t>
  </si>
  <si>
    <t>Posebni oblici turizma</t>
  </si>
  <si>
    <t>EUT305</t>
  </si>
  <si>
    <t>Upravljanje prihodima u turizmu i ugostiteljstvu</t>
  </si>
  <si>
    <t>Special Interest Tourism</t>
  </si>
  <si>
    <t>ECTB02</t>
  </si>
  <si>
    <t>ŠIMUNDIĆ</t>
  </si>
  <si>
    <t>Miller de Figueiredo, E., Haddad, E.A., Šimundić, B. Croatia's Tourism Sector: An Environmental Analysis Through an Interregional CGE Model. WoSCC / Scopus</t>
  </si>
  <si>
    <t>Zamjenica povjerljive osobe za prijavljivanje unutarnjih nepravilnosti</t>
  </si>
  <si>
    <t>EPRC: Documentary analysis of EU MSs' territorial strategies</t>
  </si>
  <si>
    <t>Voditeljica Programa FEBT SS 2024</t>
  </si>
  <si>
    <t>EPRC: EORPA - Regional policy in Croatia 2022-23</t>
  </si>
  <si>
    <t>Transport Economics</t>
  </si>
  <si>
    <t>Favro</t>
  </si>
  <si>
    <t>Srećko</t>
  </si>
  <si>
    <t>"6"</t>
  </si>
  <si>
    <t>EUTB03</t>
  </si>
  <si>
    <t>Nautički turizam</t>
  </si>
  <si>
    <t>ECT205</t>
  </si>
  <si>
    <t>Nautički turizam i poslovanje marina</t>
  </si>
  <si>
    <t>Vuin</t>
  </si>
  <si>
    <t>Ana</t>
  </si>
  <si>
    <t>EUTA02</t>
  </si>
  <si>
    <t>Turistička geografija</t>
  </si>
  <si>
    <t>ECTA01</t>
  </si>
  <si>
    <t>Relja</t>
  </si>
  <si>
    <t>Renata</t>
  </si>
  <si>
    <t>EUT301</t>
  </si>
  <si>
    <t>Sociologija turizma</t>
  </si>
  <si>
    <t>Krneta</t>
  </si>
  <si>
    <t>Mira</t>
  </si>
  <si>
    <t>EUTD01</t>
  </si>
  <si>
    <t>Investicije u hotelijerstvu</t>
  </si>
  <si>
    <t>Gutović</t>
  </si>
  <si>
    <t>Tea</t>
  </si>
  <si>
    <t>JURIĆ</t>
  </si>
  <si>
    <t>ENA</t>
  </si>
  <si>
    <t>AKRAP</t>
  </si>
  <si>
    <t>PETAR</t>
  </si>
  <si>
    <t>KATEDRA ZA FINANCIJE</t>
  </si>
  <si>
    <t>Rad na doktorskoj disertaciji i pripremi članaka u sklopu doktorske disertacije</t>
  </si>
  <si>
    <t>BURNAĆ</t>
  </si>
  <si>
    <t>PAŠKO</t>
  </si>
  <si>
    <r>
      <t xml:space="preserve">1 </t>
    </r>
    <r>
      <rPr>
        <strike/>
        <sz val="12"/>
        <rFont val="Calibri"/>
        <family val="2"/>
        <charset val="238"/>
        <scheme val="minor"/>
      </rPr>
      <t>(2)</t>
    </r>
  </si>
  <si>
    <t>EUB001</t>
  </si>
  <si>
    <t>Osnove financija</t>
  </si>
  <si>
    <t>Priprema i slanje znanstvenog rada za objavu - Burnać, P., Visković, J., Tudor, A.: Efekti ukidanja prireza na proračune gradova RH u WoS/Scopus baza podataka</t>
  </si>
  <si>
    <t>Povjerentsvo za etička pitanja</t>
  </si>
  <si>
    <t>Organizacijski odbor konferencije Challenges of Europe</t>
  </si>
  <si>
    <t>Plan razvoja grada Trilja do 2030.</t>
  </si>
  <si>
    <t>EUB207</t>
  </si>
  <si>
    <t>Porezni sustav i politika</t>
  </si>
  <si>
    <t>Priprema i slanje znanstvenog rada za objavu - Visković, J., Burnać, P, i Tolj, A.: Causality between debt (public and external) and economic growth: chicken and the egg, u WoS/Scopus baza podataka</t>
  </si>
  <si>
    <t>EUE102</t>
  </si>
  <si>
    <t>Javne financije 1</t>
  </si>
  <si>
    <t>EUE311</t>
  </si>
  <si>
    <t>Javne financije II</t>
  </si>
  <si>
    <t>ECM211</t>
  </si>
  <si>
    <t>Porezni sustav</t>
  </si>
  <si>
    <t>ECS409</t>
  </si>
  <si>
    <t>Monetarne financije</t>
  </si>
  <si>
    <t>ECS408</t>
  </si>
  <si>
    <t>Neizravni porezi</t>
  </si>
  <si>
    <t>ECS411</t>
  </si>
  <si>
    <t>Oporezivanje dobiti</t>
  </si>
  <si>
    <t>EUB321</t>
  </si>
  <si>
    <t>Porezni menadžment</t>
  </si>
  <si>
    <t>ECS418</t>
  </si>
  <si>
    <t>Porezno planiranje</t>
  </si>
  <si>
    <t>Porezi i poslovna strategija</t>
  </si>
  <si>
    <t>ĆURAK</t>
  </si>
  <si>
    <t>MARIJANA</t>
  </si>
  <si>
    <t>EUBA02</t>
  </si>
  <si>
    <t>Bankarstvo</t>
  </si>
  <si>
    <t>Predaja 2 rada u području kibernetičkih rizika za objavu u časopisima u bazama WOS/Scopus. Koautorstvo s Dujmom Kovač.</t>
  </si>
  <si>
    <t>Rad u Fakultetskom vijeću (u užem sazivu)</t>
  </si>
  <si>
    <t xml:space="preserve">Rad u povjerenstvu za stegovnu odgovornost studenata
</t>
  </si>
  <si>
    <t>Sudjelovanje u programu CCO Edukacija za pripremu i polaganje ispita za poreznog savjetnika</t>
  </si>
  <si>
    <t>EUA201</t>
  </si>
  <si>
    <t>Financijske institucije i tržišta</t>
  </si>
  <si>
    <t>Očekivan nastavak rada u radnoj skupini za reformu sveučilišnih studijskih programa.</t>
  </si>
  <si>
    <t>EUBB19</t>
  </si>
  <si>
    <t>Upravljanje rizicima</t>
  </si>
  <si>
    <t>Financial Institutions and Markets</t>
  </si>
  <si>
    <t>EUBD25</t>
  </si>
  <si>
    <t>Ekonomika osiguranja</t>
  </si>
  <si>
    <t>ECM213</t>
  </si>
  <si>
    <t>Bankarstvo i osiguranje</t>
  </si>
  <si>
    <t>ECS502</t>
  </si>
  <si>
    <t>Financijski menadžment</t>
  </si>
  <si>
    <t>ECS507</t>
  </si>
  <si>
    <t>KOVAČ</t>
  </si>
  <si>
    <t>DUJAM</t>
  </si>
  <si>
    <t>Dovršetak doktorske disertacije</t>
  </si>
  <si>
    <t>Tajnik Katedre</t>
  </si>
  <si>
    <t>Predaja 2 rada u području kibernetičkih rizika za objavu u časopisima u bazama WOS/Scopus. Koautorstvo s prof. Marijanom Ćurak.</t>
  </si>
  <si>
    <t>EUE202</t>
  </si>
  <si>
    <t>Monetarna ekonomija 1</t>
  </si>
  <si>
    <t>ECA103</t>
  </si>
  <si>
    <t>Osnove financijskog menadžmenta</t>
  </si>
  <si>
    <t>KUNDID NOVOKMET</t>
  </si>
  <si>
    <t>ANA</t>
  </si>
  <si>
    <t>Predaja na objavu znanstvenog rada (WOS/SCOPUS časopis) u području financija. Ovisno o isplaćenim sredstvima sveučilišta za rad u ekspertnoj skupini SEA-EU 1.0. odlazak na konferenciju. Pasivno sudjelovanje na jednoj konferenciji o zelenoj ekonomiji/financijama.</t>
  </si>
  <si>
    <t xml:space="preserve">Rad u Povjerenstvu za praćenje aktivnosti u skladu s ciljevima održivog razvoja Ujedinjenih naroda (očekivan nastavak rada - nadležnost Sveučilišta u Splitu). </t>
  </si>
  <si>
    <t>Dovršetak stručnog projekta TURQUOOOISE (do veljače 2024).</t>
  </si>
  <si>
    <t>CERGE nastava (očekivano Ethics in Finance i Financial markets - u slučaju nastavka suradnje u dosadašnjem obliku).</t>
  </si>
  <si>
    <t>EUB412</t>
  </si>
  <si>
    <t>Bankovni menadžment</t>
  </si>
  <si>
    <t>EUE403</t>
  </si>
  <si>
    <t>Teorija financijskog posredovanja</t>
  </si>
  <si>
    <t>ECM212</t>
  </si>
  <si>
    <t>Financijska tržišta</t>
  </si>
  <si>
    <t>ECS508</t>
  </si>
  <si>
    <t>Investicijsko bankarstvo</t>
  </si>
  <si>
    <t>PEČARIĆ</t>
  </si>
  <si>
    <t>EUE204</t>
  </si>
  <si>
    <t>Međunarodne financije 1</t>
  </si>
  <si>
    <t>Pečarić M., Kusanović T, Šitum A.: THE DEVELOPMENTAL RELATIONSHIP BETWEEN THE SECTORAL  STRUCTURE OF FOREIGN DIRECT INVESTMENT, DOMESTIC SAVINGS AND ECONOMIC GROWTH IN THE NEW EU MEMBER STATES, u postupku izbora časopisa WOS CC</t>
  </si>
  <si>
    <t>Član Povjerenstva za reformu PSS-a</t>
  </si>
  <si>
    <t>Jakovac P. , Pečarić M: Financial development, renewable energy consumption and economic growth, u postupku izbora Wos CC časopisa</t>
  </si>
  <si>
    <t>EUE207</t>
  </si>
  <si>
    <t>Monetarna analiza</t>
  </si>
  <si>
    <t>EUE306</t>
  </si>
  <si>
    <t>Međunarodne financije II</t>
  </si>
  <si>
    <t>EUE404</t>
  </si>
  <si>
    <r>
      <t xml:space="preserve">Monetarni sustav i monetarna poitika EU </t>
    </r>
    <r>
      <rPr>
        <strike/>
        <sz val="12"/>
        <rFont val="Calibri"/>
        <family val="2"/>
        <charset val="238"/>
        <scheme val="minor"/>
      </rPr>
      <t>Europski monetarni sustav</t>
    </r>
  </si>
  <si>
    <t>PEPUR</t>
  </si>
  <si>
    <t>SANDRA</t>
  </si>
  <si>
    <t>4 i 6</t>
  </si>
  <si>
    <t>EUB101</t>
  </si>
  <si>
    <t>Financijski menadžment I</t>
  </si>
  <si>
    <t>Partnership for prevention of over-indebtedness (PPOI</t>
  </si>
  <si>
    <t>Međunarodni</t>
  </si>
  <si>
    <t>Program jedinstvenog tržišta (SMP), EISMEA (Europsko inovacijsko vijeće i Izvršna agencija za mala i srednja poduzeća)</t>
  </si>
  <si>
    <t>30.11.2023.</t>
  </si>
  <si>
    <t>Priprema i slanje znanstvenog rada -  Mrnjavac, Ž., Bulog, I., Rimac Smiljanić, A., Pepur, S., The Role of Financial Literacy and Self-Efficacy in Household Indebtedness and 
Financial Fragility  (u bazi: Wos, Scopus, CC) Koautori su kolege s EFST koji rade na projektu PPOI.</t>
  </si>
  <si>
    <t xml:space="preserve">Povjerenstvo za studentske molbe i žalbe EFST </t>
  </si>
  <si>
    <t>EUBD29</t>
  </si>
  <si>
    <t>Projektno financiranje</t>
  </si>
  <si>
    <t>Reconnect science with the blue society – Blue Connect</t>
  </si>
  <si>
    <t>Marie Skłodowske-Curie i Horizon Europe</t>
  </si>
  <si>
    <t>31.10.2023.</t>
  </si>
  <si>
    <t>Priprema i predaja na objavu samostalnog rada/rada u koautorstvu sa studentom (Scopus/WoS(ESCI)).</t>
  </si>
  <si>
    <t>EUB319</t>
  </si>
  <si>
    <t>Međunarodni financijski menadžment</t>
  </si>
  <si>
    <t>1, 3</t>
  </si>
  <si>
    <t>EUB301</t>
  </si>
  <si>
    <t>Financijski menadžment II</t>
  </si>
  <si>
    <t>ECS516</t>
  </si>
  <si>
    <t>Međunarodne poslovne financije</t>
  </si>
  <si>
    <t>Korporacijske financije</t>
  </si>
  <si>
    <t>RIMAC SMILJANIĆ</t>
  </si>
  <si>
    <t>(5).</t>
  </si>
  <si>
    <t>EUBB18</t>
  </si>
  <si>
    <t>Burze i vrijednosnice</t>
  </si>
  <si>
    <t>Priprema i slanje znanstvenog rada -  Rimac Smiljanić, A., Škrabić Perić, B.,Jerković, I., FINANCIAL LITERACY AND CRYPTO ADOPTION (u bazi: Wos, Scopus, CC) Koautori su kolegice s EFST. Planiraju se  koristiti sredstva projekta.</t>
  </si>
  <si>
    <t>EUBD31</t>
  </si>
  <si>
    <t>Financije nekretnina</t>
  </si>
  <si>
    <t>31.11.2023.</t>
  </si>
  <si>
    <t>Priprema i slanje znanstvenog rada - Jerković, I., Rimac Smiljanić, A., Škrabić Perić, B.,INTERDEPENDENCE BETWEEN CRYPTOCURRENCY ADOPTION AND FINANCIAL LITERACY: A CROSS-COUNTRY EVIDENCE (u bazi: Scopus) Koautori su kolegice s EFST. Planiraju se  koristiti sredstva projekta.</t>
  </si>
  <si>
    <t>EUB411</t>
  </si>
  <si>
    <t>Financijski sustav</t>
  </si>
  <si>
    <t xml:space="preserve">Priprema i slanje znanstvenog rada -  Mrnjavac, Ž., Bulog, I., Rimac Smiljanić, A., Pepur, S., The Role of Financial Literacy and Self-Efficacy in Household Indebtedness and 
Financial Fragility  (u bazi: Wos, Scopus, CC) Koautori su kolege s EFST koji rade na projektu PPOI. </t>
  </si>
  <si>
    <t>EUE310</t>
  </si>
  <si>
    <t>Monetarna ekonomija II</t>
  </si>
  <si>
    <t>ECMB06</t>
  </si>
  <si>
    <t>Menadžment nekretnina</t>
  </si>
  <si>
    <t>ECS509</t>
  </si>
  <si>
    <t>Investicijska analiza</t>
  </si>
  <si>
    <t>ŠIMIĆ ŠARIĆ</t>
  </si>
  <si>
    <t>Slanje znanstvenog rada na objavu - Šimić Šarić, M.: Venture capital investment attractive entrpreneur profile- CFA analysis of Croatian entrepreneurs, časopis u WoS/Scopus bazi podataka</t>
  </si>
  <si>
    <t>Zamjenica pročelnika Katedre</t>
  </si>
  <si>
    <t>Povjerenstvo za studentske molbe i žalbe</t>
  </si>
  <si>
    <t>Objava znanstvenog rada na objavu - Šimić Šarić, M. : FINANCIJSKO - TRŽIŠNI POTENCIJAL HRVATSKIH MALIH I SREDNJIH PODUZEĆA U PRIVLAČENJU RIZIČNOG KAPITALA , znanstvena knjiga ili znanstvena konferencija.</t>
  </si>
  <si>
    <t>Povjerenstvo za utvrđivanje stegovne odgovornosti studenata</t>
  </si>
  <si>
    <t>Priprema i slanje znanstvenog rada na objavu - Šimić Šarić, M., Musap, P. : Impacts of sibgnals on Crowdfunding - analysis of Croatian campaigns, časopis u Wos7Scopus bazi podataka ili znanstvena konferencija.</t>
  </si>
  <si>
    <t>Komisija za popis knjiga Fakulteta</t>
  </si>
  <si>
    <t>ECS510</t>
  </si>
  <si>
    <t>Alternativni izvori financiranja</t>
  </si>
  <si>
    <t>ECS412</t>
  </si>
  <si>
    <t>Oporezivanje dohotka</t>
  </si>
  <si>
    <t>VISKOVIĆ</t>
  </si>
  <si>
    <t>JOSIP</t>
  </si>
  <si>
    <t>Predsjednik organizacijskog odbora konferencije Challenges of Europe</t>
  </si>
  <si>
    <t>Fakultetsko vijeće (u užem sazivu)</t>
  </si>
  <si>
    <t>Organizacija i sudjelovanje u programu CCO Kako donijeti investicijsku odluku</t>
  </si>
  <si>
    <t>Izrada zajedničkog studijskog programa s PMF-om</t>
  </si>
  <si>
    <t>Priprema i slanje znanstvenog rada za objavu - Visković, J., Japirko, K. i Kusanović, T.: Institutional factors of FDI structure, časopis u WoS/Scopus bazi podataka</t>
  </si>
  <si>
    <t>FEEE09</t>
  </si>
  <si>
    <t>Financije</t>
  </si>
  <si>
    <t>EUBD30</t>
  </si>
  <si>
    <t>Kapitalno budžetiranje i analiza projekata</t>
  </si>
  <si>
    <t>ZEC</t>
  </si>
  <si>
    <t>PREDAVAČ</t>
  </si>
  <si>
    <t>ALFIREVIĆ</t>
  </si>
  <si>
    <t>NIKŠA</t>
  </si>
  <si>
    <t>redoviti profesor- tr. zv.</t>
  </si>
  <si>
    <t>KATEDRA ZA MENADŽMENT</t>
  </si>
  <si>
    <t>EUA103</t>
  </si>
  <si>
    <t>Menadžment</t>
  </si>
  <si>
    <t>ReSEArch-EU</t>
  </si>
  <si>
    <t>UNIST/SEA-EU</t>
  </si>
  <si>
    <t>Glavni urednik međunarodnog znanstvenog časopisa MJCMI</t>
  </si>
  <si>
    <t>Capacity 2 Transform (InterReg), EFST/EU</t>
  </si>
  <si>
    <t>Znanstveni centar izvrsnosti SEM</t>
  </si>
  <si>
    <t>Management</t>
  </si>
  <si>
    <t>EFST &amp; EPF UM</t>
  </si>
  <si>
    <t>MZO/ARRS</t>
  </si>
  <si>
    <t>31.12.2024.</t>
  </si>
  <si>
    <t>Strateško i tržišno upravljanje u zdravstvenim organizacijama</t>
  </si>
  <si>
    <t>Upravljanje poslovanjem</t>
  </si>
  <si>
    <t>Napredne teme iz menadžmenta</t>
  </si>
  <si>
    <t>BAKOTIĆ</t>
  </si>
  <si>
    <t>DANICA</t>
  </si>
  <si>
    <t>EUB202</t>
  </si>
  <si>
    <t>Menadžment ljudskih resursa</t>
  </si>
  <si>
    <t xml:space="preserve">Objava znanstvenog rada u koautorstvu s Ivanom Bulog  pod nazivom Organizational citizenship behavior: The direct effect of job satisfaction and the mediating role of participative leadership - časopis indeksacije WoS/Scopus </t>
  </si>
  <si>
    <t>Povjerenstvo za zaštitu od diskriminacije, uznemiravanja i spolnog uznemiravanja</t>
  </si>
  <si>
    <t>Odbor za razvoj karijera Ekonomskog fakulteta u Splitu</t>
  </si>
  <si>
    <t>EUR001</t>
  </si>
  <si>
    <t>Radionica I</t>
  </si>
  <si>
    <t xml:space="preserve">Objava znanstvenog rada u koautorstvu sa studenticom Ivanom Burnač pod nazivom Labour market changes and human resource management practices: Croatian manufacturing companies perspective - časopis indeksacije WoS/Scopus </t>
  </si>
  <si>
    <t>Povjerenik za ravnopravnost spolova</t>
  </si>
  <si>
    <t>EUA302</t>
  </si>
  <si>
    <t>Strateški menadžment ljudskih resursa</t>
  </si>
  <si>
    <t>Priprema znanstvenog rada na temu veze između osobnih vrijednosti, radnog angažmana i zadovoljstva na radu</t>
  </si>
  <si>
    <t>EUBD04</t>
  </si>
  <si>
    <t>Kompenzacijski menadžment</t>
  </si>
  <si>
    <t>Priprema znanstvenog rada na temu veze između uspješnosti studiranja i očekivanja o razvoju karijere</t>
  </si>
  <si>
    <t>ECMBA1</t>
  </si>
  <si>
    <t>ECS407</t>
  </si>
  <si>
    <t>Organizacija i upravljanje ljudskim resursima na projektima</t>
  </si>
  <si>
    <t>ECR001</t>
  </si>
  <si>
    <t>Poduzetnička radionica I</t>
  </si>
  <si>
    <t>BILIĆ</t>
  </si>
  <si>
    <t>EUB315</t>
  </si>
  <si>
    <t>Krizni menadžment</t>
  </si>
  <si>
    <t>COST - Behavioral Next Generation in Wireless Networks for Cyber Security (BEiNG-WISE)</t>
  </si>
  <si>
    <t>Povjerenstvo unutarnja prosudba UNIST</t>
  </si>
  <si>
    <t>Povjerenstvo unutarnja prosudba EFST</t>
  </si>
  <si>
    <t>Konferencija SEA - EU - član programski odbor (Sveučilište org.)</t>
  </si>
  <si>
    <t>SEA-EU projekt (30.09.2025.)</t>
  </si>
  <si>
    <t>Crisis Management</t>
  </si>
  <si>
    <t>COST Action CA19135 CERCIRAS</t>
  </si>
  <si>
    <t>Nacionalno vijeće za razvoj ljudskih potencijala (član)</t>
  </si>
  <si>
    <t>Tematske mreže - društveno poduzetništvo</t>
  </si>
  <si>
    <t>ECA106</t>
  </si>
  <si>
    <t>Poslovno komuniciranje</t>
  </si>
  <si>
    <t>Nacionalna zaklada za razvoj civilnoga društva (Upravni odbor)</t>
  </si>
  <si>
    <t>Projekt FESB Mediji</t>
  </si>
  <si>
    <t>ECR002</t>
  </si>
  <si>
    <t>Poduzetnička radionica II</t>
  </si>
  <si>
    <t>Fakultetsko vijeće</t>
  </si>
  <si>
    <t>ECS501</t>
  </si>
  <si>
    <t xml:space="preserve">Upravljanje kriznim situacijama u zdravstvenim organizacijama </t>
  </si>
  <si>
    <t>BULOG</t>
  </si>
  <si>
    <t>EUBB01</t>
  </si>
  <si>
    <t>Menadžersko odlučivanje</t>
  </si>
  <si>
    <t>Preferred Leader Behavior Across Societal Cultures</t>
  </si>
  <si>
    <t>Centar za međunarodna i međukulturalna istraživanja, Saint Petersburg.</t>
  </si>
  <si>
    <t>2025.</t>
  </si>
  <si>
    <t>Povjerenstvo za odabir kandidata za mobilnost u okviru Erasmus + programa na Sveučilištu u Splitu</t>
  </si>
  <si>
    <t>Povjerenstvo za odlučivanje o upisu prijelazom sa drugog visokog učilišta</t>
  </si>
  <si>
    <t>Projekt Partnership for prevention of over-indebtedness (PPOI)</t>
  </si>
  <si>
    <t>Rad u Centru za razvoj karijera</t>
  </si>
  <si>
    <t>ECM204</t>
  </si>
  <si>
    <t>Menadžerske vještine</t>
  </si>
  <si>
    <t xml:space="preserve">Objava znanstvenog rada u koautorstvu s Danicom Bakotic  naziva Organizational citizenship behavior: The direct effect of job satisfaction and the mediating role of participative leadership-planirana u časopisu indeksacije WoS/Scopus </t>
  </si>
  <si>
    <t>ECTS povjerenik</t>
  </si>
  <si>
    <t>Članica Odbora za razvoj karijere</t>
  </si>
  <si>
    <t>ECM203</t>
  </si>
  <si>
    <t>Poslovno vođenje</t>
  </si>
  <si>
    <t>Priprema i objava rada u koautorstvu sa kolegama s projekta Preferred Leader Behavior Across Societal Cultures u Special Issue časopisa indeksacije Wos/Scopus</t>
  </si>
  <si>
    <t>Povjerenstvo za priznavanje izvannastavnih aktivnosti studenata na Ekonomskom fakultetu u Splitu</t>
  </si>
  <si>
    <t xml:space="preserve">SEA-EU Turquoooise </t>
  </si>
  <si>
    <t>ECMA01</t>
  </si>
  <si>
    <t>Poslovno vođenje i upravljanje timovima u zdravstvenim organizacijama</t>
  </si>
  <si>
    <t>GOIĆ</t>
  </si>
  <si>
    <t>SREĆKO</t>
  </si>
  <si>
    <t>COST CA20138 Nexus regional forum of stakeholders…</t>
  </si>
  <si>
    <t>Academic Staff Week Sveučilišta - u okviru SEA-EU Alijanse</t>
  </si>
  <si>
    <t>EUBA04</t>
  </si>
  <si>
    <t>EUBA01</t>
  </si>
  <si>
    <t>Poslovno planiranje</t>
  </si>
  <si>
    <t xml:space="preserve">Business Communication </t>
  </si>
  <si>
    <t>Human Resources Management</t>
  </si>
  <si>
    <t>Business Planning</t>
  </si>
  <si>
    <t>ECM101</t>
  </si>
  <si>
    <t>Poduzetnički projekt</t>
  </si>
  <si>
    <t xml:space="preserve">Upravljanje ljudskim resursima u zdravstvenim organizacijama </t>
  </si>
  <si>
    <t>Ekonomika upravljanja ljudskim resursima</t>
  </si>
  <si>
    <t>GRUBIŠIĆ</t>
  </si>
  <si>
    <t>DRAGANA</t>
  </si>
  <si>
    <t>EUB205</t>
  </si>
  <si>
    <t>Operacijski menadžment I</t>
  </si>
  <si>
    <t>Podrug, Grubišić, radni naslov: Sharing economy: comparing users' service quality perceptions in accommodation and transport, objava u WoS/Scopus časopisu</t>
  </si>
  <si>
    <t>Knjižnični odbor</t>
  </si>
  <si>
    <t>EUB305</t>
  </si>
  <si>
    <t>Operacijski menadžment II</t>
  </si>
  <si>
    <t>Podrug, Grubišić, radni naslov: Influence of perceived service quality on behavioral intentions in peer-to-peer (p2p) accommodation, objava u WoS/Scopus časopisu</t>
  </si>
  <si>
    <t>EUT403</t>
  </si>
  <si>
    <t>Upravljanje kvalitetom</t>
  </si>
  <si>
    <t>ECS406</t>
  </si>
  <si>
    <t>Upravljanje kvalitetom projekta</t>
  </si>
  <si>
    <t>JOZIPOVIĆ</t>
  </si>
  <si>
    <t>ŠIME</t>
  </si>
  <si>
    <t>EUT102</t>
  </si>
  <si>
    <t xml:space="preserve">Europsko pravo u turizmu i transportu </t>
  </si>
  <si>
    <t>Autor poglavlja znanstvenog zbornika "Digitalni Euro"</t>
  </si>
  <si>
    <t>EUAA01</t>
  </si>
  <si>
    <t>Trgovačko pravo</t>
  </si>
  <si>
    <t>Znanstvi članak za zbornik radova na temu pametnih ugovora</t>
  </si>
  <si>
    <t>EUAC01</t>
  </si>
  <si>
    <t>Korporacijsko pravo</t>
  </si>
  <si>
    <t>Članak vezan uz zelenaške kredite inozemnih pružatelja financijskih usluga u RH za Zbornik pravnog fakulteta u Rijeci</t>
  </si>
  <si>
    <t>EUE401</t>
  </si>
  <si>
    <t>Pravni sustav EU</t>
  </si>
  <si>
    <t>Poglavlja vezano za poametne ugovore u RH u knjizi "Pametni ugovori" u izdanju Springer-a</t>
  </si>
  <si>
    <t>ECA006</t>
  </si>
  <si>
    <r>
      <t xml:space="preserve">Europsko poslovno i trgovačko pravo </t>
    </r>
    <r>
      <rPr>
        <strike/>
        <sz val="12"/>
        <rFont val="Calibri"/>
        <family val="2"/>
        <charset val="238"/>
        <scheme val="minor"/>
      </rPr>
      <t>Trgovačko pravo</t>
    </r>
  </si>
  <si>
    <t>ECT202</t>
  </si>
  <si>
    <r>
      <t>Europsko i hrvatsko poslovno pravo u turizmu….</t>
    </r>
    <r>
      <rPr>
        <strike/>
        <sz val="12"/>
        <rFont val="Calibri"/>
        <family val="2"/>
        <charset val="238"/>
        <scheme val="minor"/>
      </rPr>
      <t>Poslovno pravo u turizmu i ugostiteljstv</t>
    </r>
  </si>
  <si>
    <t>ECS410</t>
  </si>
  <si>
    <t>Porezno pravo u RH</t>
  </si>
  <si>
    <t>JURAS</t>
  </si>
  <si>
    <t>poslijedoktorand</t>
  </si>
  <si>
    <t>EUB212</t>
  </si>
  <si>
    <t>Poduzetništvo</t>
  </si>
  <si>
    <t>MULTIORGDUAL</t>
  </si>
  <si>
    <t>2025. godina</t>
  </si>
  <si>
    <r>
      <rPr>
        <sz val="10"/>
        <color rgb="FF000000"/>
        <rFont val="Arial"/>
        <family val="2"/>
        <charset val="238"/>
      </rPr>
      <t xml:space="preserve">Juras, Lovrinčević, radni naslov: </t>
    </r>
    <r>
      <rPr>
        <i/>
        <sz val="10"/>
        <color rgb="FF000000"/>
        <rFont val="Arial"/>
        <family val="2"/>
        <charset val="238"/>
      </rPr>
      <t>Business ethics in industry X - Case study</t>
    </r>
    <r>
      <rPr>
        <sz val="10"/>
        <color rgb="FF000000"/>
        <rFont val="Arial"/>
        <family val="2"/>
        <charset val="238"/>
      </rPr>
      <t>, objava u Wos/Scopus časopisu</t>
    </r>
  </si>
  <si>
    <r>
      <t xml:space="preserve">Juras, Lovrinčević, Matić, radni naslov: </t>
    </r>
    <r>
      <rPr>
        <i/>
        <sz val="10"/>
        <color rgb="FF2C363A"/>
        <rFont val="Arial"/>
        <family val="2"/>
      </rPr>
      <t>Perception of students and employees on ethics iniatives implementations in higher education</t>
    </r>
    <r>
      <rPr>
        <sz val="10"/>
        <color rgb="FF2C363A"/>
        <rFont val="Arial"/>
        <family val="2"/>
      </rPr>
      <t xml:space="preserve">, objava u Wos/Scopus časopisu </t>
    </r>
  </si>
  <si>
    <t>ECM205</t>
  </si>
  <si>
    <t>Strategije novih proizvoda</t>
  </si>
  <si>
    <t>ECAA01</t>
  </si>
  <si>
    <t>Obiteljski biznis</t>
  </si>
  <si>
    <t>ECS402</t>
  </si>
  <si>
    <t>Poslovna etika</t>
  </si>
  <si>
    <t>ECS505</t>
  </si>
  <si>
    <t>Upravljanje rizicima projekata</t>
  </si>
  <si>
    <t>ECS515</t>
  </si>
  <si>
    <t>Projekti javno-privatnog partnerstva</t>
  </si>
  <si>
    <t>ECA104</t>
  </si>
  <si>
    <t>EUB218</t>
  </si>
  <si>
    <t>Poduzetničko planiranje</t>
  </si>
  <si>
    <t>EUBB12</t>
  </si>
  <si>
    <t>LOVRINČEVIĆ</t>
  </si>
  <si>
    <t>MARINA</t>
  </si>
  <si>
    <r>
      <rPr>
        <sz val="10"/>
        <color rgb="FF000000"/>
        <rFont val="Arial"/>
        <family val="2"/>
        <charset val="238"/>
      </rPr>
      <t xml:space="preserve">Juras, Lovrinčević, radni naslov: </t>
    </r>
    <r>
      <rPr>
        <i/>
        <sz val="10"/>
        <color rgb="FF000000"/>
        <rFont val="Arial"/>
        <family val="2"/>
        <charset val="238"/>
      </rPr>
      <t>Business ethics in industry X - Case study</t>
    </r>
    <r>
      <rPr>
        <sz val="10"/>
        <color rgb="FF000000"/>
        <rFont val="Arial"/>
        <family val="2"/>
        <charset val="238"/>
      </rPr>
      <t xml:space="preserve">, objava u WoS/Scopus časopisu </t>
    </r>
  </si>
  <si>
    <t xml:space="preserve">Rad u Fakultetskom vijeću (u užem sazivu)
</t>
  </si>
  <si>
    <t>Rad u Etičkom povjerenstvu</t>
  </si>
  <si>
    <t>Capacity 2 Transform (InterReg)</t>
  </si>
  <si>
    <t>Rad u Radnoj skupini za izradu prijedloga prijediplomskih i diplomskih sveučilišnih studijskih programa Fakulteta</t>
  </si>
  <si>
    <r>
      <t xml:space="preserve">Juras, Lovrinčević, Matić, radni naslov: </t>
    </r>
    <r>
      <rPr>
        <i/>
        <sz val="10"/>
        <color rgb="FF2C363A"/>
        <rFont val="Arial"/>
        <family val="2"/>
      </rPr>
      <t>Perception of students and employees on ethics initiatives' implementation in higher education</t>
    </r>
    <r>
      <rPr>
        <sz val="10"/>
        <color rgb="FF2C363A"/>
        <rFont val="Arial"/>
        <family val="2"/>
      </rPr>
      <t>, objava u WoS/Scopus časopisu</t>
    </r>
  </si>
  <si>
    <t>Voditeljstvo specijalističkog PDS Poslovna ekonomija</t>
  </si>
  <si>
    <t>EUB215</t>
  </si>
  <si>
    <t>Strategije novih poslova</t>
  </si>
  <si>
    <t>Najev Čačija, Pivčević, Lovrinčević, radni naslov: Service-learning impact evaluation in higher education - Case study, objava u WoS/Scopus časopisu</t>
  </si>
  <si>
    <t>Entrepreneurial Planning</t>
  </si>
  <si>
    <t>Zovko, Škokić, Lovrinčević, radni naslov: Determining entrepreneurial intention in post COVID-19 context -  Case study, objava u WoS/Scopus časopisu</t>
  </si>
  <si>
    <t>Korporacijsko upravljanje</t>
  </si>
  <si>
    <t>LJUBICA</t>
  </si>
  <si>
    <t>JASENKO</t>
  </si>
  <si>
    <r>
      <t>EUR00</t>
    </r>
    <r>
      <rPr>
        <sz val="12"/>
        <color rgb="FFFF0000"/>
        <rFont val="Calibri"/>
        <family val="2"/>
        <charset val="238"/>
        <scheme val="minor"/>
      </rPr>
      <t>4</t>
    </r>
  </si>
  <si>
    <t>Radionica II</t>
  </si>
  <si>
    <t>Breaking Bad: a Model of Expatriate Managerial Misbehavior - drugi krug recenzije u Applied Psychology časopisu.</t>
  </si>
  <si>
    <t>Ljetna Škola 2024.: Global Mobility (u suradnji sa Toulouse Business School)</t>
  </si>
  <si>
    <t>EUBB17</t>
  </si>
  <si>
    <t>Poslovno pregovaranje</t>
  </si>
  <si>
    <t>Back to the Roots: the Homogenization of the Preferred Leader Behaviors in mainland China 2012-2021., prvi krug recenzije u Asia Pacific Journal of Management.</t>
  </si>
  <si>
    <t>Preferred Leader Behaviors Across Societal Cultures Project - Culture and Leadership in Slavic Nations Special Issue u Cross-Cultural Research časopisu, publikacija na ljeto 2024.</t>
  </si>
  <si>
    <t>EUB317</t>
  </si>
  <si>
    <t>Marketinška komunikacija</t>
  </si>
  <si>
    <t>How do Expatriates Grow during International Assignments - predaja u International Journal of Human Resource Management do kraja 2023. godine.</t>
  </si>
  <si>
    <t>ECA101</t>
  </si>
  <si>
    <t xml:space="preserve"> ECS506</t>
  </si>
  <si>
    <t>Projektna nabava</t>
  </si>
  <si>
    <t>MATELJAK</t>
  </si>
  <si>
    <t>Mateljak, Petričević: Primjena informacijskih sustava u procesu donošenja odluka kod zdravstvenih organizacija", Zbornik Međunarodne konferencije</t>
  </si>
  <si>
    <t>Član Fakultetskog vijeća u užem sazivu</t>
  </si>
  <si>
    <t>Voditelj zajedničkog sveučilišnog specijalističkog studija "Menadžment zdravstvenih organizacija"</t>
  </si>
  <si>
    <t>Mateljak, Jurlina Alibegović: Međuzavisnost rodne zastupljenosti i postignutih rezultata u tijelima državne uprava u Republici Hrvatskoj, Wos Časopis</t>
  </si>
  <si>
    <t>Član Povjerenstva za ravnopravnost spolova Sveučilišta u Splitu</t>
  </si>
  <si>
    <t>Voditelj zajedničkog sveučilišnog specijalističkog studija "Menadžment of healthcare organizations"</t>
  </si>
  <si>
    <t>Mateljak, Jurlina Alibegović: Utjecaj rodne zastupljenosti na postignute rezultate u jedinicama regionalne i lokalne samouprave u Republici Hrvatskoj, Wos Časopis</t>
  </si>
  <si>
    <t>Član Povjerenstva za izradu Strategije Sveučilišta u Splitu</t>
  </si>
  <si>
    <t>Mateljak, Kljajić-Dervić, Ćatić-Kajtazović: Razina uključenosti žena u upravljačke procese u Republici Hrvatskoj. Wos časopis</t>
  </si>
  <si>
    <t>FEEE12</t>
  </si>
  <si>
    <t>Upravljanje poslovanjem u zdravstvenim organizacijama</t>
  </si>
  <si>
    <t>MATIĆ</t>
  </si>
  <si>
    <t>IVAN</t>
  </si>
  <si>
    <t>EUB204</t>
  </si>
  <si>
    <t>Organizacija poduzeća</t>
  </si>
  <si>
    <r>
      <rPr>
        <sz val="11"/>
        <color rgb="FF2C363A"/>
        <rFont val="Arial"/>
        <family val="2"/>
        <charset val="238"/>
      </rPr>
      <t xml:space="preserve">Matić, radni naslov: </t>
    </r>
    <r>
      <rPr>
        <i/>
        <sz val="11"/>
        <color rgb="FF2C363A"/>
        <rFont val="Arial"/>
        <family val="2"/>
        <charset val="238"/>
      </rPr>
      <t>Leadership profile of Croatian project managers - Investigating the effects of stress and follower</t>
    </r>
    <r>
      <rPr>
        <sz val="11"/>
        <color rgb="FF2C363A"/>
        <rFont val="Arial"/>
        <family val="2"/>
        <charset val="238"/>
      </rPr>
      <t>s, objava u WoS časopisu</t>
    </r>
  </si>
  <si>
    <t>Član Odbora za unapređenje kvalitete EFST-a</t>
  </si>
  <si>
    <t>Član radne skupine za izradu prijedloga prijediplomskih i diplomskih sveučilišnih studijskih programa EFST-a</t>
  </si>
  <si>
    <t>EUB314</t>
  </si>
  <si>
    <t>Projektni menadžment</t>
  </si>
  <si>
    <r>
      <rPr>
        <sz val="11"/>
        <color rgb="FF2C363A"/>
        <rFont val="Arial"/>
        <family val="2"/>
        <charset val="238"/>
      </rPr>
      <t xml:space="preserve">Juras, Lovrinčević, Matić, radni naslov: </t>
    </r>
    <r>
      <rPr>
        <i/>
        <sz val="11"/>
        <color rgb="FF2C363A"/>
        <rFont val="Arial"/>
        <family val="2"/>
        <charset val="238"/>
      </rPr>
      <t>Perception of students and employees on ethics iniatives implementations in higher education</t>
    </r>
    <r>
      <rPr>
        <sz val="11"/>
        <color rgb="FF2C363A"/>
        <rFont val="Arial"/>
        <family val="2"/>
        <charset val="238"/>
      </rPr>
      <t>, objava u WoS/Scopus časopisu</t>
    </r>
  </si>
  <si>
    <t>Koordinator za međunarodne akreditacije</t>
  </si>
  <si>
    <t>Koordinator suradnje EFST-a s Project Management Institute</t>
  </si>
  <si>
    <t>EUB306</t>
  </si>
  <si>
    <t>Projektiranje organizacije</t>
  </si>
  <si>
    <t>ECM102</t>
  </si>
  <si>
    <t>Organizacija poslovanja</t>
  </si>
  <si>
    <t>Zamjenik Pročelnika Katedre</t>
  </si>
  <si>
    <t>ECS403</t>
  </si>
  <si>
    <t>Planiranje projekata</t>
  </si>
  <si>
    <t>PODRUG</t>
  </si>
  <si>
    <t>DORIS</t>
  </si>
  <si>
    <t>Podrug, radni naslov: Uloga sektora u stavovima korisnika o percipiranoj kvaliteti usluge ekonomije dijeljenja</t>
  </si>
  <si>
    <t xml:space="preserve">Ilievski, Podrug, radni naslov: Kvaliteta usluge u fintech industriji, poglavlje u knjizi </t>
  </si>
  <si>
    <t>ECA105</t>
  </si>
  <si>
    <r>
      <rPr>
        <sz val="10"/>
        <color rgb="FF000000"/>
        <rFont val="Arial"/>
        <family val="2"/>
        <charset val="238"/>
      </rPr>
      <t xml:space="preserve">Podrug, </t>
    </r>
    <r>
      <rPr>
        <sz val="11"/>
        <color rgb="FF000000"/>
        <rFont val="Calibri"/>
        <family val="2"/>
        <charset val="238"/>
      </rPr>
      <t>Grubišić</t>
    </r>
    <r>
      <rPr>
        <sz val="10"/>
        <color rgb="FF000000"/>
        <rFont val="Arial"/>
        <family val="2"/>
        <charset val="238"/>
      </rPr>
      <t>, radni naslov: Influence of perceived service quality on behavioral intentions in peer-to-peer (p2p) accommodation, objava u WoS/Scopus časopisu</t>
    </r>
  </si>
  <si>
    <t>ŠKOKIĆ</t>
  </si>
  <si>
    <t>VLATKA</t>
  </si>
  <si>
    <t xml:space="preserve">Obiteljski biznis </t>
  </si>
  <si>
    <t xml:space="preserve">Institucionalna potpora stranim poduzetnicima u Hrvatskoj: socioekonomski i pravni aspekti  </t>
  </si>
  <si>
    <t>Sveučilište u Zagrebu</t>
  </si>
  <si>
    <t>Sep-24</t>
  </si>
  <si>
    <t>Media discourses of the Ukrainian refugees during the war in Ukraine (dio projekta Giving Voice - Ukraine) - rad će biti predan kroz  rujan 2022</t>
  </si>
  <si>
    <t>Savjetnica Rektora</t>
  </si>
  <si>
    <t>SPI</t>
  </si>
  <si>
    <t>Rad na članku "Exit from entrepreneurship" - planirana predaja u Q1 tj 3 ili 4 ABS*</t>
  </si>
  <si>
    <t>Predsjednica povjerenstva - Cilj 8 - za praćenje aktivnosti u skladu sa ciljevima održivog razvoja Una</t>
  </si>
  <si>
    <t>Entrepreneurship</t>
  </si>
  <si>
    <t>Rad na članku "Discourse Analysis of Women Entrepreneurs" - planirana predaja u Q1 tj 3 ili 4 ABS*, rad sa Tijana Rakić, University of Brighton</t>
  </si>
  <si>
    <t>Zamjenica predsjednika povjerenstva za izradu, praćenje izrade i provedbu Strategije razvoja Sveučilišta u Splitu do 2030. godine</t>
  </si>
  <si>
    <t>Rad na članku "University rankings and startegic planning", planirana predaja u Q2 časopis, sa prof Igor Jerković</t>
  </si>
  <si>
    <t xml:space="preserve">Rad na članku (koautor)"organizational change capabilitiy (OCC) &amp;  ambidexterity" </t>
  </si>
  <si>
    <t>TADIĆ</t>
  </si>
  <si>
    <t>Priprema i predaja znanstvenog rada za objavu (koautorstvo s doktorandicom M. Brodarić Ivačić) radnog naziva Usporedba upravljanja ljudskim resursima u privatnim poduzećima domaćeg i stranog vlasništva za objavau u časopisu WOS/Scopus</t>
  </si>
  <si>
    <t>Pročelnica Katedre + rad u Fakultetskom vijeću (uži saziv)</t>
  </si>
  <si>
    <t>Predsjednica Povjerenstva za programe cjeloživotnog obrazovanja i obrazovanja odraslih</t>
  </si>
  <si>
    <t>Priprema i predaja znanstvenog rada za objavu (koautorstvo s kolegicom B. Marasović)) radnog naziva Optimizacija u području upravljanja ljudskim resursima za objavau u časopisu WOS/Scopus</t>
  </si>
  <si>
    <t>Članica Odbora za razvoj karijera</t>
  </si>
  <si>
    <t>redovni profesor</t>
  </si>
  <si>
    <t>TALAJA</t>
  </si>
  <si>
    <t>EUB203</t>
  </si>
  <si>
    <t>Strateška analiza</t>
  </si>
  <si>
    <t xml:space="preserve">Rad na članku (lead autor) "organizational change capabilitiy (OCC) &amp;  ambidexterity" , planirana predaja u Q2/WOS </t>
  </si>
  <si>
    <t>član Povjerenstva za studentske molbe i žalbe</t>
  </si>
  <si>
    <t xml:space="preserve">Rad na članku ''Does adhocracy culture mediate the environmental dynamism-innovativeness relationship?'', planirana predaja u WoS/Scopus </t>
  </si>
  <si>
    <t xml:space="preserve">Rad na publikaciji iz SEA-EU projekta ''Strategic flexibility, digitalization and performance of SMEs'', naslov: ''Business Environment during and after COVID-19 pandemic: Challenges for Polish and Croatian SMEs''
</t>
  </si>
  <si>
    <t>EUB304</t>
  </si>
  <si>
    <t>Strateški menadžment</t>
  </si>
  <si>
    <t>EUT304</t>
  </si>
  <si>
    <t>Strateški menadžment hotela</t>
  </si>
  <si>
    <t xml:space="preserve">Strategic Management </t>
  </si>
  <si>
    <t>Korporacijske strategije</t>
  </si>
  <si>
    <t>DULČIĆ</t>
  </si>
  <si>
    <t>ŽELIMIR</t>
  </si>
  <si>
    <t>KRUŽIĆ</t>
  </si>
  <si>
    <t>DEJAN</t>
  </si>
  <si>
    <t>Vanjski suradnik</t>
  </si>
  <si>
    <t xml:space="preserve">KERŠIĆ </t>
  </si>
  <si>
    <t>PERKUŠIĆ</t>
  </si>
  <si>
    <t>KERŠIĆ</t>
  </si>
  <si>
    <t>ECA007</t>
  </si>
  <si>
    <t>ZOVKO</t>
  </si>
  <si>
    <t>LUKA</t>
  </si>
  <si>
    <t>DEDIĆ</t>
  </si>
  <si>
    <t>GORAN</t>
  </si>
  <si>
    <t>KATEDRA ZA MARKETING</t>
  </si>
  <si>
    <t>EUA104</t>
  </si>
  <si>
    <t>Marketing</t>
  </si>
  <si>
    <t>Rad na pripremi i objavi znanstvenog rada Segmentation of football fans based on evengelistic behaviour; cilj: objaviti u WoS/Scopus baziama</t>
  </si>
  <si>
    <t>Član Fakultetskog Vijeća u užem sazivu</t>
  </si>
  <si>
    <t>Član Odbora za programe cjeloživotnog obrazovanja</t>
  </si>
  <si>
    <t>Član uredništva webaFakulteta</t>
  </si>
  <si>
    <t>EUB206</t>
  </si>
  <si>
    <t>Istraživanje tržišta</t>
  </si>
  <si>
    <t>Rad na pripremi i objavi još jednog  znanstvenog rada - cilj: objaviti u WoS/Scopus baziama</t>
  </si>
  <si>
    <t>Član Povjerenstva za analizu i redefiniranje preddiplomskih i diplomskih studijskih programa</t>
  </si>
  <si>
    <t>Marketing Research</t>
  </si>
  <si>
    <t>EUBD16</t>
  </si>
  <si>
    <t>E-marketing</t>
  </si>
  <si>
    <t>EUB318</t>
  </si>
  <si>
    <t>Marketing usluga</t>
  </si>
  <si>
    <t>Marketinško upravjlanje uslugama</t>
  </si>
  <si>
    <t>Istraživanje tržišta i odlučivanje u marketingu</t>
  </si>
  <si>
    <t>KURSAN MILAKOVIĆ</t>
  </si>
  <si>
    <t>Rad na pripremi i objavi znanstvenog rada iz područja ponašanja potrošača (Metaverse); cilj: objaviti u CC/WoS/Scopus bazi/ama</t>
  </si>
  <si>
    <t xml:space="preserve">Rad u skupini za prijavu i pripremu MZO projekta (suradnja osnovne škole i Fakulteta; područje: poduzetničke kompetencije kod djece, osobne vještine/liderstvo, novac, upravljanje osobnim financijama, odgovorna potrošnja, marketing i prava potrošača) </t>
  </si>
  <si>
    <t>EUB208</t>
  </si>
  <si>
    <t>Ponašanje potrošača</t>
  </si>
  <si>
    <t>Rad na pripremi i objavi znanstvenog rada iz područja ponašanja potrošača (Brands/branding); cilj: objaviti u CC/WoS/Scopus bazi/ama</t>
  </si>
  <si>
    <t xml:space="preserve">Rad u skupini za Turquoooise projekt (funded by European Union), područje - sustainable marketing: adapting programmes for programmes for sustainability &amp; consumer behaviour and social marketing </t>
  </si>
  <si>
    <t>Consumer Behavior</t>
  </si>
  <si>
    <t>EUBB22</t>
  </si>
  <si>
    <t>Brand Management</t>
  </si>
  <si>
    <t>EUB409</t>
  </si>
  <si>
    <t>Poslovna logistika</t>
  </si>
  <si>
    <t>EUB316</t>
  </si>
  <si>
    <t>Međunarodni marketing</t>
  </si>
  <si>
    <t>Marketing Communication</t>
  </si>
  <si>
    <t>ECM208</t>
  </si>
  <si>
    <t>ECM206</t>
  </si>
  <si>
    <t>Poslovni marketing</t>
  </si>
  <si>
    <t>KVASINA</t>
  </si>
  <si>
    <t>ANTONIJA</t>
  </si>
  <si>
    <t>Rad na finalizaciji doktorske disertacije</t>
  </si>
  <si>
    <t>Mentor u Studentskom Poduzetničkom inkubatoru</t>
  </si>
  <si>
    <t>Član odbora za web stranicu Fakulteta</t>
  </si>
  <si>
    <t>EUB302</t>
  </si>
  <si>
    <t>Marketing menadžment</t>
  </si>
  <si>
    <t>Rad na objavi 1 znanstvenog rada iz doktorske disertacije (nakon obrane) – ciljevi: predaja rada u jedan od sljedećih časopisa: International Journal of Entrepreneurship and Innovation ili Journal of Product Innovation Management (WoS/Scopus)</t>
  </si>
  <si>
    <t>Marketing Management</t>
  </si>
  <si>
    <t>Objava 1 znanstvenog rada na hrvatskom jeziku (samostalni rad) na temu: „Učinci državnih i institucionalnih odgovora na likvidnost malih i srednjih poduzeća u Republici Hrvatskoj tijekom pandemije COVID-19“ – cilj: objava u Zborniku radova Veleučilišta u Šibeniku.</t>
  </si>
  <si>
    <t>ECS506</t>
  </si>
  <si>
    <t>MIHANOVIĆ</t>
  </si>
  <si>
    <t>ZORAN</t>
  </si>
  <si>
    <t>Rad na pripremi i objavi 1 znanstvenog rada iz područja relationshi marketinga; cilj: objaviti u WoS/Scopus bazi/ama</t>
  </si>
  <si>
    <t>Rad u Fakultetskom vijeću (član užeg saziva)</t>
  </si>
  <si>
    <t>Član radne skupine za analizu i redefiniranje studijskog programa Preddiplomskog I Diplomskog sveučilišnog studija</t>
  </si>
  <si>
    <t>Rad u stručnom povjerenstvu za izbor u znanstveno-nastavna zvanja</t>
  </si>
  <si>
    <t>EUBD18</t>
  </si>
  <si>
    <t>Upravljanje marketingom neprofitnih i javnih organizacija</t>
  </si>
  <si>
    <t>Rad na pripremi i objavi 1 znanstvenog rada iz područja marketinga u obrazovanju; cilj: objaviti u WoS/Scopus bazi/ama</t>
  </si>
  <si>
    <t>Član Komisije za popis knjiga Fakulteta</t>
  </si>
  <si>
    <t xml:space="preserve">Raising awareness of the role of composting – projekt u suradnji s udrugom Sunce koji će u dobroj mjeri biti odrađen kroz Društveno korisno učenje 
</t>
  </si>
  <si>
    <t>Marketing Management for Non-profit and Public Organisations</t>
  </si>
  <si>
    <t>ECM207</t>
  </si>
  <si>
    <t>FEEM08</t>
  </si>
  <si>
    <t>Društveni marketing</t>
  </si>
  <si>
    <t>MIHIĆ</t>
  </si>
  <si>
    <t>MIRELA</t>
  </si>
  <si>
    <t>Rad na pripremi i objavi članka iz područja koje se odnosi na tematiku prestige sensitivity in fashion retailing; časopis indeksiran u WoS-u</t>
  </si>
  <si>
    <t>Članica Povjerenstva za studije (UNIST)</t>
  </si>
  <si>
    <t xml:space="preserve">Članica Povjerenstva za analizu i redefiniranje poslijediplomskog sveučilišnog (doktorskog) studija Fakulteta </t>
  </si>
  <si>
    <t>Suradnja s tvrtkom Tommy - razvoj poslovnog slučaja Kanal komunikacije i prodaje te mentorstvo studentskom tima u izradi istog</t>
  </si>
  <si>
    <t>Rad na pripremi i objavi članka koji se odnosi na tematiku consumer behavior in the market of eco-designed apparel; časopis indeksiran u WoS-u</t>
  </si>
  <si>
    <t>Članica Povjerenstva/skupine za uređivanje monografije za 50-tu obljetnicu Fakulteta</t>
  </si>
  <si>
    <t xml:space="preserve">Članica Povjerenstva za izdavačku djelatnost </t>
  </si>
  <si>
    <t>ECM209</t>
  </si>
  <si>
    <t>Promocija</t>
  </si>
  <si>
    <t>ECMB02</t>
  </si>
  <si>
    <t>Vještine pregovaranja</t>
  </si>
  <si>
    <t>Teorije ponašanja potrošača</t>
  </si>
  <si>
    <t>Teorije marketinga</t>
  </si>
  <si>
    <t>MIOČEVIĆ</t>
  </si>
  <si>
    <t>DARIO</t>
  </si>
  <si>
    <t xml:space="preserve">Rad na pripremi i objavi sljedećih radova (za potrebe rada će se koristiti raspoloživi materijalni, financijski i prostorni resursi fakulteta te je cilj pružiti detaljniji uvid u prilagodbu i potrošačko ponašanje digitalnih nomada. Vremenski okvir realizacije ovih radova je godina dana (10/23 - 10/24) što uključuje pripremu teorijskog pregleda, razvoj modela i hipoteza istraživanja, pripremu i analizu podataka te raspisivanje nalaza i diskusiju istih te na koncu predaju rada na recenziju u označene časopise </t>
  </si>
  <si>
    <t>Član sam programskog odbora međunarodne znanstvene konferencije Challenges of Europe</t>
  </si>
  <si>
    <t>1. Travel motivation and approach-avoidance towards local food among digital nomads: Conditional role of nomad networks  (rad se planira poslati na recenziju u International Journal of Hospitality Management - Q1; 3*; časopis zastupljen na Šangajskoj listi)</t>
  </si>
  <si>
    <t>2. Socio-cultural adaptation in cross-cultural transitions of digital nomads: Self-discrepancy view (rad se planira poslati na recenziju u Annals of Tourism Research - Q1; 4*, časopis zaspupljen na Šangajskoj listi)</t>
  </si>
  <si>
    <t>Marketing management</t>
  </si>
  <si>
    <t>NAJEV ČAČIJA</t>
  </si>
  <si>
    <t>LJILJANA</t>
  </si>
  <si>
    <t xml:space="preserve">Priprema/predaja za objavu/ objava znanstvenog rada; autori: Wymer, W. (University of Lethbridge) i Najev Čačija, Lj. (EFST) radni naslov: SPONSORSHIP CO-BRANDING INFLUENCE ON CHARITABLE CROWDFUNDING DONOR OUTCOMES, časopis indeksiran u Wos/Scopus bazi </t>
  </si>
  <si>
    <t>(5) Rad u FV</t>
  </si>
  <si>
    <t>Rad u Povjerenstvu za priznavanje izvannastavnih aktivnosti</t>
  </si>
  <si>
    <t>Sudjelovanje u organizaciji STUP natjecanja (stručna konferencija/natjecanje) kroz SPI</t>
  </si>
  <si>
    <t>Predavač i metor u Studentskom poduzetničkom inkubatoru</t>
  </si>
  <si>
    <t>Član projektnog tima nositelj UNIST: Erasmus+, University Green Digital HUB (u suradnji s Universidad de Malaga, Hochschule der medien, Stuttgart, PCST, Borego, wizemann.space)</t>
  </si>
  <si>
    <t>EUB210</t>
  </si>
  <si>
    <t>Marketing Strategies</t>
  </si>
  <si>
    <t xml:space="preserve">Priprema/predaja za objavu/ objava znanstvenog rada; autori: Magnion, ML., Schembri, J (University of Malta); Pranić, Lj., Najev Čačija, Lj. (EFST) radni naslov: Path dependencies on the way to sustainable tourism in Mediterranean destinations, časopis indeksiran u Wos/Scopus bazi </t>
  </si>
  <si>
    <t>Voditelj projektnog tima EFST: Interreg CE, naziv projekta: Capacity to transform, nositelj Primorski tehnološki park, Slovenija</t>
  </si>
  <si>
    <t>EUB410</t>
  </si>
  <si>
    <t>Upravljanje odnosima s kupcima</t>
  </si>
  <si>
    <t>Izvođenje nastave na Summer school Entrepreneurship &amp; Innovation (EFST)</t>
  </si>
  <si>
    <t>ECS404</t>
  </si>
  <si>
    <t>Marketing projekata</t>
  </si>
  <si>
    <t>ECS405</t>
  </si>
  <si>
    <t>Rad na pripremi i objavi znanstvenog rada Confirmatory Factor Analysis of the Sports Team Reputation Scale: A Case Study in Croatia ; cilj: objaviti u WoS/Scopus baziama</t>
  </si>
  <si>
    <t>Član povjerenstva za utvrđivanje stegovne odgovornosti studenata</t>
  </si>
  <si>
    <t>Marka u tržišnom poslovanju</t>
  </si>
  <si>
    <t>Član povjerenstva za zaštitu od diskriminacije, uznemiravanja i spolnog uznemiravanja</t>
  </si>
  <si>
    <t>EUBB16</t>
  </si>
  <si>
    <t>Upravljanje proizvodom</t>
  </si>
  <si>
    <t>Strategije marketinga</t>
  </si>
  <si>
    <t>EUBD17</t>
  </si>
  <si>
    <t>Marketing financijskih institucija</t>
  </si>
  <si>
    <t>ECA102</t>
  </si>
  <si>
    <t>ECMB07</t>
  </si>
  <si>
    <t>Prodaja i distribucija</t>
  </si>
  <si>
    <t>ŠERIĆ</t>
  </si>
  <si>
    <t>NEVEN</t>
  </si>
  <si>
    <t>Rad na pripremi i objavi znanstvenog rada Lighthouse Tourism and Rejuvenation of the Stone Lights Brand: the Hidden Tourist Gems of the Adriatic Sea s kolegicama iz Opatije i Podgorice za objavu u časopisu indeksiranom u WoS</t>
  </si>
  <si>
    <t>Izrada strateške projektne marketinške dokumentacije za Udrugu Lađara Neretve - direktiva Uprave EFST</t>
  </si>
  <si>
    <t>EUT206</t>
  </si>
  <si>
    <t>Marketing hotelskog poduzeća</t>
  </si>
  <si>
    <t>Rad na pripremi i objavi znanstvenog rada REPOSITIONING OF THE LIGHTHOUSE TOURISM BY EXPANDING THE CONTENT OF THE OFFER  s kolegicama iz Opatije i Podgorice za objavu u časopisu indeksiranom u WoS</t>
  </si>
  <si>
    <t>Savjetnik u sustavu Hamag-Bicro HR</t>
  </si>
  <si>
    <t>Makarskoj</t>
  </si>
  <si>
    <t>Rad u stručnim povjerenstvima za izbor u znanstveno-nastavna zvanja</t>
  </si>
  <si>
    <t>EUT303</t>
  </si>
  <si>
    <t>Istraživanje tržišta u turizmu</t>
  </si>
  <si>
    <t>Ostalo: rad na 2. dopunjenom izdanju knjige Market research in</t>
  </si>
  <si>
    <t>sport industry za Emerald Publishing (ugovor potpisan)</t>
  </si>
  <si>
    <t>EUTC03</t>
  </si>
  <si>
    <t>Strategije marketinga u turizmu</t>
  </si>
  <si>
    <t>Strategije upravljanja markom</t>
  </si>
  <si>
    <t xml:space="preserve">Marušić </t>
  </si>
  <si>
    <t>Filipa</t>
  </si>
  <si>
    <t>Ljubica</t>
  </si>
  <si>
    <t>Jasenko</t>
  </si>
  <si>
    <t>ALJINOVIĆ BARAĆ</t>
  </si>
  <si>
    <t>ŽELJANA</t>
  </si>
  <si>
    <t>KATEDRA ZA RAČUNOVODSTVO I REVIZIJU</t>
  </si>
  <si>
    <t>EUB209</t>
  </si>
  <si>
    <t>Financijsko računovodstvo I</t>
  </si>
  <si>
    <t>DISFRQ</t>
  </si>
  <si>
    <t>nacionalni</t>
  </si>
  <si>
    <t>koordinator/član radne skupine za izradu prijedloga prijediplomskih I diplomskih sveučilišnih studijskih programa Fakulteta</t>
  </si>
  <si>
    <t>Član uredništva časopisa Management - Journal of Contemporary Management Issues</t>
  </si>
  <si>
    <t>ECS413</t>
  </si>
  <si>
    <t>Financijsko računovodstvo</t>
  </si>
  <si>
    <t>ECS419</t>
  </si>
  <si>
    <t>Računovodstvo obrtnika</t>
  </si>
  <si>
    <t>Osnove računovodstva</t>
  </si>
  <si>
    <t>ČULAR</t>
  </si>
  <si>
    <t>EUBD08</t>
  </si>
  <si>
    <t>Interna kontrola i revizija</t>
  </si>
  <si>
    <t>Slovensko-hrvatski bilateralni projekt (HRZZ)</t>
  </si>
  <si>
    <t>međunarodni</t>
  </si>
  <si>
    <t>31.03.2025.</t>
  </si>
  <si>
    <t>Rad na objavi znanstvenog članka pod naslovom „Key drivers of cybersecurity audit effectiveness: the neo-institutional perspective“, koautori izv.prof.dr.sc. Sergeja Slapničar, (University of Queensland, Business School), doc.dr.ss. Marko Čular, i dr.sc. Matej Drašček (Institute of Internal Auditors Slovenia). Cilj znanstvene aktivnosti je objava rada u znanstvenim časopisima zastupljenim u bazama podataka WoSCC ili Scopus. Aktivnosti uključuju doradu rada prema uputama recenzenata. Budžet se sastoji od sredstava katedre EFST te sredstva autorice Slapničar, S. za potrebe lekture i plaćanja eventualne naknade za predaju rada za objavu u časopis (u slučaju odbijanja rada). Za potrebe provođenja navedenih aktivnosti koristit će se materijalni resursi fakulteta, prvenstveno u kontekstu infrastrukture potrebne za izradu rada te ljudski resursi u obliku rada koautora. Vremenski plan za objavu rada je 30.09.2024.</t>
  </si>
  <si>
    <t>Rad u Fakultetskom vijeću (član užeg saziva); Pročelnik Katedre</t>
  </si>
  <si>
    <t xml:space="preserve">Organizacijski odbor KOI 2024. konferencije (predsjednik) </t>
  </si>
  <si>
    <t xml:space="preserve">CCO program porezni savjetnici </t>
  </si>
  <si>
    <t>ECS415</t>
  </si>
  <si>
    <t>Revizija</t>
  </si>
  <si>
    <t>Član Vijeća za cjeloživotno obrazovanje Sveučilišta u Splitu</t>
  </si>
  <si>
    <t>Koordinator programa obrazovanja za stjecanje mikrokvalifikacija i djelomičnih kvalifikacija</t>
  </si>
  <si>
    <t>ECS512</t>
  </si>
  <si>
    <t>Interna kontrola</t>
  </si>
  <si>
    <t>CZIR projekt - CBA proširenje sjeverne luke</t>
  </si>
  <si>
    <t>ECS511</t>
  </si>
  <si>
    <t>Računovodstvo poslovnih spajanja</t>
  </si>
  <si>
    <t>EUB307</t>
  </si>
  <si>
    <t>Financijsko računovodstvo II</t>
  </si>
  <si>
    <t>EUB308</t>
  </si>
  <si>
    <t>Auditing</t>
  </si>
  <si>
    <t>Interna kontrola i revizija u zdravstvenim organizacijama</t>
  </si>
  <si>
    <t>DROPULIĆ</t>
  </si>
  <si>
    <t>EUB102</t>
  </si>
  <si>
    <t>Menadžersko računovodstvo I</t>
  </si>
  <si>
    <t>Rad na objavi znanstvenog članka pod naslovom „ANALIZA VJEŠTINA ZA ZANIMANJE RUKOVODITELJ/ICA RAČUNOVODSTVA: PERSPEKTIVA POSLODAVACA, RAČUNOVOĐA I STUDENATA“, koautori prof. dr. sc. Ivo Mijoč (Ekonomski fakultet, Sveučilište J. J. Strossmayera u Osijeku), izv. prof. dr. sc. Ivana Dropulić i dr. sc. Adriana Galant (Fakultet ekonomije i turizma "Dr. Mijo Mirković", Sveučilište Jurja Dobrile u Puli). Cilj znanstvene aktivnosti je objava rada u znanstvenim časopisima zastupljenim u bazama podataka WoSCC ili Scopus. Aktivnosti uključuju doradu rada prema uputama recenzenata. Za potrebe provođenja navedenih aktivnosti koristit će se materijalni resursi fakulteta, prvenstveno u kontekstu infrastrukture potrebne za izradu rada te ljudski resursi u obliku rada koautora. Vremenski plan za objavu rada je 30.06.2024.</t>
  </si>
  <si>
    <t>Organizacijski odbor KOI 2024. konferencije</t>
  </si>
  <si>
    <t>EUB404</t>
  </si>
  <si>
    <t>Menadžersko računovodstvo II</t>
  </si>
  <si>
    <t>Rad na objavi znanstvenog članka pod naslovom „Upravljačko računovodstvo u javnom sektoru“, koautori izv. prof. dr. sc. Ivana Dropulić i izv. prof. dr. sc. Maja Letica (Ekonomski fakultet, Sveučilište u Mostaru). Cilj znanstvene aktivnosti je objava rada u znanstvenim časopisima zastupljenim u bazama podataka WoSCC ili Scopus. Aktivnosti uključuju istraživanje literature, prikupljanje i obradu podataka, obradu i interpretaciju rezultata istraživanja te pripremu rada. Za potrebe provođenja navedenih aktivnosti koristit će se materijalni resursi fakulteta, prvenstveno u kontekstu infrastrukture potrebne za izradu rada te ljudski resursi u obliku rada koautora. Vremenski plan za objavu rada je 30.06.2024.</t>
  </si>
  <si>
    <t>EUT306</t>
  </si>
  <si>
    <t>Upravljačko računovodstvo hotela</t>
  </si>
  <si>
    <t>Rad na pripremi članka iz područja računovodstva održivosti i revizije.</t>
  </si>
  <si>
    <t>ECM202</t>
  </si>
  <si>
    <t>Menadžersko računovodstvo</t>
  </si>
  <si>
    <t>EUA009</t>
  </si>
  <si>
    <t>Računovodstvo</t>
  </si>
  <si>
    <t>ECS414</t>
  </si>
  <si>
    <t>Strateško menadžersko računovodstvo</t>
  </si>
  <si>
    <t>FEEE06</t>
  </si>
  <si>
    <t>PERICA</t>
  </si>
  <si>
    <t>Rad na pripremi i objavi znanstvenog članka radnog naslova „Accounting profession and digital transformation“, koautor prof.dr.sc. Branka Ramljak. Cilj znanstvene aktivnosti je objava rada u znanstvenim časopisima zastupljenim u bazama podataka WoSCC ili Scopus. Aktivnosti uključuju istraživanje literature, prikupljanje i obradu podataka, obradu i interpretaciju rezultata istraživanja te pripremu rada. Budžet se sastoji od sredstava katedre EFST za potrebe lekture i plaćanja eventualne naknade za predaju rada za objavu u časopis. Za potrebe provođenja navedenih aktivnosti koristit će se materijalni resursi fakulteta, prvenstveno u kontekstu infrastrukture potrebne za izradu rada te ljudski resursi u obliku rada koautora. Vremenski plan za predaju rada je 30.09.2024.</t>
  </si>
  <si>
    <t>EUBB06</t>
  </si>
  <si>
    <t>Računovodstvo neprofitnih organizacija</t>
  </si>
  <si>
    <t>ECM210</t>
  </si>
  <si>
    <t>Analiza financijskih izvješća</t>
  </si>
  <si>
    <t>ECS513</t>
  </si>
  <si>
    <t>Računovodstvo neprofitnih institucija</t>
  </si>
  <si>
    <t>IVICA</t>
  </si>
  <si>
    <t>Reforme poreza na dobit u Hrvatskoj - utjecajni faktor za upravljanje dobitkom?
Cilj: Izmjene zakonskog okvira vezanog uz obračun poreza na dobit u Hrvatskoj zbog uvođenja diferenciranih poreznih stopa (12% od 2018., odnosno 10% od 2021.), kao i uvođenje dodatnog poreza na dobit za 2022. predstavljaju mogući faktor za upravljanje dobitkom. Kroz istraživanje se planira utvrditi postoje li dokazi o upravljanju dobitkom u cilju minimalizacije poreza na dobit, koje mehanizme za upravljanje dobiti poduzeća koriste i koje nezavisne varijable mogu objasniti razinu upravljanja objavljenim dobitkom.
Aktivnosti: čitanje literature, oblikovanje teorijskog modela, prikupljanje podataka, obrada podataka, analiza inicijalnih rezultata, izrada radne varijante članka koji će biti prezentiran na konferenciji, korekcije rada prema uputama recenzenata, sudjelovanje na konferenciji, analiza komentara s konferencije, ponovna obrada podataka, analiza konačnih rezultata, izrada rada za časopis (WOS/Scopus),  korekcije rada prema uputama recenzenata.
Ljudski resursi: Ivica Pervan, Maja Pervan, Petra Pavić
Materijalni resursi: Amadeus-pretplata EFST, baze časopisa EFST, dio kotizacije-sredstva katedre EFST (331,81 EUR)
Vremenski plan: čitanje literature do sudjelovanje na konferenciji (10/23-3/24); analiza komentara s konferencije do izrada rada za časopis - WOS/Scopus (6/24-9/24). Procjena potrebnog fonda radnih sati: 370.</t>
  </si>
  <si>
    <t>Član Senata; Član FV u užem sazivu</t>
  </si>
  <si>
    <t>Član povjerenstva za programe CCO; Član radne skupine za izradu prijedloga prijediplomskih i diplomskih sveučilišnih studija</t>
  </si>
  <si>
    <t>CCO program porezni savjetnici, CCO program ovlašteni procijenitelji; CCO program procjena vrijednosti poduzeća i nematerijalne imovine; CZIR projekt - CBA proširenje sjeverne luke, CZIR projekt Dopuna studija gospod. opravdanosti za koncesiniranja gradske luke</t>
  </si>
  <si>
    <t>EUBD09</t>
  </si>
  <si>
    <t>Računovodstveni standardi</t>
  </si>
  <si>
    <t>Analiza efikasnosti poduzeća koja djeluju u hrvatskoj prerađivačkoj industriji
Cilj istraživanja: Analizirati efikasnost velikih i/ili srednje velikih poduzeća koja djeluju u hrvatskoj prerađivačkoj industriji (ili njenim izabranim sektorima) primjenom DEA metodologije. Istraživanja ovakvog tipa su gotovo nepostojeća u RH, stoga bi se ovim radom ostvario znanstveni doprinos kroz utvrđivanje načina na koji (kao i razloga zbog kojih) vrijednosti tehničke efikasnosti variraju unutar analiziranih sektora te kroz davanje konkretnih sektoru specifičnih preporuka kako bi se potaknuo rast i ostvarila veća efikasnost prerađivačke industrije. 
Aktivnosti: analiza literature i izrada pregleda istraživanja, definiranje varijabli (input-a i output-a), obrada podataka (Performance Improvement Management Software), analiza rezultata istraživanja i izrada preostalog dijela rada za časopis (WOS/Scopus), korekcije rada prema uputama recenzenata.
Ljudski resursi: Maja Pervan, Ivica Pervan, Andrea Ugrin
Materijalni resursi: Baze časopisa - EFST pretplata, FINA, sredstva katedre za plaćanje kotizacije za objavu rada.
Vremenski plan: Analiza literature i izrada pregleda istraživanja, definiranje varijabli i formiranje baze podataka (siječanj 2024. - ožujak 2024.); obrada podataka, analiza rezultata istraživanja i izrada preostalog dijela rada za časopis (WPS/Scopus) (travanj 2024. - svibanj 2024.). Procjena potrebnog fonda radnih sati: 340.</t>
  </si>
  <si>
    <t>Član Sveučilišnog vijeća UNIST</t>
  </si>
  <si>
    <t>PDSS</t>
  </si>
  <si>
    <t>Teorije financijskog računovodstva</t>
  </si>
  <si>
    <t>Međunarodno računovodstvo</t>
  </si>
  <si>
    <t>RAMLJAK</t>
  </si>
  <si>
    <t>Rad na pripremi i objavi znanstvenog članka radnog naslova „Accounting profession and digital transformation“, koautor doc.dr.sc. Ivana Perica. Cilj znanstvene aktivnosti je objava rada u znanstvenim časopisima zastupljenim u bazama podataka WoSCC ili Scopus. Aktivnosti uključuju istraživanje literature, prikupljanje i obradu podataka, obradu i interpretaciju rezultata istraživanja te pripremu rada. Budžet se sastoji od sredstava katedre EFST za potrebe lekture i plaćanja eventualne naknade za predaju rada za objavu u časopis. Za potrebe provođenja navedenih aktivnosti koristit će se materijalni resursi fakulteta, prvenstveno u kontekstu infrastrukture potrebne za izradu rada te ljudski resursi u obliku rada koautora. Vremenski plan za predaju rada je 30.09.2024.</t>
  </si>
  <si>
    <t>Član povjerenstva za dodjelu nagrade i priznanja</t>
  </si>
  <si>
    <t>EUB309</t>
  </si>
  <si>
    <t>Računovodstvo troškova II</t>
  </si>
  <si>
    <t>Računovodstvo u zdravstvenim organizacijama</t>
  </si>
  <si>
    <t>ROGOŠIĆ</t>
  </si>
  <si>
    <t>ANDRIJANA</t>
  </si>
  <si>
    <t>EUB216</t>
  </si>
  <si>
    <t>Računovodstvo troškova I</t>
  </si>
  <si>
    <t>Rad na pripremi članka iz područja proračunskog računovodstva.</t>
  </si>
  <si>
    <t>Član Radne skupine za analizu uspješnosti Poslijediplomskih specijalističkih studija EFST</t>
  </si>
  <si>
    <t>Povjerenstvo za popis stalnih sredstava, sitnog inventara, materijala, novčanih sredstava te ostalih sredstava i vrijednosnih papira</t>
  </si>
  <si>
    <t>ECS514</t>
  </si>
  <si>
    <t>Računovodstvo proračunskih korisnika</t>
  </si>
  <si>
    <t>ECS420</t>
  </si>
  <si>
    <t>Računovodstvo troškova</t>
  </si>
  <si>
    <t>Računovodstvo troškova u poslovnom odlučivanju</t>
  </si>
  <si>
    <t>ŠODAN</t>
  </si>
  <si>
    <t>SLAVKO</t>
  </si>
  <si>
    <t>Rad na objavi znanstvenog članka pod naslovom „Stock market reaction on audit adjustments: Case of Croatia“, koautori prof.dr.sc. Tina Vuko. Cilj znanstvene aktivnosti je objava rada u znanstvenim časopisima zastupljenim u bazama podataka WoSCC ili Scopus. Aktivnosti obradu podatka, pregled literature, obradu i interpretaciju rezultata istraživanja. Budžet se sastoji od sredstava katedre EFST. Za potrebe provođenja navedenih aktivnosti koristit će se materijalni resursi fakulteta, prvenstveno u kontekstu infrastrukture potrebne za izradu rada te ljudski resursi u obliku rada koautora. Vremenski plan za objavu rada je 30.09.2024.</t>
  </si>
  <si>
    <t>Član Povjerenstva za CCO</t>
  </si>
  <si>
    <t>Koordinator za stručnu praksu</t>
  </si>
  <si>
    <t>EUAA08</t>
  </si>
  <si>
    <t>Računovodstvo financijskih institucija</t>
  </si>
  <si>
    <t>ECS517</t>
  </si>
  <si>
    <t>ECS416</t>
  </si>
  <si>
    <t>Financijska analiza poslovanja</t>
  </si>
  <si>
    <t>Financijska analiza</t>
  </si>
  <si>
    <t>VUKO</t>
  </si>
  <si>
    <t>TINA</t>
  </si>
  <si>
    <t>Rad na objavi znanstvenog članka pod naslovom „Stock market reaction on audit adjustments: Case of Croatia“, koautori izv.prof.dr.sc. Slavko Šodan. Cilj znanstvene aktivnosti je objava rada u znanstvenim časopisima zastupljenim u bazama podataka WoSCC ili Scopus. Aktivnosti obradu podatka, pregled literature, obradu i interpretaciju rezultata istraživanja. Budžet se sastoji od sredstava katedre EFST. Za potrebe provođenja navedenih aktivnosti koristit će se materijalni resursi fakulteta, prvenstveno u kontekstu infrastrukture potrebne za izradu rada te ljudski resursi u obliku rada koautora. Vremenski plan za objavu rada je 30.09.2024.</t>
  </si>
  <si>
    <t>EUB213</t>
  </si>
  <si>
    <t>Osnove revizije</t>
  </si>
  <si>
    <t>Objava rada "Teachers’ motivational behaviour and students’ motivation in EFL classes" u časopisu Školski vjesnik : časopis za pedagogijsku teoriju i praksu</t>
  </si>
  <si>
    <t xml:space="preserve">Objava rada "Humour in Business English classes and in the workplace" u Conference Proceedings: Contemporary Challenges in LSP Teaching </t>
  </si>
  <si>
    <t>COST</t>
  </si>
  <si>
    <t>2027.</t>
  </si>
  <si>
    <t>2024.</t>
  </si>
  <si>
    <t>06/2024.</t>
  </si>
  <si>
    <t>Višerječni izrazi u hrvatskome jeziku – leksikološki, računalnolingvistički i glotodidaktički pristup - MWE-Cro</t>
  </si>
  <si>
    <t>30. prosinca 2027.</t>
  </si>
  <si>
    <t>4. listopad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</si>
</sst>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88"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b/>
      <sz val="14"/>
      <color rgb="FFFF0000"/>
      <name val="Arial"/>
      <family val="2"/>
    </font>
    <font>
      <sz val="14"/>
      <color rgb="FFFF0000"/>
      <name val="Arial"/>
      <family val="2"/>
      <charset val="238"/>
    </font>
    <font>
      <b/>
      <sz val="10"/>
      <name val="Arial"/>
      <family val="2"/>
      <charset val="238"/>
    </font>
    <font>
      <b/>
      <sz val="10"/>
      <color rgb="FFFF0000"/>
      <name val="Arial"/>
      <family val="2"/>
      <charset val="238"/>
    </font>
    <font>
      <sz val="10"/>
      <color rgb="FF000000"/>
      <name val="Calibri"/>
      <family val="2"/>
      <charset val="238"/>
      <scheme val="minor"/>
    </font>
    <font>
      <sz val="9"/>
      <color theme="1"/>
      <name val="Arial"/>
      <family val="2"/>
      <charset val="238"/>
    </font>
    <font>
      <b/>
      <sz val="12"/>
      <name val="Arial"/>
      <family val="2"/>
      <charset val="238"/>
    </font>
    <font>
      <b/>
      <sz val="9"/>
      <name val="Arial"/>
      <family val="2"/>
    </font>
    <font>
      <b/>
      <sz val="14"/>
      <color rgb="FFFF0000"/>
      <name val="Arial"/>
      <family val="2"/>
      <charset val="238"/>
    </font>
    <font>
      <sz val="10"/>
      <color rgb="FFFF0000"/>
      <name val="Arial"/>
      <family val="2"/>
      <charset val="238"/>
    </font>
    <font>
      <sz val="8"/>
      <color rgb="FFFF0000"/>
      <name val="Arial"/>
      <family val="2"/>
      <charset val="238"/>
    </font>
    <font>
      <sz val="8"/>
      <name val="Arial"/>
      <family val="2"/>
      <charset val="238"/>
    </font>
    <font>
      <b/>
      <sz val="12"/>
      <color rgb="FFFF0000"/>
      <name val="Calibri"/>
      <family val="2"/>
      <charset val="238"/>
      <scheme val="minor"/>
    </font>
    <font>
      <sz val="12"/>
      <name val="Calibri"/>
      <family val="2"/>
      <charset val="238"/>
      <scheme val="minor"/>
    </font>
    <font>
      <sz val="10"/>
      <color rgb="FF000000"/>
      <name val="Arial"/>
      <family val="2"/>
    </font>
    <font>
      <i/>
      <sz val="10"/>
      <color rgb="FF000000"/>
      <name val="Arial"/>
      <family val="2"/>
    </font>
    <font>
      <sz val="12"/>
      <color theme="5" tint="-0.249977111117893"/>
      <name val="Calibri"/>
      <family val="2"/>
      <charset val="238"/>
      <scheme val="minor"/>
    </font>
    <font>
      <b/>
      <sz val="12"/>
      <name val="Calibri"/>
      <family val="2"/>
      <charset val="238"/>
      <scheme val="minor"/>
    </font>
    <font>
      <sz val="12"/>
      <color theme="4" tint="-0.249977111117893"/>
      <name val="Arial"/>
      <family val="2"/>
      <charset val="238"/>
    </font>
    <font>
      <sz val="10"/>
      <color theme="4" tint="-0.249977111117893"/>
      <name val="Arial"/>
      <family val="2"/>
      <charset val="238"/>
    </font>
    <font>
      <b/>
      <sz val="12"/>
      <color theme="4" tint="-0.249977111117893"/>
      <name val="Arial"/>
      <family val="2"/>
      <charset val="238"/>
    </font>
    <font>
      <b/>
      <sz val="12"/>
      <color theme="1"/>
      <name val="Arial"/>
      <family val="2"/>
      <charset val="238"/>
    </font>
    <font>
      <b/>
      <sz val="12"/>
      <color rgb="FFFF0000"/>
      <name val="Arial"/>
      <family val="2"/>
      <charset val="238"/>
    </font>
    <font>
      <b/>
      <sz val="12"/>
      <color theme="1"/>
      <name val="Calibri"/>
      <family val="2"/>
      <charset val="238"/>
      <scheme val="minor"/>
    </font>
    <font>
      <sz val="12"/>
      <color rgb="FFFF0000"/>
      <name val="Arial"/>
      <family val="2"/>
      <charset val="238"/>
    </font>
    <font>
      <sz val="11"/>
      <color rgb="FF000000"/>
      <name val="Arial"/>
      <family val="2"/>
      <charset val="238"/>
    </font>
    <font>
      <sz val="10"/>
      <color rgb="FFFF0000"/>
      <name val="Arial"/>
      <family val="2"/>
      <charset val="1"/>
    </font>
    <font>
      <i/>
      <sz val="10"/>
      <color rgb="FFFF0000"/>
      <name val="Arial"/>
      <family val="2"/>
      <charset val="1"/>
    </font>
    <font>
      <b/>
      <sz val="10"/>
      <color theme="4" tint="-0.249977111117893"/>
      <name val="Arial"/>
      <family val="2"/>
      <charset val="238"/>
    </font>
    <font>
      <sz val="10"/>
      <color rgb="FF000000"/>
      <name val="Arial"/>
      <family val="2"/>
      <charset val="1"/>
    </font>
    <font>
      <sz val="12"/>
      <color theme="1"/>
      <name val="Arial"/>
      <family val="2"/>
      <charset val="238"/>
    </font>
    <font>
      <sz val="11"/>
      <name val="Calibri"/>
      <family val="2"/>
      <charset val="238"/>
    </font>
    <font>
      <b/>
      <sz val="12"/>
      <color theme="9" tint="-0.249977111117893"/>
      <name val="Calibri"/>
      <family val="2"/>
      <charset val="238"/>
      <scheme val="minor"/>
    </font>
    <font>
      <sz val="12"/>
      <color theme="9" tint="-0.249977111117893"/>
      <name val="Calibri"/>
      <family val="2"/>
      <charset val="238"/>
      <scheme val="minor"/>
    </font>
    <font>
      <sz val="12"/>
      <color theme="4" tint="-0.249977111117893"/>
      <name val="Calibri"/>
      <family val="2"/>
      <charset val="238"/>
      <scheme val="minor"/>
    </font>
    <font>
      <sz val="10"/>
      <color theme="4" tint="-0.249977111117893"/>
      <name val="Calibri"/>
      <family val="2"/>
      <charset val="238"/>
      <scheme val="minor"/>
    </font>
    <font>
      <sz val="10"/>
      <color rgb="FFFF0000"/>
      <name val="Calibri"/>
      <family val="2"/>
      <charset val="238"/>
      <scheme val="minor"/>
    </font>
    <font>
      <sz val="11"/>
      <color rgb="FF006100"/>
      <name val="Calibri"/>
      <family val="2"/>
      <charset val="238"/>
      <scheme val="minor"/>
    </font>
    <font>
      <sz val="10"/>
      <color theme="1"/>
      <name val="Arial"/>
      <family val="2"/>
      <charset val="238"/>
    </font>
    <font>
      <sz val="11"/>
      <name val="Calibri"/>
      <family val="2"/>
      <charset val="238"/>
      <scheme val="minor"/>
    </font>
    <font>
      <strike/>
      <sz val="10"/>
      <color rgb="FFFF0000"/>
      <name val="Arial"/>
      <family val="2"/>
      <charset val="238"/>
    </font>
    <font>
      <sz val="10"/>
      <name val="Arial"/>
      <family val="2"/>
    </font>
    <font>
      <sz val="10"/>
      <color rgb="FF000000"/>
      <name val="Arial"/>
      <family val="2"/>
      <charset val="238"/>
    </font>
    <font>
      <i/>
      <sz val="10"/>
      <color rgb="FF000000"/>
      <name val="Arial"/>
      <family val="2"/>
      <charset val="238"/>
    </font>
    <font>
      <sz val="9"/>
      <name val="Arial"/>
      <family val="2"/>
      <charset val="238"/>
    </font>
    <font>
      <sz val="11"/>
      <name val="Calibri"/>
      <family val="2"/>
      <charset val="1"/>
    </font>
    <font>
      <sz val="10"/>
      <name val="Times New Roman"/>
      <family val="1"/>
      <charset val="238"/>
    </font>
    <font>
      <sz val="10"/>
      <name val="Times New Roman"/>
      <family val="1"/>
      <charset val="238"/>
    </font>
    <font>
      <sz val="12"/>
      <color rgb="FF000000"/>
      <name val="Arial"/>
      <family val="2"/>
      <charset val="238"/>
    </font>
    <font>
      <strike/>
      <sz val="12"/>
      <name val="Calibri"/>
      <family val="2"/>
      <charset val="238"/>
      <scheme val="minor"/>
    </font>
    <font>
      <sz val="11"/>
      <name val="Calibri"/>
      <family val="2"/>
    </font>
    <font>
      <sz val="12"/>
      <color theme="4" tint="-0.249977111117893"/>
      <name val="Calibri"/>
      <family val="2"/>
      <scheme val="minor"/>
    </font>
    <font>
      <sz val="12"/>
      <name val="Calibri"/>
      <family val="2"/>
      <scheme val="minor"/>
    </font>
    <font>
      <sz val="12"/>
      <color rgb="FF000000"/>
      <name val="Calibri"/>
      <family val="2"/>
      <charset val="238"/>
      <scheme val="minor"/>
    </font>
    <font>
      <sz val="11"/>
      <color rgb="FF444444"/>
      <name val="Calibri"/>
      <family val="2"/>
      <charset val="1"/>
    </font>
    <font>
      <sz val="10"/>
      <color rgb="FF2C363A"/>
      <name val="Arial"/>
      <family val="2"/>
    </font>
    <font>
      <i/>
      <sz val="10"/>
      <color rgb="FF2C363A"/>
      <name val="Arial"/>
      <family val="2"/>
    </font>
    <font>
      <sz val="12"/>
      <name val="Calibri"/>
      <family val="2"/>
      <charset val="238"/>
    </font>
    <font>
      <b/>
      <i/>
      <sz val="10"/>
      <name val="Arial"/>
      <family val="2"/>
      <charset val="238"/>
    </font>
    <font>
      <sz val="12"/>
      <color rgb="FFFF0000"/>
      <name val="Calibri"/>
      <family val="2"/>
      <charset val="238"/>
      <scheme val="minor"/>
    </font>
    <font>
      <sz val="11"/>
      <color rgb="FF2C363A"/>
      <name val="Calibri"/>
      <family val="2"/>
    </font>
    <font>
      <sz val="10"/>
      <color rgb="FF2C363A"/>
      <name val="Arial"/>
      <family val="2"/>
      <charset val="238"/>
    </font>
    <font>
      <sz val="11"/>
      <color rgb="FF2C363A"/>
      <name val="Arial"/>
      <family val="2"/>
      <charset val="238"/>
    </font>
    <font>
      <i/>
      <sz val="11"/>
      <color rgb="FF2C363A"/>
      <name val="Arial"/>
      <family val="2"/>
      <charset val="238"/>
    </font>
    <font>
      <sz val="11"/>
      <color rgb="FF000000"/>
      <name val="Calibri"/>
      <family val="2"/>
      <charset val="1"/>
    </font>
    <font>
      <sz val="11"/>
      <color rgb="FF000000"/>
      <name val="Calibri"/>
      <family val="2"/>
      <charset val="238"/>
    </font>
    <font>
      <sz val="11"/>
      <color rgb="FF000000"/>
      <name val="Times New Roman"/>
      <family val="1"/>
    </font>
    <font>
      <sz val="11"/>
      <color theme="4" tint="-0.249977111117893"/>
      <name val="Arial"/>
      <family val="2"/>
      <charset val="238"/>
    </font>
    <font>
      <sz val="11"/>
      <name val="Arial"/>
      <family val="2"/>
      <charset val="238"/>
    </font>
    <font>
      <sz val="12"/>
      <color rgb="FFC00000"/>
      <name val="Calibri"/>
      <family val="2"/>
      <charset val="238"/>
      <scheme val="minor"/>
    </font>
    <font>
      <b/>
      <sz val="12"/>
      <color theme="4" tint="-0.249977111117893"/>
      <name val="Calibri"/>
      <family val="2"/>
      <charset val="238"/>
      <scheme val="minor"/>
    </font>
    <font>
      <sz val="11"/>
      <color rgb="FF9C0006"/>
      <name val="Calibri"/>
      <family val="2"/>
      <charset val="238"/>
      <scheme val="minor"/>
    </font>
    <font>
      <sz val="12"/>
      <color rgb="FF9C0006"/>
      <name val="Calibri"/>
      <family val="2"/>
      <charset val="238"/>
      <scheme val="minor"/>
    </font>
  </fonts>
  <fills count="2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DEEAF6"/>
        <bgColor rgb="FFDEEAF6"/>
      </patternFill>
    </fill>
    <fill>
      <patternFill patternType="solid">
        <fgColor theme="9" tint="0.79998168889431442"/>
        <bgColor indexed="64"/>
      </patternFill>
    </fill>
    <fill>
      <patternFill patternType="gray0625">
        <bgColor theme="4" tint="0.59999389629810485"/>
      </patternFill>
    </fill>
    <fill>
      <patternFill patternType="solid">
        <fgColor rgb="FFFFFF00"/>
        <bgColor indexed="64"/>
      </patternFill>
    </fill>
    <fill>
      <patternFill patternType="solid">
        <fgColor theme="4" tint="-0.499984740745262"/>
        <bgColor indexed="64"/>
      </patternFill>
    </fill>
    <fill>
      <patternFill patternType="solid">
        <fgColor indexed="9"/>
        <bgColor indexed="64"/>
      </patternFill>
    </fill>
    <fill>
      <patternFill patternType="solid">
        <fgColor rgb="FFFFFFFF"/>
        <bgColor indexed="64"/>
      </patternFill>
    </fill>
    <fill>
      <patternFill patternType="solid">
        <fgColor theme="4" tint="0.79998168889431442"/>
        <bgColor indexed="64"/>
      </patternFill>
    </fill>
    <fill>
      <patternFill patternType="gray0625">
        <bgColor theme="0"/>
      </patternFill>
    </fill>
    <fill>
      <patternFill patternType="gray0625">
        <bgColor indexed="9"/>
      </patternFill>
    </fill>
    <fill>
      <patternFill patternType="solid">
        <fgColor theme="4" tint="0.39997558519241921"/>
        <bgColor indexed="64"/>
      </patternFill>
    </fill>
    <fill>
      <patternFill patternType="solid">
        <fgColor rgb="FFFFFFFF"/>
        <bgColor rgb="FF000000"/>
      </patternFill>
    </fill>
    <fill>
      <patternFill patternType="solid">
        <fgColor theme="4" tint="-0.249977111117893"/>
        <bgColor indexed="64"/>
      </patternFill>
    </fill>
    <fill>
      <patternFill patternType="gray0625">
        <bgColor theme="4" tint="-0.249977111117893"/>
      </patternFill>
    </fill>
    <fill>
      <patternFill patternType="solid">
        <fgColor theme="0"/>
        <bgColor theme="0"/>
      </patternFill>
    </fill>
    <fill>
      <patternFill patternType="solid">
        <fgColor rgb="FFFF0000"/>
        <bgColor indexed="64"/>
      </patternFill>
    </fill>
    <fill>
      <patternFill patternType="gray0625">
        <bgColor rgb="FFFF0000"/>
      </patternFill>
    </fill>
    <fill>
      <patternFill patternType="solid">
        <fgColor theme="6" tint="0.59999389629810485"/>
        <bgColor indexed="64"/>
      </patternFill>
    </fill>
    <fill>
      <patternFill patternType="solid">
        <fgColor rgb="FFC6EFCE"/>
      </patternFill>
    </fill>
    <fill>
      <patternFill patternType="gray0625">
        <bgColor rgb="FFFFFF00"/>
      </patternFill>
    </fill>
    <fill>
      <patternFill patternType="solid">
        <fgColor rgb="FFFFC7CE"/>
      </patternFill>
    </fill>
  </fills>
  <borders count="75">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style="medium">
        <color rgb="FFFF0000"/>
      </top>
      <bottom style="medium">
        <color rgb="FFFF0000"/>
      </bottom>
      <diagonal/>
    </border>
    <border>
      <left style="medium">
        <color rgb="FFFF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tted">
        <color rgb="FF000000"/>
      </left>
      <right style="thin">
        <color rgb="FF000000"/>
      </right>
      <top style="medium">
        <color rgb="FFFF0000"/>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rgb="FFFF0000"/>
      </right>
      <top style="medium">
        <color rgb="FFFF0000"/>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rgb="FF000000"/>
      </left>
      <right style="thin">
        <color rgb="FF000000"/>
      </right>
      <top/>
      <bottom/>
      <diagonal/>
    </border>
    <border>
      <left/>
      <right style="thin">
        <color indexed="64"/>
      </right>
      <top style="thin">
        <color indexed="64"/>
      </top>
      <bottom style="thin">
        <color indexed="64"/>
      </bottom>
      <diagonal/>
    </border>
    <border>
      <left style="medium">
        <color rgb="FFFF0000"/>
      </left>
      <right style="thin">
        <color indexed="64"/>
      </right>
      <top/>
      <bottom style="thin">
        <color indexed="64"/>
      </bottom>
      <diagonal/>
    </border>
    <border>
      <left style="thin">
        <color indexed="64"/>
      </left>
      <right style="slantDashDot">
        <color indexed="64"/>
      </right>
      <top/>
      <bottom style="thin">
        <color indexed="64"/>
      </bottom>
      <diagonal/>
    </border>
    <border>
      <left style="slantDashDot">
        <color indexed="64"/>
      </left>
      <right style="thin">
        <color indexed="64"/>
      </right>
      <top/>
      <bottom style="thin">
        <color indexed="64"/>
      </bottom>
      <diagonal/>
    </border>
    <border>
      <left/>
      <right style="thin">
        <color indexed="64"/>
      </right>
      <top/>
      <bottom/>
      <diagonal/>
    </border>
    <border>
      <left style="slantDashDot">
        <color indexed="64"/>
      </left>
      <right style="mediumDashDot">
        <color indexed="64"/>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slantDashDot">
        <color indexed="64"/>
      </right>
      <top style="thin">
        <color indexed="64"/>
      </top>
      <bottom style="thin">
        <color indexed="64"/>
      </bottom>
      <diagonal/>
    </border>
    <border>
      <left style="slantDashDot">
        <color indexed="64"/>
      </left>
      <right style="thin">
        <color indexed="64"/>
      </right>
      <top style="thin">
        <color indexed="64"/>
      </top>
      <bottom style="thin">
        <color indexed="64"/>
      </bottom>
      <diagonal/>
    </border>
    <border>
      <left style="medium">
        <color rgb="FFFF0000"/>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style="slantDashDot">
        <color indexed="64"/>
      </right>
      <top style="thin">
        <color indexed="64"/>
      </top>
      <bottom style="slantDashDot">
        <color indexed="64"/>
      </bottom>
      <diagonal/>
    </border>
    <border>
      <left style="slantDashDot">
        <color indexed="64"/>
      </left>
      <right style="thin">
        <color indexed="64"/>
      </right>
      <top style="thin">
        <color indexed="64"/>
      </top>
      <bottom style="slantDashDot">
        <color indexed="64"/>
      </bottom>
      <diagonal/>
    </border>
    <border>
      <left/>
      <right style="thin">
        <color indexed="64"/>
      </right>
      <top style="thin">
        <color indexed="64"/>
      </top>
      <bottom style="slantDashDot">
        <color indexed="64"/>
      </bottom>
      <diagonal/>
    </border>
    <border>
      <left style="slantDashDot">
        <color indexed="64"/>
      </left>
      <right style="mediumDashDot">
        <color indexed="64"/>
      </right>
      <top style="thin">
        <color indexed="64"/>
      </top>
      <bottom style="slantDashDot">
        <color indexed="64"/>
      </bottom>
      <diagonal/>
    </border>
    <border>
      <left style="medium">
        <color rgb="FFFF0000"/>
      </left>
      <right style="thin">
        <color indexed="64"/>
      </right>
      <top/>
      <bottom/>
      <diagonal/>
    </border>
    <border>
      <left style="thin">
        <color indexed="64"/>
      </left>
      <right style="slantDashDot">
        <color indexed="64"/>
      </right>
      <top/>
      <bottom/>
      <diagonal/>
    </border>
    <border>
      <left style="slantDashDot">
        <color indexed="64"/>
      </left>
      <right style="thin">
        <color indexed="64"/>
      </right>
      <top/>
      <bottom/>
      <diagonal/>
    </border>
    <border>
      <left style="slantDashDot">
        <color indexed="64"/>
      </left>
      <right style="mediumDashDot">
        <color indexed="64"/>
      </right>
      <top/>
      <bottom/>
      <diagonal/>
    </border>
    <border>
      <left style="slantDashDot">
        <color indexed="64"/>
      </left>
      <right style="mediumDashDot">
        <color indexed="64"/>
      </right>
      <top/>
      <bottom style="thin">
        <color indexed="64"/>
      </bottom>
      <diagonal/>
    </border>
    <border>
      <left style="mediumDashDot">
        <color indexed="64"/>
      </left>
      <right style="thin">
        <color indexed="64"/>
      </right>
      <top/>
      <bottom/>
      <diagonal/>
    </border>
    <border>
      <left style="thin">
        <color auto="1"/>
      </left>
      <right style="medium">
        <color rgb="FFFF0000"/>
      </right>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indexed="64"/>
      </right>
      <top style="thin">
        <color indexed="64"/>
      </top>
      <bottom style="double">
        <color indexed="57"/>
      </bottom>
      <diagonal/>
    </border>
    <border>
      <left style="thin">
        <color indexed="64"/>
      </left>
      <right style="thin">
        <color indexed="64"/>
      </right>
      <top style="thin">
        <color indexed="64"/>
      </top>
      <bottom style="double">
        <color indexed="57"/>
      </bottom>
      <diagonal/>
    </border>
    <border>
      <left style="thin">
        <color indexed="64"/>
      </left>
      <right style="slantDashDot">
        <color indexed="64"/>
      </right>
      <top style="thin">
        <color indexed="64"/>
      </top>
      <bottom style="double">
        <color indexed="57"/>
      </bottom>
      <diagonal/>
    </border>
    <border>
      <left style="slantDashDot">
        <color indexed="64"/>
      </left>
      <right style="thin">
        <color indexed="64"/>
      </right>
      <top style="thin">
        <color indexed="64"/>
      </top>
      <bottom style="double">
        <color indexed="57"/>
      </bottom>
      <diagonal/>
    </border>
    <border>
      <left/>
      <right style="thin">
        <color indexed="64"/>
      </right>
      <top style="thin">
        <color indexed="64"/>
      </top>
      <bottom style="double">
        <color indexed="57"/>
      </bottom>
      <diagonal/>
    </border>
    <border>
      <left style="slantDashDot">
        <color indexed="64"/>
      </left>
      <right style="mediumDashDot">
        <color indexed="64"/>
      </right>
      <top style="thin">
        <color indexed="64"/>
      </top>
      <bottom style="double">
        <color indexed="57"/>
      </bottom>
      <diagonal/>
    </border>
    <border>
      <left/>
      <right/>
      <top style="thin">
        <color indexed="64"/>
      </top>
      <bottom style="double">
        <color indexed="57"/>
      </bottom>
      <diagonal/>
    </border>
    <border>
      <left style="slantDashDot">
        <color indexed="64"/>
      </left>
      <right/>
      <top style="thin">
        <color indexed="64"/>
      </top>
      <bottom style="double">
        <color indexed="57"/>
      </bottom>
      <diagonal/>
    </border>
    <border>
      <left style="mediumDashDot">
        <color indexed="64"/>
      </left>
      <right style="thin">
        <color indexed="64"/>
      </right>
      <top style="thin">
        <color indexed="64"/>
      </top>
      <bottom style="thin">
        <color indexed="64"/>
      </bottom>
      <diagonal/>
    </border>
    <border>
      <left style="slantDashDot">
        <color indexed="64"/>
      </left>
      <right/>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slantDashDot">
        <color indexed="64"/>
      </right>
      <top style="thin">
        <color indexed="64"/>
      </top>
      <bottom style="medium">
        <color rgb="FFFF0000"/>
      </bottom>
      <diagonal/>
    </border>
    <border>
      <left style="slantDashDot">
        <color indexed="64"/>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slantDashDot">
        <color indexed="64"/>
      </left>
      <right style="slantDashDot">
        <color indexed="64"/>
      </right>
      <top style="thin">
        <color indexed="64"/>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auto="1"/>
      </top>
      <bottom style="thin">
        <color auto="1"/>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FF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style="thin">
        <color indexed="64"/>
      </left>
      <right style="slantDashDot">
        <color indexed="64"/>
      </right>
      <top style="thin">
        <color indexed="64"/>
      </top>
      <bottom/>
      <diagonal/>
    </border>
    <border>
      <left style="slantDashDot">
        <color indexed="64"/>
      </left>
      <right style="thin">
        <color indexed="64"/>
      </right>
      <top style="thin">
        <color indexed="64"/>
      </top>
      <bottom/>
      <diagonal/>
    </border>
    <border>
      <left style="slantDashDot">
        <color indexed="64"/>
      </left>
      <right style="mediumDashDot">
        <color indexed="64"/>
      </right>
      <top style="thin">
        <color indexed="64"/>
      </top>
      <bottom/>
      <diagonal/>
    </border>
  </borders>
  <cellStyleXfs count="30">
    <xf numFmtId="0" fontId="0" fillId="0" borderId="0"/>
    <xf numFmtId="9" fontId="13" fillId="0" borderId="0" applyFont="0" applyFill="0" applyBorder="0" applyAlignment="0" applyProtection="0"/>
    <xf numFmtId="0" fontId="19" fillId="0" borderId="0"/>
    <xf numFmtId="0" fontId="12" fillId="0" borderId="0"/>
    <xf numFmtId="9" fontId="12" fillId="0" borderId="0" applyFont="0" applyFill="0" applyBorder="0" applyAlignment="0" applyProtection="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52" fillId="22" borderId="0" applyNumberFormat="0" applyBorder="0" applyAlignment="0" applyProtection="0"/>
    <xf numFmtId="0" fontId="9" fillId="0" borderId="0"/>
    <xf numFmtId="9" fontId="9"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86" fillId="24" borderId="0" applyNumberFormat="0" applyBorder="0" applyAlignment="0" applyProtection="0"/>
    <xf numFmtId="0" fontId="1" fillId="0" borderId="0"/>
    <xf numFmtId="9" fontId="1" fillId="0" borderId="0" applyFont="0" applyFill="0" applyBorder="0" applyAlignment="0" applyProtection="0"/>
  </cellStyleXfs>
  <cellXfs count="1039">
    <xf numFmtId="0" fontId="0" fillId="0" borderId="0" xfId="0"/>
    <xf numFmtId="0" fontId="14" fillId="0" borderId="1"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11" xfId="0" applyFill="1" applyBorder="1" applyProtection="1">
      <protection locked="0"/>
    </xf>
    <xf numFmtId="0" fontId="0" fillId="2" borderId="0" xfId="0" applyFill="1" applyProtection="1">
      <protection locked="0"/>
    </xf>
    <xf numFmtId="0" fontId="0" fillId="2" borderId="17" xfId="0" applyFill="1" applyBorder="1" applyProtection="1">
      <protection locked="0"/>
    </xf>
    <xf numFmtId="0" fontId="25" fillId="3" borderId="19" xfId="0" applyFont="1" applyFill="1" applyBorder="1"/>
    <xf numFmtId="0" fontId="25" fillId="3" borderId="12" xfId="0" applyFont="1" applyFill="1" applyBorder="1"/>
    <xf numFmtId="1" fontId="17" fillId="8" borderId="20" xfId="0" applyNumberFormat="1" applyFont="1" applyFill="1" applyBorder="1" applyAlignment="1" applyProtection="1">
      <alignment horizontal="center" vertical="center"/>
      <protection locked="0"/>
    </xf>
    <xf numFmtId="1" fontId="17" fillId="8" borderId="8" xfId="0" applyNumberFormat="1" applyFont="1" applyFill="1" applyBorder="1" applyAlignment="1" applyProtection="1">
      <alignment horizontal="center" vertical="center"/>
      <protection locked="0"/>
    </xf>
    <xf numFmtId="1" fontId="17" fillId="8" borderId="8" xfId="0" applyNumberFormat="1" applyFont="1" applyFill="1" applyBorder="1" applyAlignment="1" applyProtection="1">
      <alignment horizontal="center" vertical="center" wrapText="1"/>
      <protection locked="0"/>
    </xf>
    <xf numFmtId="1" fontId="0" fillId="8" borderId="8" xfId="0" applyNumberFormat="1" applyFill="1" applyBorder="1" applyAlignment="1" applyProtection="1">
      <alignment horizontal="center" vertical="center" wrapText="1"/>
      <protection locked="0"/>
    </xf>
    <xf numFmtId="1" fontId="18" fillId="8" borderId="21" xfId="0" applyNumberFormat="1" applyFont="1" applyFill="1" applyBorder="1" applyAlignment="1" applyProtection="1">
      <alignment horizontal="center" vertical="center" wrapText="1"/>
      <protection locked="0"/>
    </xf>
    <xf numFmtId="1" fontId="17" fillId="8" borderId="22" xfId="0" applyNumberFormat="1" applyFont="1" applyFill="1" applyBorder="1" applyAlignment="1" applyProtection="1">
      <alignment horizontal="center" vertical="center" wrapText="1"/>
      <protection locked="0"/>
    </xf>
    <xf numFmtId="1" fontId="17" fillId="6" borderId="7" xfId="0" applyNumberFormat="1" applyFont="1" applyFill="1" applyBorder="1" applyAlignment="1" applyProtection="1">
      <alignment vertical="center" textRotation="89" wrapText="1"/>
      <protection locked="0"/>
    </xf>
    <xf numFmtId="1" fontId="17" fillId="6" borderId="23" xfId="0" applyNumberFormat="1" applyFont="1" applyFill="1" applyBorder="1" applyAlignment="1" applyProtection="1">
      <alignment vertical="center" textRotation="89" wrapText="1"/>
      <protection locked="0"/>
    </xf>
    <xf numFmtId="1" fontId="17" fillId="8" borderId="21" xfId="0" applyNumberFormat="1" applyFont="1" applyFill="1" applyBorder="1" applyAlignment="1" applyProtection="1">
      <alignment horizontal="center" vertical="center" wrapText="1"/>
      <protection locked="0"/>
    </xf>
    <xf numFmtId="1" fontId="17" fillId="8" borderId="9" xfId="0" applyNumberFormat="1" applyFont="1" applyFill="1" applyBorder="1" applyAlignment="1" applyProtection="1">
      <alignment horizontal="center" vertical="center" wrapText="1"/>
      <protection locked="0"/>
    </xf>
    <xf numFmtId="1" fontId="26" fillId="3" borderId="21" xfId="0" applyNumberFormat="1" applyFont="1" applyFill="1" applyBorder="1" applyAlignment="1" applyProtection="1">
      <alignment horizontal="center" vertical="center" wrapText="1"/>
      <protection locked="0"/>
    </xf>
    <xf numFmtId="164" fontId="17" fillId="3" borderId="24" xfId="0" applyNumberFormat="1" applyFont="1" applyFill="1" applyBorder="1" applyAlignment="1">
      <alignment horizontal="center" vertical="center" wrapText="1"/>
    </xf>
    <xf numFmtId="0" fontId="24" fillId="3" borderId="19" xfId="0" applyFont="1" applyFill="1" applyBorder="1" applyAlignment="1">
      <alignment horizontal="center"/>
    </xf>
    <xf numFmtId="0" fontId="24" fillId="3" borderId="12" xfId="0" applyFont="1" applyFill="1" applyBorder="1" applyAlignment="1">
      <alignment horizontal="center"/>
    </xf>
    <xf numFmtId="0" fontId="24" fillId="8" borderId="12" xfId="0" applyFont="1" applyFill="1" applyBorder="1" applyAlignment="1">
      <alignment horizontal="center"/>
    </xf>
    <xf numFmtId="1" fontId="17" fillId="8" borderId="25" xfId="0" applyNumberFormat="1" applyFont="1" applyFill="1" applyBorder="1" applyAlignment="1" applyProtection="1">
      <alignment horizontal="center" vertical="center"/>
      <protection locked="0"/>
    </xf>
    <xf numFmtId="1" fontId="17" fillId="8" borderId="12" xfId="0" applyNumberFormat="1" applyFont="1" applyFill="1" applyBorder="1" applyAlignment="1" applyProtection="1">
      <alignment horizontal="center" vertical="center"/>
      <protection locked="0"/>
    </xf>
    <xf numFmtId="1" fontId="0" fillId="8" borderId="12" xfId="0" applyNumberFormat="1" applyFill="1" applyBorder="1" applyAlignment="1" applyProtection="1">
      <alignment horizontal="center" vertical="center" wrapText="1"/>
      <protection locked="0"/>
    </xf>
    <xf numFmtId="1" fontId="17" fillId="8" borderId="12" xfId="0" applyNumberFormat="1" applyFont="1" applyFill="1" applyBorder="1" applyAlignment="1" applyProtection="1">
      <alignment horizontal="center" vertical="center" wrapText="1"/>
      <protection locked="0"/>
    </xf>
    <xf numFmtId="1" fontId="18" fillId="8" borderId="26" xfId="0" applyNumberFormat="1" applyFont="1" applyFill="1" applyBorder="1" applyAlignment="1" applyProtection="1">
      <alignment horizontal="center" vertical="center" wrapText="1"/>
      <protection locked="0"/>
    </xf>
    <xf numFmtId="1" fontId="17" fillId="8" borderId="27" xfId="0" applyNumberFormat="1" applyFont="1" applyFill="1" applyBorder="1" applyAlignment="1" applyProtection="1">
      <alignment horizontal="center" vertical="center" wrapText="1"/>
      <protection locked="0"/>
    </xf>
    <xf numFmtId="1" fontId="17" fillId="8" borderId="26" xfId="0" applyNumberFormat="1" applyFont="1" applyFill="1" applyBorder="1" applyAlignment="1" applyProtection="1">
      <alignment horizontal="center" vertical="center" wrapText="1"/>
      <protection locked="0"/>
    </xf>
    <xf numFmtId="1" fontId="17" fillId="8" borderId="19" xfId="0" applyNumberFormat="1" applyFont="1" applyFill="1" applyBorder="1" applyAlignment="1" applyProtection="1">
      <alignment horizontal="center" vertical="center" wrapText="1"/>
      <protection locked="0"/>
    </xf>
    <xf numFmtId="1" fontId="26" fillId="3" borderId="26" xfId="0" applyNumberFormat="1" applyFont="1" applyFill="1" applyBorder="1" applyAlignment="1" applyProtection="1">
      <alignment horizontal="center" vertical="center" wrapText="1"/>
      <protection locked="0"/>
    </xf>
    <xf numFmtId="0" fontId="24" fillId="8" borderId="19" xfId="0" applyFont="1" applyFill="1" applyBorder="1" applyAlignment="1">
      <alignment horizontal="center"/>
    </xf>
    <xf numFmtId="1" fontId="17" fillId="8" borderId="28" xfId="0" applyNumberFormat="1" applyFont="1" applyFill="1" applyBorder="1" applyAlignment="1" applyProtection="1">
      <alignment horizontal="center" vertical="center"/>
      <protection locked="0"/>
    </xf>
    <xf numFmtId="1" fontId="17" fillId="8" borderId="29" xfId="0" applyNumberFormat="1" applyFont="1" applyFill="1" applyBorder="1" applyAlignment="1" applyProtection="1">
      <alignment horizontal="center" vertical="center"/>
      <protection locked="0"/>
    </xf>
    <xf numFmtId="1" fontId="17" fillId="8" borderId="29" xfId="0" applyNumberFormat="1" applyFont="1" applyFill="1" applyBorder="1" applyAlignment="1" applyProtection="1">
      <alignment horizontal="center" vertical="center" wrapText="1"/>
      <protection locked="0"/>
    </xf>
    <xf numFmtId="1" fontId="0" fillId="8" borderId="29" xfId="0" applyNumberFormat="1" applyFill="1" applyBorder="1" applyAlignment="1" applyProtection="1">
      <alignment horizontal="center" vertical="center" wrapText="1"/>
      <protection locked="0"/>
    </xf>
    <xf numFmtId="1" fontId="18" fillId="8" borderId="30" xfId="0" applyNumberFormat="1" applyFont="1" applyFill="1" applyBorder="1" applyAlignment="1" applyProtection="1">
      <alignment horizontal="center" vertical="center" wrapText="1"/>
      <protection locked="0"/>
    </xf>
    <xf numFmtId="1" fontId="17" fillId="8" borderId="31" xfId="0" applyNumberFormat="1" applyFont="1" applyFill="1" applyBorder="1" applyAlignment="1" applyProtection="1">
      <alignment horizontal="center" vertical="center" wrapText="1"/>
      <protection locked="0"/>
    </xf>
    <xf numFmtId="1" fontId="17" fillId="8" borderId="30" xfId="0" applyNumberFormat="1" applyFont="1" applyFill="1" applyBorder="1" applyAlignment="1" applyProtection="1">
      <alignment horizontal="center" vertical="center" wrapText="1"/>
      <protection locked="0"/>
    </xf>
    <xf numFmtId="1" fontId="17" fillId="8" borderId="32" xfId="0" applyNumberFormat="1" applyFont="1" applyFill="1" applyBorder="1" applyAlignment="1" applyProtection="1">
      <alignment horizontal="center" vertical="center" wrapText="1"/>
      <protection locked="0"/>
    </xf>
    <xf numFmtId="164" fontId="17" fillId="3" borderId="33" xfId="0" applyNumberFormat="1" applyFont="1" applyFill="1" applyBorder="1" applyAlignment="1">
      <alignment horizontal="center" vertical="center" wrapText="1"/>
    </xf>
    <xf numFmtId="1" fontId="17" fillId="8" borderId="34" xfId="0" applyNumberFormat="1" applyFont="1" applyFill="1" applyBorder="1" applyAlignment="1" applyProtection="1">
      <alignment horizontal="center" vertical="center"/>
      <protection locked="0"/>
    </xf>
    <xf numFmtId="1" fontId="17" fillId="8" borderId="6" xfId="0" applyNumberFormat="1" applyFont="1" applyFill="1" applyBorder="1" applyAlignment="1" applyProtection="1">
      <alignment horizontal="center" vertical="center"/>
      <protection locked="0"/>
    </xf>
    <xf numFmtId="1" fontId="17" fillId="8" borderId="6" xfId="0" applyNumberFormat="1" applyFont="1" applyFill="1" applyBorder="1" applyAlignment="1" applyProtection="1">
      <alignment horizontal="center" vertical="center" wrapText="1"/>
      <protection locked="0"/>
    </xf>
    <xf numFmtId="1" fontId="0" fillId="8" borderId="5" xfId="0" applyNumberFormat="1" applyFill="1" applyBorder="1" applyAlignment="1" applyProtection="1">
      <alignment horizontal="center" vertical="center" wrapText="1"/>
      <protection locked="0"/>
    </xf>
    <xf numFmtId="1" fontId="17" fillId="8" borderId="5" xfId="0" applyNumberFormat="1" applyFont="1" applyFill="1" applyBorder="1" applyAlignment="1" applyProtection="1">
      <alignment horizontal="center" vertical="center" wrapText="1"/>
      <protection locked="0"/>
    </xf>
    <xf numFmtId="1" fontId="18" fillId="8" borderId="35" xfId="0" applyNumberFormat="1" applyFont="1" applyFill="1" applyBorder="1" applyAlignment="1" applyProtection="1">
      <alignment horizontal="center" vertical="center" wrapText="1"/>
      <protection locked="0"/>
    </xf>
    <xf numFmtId="1" fontId="17" fillId="8" borderId="36" xfId="0" applyNumberFormat="1" applyFont="1" applyFill="1" applyBorder="1" applyAlignment="1" applyProtection="1">
      <alignment horizontal="center" vertical="center" wrapText="1"/>
      <protection locked="0"/>
    </xf>
    <xf numFmtId="1" fontId="17" fillId="8" borderId="35" xfId="0" applyNumberFormat="1" applyFont="1" applyFill="1" applyBorder="1" applyAlignment="1" applyProtection="1">
      <alignment horizontal="center" vertical="center" wrapText="1"/>
      <protection locked="0"/>
    </xf>
    <xf numFmtId="1" fontId="17" fillId="8" borderId="23" xfId="0" applyNumberFormat="1" applyFont="1" applyFill="1" applyBorder="1" applyAlignment="1" applyProtection="1">
      <alignment horizontal="center" vertical="center" wrapText="1"/>
      <protection locked="0"/>
    </xf>
    <xf numFmtId="164" fontId="17" fillId="3" borderId="37" xfId="0" applyNumberFormat="1" applyFont="1" applyFill="1" applyBorder="1" applyAlignment="1">
      <alignment horizontal="center" vertical="center" wrapText="1"/>
    </xf>
    <xf numFmtId="1" fontId="14" fillId="9" borderId="20" xfId="0" applyNumberFormat="1" applyFont="1" applyFill="1" applyBorder="1" applyAlignment="1" applyProtection="1">
      <alignment vertical="center"/>
      <protection locked="0"/>
    </xf>
    <xf numFmtId="1" fontId="14" fillId="9" borderId="8" xfId="0" applyNumberFormat="1" applyFont="1" applyFill="1" applyBorder="1" applyAlignment="1" applyProtection="1">
      <alignment vertical="center"/>
      <protection locked="0"/>
    </xf>
    <xf numFmtId="1" fontId="0" fillId="9" borderId="8" xfId="0" applyNumberFormat="1" applyFill="1" applyBorder="1" applyAlignment="1" applyProtection="1">
      <alignment horizontal="left" vertical="center" wrapText="1"/>
      <protection locked="0"/>
    </xf>
    <xf numFmtId="1" fontId="0" fillId="9" borderId="8" xfId="0" applyNumberFormat="1" applyFill="1" applyBorder="1" applyProtection="1">
      <protection locked="0"/>
    </xf>
    <xf numFmtId="0" fontId="27" fillId="2" borderId="12" xfId="0" applyFont="1" applyFill="1" applyBorder="1" applyAlignment="1" applyProtection="1">
      <alignment horizontal="left" vertical="center" wrapText="1"/>
      <protection locked="0"/>
    </xf>
    <xf numFmtId="0" fontId="28" fillId="10" borderId="12" xfId="0" applyFont="1" applyFill="1" applyBorder="1" applyAlignment="1" applyProtection="1">
      <alignment horizontal="center" vertical="center" wrapText="1"/>
      <protection locked="0"/>
    </xf>
    <xf numFmtId="0" fontId="28" fillId="2" borderId="12" xfId="0" applyFont="1" applyFill="1" applyBorder="1" applyAlignment="1" applyProtection="1">
      <alignment horizontal="left" vertical="center" wrapText="1"/>
      <protection locked="0"/>
    </xf>
    <xf numFmtId="0" fontId="24" fillId="10" borderId="21" xfId="3" applyFont="1" applyFill="1" applyBorder="1" applyAlignment="1" applyProtection="1">
      <alignment horizontal="center" vertical="center" wrapText="1"/>
      <protection locked="0"/>
    </xf>
    <xf numFmtId="0" fontId="14" fillId="11" borderId="22" xfId="0" applyFont="1" applyFill="1" applyBorder="1" applyAlignment="1" applyProtection="1">
      <alignment horizontal="center"/>
      <protection locked="0"/>
    </xf>
    <xf numFmtId="0" fontId="24" fillId="12" borderId="12" xfId="0" applyFont="1" applyFill="1" applyBorder="1" applyAlignment="1" applyProtection="1">
      <alignment horizontal="center"/>
      <protection locked="0"/>
    </xf>
    <xf numFmtId="0" fontId="14" fillId="9" borderId="21" xfId="0" applyFont="1" applyFill="1" applyBorder="1" applyAlignment="1" applyProtection="1">
      <alignment horizontal="center"/>
      <protection locked="0"/>
    </xf>
    <xf numFmtId="0" fontId="14" fillId="11" borderId="9" xfId="0" applyFont="1" applyFill="1" applyBorder="1" applyAlignment="1" applyProtection="1">
      <alignment horizontal="center"/>
      <protection locked="0"/>
    </xf>
    <xf numFmtId="0" fontId="24" fillId="13" borderId="12" xfId="0" applyFont="1" applyFill="1" applyBorder="1" applyAlignment="1" applyProtection="1">
      <alignment horizontal="center"/>
      <protection locked="0"/>
    </xf>
    <xf numFmtId="0" fontId="14" fillId="2" borderId="21" xfId="3" applyFont="1" applyFill="1" applyBorder="1" applyAlignment="1" applyProtection="1">
      <alignment horizontal="center" wrapText="1"/>
      <protection locked="0"/>
    </xf>
    <xf numFmtId="0" fontId="21" fillId="9" borderId="38" xfId="0" applyFont="1" applyFill="1" applyBorder="1" applyAlignment="1">
      <alignment horizontal="center"/>
    </xf>
    <xf numFmtId="0" fontId="0" fillId="2" borderId="19" xfId="0" applyFill="1" applyBorder="1"/>
    <xf numFmtId="0" fontId="0" fillId="2" borderId="12" xfId="0" applyFill="1" applyBorder="1"/>
    <xf numFmtId="0" fontId="0" fillId="2" borderId="39" xfId="0" applyFill="1" applyBorder="1"/>
    <xf numFmtId="0" fontId="0" fillId="2" borderId="20" xfId="0" applyFill="1" applyBorder="1" applyProtection="1">
      <protection locked="0"/>
    </xf>
    <xf numFmtId="0" fontId="0" fillId="2" borderId="8" xfId="0" applyFill="1" applyBorder="1" applyProtection="1">
      <protection locked="0"/>
    </xf>
    <xf numFmtId="2" fontId="0" fillId="7" borderId="8" xfId="0" applyNumberFormat="1" applyFill="1" applyBorder="1" applyProtection="1">
      <protection locked="0"/>
    </xf>
    <xf numFmtId="0" fontId="0" fillId="7" borderId="8" xfId="0" applyFill="1" applyBorder="1" applyProtection="1">
      <protection locked="0"/>
    </xf>
    <xf numFmtId="0" fontId="29" fillId="2" borderId="12" xfId="0" applyFont="1" applyFill="1" applyBorder="1" applyAlignment="1" applyProtection="1">
      <alignment wrapText="1"/>
      <protection locked="0"/>
    </xf>
    <xf numFmtId="0" fontId="0" fillId="5" borderId="40" xfId="0" applyFill="1" applyBorder="1"/>
    <xf numFmtId="0" fontId="0" fillId="2" borderId="12" xfId="0" applyFill="1" applyBorder="1" applyAlignment="1" applyProtection="1">
      <alignment vertical="center"/>
      <protection locked="0"/>
    </xf>
    <xf numFmtId="0" fontId="0" fillId="2" borderId="8" xfId="0" applyFill="1" applyBorder="1" applyAlignment="1" applyProtection="1">
      <alignment wrapText="1"/>
      <protection locked="0"/>
    </xf>
    <xf numFmtId="0" fontId="28" fillId="2" borderId="12" xfId="0" applyFont="1" applyFill="1" applyBorder="1" applyAlignment="1" applyProtection="1">
      <alignment horizontal="center" vertical="center" wrapText="1"/>
      <protection locked="0"/>
    </xf>
    <xf numFmtId="0" fontId="24" fillId="0" borderId="26" xfId="0" applyFont="1" applyBorder="1" applyAlignment="1" applyProtection="1">
      <alignment horizontal="left" vertical="center" wrapText="1"/>
      <protection locked="0"/>
    </xf>
    <xf numFmtId="0" fontId="14" fillId="11" borderId="27" xfId="0" applyFont="1" applyFill="1" applyBorder="1" applyAlignment="1" applyProtection="1">
      <alignment horizontal="center"/>
      <protection locked="0"/>
    </xf>
    <xf numFmtId="0" fontId="14" fillId="9" borderId="26" xfId="0" applyFont="1" applyFill="1" applyBorder="1" applyAlignment="1" applyProtection="1">
      <alignment horizontal="center"/>
      <protection locked="0"/>
    </xf>
    <xf numFmtId="0" fontId="14" fillId="11" borderId="19" xfId="0" applyFont="1" applyFill="1" applyBorder="1" applyAlignment="1" applyProtection="1">
      <alignment horizontal="center"/>
      <protection locked="0"/>
    </xf>
    <xf numFmtId="0" fontId="21" fillId="9" borderId="24" xfId="0" applyFont="1" applyFill="1" applyBorder="1" applyAlignment="1">
      <alignment horizontal="center"/>
    </xf>
    <xf numFmtId="0" fontId="0" fillId="2" borderId="25" xfId="0" applyFill="1" applyBorder="1" applyProtection="1">
      <protection locked="0"/>
    </xf>
    <xf numFmtId="0" fontId="0" fillId="2" borderId="12" xfId="0" applyFill="1" applyBorder="1" applyProtection="1">
      <protection locked="0"/>
    </xf>
    <xf numFmtId="2" fontId="0" fillId="7" borderId="12" xfId="0" applyNumberFormat="1" applyFill="1" applyBorder="1" applyProtection="1">
      <protection locked="0"/>
    </xf>
    <xf numFmtId="0" fontId="0" fillId="5" borderId="41" xfId="0" applyFill="1" applyBorder="1"/>
    <xf numFmtId="0" fontId="0" fillId="0" borderId="20" xfId="0" applyBorder="1" applyAlignment="1" applyProtection="1">
      <alignment vertical="center"/>
      <protection locked="0"/>
    </xf>
    <xf numFmtId="0" fontId="31" fillId="2" borderId="12" xfId="0" applyFont="1" applyFill="1" applyBorder="1" applyAlignment="1" applyProtection="1">
      <alignment horizontal="left" vertical="center" wrapText="1"/>
      <protection locked="0"/>
    </xf>
    <xf numFmtId="0" fontId="31" fillId="2" borderId="12" xfId="0" applyFont="1" applyFill="1" applyBorder="1" applyAlignment="1" applyProtection="1">
      <alignment horizontal="center" vertical="center" wrapText="1"/>
      <protection locked="0"/>
    </xf>
    <xf numFmtId="0" fontId="32" fillId="2" borderId="12" xfId="0" applyFont="1" applyFill="1" applyBorder="1" applyAlignment="1" applyProtection="1">
      <alignment horizontal="left" vertical="center" wrapText="1"/>
      <protection locked="0"/>
    </xf>
    <xf numFmtId="0" fontId="24" fillId="9" borderId="26" xfId="0" applyFont="1" applyFill="1" applyBorder="1" applyAlignment="1" applyProtection="1">
      <alignment wrapText="1"/>
      <protection locked="0"/>
    </xf>
    <xf numFmtId="0" fontId="0" fillId="10" borderId="26" xfId="3" applyFont="1" applyFill="1" applyBorder="1" applyAlignment="1" applyProtection="1">
      <alignment horizontal="center" vertical="center" wrapText="1"/>
      <protection locked="0"/>
    </xf>
    <xf numFmtId="0" fontId="0" fillId="12" borderId="12" xfId="0" applyFill="1" applyBorder="1" applyAlignment="1" applyProtection="1">
      <alignment horizontal="center"/>
      <protection locked="0"/>
    </xf>
    <xf numFmtId="1" fontId="33" fillId="9" borderId="20" xfId="0" applyNumberFormat="1" applyFont="1" applyFill="1" applyBorder="1" applyAlignment="1" applyProtection="1">
      <alignment vertical="center"/>
      <protection locked="0"/>
    </xf>
    <xf numFmtId="1" fontId="33" fillId="9" borderId="8" xfId="0" applyNumberFormat="1" applyFont="1" applyFill="1" applyBorder="1" applyAlignment="1" applyProtection="1">
      <alignment vertical="center"/>
      <protection locked="0"/>
    </xf>
    <xf numFmtId="1" fontId="34" fillId="9" borderId="8" xfId="0" applyNumberFormat="1" applyFont="1" applyFill="1" applyBorder="1" applyAlignment="1" applyProtection="1">
      <alignment horizontal="left" vertical="center" wrapText="1"/>
      <protection locked="0"/>
    </xf>
    <xf numFmtId="1" fontId="34" fillId="9" borderId="8" xfId="0" applyNumberFormat="1" applyFont="1" applyFill="1" applyBorder="1" applyProtection="1">
      <protection locked="0"/>
    </xf>
    <xf numFmtId="0" fontId="33" fillId="9" borderId="12" xfId="0" applyFont="1" applyFill="1" applyBorder="1" applyAlignment="1" applyProtection="1">
      <alignment horizontal="center" vertical="center"/>
      <protection locked="0"/>
    </xf>
    <xf numFmtId="0" fontId="34" fillId="9" borderId="12" xfId="0" applyFont="1" applyFill="1" applyBorder="1" applyAlignment="1" applyProtection="1">
      <alignment horizontal="center"/>
      <protection locked="0"/>
    </xf>
    <xf numFmtId="0" fontId="33" fillId="0" borderId="12"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0" fontId="33" fillId="11" borderId="27" xfId="0" applyFont="1" applyFill="1" applyBorder="1" applyAlignment="1" applyProtection="1">
      <alignment horizontal="center"/>
      <protection locked="0"/>
    </xf>
    <xf numFmtId="0" fontId="34" fillId="12" borderId="12" xfId="0" applyFont="1" applyFill="1" applyBorder="1" applyAlignment="1" applyProtection="1">
      <alignment horizontal="center"/>
      <protection locked="0"/>
    </xf>
    <xf numFmtId="0" fontId="33" fillId="9" borderId="26" xfId="0" applyFont="1" applyFill="1" applyBorder="1" applyAlignment="1" applyProtection="1">
      <alignment horizontal="center"/>
      <protection locked="0"/>
    </xf>
    <xf numFmtId="0" fontId="33" fillId="11" borderId="19" xfId="0" applyFont="1" applyFill="1" applyBorder="1" applyAlignment="1" applyProtection="1">
      <alignment horizontal="center"/>
      <protection locked="0"/>
    </xf>
    <xf numFmtId="0" fontId="34" fillId="13" borderId="12" xfId="0" applyFont="1" applyFill="1" applyBorder="1" applyAlignment="1" applyProtection="1">
      <alignment horizontal="center"/>
      <protection locked="0"/>
    </xf>
    <xf numFmtId="0" fontId="35" fillId="9" borderId="24" xfId="0" applyFont="1" applyFill="1" applyBorder="1" applyAlignment="1">
      <alignment horizontal="center"/>
    </xf>
    <xf numFmtId="0" fontId="34" fillId="2" borderId="19" xfId="0" applyFont="1" applyFill="1" applyBorder="1"/>
    <xf numFmtId="0" fontId="34" fillId="2" borderId="12" xfId="0" applyFont="1" applyFill="1" applyBorder="1"/>
    <xf numFmtId="0" fontId="34" fillId="2" borderId="39" xfId="0" applyFont="1" applyFill="1" applyBorder="1"/>
    <xf numFmtId="0" fontId="34" fillId="2" borderId="17" xfId="0" applyFont="1" applyFill="1" applyBorder="1" applyProtection="1">
      <protection locked="0"/>
    </xf>
    <xf numFmtId="0" fontId="34" fillId="2" borderId="0" xfId="0" applyFont="1" applyFill="1" applyProtection="1">
      <protection locked="0"/>
    </xf>
    <xf numFmtId="1" fontId="21" fillId="3" borderId="42" xfId="0" applyNumberFormat="1" applyFont="1" applyFill="1" applyBorder="1" applyAlignment="1" applyProtection="1">
      <alignment vertical="center"/>
      <protection locked="0"/>
    </xf>
    <xf numFmtId="1" fontId="21" fillId="3" borderId="43" xfId="0" applyNumberFormat="1" applyFont="1" applyFill="1" applyBorder="1" applyAlignment="1" applyProtection="1">
      <alignment vertical="center"/>
      <protection locked="0"/>
    </xf>
    <xf numFmtId="0" fontId="14" fillId="3" borderId="43" xfId="0" applyFont="1" applyFill="1" applyBorder="1" applyAlignment="1" applyProtection="1">
      <alignment horizontal="center" vertical="center"/>
      <protection locked="0"/>
    </xf>
    <xf numFmtId="0" fontId="17" fillId="3" borderId="43" xfId="0" applyFont="1" applyFill="1" applyBorder="1" applyAlignment="1" applyProtection="1">
      <alignment horizontal="center"/>
      <protection locked="0"/>
    </xf>
    <xf numFmtId="0" fontId="17" fillId="3" borderId="43" xfId="0" applyFont="1" applyFill="1" applyBorder="1" applyAlignment="1" applyProtection="1">
      <alignment wrapText="1"/>
      <protection locked="0"/>
    </xf>
    <xf numFmtId="0" fontId="18" fillId="3" borderId="44" xfId="0" applyFont="1" applyFill="1" applyBorder="1" applyAlignment="1" applyProtection="1">
      <alignment wrapText="1"/>
      <protection locked="0"/>
    </xf>
    <xf numFmtId="0" fontId="21" fillId="3" borderId="45" xfId="0" applyFont="1" applyFill="1" applyBorder="1" applyProtection="1">
      <protection locked="0"/>
    </xf>
    <xf numFmtId="0" fontId="17" fillId="6" borderId="43" xfId="0" applyFont="1" applyFill="1" applyBorder="1" applyProtection="1">
      <protection locked="0"/>
    </xf>
    <xf numFmtId="0" fontId="21" fillId="3" borderId="44" xfId="0" applyFont="1" applyFill="1" applyBorder="1" applyProtection="1">
      <protection locked="0"/>
    </xf>
    <xf numFmtId="0" fontId="21" fillId="3" borderId="46" xfId="0" applyFont="1" applyFill="1" applyBorder="1" applyProtection="1">
      <protection locked="0"/>
    </xf>
    <xf numFmtId="0" fontId="21" fillId="3" borderId="47" xfId="0" applyFont="1" applyFill="1" applyBorder="1" applyAlignment="1">
      <alignment horizontal="center"/>
    </xf>
    <xf numFmtId="0" fontId="14" fillId="3" borderId="48" xfId="0" applyFont="1" applyFill="1" applyBorder="1" applyAlignment="1">
      <alignment horizontal="center"/>
    </xf>
    <xf numFmtId="0" fontId="14" fillId="3" borderId="49" xfId="0" applyFont="1" applyFill="1" applyBorder="1" applyAlignment="1">
      <alignment horizontal="center"/>
    </xf>
    <xf numFmtId="0" fontId="21" fillId="3" borderId="49" xfId="0" applyFont="1" applyFill="1" applyBorder="1" applyAlignment="1">
      <alignment horizontal="center"/>
    </xf>
    <xf numFmtId="165" fontId="17" fillId="2" borderId="50" xfId="1" applyNumberFormat="1" applyFont="1" applyFill="1" applyBorder="1" applyProtection="1"/>
    <xf numFmtId="0" fontId="0" fillId="14" borderId="25" xfId="0" applyFill="1" applyBorder="1" applyProtection="1">
      <protection locked="0"/>
    </xf>
    <xf numFmtId="0" fontId="0" fillId="14" borderId="12" xfId="0" applyFill="1" applyBorder="1" applyProtection="1">
      <protection locked="0"/>
    </xf>
    <xf numFmtId="165" fontId="0" fillId="14" borderId="41" xfId="4" applyNumberFormat="1" applyFont="1" applyFill="1" applyBorder="1" applyProtection="1"/>
    <xf numFmtId="0" fontId="0" fillId="2" borderId="12" xfId="0" applyFill="1" applyBorder="1" applyAlignment="1" applyProtection="1">
      <alignment wrapText="1"/>
      <protection locked="0"/>
    </xf>
    <xf numFmtId="0" fontId="21" fillId="2" borderId="12" xfId="0" applyFont="1" applyFill="1" applyBorder="1" applyAlignment="1" applyProtection="1">
      <alignment horizontal="center" vertical="center" wrapText="1"/>
      <protection locked="0"/>
    </xf>
    <xf numFmtId="0" fontId="14" fillId="10" borderId="12" xfId="0" applyFont="1" applyFill="1" applyBorder="1" applyAlignment="1" applyProtection="1">
      <alignment horizontal="center" vertical="center" wrapText="1"/>
      <protection locked="0"/>
    </xf>
    <xf numFmtId="0" fontId="0" fillId="10" borderId="12" xfId="0"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21" fillId="0" borderId="12" xfId="0" applyFont="1" applyBorder="1" applyAlignment="1" applyProtection="1">
      <alignment horizontal="center" vertical="center" wrapText="1"/>
      <protection locked="0"/>
    </xf>
    <xf numFmtId="0" fontId="14" fillId="0" borderId="12" xfId="0" applyFont="1" applyBorder="1" applyAlignment="1" applyProtection="1">
      <alignment horizontal="left" vertical="center" wrapText="1"/>
      <protection locked="0"/>
    </xf>
    <xf numFmtId="0" fontId="36" fillId="0" borderId="12" xfId="0" applyFont="1" applyBorder="1" applyAlignment="1" applyProtection="1">
      <alignment horizontal="center" vertical="center"/>
      <protection locked="0"/>
    </xf>
    <xf numFmtId="0" fontId="28" fillId="10" borderId="12" xfId="0" applyFont="1" applyFill="1" applyBorder="1" applyAlignment="1" applyProtection="1">
      <alignment horizontal="left" vertical="center" wrapText="1"/>
      <protection locked="0"/>
    </xf>
    <xf numFmtId="0" fontId="37" fillId="9" borderId="12" xfId="0" applyFont="1" applyFill="1" applyBorder="1" applyAlignment="1" applyProtection="1">
      <alignment horizontal="center"/>
      <protection locked="0"/>
    </xf>
    <xf numFmtId="0" fontId="14" fillId="9" borderId="12" xfId="0" applyFont="1" applyFill="1" applyBorder="1" applyAlignment="1" applyProtection="1">
      <alignment horizontal="center"/>
      <protection locked="0"/>
    </xf>
    <xf numFmtId="0" fontId="0" fillId="9" borderId="12" xfId="0" applyFill="1" applyBorder="1" applyAlignment="1" applyProtection="1">
      <alignment horizontal="center"/>
      <protection locked="0"/>
    </xf>
    <xf numFmtId="0" fontId="21" fillId="0" borderId="12" xfId="0" applyFont="1" applyBorder="1" applyAlignment="1" applyProtection="1">
      <alignment horizontal="center" vertical="center"/>
      <protection locked="0"/>
    </xf>
    <xf numFmtId="0" fontId="14" fillId="10" borderId="12" xfId="3" applyFont="1" applyFill="1" applyBorder="1" applyAlignment="1" applyProtection="1">
      <alignment horizontal="center" vertical="center" wrapText="1"/>
      <protection locked="0"/>
    </xf>
    <xf numFmtId="0" fontId="14" fillId="0" borderId="12" xfId="3" applyFont="1" applyBorder="1" applyAlignment="1" applyProtection="1">
      <alignment horizontal="left" vertical="center" wrapText="1"/>
      <protection locked="0"/>
    </xf>
    <xf numFmtId="0" fontId="0" fillId="0" borderId="12" xfId="0" applyBorder="1"/>
    <xf numFmtId="0" fontId="38" fillId="2" borderId="12" xfId="0" applyFont="1" applyFill="1" applyBorder="1" applyProtection="1">
      <protection locked="0"/>
    </xf>
    <xf numFmtId="0" fontId="38" fillId="2" borderId="8" xfId="0" applyFont="1" applyFill="1" applyBorder="1" applyProtection="1">
      <protection locked="0"/>
    </xf>
    <xf numFmtId="0" fontId="28" fillId="2" borderId="8" xfId="0" applyFont="1" applyFill="1" applyBorder="1" applyAlignment="1" applyProtection="1">
      <alignment horizontal="center" vertical="center" wrapText="1"/>
      <protection locked="0"/>
    </xf>
    <xf numFmtId="0" fontId="28" fillId="2" borderId="8" xfId="0" applyFont="1" applyFill="1" applyBorder="1" applyAlignment="1" applyProtection="1">
      <alignment horizontal="left" vertical="center" wrapText="1"/>
      <protection locked="0"/>
    </xf>
    <xf numFmtId="0" fontId="0" fillId="0" borderId="12" xfId="0" applyBorder="1" applyAlignment="1">
      <alignment wrapText="1"/>
    </xf>
    <xf numFmtId="0" fontId="29" fillId="2" borderId="12" xfId="0" applyFont="1" applyFill="1" applyBorder="1" applyProtection="1">
      <protection locked="0"/>
    </xf>
    <xf numFmtId="1" fontId="39" fillId="9" borderId="20" xfId="0" applyNumberFormat="1" applyFont="1" applyFill="1" applyBorder="1" applyAlignment="1" applyProtection="1">
      <alignment vertical="center"/>
      <protection locked="0"/>
    </xf>
    <xf numFmtId="1" fontId="39" fillId="9" borderId="8" xfId="0" applyNumberFormat="1" applyFont="1" applyFill="1" applyBorder="1" applyAlignment="1" applyProtection="1">
      <alignment vertical="center"/>
      <protection locked="0"/>
    </xf>
    <xf numFmtId="1" fontId="24" fillId="2" borderId="8" xfId="0" applyNumberFormat="1" applyFont="1" applyFill="1" applyBorder="1" applyAlignment="1" applyProtection="1">
      <alignment horizontal="left" vertical="center" wrapText="1"/>
      <protection locked="0"/>
    </xf>
    <xf numFmtId="1" fontId="0" fillId="2" borderId="8" xfId="0" applyNumberFormat="1" applyFill="1" applyBorder="1" applyProtection="1">
      <protection locked="0"/>
    </xf>
    <xf numFmtId="0" fontId="24" fillId="2" borderId="21" xfId="3"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protection locked="0"/>
    </xf>
    <xf numFmtId="0" fontId="0" fillId="2" borderId="25" xfId="0" applyFill="1" applyBorder="1" applyAlignment="1" applyProtection="1">
      <alignment wrapText="1"/>
      <protection locked="0"/>
    </xf>
    <xf numFmtId="0" fontId="40" fillId="0" borderId="12" xfId="0" applyFont="1" applyBorder="1" applyAlignment="1">
      <alignment wrapText="1"/>
    </xf>
    <xf numFmtId="0" fontId="0" fillId="2" borderId="12" xfId="0" applyFill="1" applyBorder="1" applyAlignment="1" applyProtection="1">
      <alignment horizontal="right" wrapText="1"/>
      <protection locked="0"/>
    </xf>
    <xf numFmtId="0" fontId="41" fillId="0" borderId="12" xfId="0" applyFont="1" applyBorder="1" applyAlignment="1">
      <alignment vertical="top" wrapText="1"/>
    </xf>
    <xf numFmtId="0" fontId="24" fillId="2" borderId="8" xfId="0" applyFont="1" applyFill="1" applyBorder="1" applyProtection="1">
      <protection locked="0"/>
    </xf>
    <xf numFmtId="0" fontId="0" fillId="2" borderId="12" xfId="0" applyFill="1" applyBorder="1" applyAlignment="1" applyProtection="1">
      <alignment vertical="top" wrapText="1"/>
      <protection locked="0"/>
    </xf>
    <xf numFmtId="0" fontId="24" fillId="2" borderId="26" xfId="0" applyFont="1" applyFill="1" applyBorder="1" applyAlignment="1" applyProtection="1">
      <alignment horizontal="left" vertical="center" wrapText="1"/>
      <protection locked="0"/>
    </xf>
    <xf numFmtId="0" fontId="14" fillId="2" borderId="27" xfId="0" applyFont="1" applyFill="1" applyBorder="1" applyAlignment="1" applyProtection="1">
      <alignment horizontal="center"/>
      <protection locked="0"/>
    </xf>
    <xf numFmtId="0" fontId="24" fillId="2" borderId="26" xfId="0" applyFont="1" applyFill="1" applyBorder="1" applyAlignment="1" applyProtection="1">
      <alignment wrapText="1"/>
      <protection locked="0"/>
    </xf>
    <xf numFmtId="0" fontId="43" fillId="2" borderId="0" xfId="0" applyFont="1" applyFill="1" applyProtection="1">
      <protection locked="0"/>
    </xf>
    <xf numFmtId="0" fontId="21" fillId="2" borderId="12" xfId="0" applyFont="1" applyFill="1" applyBorder="1" applyAlignment="1" applyProtection="1">
      <alignment horizontal="center" vertical="center"/>
      <protection locked="0"/>
    </xf>
    <xf numFmtId="0" fontId="14" fillId="2" borderId="12" xfId="3" applyFont="1" applyFill="1" applyBorder="1" applyAlignment="1" applyProtection="1">
      <alignment horizontal="center" vertical="center" wrapText="1"/>
      <protection locked="0"/>
    </xf>
    <xf numFmtId="0" fontId="14" fillId="2" borderId="12" xfId="3" applyFont="1" applyFill="1" applyBorder="1" applyAlignment="1" applyProtection="1">
      <alignment horizontal="left" vertical="center" wrapText="1"/>
      <protection locked="0"/>
    </xf>
    <xf numFmtId="0" fontId="0" fillId="2" borderId="26" xfId="3" applyFont="1" applyFill="1" applyBorder="1" applyAlignment="1" applyProtection="1">
      <alignment horizontal="center" vertical="center" wrapText="1"/>
      <protection locked="0"/>
    </xf>
    <xf numFmtId="0" fontId="43" fillId="2" borderId="25" xfId="0" applyFont="1" applyFill="1" applyBorder="1" applyProtection="1">
      <protection locked="0"/>
    </xf>
    <xf numFmtId="0" fontId="43" fillId="2" borderId="12" xfId="0" applyFont="1" applyFill="1" applyBorder="1" applyProtection="1">
      <protection locked="0"/>
    </xf>
    <xf numFmtId="0" fontId="43" fillId="5" borderId="41" xfId="0" applyFont="1" applyFill="1" applyBorder="1"/>
    <xf numFmtId="0" fontId="17" fillId="2" borderId="0" xfId="0" applyFont="1" applyFill="1" applyProtection="1">
      <protection locked="0"/>
    </xf>
    <xf numFmtId="1" fontId="37" fillId="3" borderId="42" xfId="0" applyNumberFormat="1" applyFont="1" applyFill="1" applyBorder="1" applyAlignment="1" applyProtection="1">
      <alignment vertical="center"/>
      <protection locked="0"/>
    </xf>
    <xf numFmtId="1" fontId="37" fillId="3" borderId="43" xfId="0" applyNumberFormat="1" applyFont="1" applyFill="1" applyBorder="1" applyAlignment="1" applyProtection="1">
      <alignment vertical="center"/>
      <protection locked="0"/>
    </xf>
    <xf numFmtId="0" fontId="44" fillId="0" borderId="0" xfId="0" applyFont="1" applyAlignment="1">
      <alignment vertical="top" wrapText="1"/>
    </xf>
    <xf numFmtId="0" fontId="44" fillId="0" borderId="12" xfId="0" applyFont="1" applyBorder="1" applyAlignment="1">
      <alignment vertical="top" wrapText="1"/>
    </xf>
    <xf numFmtId="0" fontId="14" fillId="15" borderId="12" xfId="0" applyFont="1" applyFill="1" applyBorder="1"/>
    <xf numFmtId="0" fontId="14" fillId="15" borderId="19" xfId="0" applyFont="1" applyFill="1" applyBorder="1"/>
    <xf numFmtId="0" fontId="0" fillId="15" borderId="19" xfId="0" applyFill="1" applyBorder="1"/>
    <xf numFmtId="0" fontId="14" fillId="0" borderId="19" xfId="0" applyFont="1" applyBorder="1" applyAlignment="1">
      <alignment wrapText="1"/>
    </xf>
    <xf numFmtId="0" fontId="21" fillId="15" borderId="51" xfId="0" applyFont="1" applyFill="1" applyBorder="1"/>
    <xf numFmtId="0" fontId="14" fillId="15" borderId="8" xfId="0" applyFont="1" applyFill="1" applyBorder="1"/>
    <xf numFmtId="0" fontId="14" fillId="15" borderId="9" xfId="0" applyFont="1" applyFill="1" applyBorder="1"/>
    <xf numFmtId="0" fontId="0" fillId="15" borderId="9" xfId="0" applyFill="1" applyBorder="1"/>
    <xf numFmtId="0" fontId="14" fillId="0" borderId="9" xfId="0" applyFont="1" applyBorder="1" applyAlignment="1">
      <alignment wrapText="1"/>
    </xf>
    <xf numFmtId="1" fontId="33" fillId="9" borderId="25" xfId="0" applyNumberFormat="1" applyFont="1" applyFill="1" applyBorder="1" applyAlignment="1" applyProtection="1">
      <alignment vertical="center"/>
      <protection locked="0"/>
    </xf>
    <xf numFmtId="1" fontId="33" fillId="9" borderId="12" xfId="0" applyNumberFormat="1" applyFont="1" applyFill="1" applyBorder="1" applyAlignment="1" applyProtection="1">
      <alignment vertical="center"/>
      <protection locked="0"/>
    </xf>
    <xf numFmtId="0" fontId="14" fillId="16" borderId="12" xfId="0" applyFont="1" applyFill="1" applyBorder="1" applyAlignment="1" applyProtection="1">
      <alignment horizontal="center" vertical="center"/>
      <protection locked="0"/>
    </xf>
    <xf numFmtId="0" fontId="14" fillId="16" borderId="17" xfId="0" applyFont="1" applyFill="1" applyBorder="1" applyAlignment="1" applyProtection="1">
      <alignment horizontal="center" vertical="center"/>
      <protection locked="0"/>
    </xf>
    <xf numFmtId="0" fontId="0" fillId="16" borderId="52" xfId="0" applyFill="1" applyBorder="1" applyAlignment="1" applyProtection="1">
      <alignment horizontal="center"/>
      <protection locked="0"/>
    </xf>
    <xf numFmtId="0" fontId="14" fillId="16" borderId="53" xfId="0" applyFont="1" applyFill="1" applyBorder="1" applyAlignment="1" applyProtection="1">
      <alignment horizontal="center"/>
      <protection locked="0"/>
    </xf>
    <xf numFmtId="0" fontId="0" fillId="16" borderId="53" xfId="0" applyFill="1" applyBorder="1" applyAlignment="1" applyProtection="1">
      <alignment horizontal="center"/>
      <protection locked="0"/>
    </xf>
    <xf numFmtId="0" fontId="0" fillId="16" borderId="53" xfId="0" applyFill="1" applyBorder="1" applyAlignment="1" applyProtection="1">
      <alignment horizontal="center" wrapText="1"/>
      <protection locked="0"/>
    </xf>
    <xf numFmtId="0" fontId="24" fillId="16" borderId="54" xfId="0" applyFont="1" applyFill="1" applyBorder="1" applyAlignment="1" applyProtection="1">
      <alignment horizontal="center" wrapText="1"/>
      <protection locked="0"/>
    </xf>
    <xf numFmtId="0" fontId="14" fillId="16" borderId="55" xfId="0" applyFont="1" applyFill="1" applyBorder="1" applyAlignment="1" applyProtection="1">
      <alignment horizontal="center"/>
      <protection locked="0"/>
    </xf>
    <xf numFmtId="0" fontId="0" fillId="17" borderId="53" xfId="0" applyFill="1" applyBorder="1" applyAlignment="1" applyProtection="1">
      <alignment horizontal="center"/>
      <protection locked="0"/>
    </xf>
    <xf numFmtId="0" fontId="14" fillId="16" borderId="54" xfId="0" applyFont="1" applyFill="1" applyBorder="1" applyAlignment="1" applyProtection="1">
      <alignment horizontal="center"/>
      <protection locked="0"/>
    </xf>
    <xf numFmtId="0" fontId="14" fillId="16" borderId="56" xfId="0" applyFont="1" applyFill="1" applyBorder="1" applyAlignment="1" applyProtection="1">
      <alignment horizontal="center"/>
      <protection locked="0"/>
    </xf>
    <xf numFmtId="0" fontId="21" fillId="16" borderId="57" xfId="0" applyFont="1" applyFill="1" applyBorder="1" applyAlignment="1">
      <alignment horizontal="center"/>
    </xf>
    <xf numFmtId="0" fontId="0" fillId="2" borderId="0" xfId="0" applyFill="1" applyAlignment="1" applyProtection="1">
      <alignment horizontal="center"/>
      <protection locked="0"/>
    </xf>
    <xf numFmtId="0" fontId="45" fillId="18" borderId="0" xfId="2" applyFont="1" applyFill="1" applyBorder="1"/>
    <xf numFmtId="0" fontId="14" fillId="2" borderId="0" xfId="0" applyFont="1" applyFill="1" applyAlignment="1" applyProtection="1">
      <alignment vertical="center"/>
      <protection locked="0"/>
    </xf>
    <xf numFmtId="0" fontId="14" fillId="2" borderId="0" xfId="0" applyFont="1" applyFill="1" applyAlignment="1" applyProtection="1">
      <alignment horizontal="center" vertical="center"/>
      <protection locked="0"/>
    </xf>
    <xf numFmtId="0" fontId="0" fillId="2" borderId="0" xfId="0" applyFill="1" applyAlignment="1" applyProtection="1">
      <alignment wrapText="1"/>
      <protection locked="0"/>
    </xf>
    <xf numFmtId="0" fontId="24" fillId="2" borderId="0" xfId="0" applyFont="1" applyFill="1" applyAlignment="1" applyProtection="1">
      <alignment wrapText="1"/>
      <protection locked="0"/>
    </xf>
    <xf numFmtId="0" fontId="14" fillId="2" borderId="0" xfId="0" applyFont="1" applyFill="1" applyProtection="1">
      <protection locked="0"/>
    </xf>
    <xf numFmtId="0" fontId="21" fillId="2" borderId="0" xfId="0" applyFont="1" applyFill="1"/>
    <xf numFmtId="0" fontId="0" fillId="2" borderId="0" xfId="0" applyFill="1"/>
    <xf numFmtId="2" fontId="0" fillId="2" borderId="0" xfId="0" applyNumberFormat="1" applyFill="1" applyProtection="1">
      <protection locked="0"/>
    </xf>
    <xf numFmtId="10" fontId="0" fillId="2" borderId="0" xfId="0" applyNumberFormat="1" applyFill="1" applyProtection="1">
      <protection locked="0"/>
    </xf>
    <xf numFmtId="0" fontId="0" fillId="12" borderId="0" xfId="0" applyFill="1" applyProtection="1">
      <protection locked="0"/>
    </xf>
    <xf numFmtId="0" fontId="24" fillId="10" borderId="21" xfId="5" applyFont="1" applyFill="1" applyBorder="1" applyAlignment="1" applyProtection="1">
      <alignment horizontal="center" vertical="center" wrapText="1"/>
      <protection locked="0"/>
    </xf>
    <xf numFmtId="0" fontId="14" fillId="2" borderId="21" xfId="5" applyFont="1" applyFill="1" applyBorder="1" applyAlignment="1" applyProtection="1">
      <alignment horizontal="center" wrapText="1"/>
      <protection locked="0"/>
    </xf>
    <xf numFmtId="0" fontId="0" fillId="19" borderId="20" xfId="0" applyFill="1" applyBorder="1" applyProtection="1">
      <protection locked="0"/>
    </xf>
    <xf numFmtId="0" fontId="46" fillId="19" borderId="0" xfId="0" applyFont="1" applyFill="1"/>
    <xf numFmtId="0" fontId="0" fillId="19" borderId="8" xfId="0" applyFill="1" applyBorder="1" applyProtection="1">
      <protection locked="0"/>
    </xf>
    <xf numFmtId="0" fontId="0" fillId="19" borderId="12" xfId="0" applyFill="1" applyBorder="1" applyProtection="1">
      <protection locked="0"/>
    </xf>
    <xf numFmtId="0" fontId="33" fillId="19" borderId="12" xfId="0" applyFont="1" applyFill="1" applyBorder="1" applyAlignment="1" applyProtection="1">
      <alignment horizontal="left" vertical="center" wrapText="1"/>
      <protection locked="0"/>
    </xf>
    <xf numFmtId="0" fontId="33" fillId="19" borderId="26" xfId="0" applyFont="1" applyFill="1" applyBorder="1" applyAlignment="1" applyProtection="1">
      <alignment horizontal="center"/>
      <protection locked="0"/>
    </xf>
    <xf numFmtId="165" fontId="0" fillId="14" borderId="41" xfId="6" applyNumberFormat="1" applyFont="1" applyFill="1" applyBorder="1" applyProtection="1"/>
    <xf numFmtId="0" fontId="14" fillId="19" borderId="19" xfId="0" applyFont="1" applyFill="1" applyBorder="1" applyAlignment="1" applyProtection="1">
      <alignment horizontal="center"/>
      <protection locked="0"/>
    </xf>
    <xf numFmtId="0" fontId="28" fillId="19" borderId="12" xfId="0" applyFont="1" applyFill="1" applyBorder="1" applyAlignment="1" applyProtection="1">
      <alignment horizontal="left" vertical="center" wrapText="1"/>
      <protection locked="0"/>
    </xf>
    <xf numFmtId="0" fontId="14" fillId="10" borderId="12" xfId="5" applyFont="1" applyFill="1" applyBorder="1" applyAlignment="1" applyProtection="1">
      <alignment horizontal="center" vertical="center" wrapText="1"/>
      <protection locked="0"/>
    </xf>
    <xf numFmtId="0" fontId="14" fillId="0" borderId="12" xfId="5" applyFont="1" applyBorder="1" applyAlignment="1" applyProtection="1">
      <alignment horizontal="left" vertical="center" wrapText="1"/>
      <protection locked="0"/>
    </xf>
    <xf numFmtId="0" fontId="0" fillId="10" borderId="26" xfId="5" applyFont="1" applyFill="1" applyBorder="1" applyAlignment="1" applyProtection="1">
      <alignment horizontal="center" vertical="center" wrapText="1"/>
      <protection locked="0"/>
    </xf>
    <xf numFmtId="0" fontId="28" fillId="0" borderId="12" xfId="0" applyFont="1" applyFill="1" applyBorder="1" applyAlignment="1" applyProtection="1">
      <alignment horizontal="left" vertical="center" wrapText="1"/>
      <protection locked="0"/>
    </xf>
    <xf numFmtId="0" fontId="14" fillId="19" borderId="21" xfId="5" applyFont="1" applyFill="1" applyBorder="1" applyAlignment="1" applyProtection="1">
      <alignment horizontal="center" wrapText="1"/>
      <protection locked="0"/>
    </xf>
    <xf numFmtId="0" fontId="29" fillId="0" borderId="0" xfId="0" applyFont="1" applyProtection="1">
      <protection locked="0"/>
    </xf>
    <xf numFmtId="14" fontId="0" fillId="2" borderId="12" xfId="0" applyNumberFormat="1" applyFill="1" applyBorder="1" applyProtection="1">
      <protection locked="0"/>
    </xf>
    <xf numFmtId="0" fontId="47" fillId="2" borderId="12" xfId="0" applyFont="1" applyFill="1" applyBorder="1" applyProtection="1">
      <protection locked="0"/>
    </xf>
    <xf numFmtId="0" fontId="48" fillId="2" borderId="12" xfId="0" applyFont="1" applyFill="1" applyBorder="1" applyAlignment="1" applyProtection="1">
      <alignment horizontal="center" vertical="center" wrapText="1"/>
      <protection locked="0"/>
    </xf>
    <xf numFmtId="0" fontId="48" fillId="2" borderId="12" xfId="0" applyFont="1" applyFill="1" applyBorder="1" applyAlignment="1" applyProtection="1">
      <alignment horizontal="left" vertical="center" wrapText="1"/>
      <protection locked="0"/>
    </xf>
    <xf numFmtId="0" fontId="14" fillId="19" borderId="27" xfId="0" applyFont="1" applyFill="1" applyBorder="1" applyAlignment="1" applyProtection="1">
      <alignment horizontal="center"/>
      <protection locked="0"/>
    </xf>
    <xf numFmtId="0" fontId="33" fillId="19" borderId="27" xfId="0" applyFont="1" applyFill="1" applyBorder="1" applyAlignment="1" applyProtection="1">
      <alignment horizontal="center"/>
      <protection locked="0"/>
    </xf>
    <xf numFmtId="0" fontId="17" fillId="2" borderId="25" xfId="0" applyFont="1" applyFill="1" applyBorder="1" applyProtection="1">
      <protection locked="0"/>
    </xf>
    <xf numFmtId="0" fontId="17" fillId="2" borderId="12" xfId="0" applyFont="1" applyFill="1" applyBorder="1" applyProtection="1">
      <protection locked="0"/>
    </xf>
    <xf numFmtId="0" fontId="17" fillId="5" borderId="41" xfId="0" applyFont="1" applyFill="1" applyBorder="1"/>
    <xf numFmtId="0" fontId="34" fillId="2" borderId="67" xfId="0" applyFont="1" applyFill="1" applyBorder="1"/>
    <xf numFmtId="0" fontId="29" fillId="0" borderId="0" xfId="0" applyFont="1"/>
    <xf numFmtId="0" fontId="0" fillId="0" borderId="12" xfId="0" applyFill="1" applyBorder="1" applyProtection="1">
      <protection locked="0"/>
    </xf>
    <xf numFmtId="0" fontId="24" fillId="5" borderId="41" xfId="0" applyFont="1" applyFill="1" applyBorder="1"/>
    <xf numFmtId="0" fontId="0" fillId="5" borderId="17" xfId="0" applyFill="1" applyBorder="1"/>
    <xf numFmtId="0" fontId="29" fillId="0" borderId="12" xfId="0" applyFont="1" applyBorder="1" applyAlignment="1">
      <alignment horizontal="center" vertical="center"/>
    </xf>
    <xf numFmtId="0" fontId="24" fillId="5" borderId="17" xfId="0" applyFont="1" applyFill="1" applyBorder="1"/>
    <xf numFmtId="0" fontId="13" fillId="9" borderId="12" xfId="0" applyFont="1" applyFill="1" applyBorder="1" applyProtection="1">
      <protection locked="0"/>
    </xf>
    <xf numFmtId="0" fontId="14" fillId="19" borderId="26" xfId="0" applyFont="1" applyFill="1" applyBorder="1" applyAlignment="1" applyProtection="1">
      <alignment horizontal="center"/>
      <protection locked="0"/>
    </xf>
    <xf numFmtId="0" fontId="13" fillId="9" borderId="0" xfId="0" applyFont="1" applyFill="1" applyProtection="1">
      <protection locked="0"/>
    </xf>
    <xf numFmtId="0" fontId="0" fillId="7" borderId="12" xfId="0" applyFill="1" applyBorder="1" applyProtection="1">
      <protection locked="0"/>
    </xf>
    <xf numFmtId="0" fontId="0" fillId="5" borderId="12" xfId="0" applyFill="1" applyBorder="1"/>
    <xf numFmtId="0" fontId="14" fillId="19" borderId="9" xfId="0" applyFont="1" applyFill="1" applyBorder="1" applyAlignment="1" applyProtection="1">
      <alignment horizontal="center"/>
      <protection locked="0"/>
    </xf>
    <xf numFmtId="0" fontId="49" fillId="9" borderId="12" xfId="0" applyFont="1" applyFill="1" applyBorder="1" applyAlignment="1" applyProtection="1">
      <alignment horizontal="center" vertical="center"/>
      <protection locked="0"/>
    </xf>
    <xf numFmtId="0" fontId="50" fillId="9" borderId="12" xfId="0" applyFont="1" applyFill="1" applyBorder="1" applyAlignment="1" applyProtection="1">
      <alignment horizontal="center"/>
      <protection locked="0"/>
    </xf>
    <xf numFmtId="0" fontId="49" fillId="0" borderId="12" xfId="0" applyFont="1" applyBorder="1" applyAlignment="1" applyProtection="1">
      <alignment horizontal="left" vertical="center" wrapText="1"/>
      <protection locked="0"/>
    </xf>
    <xf numFmtId="1" fontId="17" fillId="3" borderId="43" xfId="0" applyNumberFormat="1" applyFont="1" applyFill="1" applyBorder="1" applyAlignment="1" applyProtection="1">
      <alignment vertical="center"/>
      <protection locked="0"/>
    </xf>
    <xf numFmtId="0" fontId="24" fillId="2" borderId="25" xfId="0" applyFont="1" applyFill="1" applyBorder="1" applyProtection="1">
      <protection locked="0"/>
    </xf>
    <xf numFmtId="0" fontId="24" fillId="2" borderId="12" xfId="0" applyFont="1" applyFill="1" applyBorder="1" applyProtection="1">
      <protection locked="0"/>
    </xf>
    <xf numFmtId="0" fontId="18" fillId="2" borderId="25" xfId="0" applyFont="1" applyFill="1" applyBorder="1" applyProtection="1">
      <protection locked="0"/>
    </xf>
    <xf numFmtId="0" fontId="18" fillId="2" borderId="12" xfId="0" applyFont="1" applyFill="1" applyBorder="1" applyProtection="1">
      <protection locked="0"/>
    </xf>
    <xf numFmtId="0" fontId="18" fillId="5" borderId="41" xfId="0" applyFont="1" applyFill="1" applyBorder="1"/>
    <xf numFmtId="0" fontId="24" fillId="14" borderId="25" xfId="0" applyFont="1" applyFill="1" applyBorder="1" applyProtection="1">
      <protection locked="0"/>
    </xf>
    <xf numFmtId="0" fontId="24" fillId="14" borderId="12" xfId="0" applyFont="1" applyFill="1" applyBorder="1" applyProtection="1">
      <protection locked="0"/>
    </xf>
    <xf numFmtId="0" fontId="0" fillId="2" borderId="52" xfId="0" applyFill="1" applyBorder="1" applyProtection="1">
      <protection locked="0"/>
    </xf>
    <xf numFmtId="0" fontId="0" fillId="2" borderId="53" xfId="0" applyFill="1" applyBorder="1" applyProtection="1">
      <protection locked="0"/>
    </xf>
    <xf numFmtId="2" fontId="0" fillId="7" borderId="53" xfId="0" applyNumberFormat="1" applyFill="1" applyBorder="1" applyProtection="1">
      <protection locked="0"/>
    </xf>
    <xf numFmtId="0" fontId="0" fillId="7" borderId="66" xfId="0" applyFill="1" applyBorder="1" applyProtection="1">
      <protection locked="0"/>
    </xf>
    <xf numFmtId="0" fontId="0" fillId="5" borderId="64" xfId="0" applyFill="1" applyBorder="1"/>
    <xf numFmtId="0" fontId="24" fillId="10" borderId="21" xfId="7" applyFont="1" applyFill="1" applyBorder="1" applyAlignment="1" applyProtection="1">
      <alignment horizontal="center" vertical="center" wrapText="1"/>
      <protection locked="0"/>
    </xf>
    <xf numFmtId="0" fontId="14" fillId="19" borderId="22" xfId="0" applyFont="1" applyFill="1" applyBorder="1" applyAlignment="1" applyProtection="1">
      <alignment horizontal="center"/>
      <protection locked="0"/>
    </xf>
    <xf numFmtId="0" fontId="24" fillId="20" borderId="12" xfId="0" applyFont="1" applyFill="1" applyBorder="1" applyAlignment="1" applyProtection="1">
      <alignment horizontal="center"/>
      <protection locked="0"/>
    </xf>
    <xf numFmtId="0" fontId="14" fillId="19" borderId="21" xfId="0" applyFont="1" applyFill="1" applyBorder="1" applyAlignment="1" applyProtection="1">
      <alignment horizontal="center"/>
      <protection locked="0"/>
    </xf>
    <xf numFmtId="0" fontId="14" fillId="19" borderId="21" xfId="7" applyFont="1" applyFill="1" applyBorder="1" applyAlignment="1" applyProtection="1">
      <alignment horizontal="center" wrapText="1"/>
      <protection locked="0"/>
    </xf>
    <xf numFmtId="0" fontId="0" fillId="2" borderId="8" xfId="0" applyFont="1" applyFill="1" applyBorder="1" applyProtection="1">
      <protection locked="0"/>
    </xf>
    <xf numFmtId="0" fontId="0" fillId="2" borderId="8" xfId="0" applyFill="1" applyBorder="1" applyAlignment="1" applyProtection="1">
      <alignment vertical="top" wrapText="1"/>
      <protection locked="0"/>
    </xf>
    <xf numFmtId="0" fontId="0" fillId="2" borderId="20" xfId="0" applyFill="1" applyBorder="1" applyAlignment="1" applyProtection="1">
      <alignment wrapText="1"/>
      <protection locked="0"/>
    </xf>
    <xf numFmtId="0" fontId="24" fillId="0" borderId="0" xfId="0" applyFont="1" applyAlignment="1">
      <alignment vertical="top" wrapText="1"/>
    </xf>
    <xf numFmtId="0" fontId="24" fillId="2" borderId="12" xfId="0" applyFont="1" applyFill="1" applyBorder="1" applyAlignment="1" applyProtection="1">
      <alignment wrapText="1"/>
      <protection locked="0"/>
    </xf>
    <xf numFmtId="0" fontId="0" fillId="2" borderId="25" xfId="0" applyFill="1" applyBorder="1" applyAlignment="1" applyProtection="1">
      <alignment vertical="top" wrapText="1"/>
      <protection locked="0"/>
    </xf>
    <xf numFmtId="0" fontId="24" fillId="2" borderId="25" xfId="0" applyFont="1" applyFill="1" applyBorder="1" applyAlignment="1" applyProtection="1">
      <alignment horizontal="left" vertical="top" wrapText="1"/>
      <protection locked="0"/>
    </xf>
    <xf numFmtId="0" fontId="0" fillId="0" borderId="12" xfId="0" applyFill="1" applyBorder="1" applyAlignment="1" applyProtection="1">
      <alignment wrapText="1"/>
      <protection locked="0"/>
    </xf>
    <xf numFmtId="0" fontId="0" fillId="0" borderId="12" xfId="0" applyFill="1" applyBorder="1" applyAlignment="1" applyProtection="1">
      <alignment vertical="top" wrapText="1"/>
      <protection locked="0"/>
    </xf>
    <xf numFmtId="0" fontId="14" fillId="10" borderId="12" xfId="7" applyFont="1" applyFill="1" applyBorder="1" applyAlignment="1" applyProtection="1">
      <alignment horizontal="center" vertical="center" wrapText="1"/>
      <protection locked="0"/>
    </xf>
    <xf numFmtId="0" fontId="14" fillId="0" borderId="12" xfId="7" applyFont="1" applyBorder="1" applyAlignment="1" applyProtection="1">
      <alignment horizontal="left" vertical="center" wrapText="1"/>
      <protection locked="0"/>
    </xf>
    <xf numFmtId="0" fontId="0" fillId="10" borderId="26" xfId="7" applyFont="1" applyFill="1" applyBorder="1" applyAlignment="1" applyProtection="1">
      <alignment horizontal="center" vertical="center" wrapText="1"/>
      <protection locked="0"/>
    </xf>
    <xf numFmtId="0" fontId="33" fillId="0" borderId="12" xfId="0" applyFont="1" applyFill="1" applyBorder="1" applyAlignment="1" applyProtection="1">
      <alignment horizontal="center" vertical="center"/>
      <protection locked="0"/>
    </xf>
    <xf numFmtId="0" fontId="34" fillId="0" borderId="12" xfId="0" applyFont="1" applyFill="1" applyBorder="1" applyAlignment="1" applyProtection="1">
      <alignment horizontal="center"/>
      <protection locked="0"/>
    </xf>
    <xf numFmtId="0" fontId="34" fillId="0" borderId="26" xfId="0" applyFont="1" applyFill="1" applyBorder="1" applyAlignment="1" applyProtection="1">
      <alignment horizontal="left" vertical="center" wrapText="1"/>
      <protection locked="0"/>
    </xf>
    <xf numFmtId="0" fontId="34" fillId="19" borderId="12" xfId="0" applyFont="1" applyFill="1" applyBorder="1" applyAlignment="1" applyProtection="1">
      <alignment horizontal="center"/>
      <protection locked="0"/>
    </xf>
    <xf numFmtId="0" fontId="33" fillId="0" borderId="27" xfId="0" applyFont="1" applyFill="1" applyBorder="1" applyAlignment="1" applyProtection="1">
      <alignment horizontal="center"/>
      <protection locked="0"/>
    </xf>
    <xf numFmtId="0" fontId="33" fillId="0" borderId="26" xfId="0" applyFont="1" applyFill="1" applyBorder="1" applyAlignment="1" applyProtection="1">
      <alignment horizontal="center"/>
      <protection locked="0"/>
    </xf>
    <xf numFmtId="165" fontId="0" fillId="14" borderId="41" xfId="8" applyNumberFormat="1" applyFont="1" applyFill="1" applyBorder="1" applyProtection="1"/>
    <xf numFmtId="0" fontId="14" fillId="2" borderId="21" xfId="7" applyFont="1" applyFill="1" applyBorder="1" applyAlignment="1" applyProtection="1">
      <alignment horizontal="center" wrapText="1"/>
      <protection locked="0"/>
    </xf>
    <xf numFmtId="0" fontId="0" fillId="2" borderId="20" xfId="0" applyFill="1" applyBorder="1" applyAlignment="1" applyProtection="1">
      <alignment vertical="top"/>
      <protection locked="0"/>
    </xf>
    <xf numFmtId="0" fontId="33" fillId="0" borderId="12" xfId="0" applyFont="1" applyFill="1" applyBorder="1" applyAlignment="1" applyProtection="1">
      <alignment horizontal="left" vertical="center" wrapText="1"/>
      <protection locked="0"/>
    </xf>
    <xf numFmtId="1" fontId="24" fillId="9" borderId="8" xfId="0" applyNumberFormat="1" applyFont="1" applyFill="1" applyBorder="1" applyProtection="1">
      <protection locked="0"/>
    </xf>
    <xf numFmtId="0" fontId="39" fillId="3" borderId="43" xfId="0" applyFont="1" applyFill="1" applyBorder="1" applyAlignment="1" applyProtection="1">
      <alignment horizontal="center" vertical="center"/>
      <protection locked="0"/>
    </xf>
    <xf numFmtId="0" fontId="18" fillId="3" borderId="43" xfId="0" applyFont="1" applyFill="1" applyBorder="1" applyAlignment="1" applyProtection="1">
      <alignment horizontal="center"/>
      <protection locked="0"/>
    </xf>
    <xf numFmtId="0" fontId="18" fillId="3" borderId="43" xfId="0" applyFont="1" applyFill="1" applyBorder="1" applyAlignment="1" applyProtection="1">
      <alignment wrapText="1"/>
      <protection locked="0"/>
    </xf>
    <xf numFmtId="0" fontId="37" fillId="3" borderId="45" xfId="0" applyFont="1" applyFill="1" applyBorder="1" applyProtection="1">
      <protection locked="0"/>
    </xf>
    <xf numFmtId="0" fontId="18" fillId="6" borderId="43" xfId="0" applyFont="1" applyFill="1" applyBorder="1" applyProtection="1">
      <protection locked="0"/>
    </xf>
    <xf numFmtId="0" fontId="37" fillId="3" borderId="44" xfId="0" applyFont="1" applyFill="1" applyBorder="1" applyProtection="1">
      <protection locked="0"/>
    </xf>
    <xf numFmtId="0" fontId="37" fillId="3" borderId="46" xfId="0" applyFont="1" applyFill="1" applyBorder="1" applyProtection="1">
      <protection locked="0"/>
    </xf>
    <xf numFmtId="0" fontId="37" fillId="3" borderId="47" xfId="0" applyFont="1" applyFill="1" applyBorder="1" applyAlignment="1">
      <alignment horizontal="center"/>
    </xf>
    <xf numFmtId="0" fontId="39" fillId="3" borderId="48" xfId="0" applyFont="1" applyFill="1" applyBorder="1" applyAlignment="1">
      <alignment horizontal="center"/>
    </xf>
    <xf numFmtId="0" fontId="39" fillId="3" borderId="49" xfId="0" applyFont="1" applyFill="1" applyBorder="1" applyAlignment="1">
      <alignment horizontal="center"/>
    </xf>
    <xf numFmtId="0" fontId="37" fillId="3" borderId="49" xfId="0" applyFont="1" applyFill="1" applyBorder="1" applyAlignment="1">
      <alignment horizontal="center"/>
    </xf>
    <xf numFmtId="165" fontId="18" fillId="2" borderId="50" xfId="1" applyNumberFormat="1" applyFont="1" applyFill="1" applyBorder="1" applyProtection="1"/>
    <xf numFmtId="0" fontId="24" fillId="2" borderId="17" xfId="0" applyFont="1" applyFill="1" applyBorder="1" applyProtection="1">
      <protection locked="0"/>
    </xf>
    <xf numFmtId="165" fontId="24" fillId="14" borderId="41" xfId="8" applyNumberFormat="1" applyFont="1" applyFill="1" applyBorder="1" applyProtection="1"/>
    <xf numFmtId="0" fontId="24" fillId="2" borderId="0" xfId="0" applyFont="1" applyFill="1" applyProtection="1">
      <protection locked="0"/>
    </xf>
    <xf numFmtId="0" fontId="28" fillId="11" borderId="22" xfId="0" applyFont="1" applyFill="1" applyBorder="1" applyAlignment="1" applyProtection="1">
      <alignment horizontal="center"/>
      <protection locked="0"/>
    </xf>
    <xf numFmtId="0" fontId="51" fillId="12" borderId="12" xfId="0" applyFont="1" applyFill="1" applyBorder="1" applyAlignment="1" applyProtection="1">
      <alignment horizontal="center"/>
      <protection locked="0"/>
    </xf>
    <xf numFmtId="0" fontId="28" fillId="9" borderId="21" xfId="0" applyFont="1" applyFill="1" applyBorder="1" applyAlignment="1" applyProtection="1">
      <alignment horizontal="center"/>
      <protection locked="0"/>
    </xf>
    <xf numFmtId="0" fontId="28" fillId="11" borderId="9" xfId="0" applyFont="1" applyFill="1" applyBorder="1" applyAlignment="1" applyProtection="1">
      <alignment horizontal="center"/>
      <protection locked="0"/>
    </xf>
    <xf numFmtId="0" fontId="51" fillId="13" borderId="12" xfId="0" applyFont="1" applyFill="1" applyBorder="1" applyAlignment="1" applyProtection="1">
      <alignment horizontal="center"/>
      <protection locked="0"/>
    </xf>
    <xf numFmtId="0" fontId="28" fillId="2" borderId="21" xfId="7" applyFont="1" applyFill="1" applyBorder="1" applyAlignment="1" applyProtection="1">
      <alignment horizontal="center" wrapText="1"/>
      <protection locked="0"/>
    </xf>
    <xf numFmtId="0" fontId="32" fillId="9" borderId="38" xfId="0" applyFont="1" applyFill="1" applyBorder="1" applyAlignment="1">
      <alignment horizontal="center"/>
    </xf>
    <xf numFmtId="0" fontId="0" fillId="0" borderId="8" xfId="0" applyFill="1" applyBorder="1" applyProtection="1">
      <protection locked="0"/>
    </xf>
    <xf numFmtId="0" fontId="28" fillId="11" borderId="27" xfId="0" applyFont="1" applyFill="1" applyBorder="1" applyAlignment="1" applyProtection="1">
      <alignment horizontal="center"/>
      <protection locked="0"/>
    </xf>
    <xf numFmtId="0" fontId="28" fillId="9" borderId="26" xfId="0" applyFont="1" applyFill="1" applyBorder="1" applyAlignment="1" applyProtection="1">
      <alignment horizontal="center"/>
      <protection locked="0"/>
    </xf>
    <xf numFmtId="0" fontId="28" fillId="11" borderId="19" xfId="0" applyFont="1" applyFill="1" applyBorder="1" applyAlignment="1" applyProtection="1">
      <alignment horizontal="center"/>
      <protection locked="0"/>
    </xf>
    <xf numFmtId="0" fontId="32" fillId="9" borderId="24" xfId="0" applyFont="1" applyFill="1" applyBorder="1" applyAlignment="1">
      <alignment horizontal="center"/>
    </xf>
    <xf numFmtId="0" fontId="0" fillId="0" borderId="63" xfId="0" applyBorder="1" applyAlignment="1">
      <alignment horizontal="center"/>
    </xf>
    <xf numFmtId="1" fontId="14" fillId="9" borderId="12" xfId="0" applyNumberFormat="1" applyFont="1" applyFill="1" applyBorder="1" applyProtection="1">
      <protection locked="0"/>
    </xf>
    <xf numFmtId="1" fontId="14" fillId="9" borderId="17" xfId="0" applyNumberFormat="1" applyFont="1" applyFill="1" applyBorder="1" applyProtection="1">
      <protection locked="0"/>
    </xf>
    <xf numFmtId="1" fontId="0" fillId="9" borderId="25" xfId="0" applyNumberFormat="1" applyFill="1" applyBorder="1" applyProtection="1">
      <protection locked="0"/>
    </xf>
    <xf numFmtId="1" fontId="0" fillId="9" borderId="12" xfId="0" applyNumberFormat="1" applyFill="1" applyBorder="1" applyProtection="1">
      <protection locked="0"/>
    </xf>
    <xf numFmtId="0" fontId="21" fillId="2" borderId="12" xfId="0" applyFont="1" applyFill="1" applyBorder="1" applyAlignment="1" applyProtection="1">
      <alignment horizontal="left" vertical="center" wrapText="1"/>
      <protection locked="0"/>
    </xf>
    <xf numFmtId="0" fontId="24" fillId="10" borderId="26" xfId="9" applyFont="1" applyFill="1" applyBorder="1" applyAlignment="1" applyProtection="1">
      <alignment horizontal="center" vertical="center" wrapText="1"/>
      <protection locked="0"/>
    </xf>
    <xf numFmtId="0" fontId="14" fillId="11" borderId="27" xfId="0" applyNumberFormat="1" applyFont="1" applyFill="1" applyBorder="1" applyAlignment="1" applyProtection="1">
      <alignment horizontal="center"/>
      <protection locked="0"/>
    </xf>
    <xf numFmtId="0" fontId="14" fillId="0" borderId="26" xfId="0" applyNumberFormat="1" applyFont="1" applyFill="1" applyBorder="1" applyAlignment="1" applyProtection="1">
      <alignment horizontal="center"/>
      <protection locked="0"/>
    </xf>
    <xf numFmtId="0" fontId="14" fillId="11" borderId="19" xfId="0" applyNumberFormat="1" applyFont="1" applyFill="1" applyBorder="1" applyAlignment="1" applyProtection="1">
      <alignment horizontal="center"/>
      <protection locked="0"/>
    </xf>
    <xf numFmtId="0" fontId="14" fillId="0" borderId="26" xfId="9" applyNumberFormat="1" applyFont="1" applyFill="1" applyBorder="1" applyAlignment="1" applyProtection="1">
      <alignment horizontal="center" vertical="center" wrapText="1"/>
      <protection locked="0"/>
    </xf>
    <xf numFmtId="0" fontId="0" fillId="2" borderId="39" xfId="0" applyFill="1" applyBorder="1" applyProtection="1">
      <protection locked="0"/>
    </xf>
    <xf numFmtId="0" fontId="0" fillId="0" borderId="0" xfId="0" applyProtection="1">
      <protection locked="0"/>
    </xf>
    <xf numFmtId="0" fontId="0" fillId="9" borderId="0" xfId="0" applyFill="1" applyProtection="1">
      <protection locked="0"/>
    </xf>
    <xf numFmtId="0" fontId="37" fillId="2" borderId="12" xfId="0" applyFont="1"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12" xfId="0" applyFill="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36" fillId="0" borderId="12" xfId="0" applyFont="1" applyBorder="1" applyProtection="1">
      <protection locked="0"/>
    </xf>
    <xf numFmtId="0" fontId="36" fillId="21" borderId="12" xfId="0" applyFont="1" applyFill="1" applyBorder="1" applyProtection="1">
      <protection locked="0"/>
    </xf>
    <xf numFmtId="0" fontId="14" fillId="21" borderId="12" xfId="0" applyFont="1" applyFill="1" applyBorder="1" applyAlignment="1" applyProtection="1">
      <alignment horizontal="left" vertical="center" wrapText="1"/>
      <protection locked="0"/>
    </xf>
    <xf numFmtId="0" fontId="0" fillId="21" borderId="12" xfId="0" applyFill="1" applyBorder="1" applyAlignment="1" applyProtection="1">
      <alignment horizontal="left" vertical="center" wrapText="1"/>
      <protection locked="0"/>
    </xf>
    <xf numFmtId="0" fontId="49" fillId="0" borderId="12" xfId="0" applyFont="1" applyFill="1" applyBorder="1" applyAlignment="1" applyProtection="1">
      <alignment horizontal="center" vertical="center"/>
      <protection locked="0"/>
    </xf>
    <xf numFmtId="0" fontId="50" fillId="0" borderId="12" xfId="0" applyFont="1" applyFill="1" applyBorder="1" applyAlignment="1" applyProtection="1">
      <alignment horizontal="center"/>
      <protection locked="0"/>
    </xf>
    <xf numFmtId="0" fontId="49" fillId="0" borderId="12" xfId="0" applyFont="1" applyFill="1" applyBorder="1" applyAlignment="1" applyProtection="1">
      <alignment horizontal="left" vertical="center" wrapText="1"/>
      <protection locked="0"/>
    </xf>
    <xf numFmtId="0" fontId="31" fillId="19" borderId="12" xfId="0" applyFont="1" applyFill="1" applyBorder="1" applyAlignment="1" applyProtection="1">
      <alignment horizontal="left" vertical="center" wrapText="1"/>
      <protection locked="0"/>
    </xf>
    <xf numFmtId="0" fontId="24" fillId="19" borderId="26" xfId="0" applyFont="1" applyFill="1" applyBorder="1" applyAlignment="1" applyProtection="1">
      <alignment horizontal="left" vertical="center" wrapText="1"/>
      <protection locked="0"/>
    </xf>
    <xf numFmtId="0" fontId="21" fillId="19" borderId="24" xfId="0" applyFont="1" applyFill="1" applyBorder="1" applyAlignment="1">
      <alignment horizontal="center"/>
    </xf>
    <xf numFmtId="0" fontId="33" fillId="0" borderId="19" xfId="0" applyFont="1" applyFill="1" applyBorder="1" applyAlignment="1" applyProtection="1">
      <alignment horizontal="center"/>
      <protection locked="0"/>
    </xf>
    <xf numFmtId="0" fontId="35" fillId="0" borderId="24" xfId="0" applyFont="1" applyFill="1" applyBorder="1" applyAlignment="1">
      <alignment horizontal="center"/>
    </xf>
    <xf numFmtId="0" fontId="34" fillId="19" borderId="26" xfId="0" applyFont="1" applyFill="1" applyBorder="1" applyAlignment="1" applyProtection="1">
      <alignment horizontal="left" vertical="center" wrapText="1"/>
      <protection locked="0"/>
    </xf>
    <xf numFmtId="0" fontId="34" fillId="20" borderId="12" xfId="0" applyFont="1" applyFill="1" applyBorder="1" applyAlignment="1" applyProtection="1">
      <alignment horizontal="center"/>
      <protection locked="0"/>
    </xf>
    <xf numFmtId="0" fontId="33" fillId="19" borderId="19" xfId="0" applyFont="1" applyFill="1" applyBorder="1" applyAlignment="1" applyProtection="1">
      <alignment horizontal="center"/>
      <protection locked="0"/>
    </xf>
    <xf numFmtId="0" fontId="35" fillId="19" borderId="24" xfId="0" applyFont="1" applyFill="1" applyBorder="1" applyAlignment="1">
      <alignment horizontal="center"/>
    </xf>
    <xf numFmtId="0" fontId="0" fillId="0" borderId="12" xfId="0" applyFont="1" applyFill="1" applyBorder="1" applyProtection="1">
      <protection locked="0"/>
    </xf>
    <xf numFmtId="0" fontId="0" fillId="2" borderId="25" xfId="0" applyFont="1" applyFill="1" applyBorder="1" applyAlignment="1" applyProtection="1">
      <alignment vertical="top" wrapText="1"/>
      <protection locked="0"/>
    </xf>
    <xf numFmtId="0" fontId="0" fillId="2" borderId="12" xfId="0" applyFont="1" applyFill="1" applyBorder="1" applyProtection="1">
      <protection locked="0"/>
    </xf>
    <xf numFmtId="0" fontId="0" fillId="2" borderId="25" xfId="0" applyFont="1" applyFill="1" applyBorder="1" applyProtection="1">
      <protection locked="0"/>
    </xf>
    <xf numFmtId="0" fontId="44" fillId="0" borderId="0" xfId="0" applyFont="1" applyAlignment="1">
      <alignment horizontal="left" vertical="top" wrapText="1"/>
    </xf>
    <xf numFmtId="0" fontId="0" fillId="2" borderId="12" xfId="0" applyFill="1" applyBorder="1" applyAlignment="1" applyProtection="1">
      <alignment horizontal="left" vertical="top" wrapText="1"/>
      <protection locked="0"/>
    </xf>
    <xf numFmtId="0" fontId="0" fillId="5" borderId="41" xfId="0" applyFill="1" applyBorder="1" applyProtection="1"/>
    <xf numFmtId="0" fontId="0" fillId="2" borderId="16"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Protection="1">
      <protection locked="0"/>
    </xf>
    <xf numFmtId="0" fontId="24" fillId="10" borderId="21" xfId="11" applyFont="1" applyFill="1" applyBorder="1" applyAlignment="1" applyProtection="1">
      <alignment horizontal="center" vertical="center" wrapText="1"/>
      <protection locked="0"/>
    </xf>
    <xf numFmtId="0" fontId="14" fillId="2" borderId="21" xfId="11" applyFont="1" applyFill="1" applyBorder="1" applyAlignment="1" applyProtection="1">
      <alignment horizontal="center" wrapText="1"/>
      <protection locked="0"/>
    </xf>
    <xf numFmtId="0" fontId="0" fillId="0" borderId="8" xfId="0" applyFill="1" applyBorder="1" applyAlignment="1" applyProtection="1">
      <alignment wrapText="1"/>
      <protection locked="0"/>
    </xf>
    <xf numFmtId="0" fontId="0" fillId="10" borderId="26" xfId="11" applyFont="1" applyFill="1" applyBorder="1" applyAlignment="1" applyProtection="1">
      <alignment horizontal="center" vertical="center" wrapText="1"/>
      <protection locked="0"/>
    </xf>
    <xf numFmtId="0" fontId="53" fillId="18" borderId="68" xfId="2" applyFont="1" applyFill="1" applyBorder="1" applyAlignment="1">
      <alignment wrapText="1"/>
    </xf>
    <xf numFmtId="0" fontId="53" fillId="18" borderId="69" xfId="2" applyFont="1" applyFill="1" applyBorder="1" applyAlignment="1">
      <alignment wrapText="1"/>
    </xf>
    <xf numFmtId="0" fontId="52" fillId="0" borderId="68" xfId="10" applyFill="1" applyBorder="1" applyAlignment="1">
      <alignment wrapText="1"/>
    </xf>
    <xf numFmtId="0" fontId="0" fillId="0" borderId="25" xfId="0" applyFill="1" applyBorder="1" applyProtection="1">
      <protection locked="0"/>
    </xf>
    <xf numFmtId="0" fontId="38" fillId="2" borderId="0" xfId="0" applyFont="1" applyFill="1" applyBorder="1" applyProtection="1">
      <protection locked="0"/>
    </xf>
    <xf numFmtId="0" fontId="55" fillId="18" borderId="68" xfId="2" applyFont="1" applyFill="1" applyBorder="1" applyAlignment="1">
      <alignment wrapText="1"/>
    </xf>
    <xf numFmtId="0" fontId="52" fillId="0" borderId="0" xfId="10" applyFill="1" applyAlignment="1"/>
    <xf numFmtId="0" fontId="56" fillId="0" borderId="70" xfId="0" applyFont="1" applyFill="1" applyBorder="1" applyAlignment="1">
      <alignment vertical="center" wrapText="1"/>
    </xf>
    <xf numFmtId="0" fontId="0" fillId="0" borderId="0" xfId="0" applyAlignment="1">
      <alignment horizontal="justify" vertical="center"/>
    </xf>
    <xf numFmtId="0" fontId="52" fillId="0" borderId="12" xfId="10" applyFill="1" applyBorder="1" applyProtection="1">
      <protection locked="0"/>
    </xf>
    <xf numFmtId="1" fontId="24" fillId="9" borderId="8" xfId="0" applyNumberFormat="1" applyFont="1" applyFill="1" applyBorder="1" applyAlignment="1" applyProtection="1">
      <alignment horizontal="left" vertical="center" wrapText="1"/>
      <protection locked="0"/>
    </xf>
    <xf numFmtId="1" fontId="0" fillId="9" borderId="12" xfId="0" applyNumberFormat="1" applyFont="1" applyFill="1" applyBorder="1" applyProtection="1">
      <protection locked="0"/>
    </xf>
    <xf numFmtId="1" fontId="0" fillId="9" borderId="8" xfId="0" applyNumberFormat="1" applyFont="1" applyFill="1" applyBorder="1" applyProtection="1">
      <protection locked="0"/>
    </xf>
    <xf numFmtId="1" fontId="39" fillId="9" borderId="12" xfId="0" applyNumberFormat="1" applyFont="1" applyFill="1" applyBorder="1" applyProtection="1">
      <protection locked="0"/>
    </xf>
    <xf numFmtId="1" fontId="24" fillId="9" borderId="12" xfId="0" applyNumberFormat="1" applyFont="1" applyFill="1" applyBorder="1" applyProtection="1">
      <protection locked="0"/>
    </xf>
    <xf numFmtId="1" fontId="14" fillId="9" borderId="20" xfId="0" applyNumberFormat="1" applyFont="1" applyFill="1" applyBorder="1" applyProtection="1">
      <protection locked="0"/>
    </xf>
    <xf numFmtId="1" fontId="14" fillId="9" borderId="8" xfId="0" applyNumberFormat="1" applyFont="1" applyFill="1" applyBorder="1" applyProtection="1">
      <protection locked="0"/>
    </xf>
    <xf numFmtId="0" fontId="24" fillId="10" borderId="21" xfId="13" applyFont="1" applyFill="1" applyBorder="1" applyAlignment="1" applyProtection="1">
      <alignment horizontal="center" vertical="center" wrapText="1"/>
      <protection locked="0"/>
    </xf>
    <xf numFmtId="0" fontId="14" fillId="2" borderId="21" xfId="13" applyFont="1" applyFill="1" applyBorder="1" applyAlignment="1" applyProtection="1">
      <alignment horizontal="center" wrapText="1"/>
      <protection locked="0"/>
    </xf>
    <xf numFmtId="0" fontId="0" fillId="0" borderId="8" xfId="0" applyBorder="1" applyProtection="1">
      <protection locked="0"/>
    </xf>
    <xf numFmtId="0" fontId="57" fillId="15" borderId="12" xfId="0" applyFont="1" applyFill="1" applyBorder="1" applyAlignment="1">
      <alignment wrapText="1"/>
    </xf>
    <xf numFmtId="0" fontId="0" fillId="15" borderId="12" xfId="0" applyFill="1" applyBorder="1"/>
    <xf numFmtId="0" fontId="0" fillId="15" borderId="12" xfId="0" applyFill="1" applyBorder="1" applyAlignment="1">
      <alignment wrapText="1"/>
    </xf>
    <xf numFmtId="0" fontId="0" fillId="0" borderId="20" xfId="0" applyBorder="1" applyAlignment="1" applyProtection="1">
      <alignment wrapText="1"/>
      <protection locked="0"/>
    </xf>
    <xf numFmtId="0" fontId="58" fillId="0" borderId="0" xfId="0" applyFont="1" applyAlignment="1">
      <alignment wrapText="1"/>
    </xf>
    <xf numFmtId="0" fontId="14" fillId="10" borderId="12" xfId="13" applyFont="1" applyFill="1" applyBorder="1" applyAlignment="1" applyProtection="1">
      <alignment horizontal="center" vertical="center" wrapText="1"/>
      <protection locked="0"/>
    </xf>
    <xf numFmtId="0" fontId="14" fillId="0" borderId="12" xfId="13" applyFont="1" applyBorder="1" applyAlignment="1" applyProtection="1">
      <alignment horizontal="left" vertical="center" wrapText="1"/>
      <protection locked="0"/>
    </xf>
    <xf numFmtId="0" fontId="0" fillId="10" borderId="26" xfId="13" applyFont="1" applyFill="1" applyBorder="1" applyAlignment="1" applyProtection="1">
      <alignment horizontal="center" vertical="center" wrapText="1"/>
      <protection locked="0"/>
    </xf>
    <xf numFmtId="1" fontId="33" fillId="9" borderId="20" xfId="0" applyNumberFormat="1" applyFont="1" applyFill="1" applyBorder="1" applyProtection="1">
      <protection locked="0"/>
    </xf>
    <xf numFmtId="1" fontId="33" fillId="9" borderId="8" xfId="0" applyNumberFormat="1" applyFont="1" applyFill="1" applyBorder="1" applyProtection="1">
      <protection locked="0"/>
    </xf>
    <xf numFmtId="1" fontId="21" fillId="3" borderId="42" xfId="0" applyNumberFormat="1" applyFont="1" applyFill="1" applyBorder="1" applyProtection="1">
      <protection locked="0"/>
    </xf>
    <xf numFmtId="1" fontId="21" fillId="3" borderId="43" xfId="0" applyNumberFormat="1" applyFont="1" applyFill="1" applyBorder="1" applyProtection="1">
      <protection locked="0"/>
    </xf>
    <xf numFmtId="165" fontId="0" fillId="14" borderId="41" xfId="14" applyNumberFormat="1" applyFont="1" applyFill="1" applyBorder="1" applyProtection="1"/>
    <xf numFmtId="0" fontId="59" fillId="2" borderId="12" xfId="0" applyFont="1" applyFill="1" applyBorder="1" applyAlignment="1" applyProtection="1">
      <alignment wrapText="1"/>
      <protection locked="0"/>
    </xf>
    <xf numFmtId="1" fontId="33" fillId="9" borderId="25" xfId="0" applyNumberFormat="1" applyFont="1" applyFill="1" applyBorder="1" applyProtection="1">
      <protection locked="0"/>
    </xf>
    <xf numFmtId="1" fontId="33" fillId="9" borderId="12" xfId="0" applyNumberFormat="1" applyFont="1" applyFill="1" applyBorder="1" applyProtection="1">
      <protection locked="0"/>
    </xf>
    <xf numFmtId="0" fontId="57" fillId="19" borderId="20" xfId="0" applyFont="1" applyFill="1" applyBorder="1" applyAlignment="1" applyProtection="1">
      <alignment wrapText="1"/>
      <protection locked="0"/>
    </xf>
    <xf numFmtId="0" fontId="57" fillId="19" borderId="8" xfId="0" applyFont="1" applyFill="1" applyBorder="1" applyProtection="1">
      <protection locked="0"/>
    </xf>
    <xf numFmtId="0" fontId="0" fillId="0" borderId="12" xfId="0" applyBorder="1" applyProtection="1">
      <protection locked="0"/>
    </xf>
    <xf numFmtId="0" fontId="60" fillId="0" borderId="0" xfId="0" applyFont="1" applyAlignment="1">
      <alignment wrapText="1"/>
    </xf>
    <xf numFmtId="0" fontId="0" fillId="15" borderId="20" xfId="0" applyFill="1" applyBorder="1" applyAlignment="1">
      <alignment wrapText="1"/>
    </xf>
    <xf numFmtId="0" fontId="0" fillId="15" borderId="9" xfId="0" applyFill="1" applyBorder="1" applyAlignment="1">
      <alignment wrapText="1"/>
    </xf>
    <xf numFmtId="0" fontId="61" fillId="19" borderId="12" xfId="0" applyFont="1" applyFill="1" applyBorder="1" applyProtection="1">
      <protection locked="0"/>
    </xf>
    <xf numFmtId="0" fontId="0" fillId="2" borderId="20" xfId="0" applyFill="1" applyBorder="1" applyAlignment="1" applyProtection="1">
      <alignment horizontal="left"/>
      <protection locked="0"/>
    </xf>
    <xf numFmtId="0" fontId="0" fillId="0" borderId="20" xfId="0" applyBorder="1" applyProtection="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61" fillId="2" borderId="12" xfId="0" applyFont="1" applyFill="1" applyBorder="1" applyAlignment="1" applyProtection="1">
      <alignment wrapText="1"/>
      <protection locked="0"/>
    </xf>
    <xf numFmtId="2" fontId="61" fillId="7" borderId="12" xfId="0" applyNumberFormat="1" applyFont="1" applyFill="1" applyBorder="1" applyProtection="1">
      <protection locked="0"/>
    </xf>
    <xf numFmtId="0" fontId="61" fillId="7" borderId="8" xfId="0" applyFont="1" applyFill="1" applyBorder="1" applyProtection="1">
      <protection locked="0"/>
    </xf>
    <xf numFmtId="0" fontId="61" fillId="5" borderId="40" xfId="0" applyFont="1" applyFill="1" applyBorder="1"/>
    <xf numFmtId="0" fontId="61" fillId="2" borderId="20" xfId="0" applyFont="1" applyFill="1" applyBorder="1" applyProtection="1">
      <protection locked="0"/>
    </xf>
    <xf numFmtId="0" fontId="61" fillId="2" borderId="8" xfId="0" applyFont="1" applyFill="1" applyBorder="1" applyProtection="1">
      <protection locked="0"/>
    </xf>
    <xf numFmtId="0" fontId="61" fillId="2" borderId="12" xfId="0" applyFont="1" applyFill="1" applyBorder="1" applyProtection="1">
      <protection locked="0"/>
    </xf>
    <xf numFmtId="0" fontId="61" fillId="2" borderId="8" xfId="0" applyFont="1" applyFill="1" applyBorder="1" applyAlignment="1" applyProtection="1">
      <alignment wrapText="1"/>
      <protection locked="0"/>
    </xf>
    <xf numFmtId="0" fontId="61" fillId="5" borderId="41" xfId="0" applyFont="1" applyFill="1" applyBorder="1"/>
    <xf numFmtId="0" fontId="61" fillId="2" borderId="25" xfId="0" applyFont="1" applyFill="1" applyBorder="1" applyProtection="1">
      <protection locked="0"/>
    </xf>
    <xf numFmtId="0" fontId="62" fillId="19" borderId="12" xfId="0" applyFont="1" applyFill="1" applyBorder="1" applyProtection="1">
      <protection locked="0"/>
    </xf>
    <xf numFmtId="0" fontId="0" fillId="15" borderId="25" xfId="0" applyFill="1" applyBorder="1"/>
    <xf numFmtId="0" fontId="0" fillId="15" borderId="8" xfId="0" applyFill="1" applyBorder="1"/>
    <xf numFmtId="0" fontId="0" fillId="15" borderId="20" xfId="0" applyFill="1" applyBorder="1"/>
    <xf numFmtId="0" fontId="0" fillId="15" borderId="0" xfId="0" applyFill="1"/>
    <xf numFmtId="0" fontId="0" fillId="19" borderId="8" xfId="0" applyFill="1" applyBorder="1" applyAlignment="1" applyProtection="1">
      <alignment wrapText="1"/>
      <protection locked="0"/>
    </xf>
    <xf numFmtId="0" fontId="63" fillId="19" borderId="21" xfId="13" applyFont="1" applyFill="1" applyBorder="1" applyAlignment="1" applyProtection="1">
      <alignment horizontal="center" wrapText="1"/>
      <protection locked="0"/>
    </xf>
    <xf numFmtId="0" fontId="0" fillId="19" borderId="12" xfId="0" applyFill="1" applyBorder="1" applyAlignment="1" applyProtection="1">
      <alignment horizontal="right" wrapText="1"/>
      <protection locked="0"/>
    </xf>
    <xf numFmtId="0" fontId="33" fillId="2" borderId="26" xfId="0" applyFont="1" applyFill="1" applyBorder="1" applyAlignment="1" applyProtection="1">
      <alignment horizontal="center"/>
      <protection locked="0"/>
    </xf>
    <xf numFmtId="0" fontId="34" fillId="2" borderId="8" xfId="0" applyFont="1" applyFill="1" applyBorder="1" applyProtection="1">
      <protection locked="0"/>
    </xf>
    <xf numFmtId="2" fontId="34" fillId="7" borderId="12" xfId="0" applyNumberFormat="1" applyFont="1" applyFill="1" applyBorder="1" applyProtection="1">
      <protection locked="0"/>
    </xf>
    <xf numFmtId="0" fontId="34" fillId="7" borderId="8" xfId="0" applyFont="1" applyFill="1" applyBorder="1" applyProtection="1">
      <protection locked="0"/>
    </xf>
    <xf numFmtId="0" fontId="14" fillId="2" borderId="26" xfId="0" applyFont="1" applyFill="1" applyBorder="1" applyAlignment="1" applyProtection="1">
      <alignment horizontal="center"/>
      <protection locked="0"/>
    </xf>
    <xf numFmtId="0" fontId="0" fillId="0" borderId="39" xfId="0" applyBorder="1"/>
    <xf numFmtId="0" fontId="21" fillId="0" borderId="12" xfId="0" applyFont="1" applyBorder="1"/>
    <xf numFmtId="0" fontId="14" fillId="15" borderId="19" xfId="0" applyFont="1" applyFill="1" applyBorder="1" applyAlignment="1">
      <alignment wrapText="1"/>
    </xf>
    <xf numFmtId="0" fontId="0" fillId="15" borderId="19" xfId="0" applyFill="1" applyBorder="1" applyAlignment="1">
      <alignment wrapText="1"/>
    </xf>
    <xf numFmtId="0" fontId="21" fillId="15" borderId="8" xfId="0" applyFont="1" applyFill="1" applyBorder="1" applyAlignment="1">
      <alignment wrapText="1"/>
    </xf>
    <xf numFmtId="0" fontId="14" fillId="15" borderId="9" xfId="0" applyFont="1" applyFill="1" applyBorder="1" applyAlignment="1">
      <alignment wrapText="1"/>
    </xf>
    <xf numFmtId="0" fontId="0" fillId="0" borderId="9" xfId="0" applyBorder="1" applyAlignment="1">
      <alignment wrapText="1"/>
    </xf>
    <xf numFmtId="0" fontId="37" fillId="15" borderId="8" xfId="0" applyFont="1" applyFill="1" applyBorder="1" applyAlignment="1">
      <alignment wrapText="1"/>
    </xf>
    <xf numFmtId="0" fontId="39" fillId="15" borderId="9" xfId="0" applyFont="1" applyFill="1" applyBorder="1" applyAlignment="1">
      <alignment wrapText="1"/>
    </xf>
    <xf numFmtId="0" fontId="24" fillId="15" borderId="9" xfId="0" applyFont="1" applyFill="1" applyBorder="1" applyAlignment="1">
      <alignment wrapText="1"/>
    </xf>
    <xf numFmtId="0" fontId="14" fillId="0" borderId="26" xfId="0" applyFont="1" applyBorder="1" applyAlignment="1" applyProtection="1">
      <alignment horizontal="center"/>
      <protection locked="0"/>
    </xf>
    <xf numFmtId="0" fontId="63" fillId="19" borderId="26" xfId="0" applyFont="1" applyFill="1" applyBorder="1" applyAlignment="1" applyProtection="1">
      <alignment horizontal="center"/>
      <protection locked="0"/>
    </xf>
    <xf numFmtId="0" fontId="14" fillId="16" borderId="12" xfId="0" applyFont="1" applyFill="1" applyBorder="1" applyAlignment="1" applyProtection="1">
      <alignment horizontal="center"/>
      <protection locked="0"/>
    </xf>
    <xf numFmtId="0" fontId="14" fillId="16" borderId="17" xfId="0" applyFont="1" applyFill="1" applyBorder="1" applyAlignment="1" applyProtection="1">
      <alignment horizontal="center"/>
      <protection locked="0"/>
    </xf>
    <xf numFmtId="0" fontId="45" fillId="18" borderId="0" xfId="2" applyFont="1" applyFill="1"/>
    <xf numFmtId="0" fontId="24" fillId="10" borderId="21" xfId="15" applyFont="1" applyFill="1" applyBorder="1" applyAlignment="1" applyProtection="1">
      <alignment horizontal="center" vertical="center" wrapText="1"/>
      <protection locked="0"/>
    </xf>
    <xf numFmtId="0" fontId="14" fillId="2" borderId="21" xfId="15" applyFont="1" applyFill="1" applyBorder="1" applyAlignment="1" applyProtection="1">
      <alignment horizontal="center" wrapText="1"/>
      <protection locked="0"/>
    </xf>
    <xf numFmtId="0" fontId="14" fillId="10" borderId="12" xfId="15" applyFont="1" applyFill="1" applyBorder="1" applyAlignment="1" applyProtection="1">
      <alignment horizontal="center" vertical="center" wrapText="1"/>
      <protection locked="0"/>
    </xf>
    <xf numFmtId="0" fontId="14" fillId="0" borderId="12" xfId="15" applyFont="1" applyBorder="1" applyAlignment="1" applyProtection="1">
      <alignment horizontal="left" vertical="center" wrapText="1"/>
      <protection locked="0"/>
    </xf>
    <xf numFmtId="0" fontId="0" fillId="10" borderId="26" xfId="15" applyFont="1" applyFill="1" applyBorder="1" applyAlignment="1" applyProtection="1">
      <alignment horizontal="center" vertical="center" wrapText="1"/>
      <protection locked="0"/>
    </xf>
    <xf numFmtId="165" fontId="0" fillId="14" borderId="41" xfId="16" applyNumberFormat="1" applyFont="1" applyFill="1" applyBorder="1" applyProtection="1"/>
    <xf numFmtId="0" fontId="28" fillId="10" borderId="8" xfId="0" applyFont="1" applyFill="1" applyBorder="1" applyAlignment="1" applyProtection="1">
      <alignment horizontal="center" vertical="center" wrapText="1"/>
      <protection locked="0"/>
    </xf>
    <xf numFmtId="0" fontId="39" fillId="0" borderId="12" xfId="0" applyFont="1" applyBorder="1" applyAlignment="1" applyProtection="1">
      <alignment horizontal="left" vertical="center" wrapText="1"/>
      <protection locked="0"/>
    </xf>
    <xf numFmtId="0" fontId="39" fillId="11" borderId="27" xfId="0" applyFont="1" applyFill="1" applyBorder="1" applyAlignment="1" applyProtection="1">
      <alignment horizontal="center"/>
      <protection locked="0"/>
    </xf>
    <xf numFmtId="0" fontId="39" fillId="9" borderId="26" xfId="0" applyFont="1" applyFill="1" applyBorder="1" applyAlignment="1" applyProtection="1">
      <alignment horizontal="center"/>
      <protection locked="0"/>
    </xf>
    <xf numFmtId="0" fontId="0" fillId="2" borderId="12" xfId="0" applyFill="1" applyBorder="1" applyAlignment="1">
      <alignment vertical="top" wrapText="1"/>
    </xf>
    <xf numFmtId="0" fontId="0" fillId="2" borderId="0" xfId="0" applyFill="1" applyAlignment="1">
      <alignment vertical="top" wrapText="1"/>
    </xf>
    <xf numFmtId="0" fontId="65" fillId="2" borderId="12" xfId="0" applyFont="1" applyFill="1" applyBorder="1"/>
    <xf numFmtId="0" fontId="56" fillId="0" borderId="0" xfId="0" applyFont="1" applyAlignment="1">
      <alignment horizontal="justify" vertical="center"/>
    </xf>
    <xf numFmtId="0" fontId="65" fillId="0" borderId="12" xfId="0" applyFont="1" applyBorder="1"/>
    <xf numFmtId="0" fontId="65" fillId="2" borderId="0" xfId="0" applyFont="1" applyFill="1"/>
    <xf numFmtId="0" fontId="0" fillId="0" borderId="25" xfId="0" applyBorder="1" applyProtection="1">
      <protection locked="0"/>
    </xf>
    <xf numFmtId="0" fontId="40" fillId="2" borderId="12" xfId="0" applyFont="1" applyFill="1" applyBorder="1" applyAlignment="1">
      <alignment wrapText="1"/>
    </xf>
    <xf numFmtId="1" fontId="14" fillId="9" borderId="12" xfId="0" applyNumberFormat="1" applyFont="1" applyFill="1" applyBorder="1" applyAlignment="1" applyProtection="1">
      <alignment vertical="center"/>
      <protection locked="0"/>
    </xf>
    <xf numFmtId="0" fontId="56" fillId="0" borderId="0" xfId="0" applyFont="1" applyAlignment="1">
      <alignment wrapText="1"/>
    </xf>
    <xf numFmtId="0" fontId="0" fillId="2" borderId="5" xfId="0" applyFill="1" applyBorder="1" applyProtection="1">
      <protection locked="0"/>
    </xf>
    <xf numFmtId="0" fontId="0" fillId="16" borderId="52" xfId="0"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0" borderId="8" xfId="0" applyBorder="1" applyAlignment="1" applyProtection="1">
      <alignment horizontal="right"/>
      <protection locked="0"/>
    </xf>
    <xf numFmtId="0" fontId="0" fillId="0" borderId="8" xfId="0" applyBorder="1" applyAlignment="1" applyProtection="1">
      <alignment wrapText="1"/>
      <protection locked="0"/>
    </xf>
    <xf numFmtId="0" fontId="0" fillId="0" borderId="8" xfId="0" applyFill="1" applyBorder="1" applyAlignment="1" applyProtection="1">
      <protection locked="0"/>
    </xf>
    <xf numFmtId="14" fontId="0" fillId="0" borderId="12" xfId="0" applyNumberFormat="1" applyBorder="1" applyAlignment="1" applyProtection="1">
      <alignment horizontal="right"/>
      <protection locked="0"/>
    </xf>
    <xf numFmtId="0" fontId="0" fillId="0" borderId="12" xfId="0" applyBorder="1" applyAlignment="1" applyProtection="1">
      <alignment horizontal="right"/>
      <protection locked="0"/>
    </xf>
    <xf numFmtId="0" fontId="0" fillId="0" borderId="0" xfId="0" applyAlignment="1" applyProtection="1">
      <alignment horizontal="right"/>
      <protection locked="0"/>
    </xf>
    <xf numFmtId="0" fontId="24" fillId="0" borderId="26" xfId="0" applyFont="1" applyFill="1" applyBorder="1" applyAlignment="1" applyProtection="1">
      <alignment horizontal="left" vertical="center" wrapText="1"/>
      <protection locked="0"/>
    </xf>
    <xf numFmtId="0" fontId="33" fillId="7" borderId="27" xfId="0" applyFont="1" applyFill="1" applyBorder="1" applyAlignment="1" applyProtection="1">
      <alignment horizontal="center"/>
      <protection locked="0"/>
    </xf>
    <xf numFmtId="0" fontId="24" fillId="23" borderId="12" xfId="0" applyFont="1" applyFill="1" applyBorder="1" applyAlignment="1" applyProtection="1">
      <alignment horizontal="center"/>
      <protection locked="0"/>
    </xf>
    <xf numFmtId="0" fontId="14" fillId="0" borderId="26" xfId="0" applyFont="1" applyFill="1" applyBorder="1" applyAlignment="1" applyProtection="1">
      <alignment horizontal="center"/>
      <protection locked="0"/>
    </xf>
    <xf numFmtId="0" fontId="21" fillId="11" borderId="24" xfId="0" applyFont="1" applyFill="1" applyBorder="1" applyAlignment="1">
      <alignment horizontal="center"/>
    </xf>
    <xf numFmtId="0" fontId="34" fillId="23" borderId="12" xfId="0" applyFont="1" applyFill="1" applyBorder="1" applyAlignment="1" applyProtection="1">
      <alignment horizontal="center"/>
      <protection locked="0"/>
    </xf>
    <xf numFmtId="1" fontId="0" fillId="3" borderId="8" xfId="0" applyNumberFormat="1" applyFill="1" applyBorder="1" applyProtection="1">
      <protection locked="0"/>
    </xf>
    <xf numFmtId="0" fontId="56" fillId="2" borderId="12" xfId="0" applyFont="1" applyFill="1" applyBorder="1" applyAlignment="1" applyProtection="1">
      <alignment wrapText="1"/>
      <protection locked="0"/>
    </xf>
    <xf numFmtId="0" fontId="56" fillId="2" borderId="12" xfId="0" applyFont="1" applyFill="1" applyBorder="1" applyProtection="1">
      <protection locked="0"/>
    </xf>
    <xf numFmtId="0" fontId="54" fillId="2" borderId="12" xfId="0" applyFont="1" applyFill="1" applyBorder="1" applyAlignment="1" applyProtection="1">
      <alignment horizontal="left" vertical="center" wrapText="1"/>
      <protection locked="0"/>
    </xf>
    <xf numFmtId="0" fontId="13" fillId="0" borderId="12" xfId="0" applyFont="1" applyBorder="1" applyProtection="1">
      <protection locked="0"/>
    </xf>
    <xf numFmtId="0" fontId="14" fillId="10" borderId="12" xfId="17" applyFont="1" applyFill="1" applyBorder="1" applyAlignment="1" applyProtection="1">
      <alignment horizontal="center" vertical="center" wrapText="1"/>
      <protection locked="0"/>
    </xf>
    <xf numFmtId="0" fontId="0" fillId="10" borderId="26" xfId="17" applyFont="1" applyFill="1" applyBorder="1" applyAlignment="1" applyProtection="1">
      <alignment horizontal="center" vertical="center" wrapText="1"/>
      <protection locked="0"/>
    </xf>
    <xf numFmtId="0" fontId="0" fillId="2" borderId="12" xfId="0" applyFill="1" applyBorder="1" applyAlignment="1" applyProtection="1">
      <protection locked="0"/>
    </xf>
    <xf numFmtId="0" fontId="0" fillId="0" borderId="25" xfId="0" applyBorder="1" applyAlignment="1" applyProtection="1">
      <alignment wrapText="1"/>
      <protection locked="0"/>
    </xf>
    <xf numFmtId="0" fontId="28" fillId="0" borderId="12" xfId="0" applyFont="1" applyBorder="1" applyProtection="1">
      <protection locked="0"/>
    </xf>
    <xf numFmtId="0" fontId="66" fillId="0" borderId="12" xfId="0" applyFont="1" applyFill="1" applyBorder="1" applyAlignment="1" applyProtection="1">
      <alignment horizontal="left" vertical="center" wrapText="1"/>
      <protection locked="0"/>
    </xf>
    <xf numFmtId="0" fontId="67" fillId="0" borderId="20" xfId="0" applyFont="1" applyBorder="1" applyAlignment="1" applyProtection="1">
      <alignment wrapText="1"/>
      <protection locked="0"/>
    </xf>
    <xf numFmtId="0" fontId="67" fillId="0" borderId="8" xfId="0" applyFont="1" applyBorder="1" applyProtection="1">
      <protection locked="0"/>
    </xf>
    <xf numFmtId="2" fontId="28" fillId="7" borderId="12" xfId="0" applyNumberFormat="1" applyFont="1" applyFill="1" applyBorder="1" applyProtection="1">
      <protection locked="0"/>
    </xf>
    <xf numFmtId="0" fontId="28" fillId="7" borderId="8" xfId="0" applyFont="1" applyFill="1" applyBorder="1" applyProtection="1">
      <protection locked="0"/>
    </xf>
    <xf numFmtId="0" fontId="67" fillId="2" borderId="12" xfId="0" applyFont="1" applyFill="1" applyBorder="1" applyAlignment="1" applyProtection="1">
      <alignment wrapText="1"/>
      <protection locked="0"/>
    </xf>
    <xf numFmtId="0" fontId="28" fillId="5" borderId="40" xfId="0" applyFont="1" applyFill="1" applyBorder="1"/>
    <xf numFmtId="0" fontId="67" fillId="2" borderId="25" xfId="0" applyFont="1" applyFill="1" applyBorder="1" applyProtection="1">
      <protection locked="0"/>
    </xf>
    <xf numFmtId="0" fontId="67" fillId="2" borderId="8" xfId="0" applyFont="1" applyFill="1" applyBorder="1" applyProtection="1">
      <protection locked="0"/>
    </xf>
    <xf numFmtId="0" fontId="67" fillId="2" borderId="8" xfId="0" applyFont="1" applyFill="1" applyBorder="1" applyAlignment="1" applyProtection="1">
      <alignment wrapText="1"/>
      <protection locked="0"/>
    </xf>
    <xf numFmtId="0" fontId="67" fillId="0" borderId="8" xfId="0" applyFont="1" applyFill="1" applyBorder="1" applyAlignment="1" applyProtection="1">
      <protection locked="0"/>
    </xf>
    <xf numFmtId="0" fontId="67" fillId="0" borderId="25" xfId="0" applyFont="1" applyBorder="1" applyAlignment="1" applyProtection="1">
      <alignment wrapText="1"/>
      <protection locked="0"/>
    </xf>
    <xf numFmtId="0" fontId="67" fillId="0" borderId="12" xfId="0" applyFont="1" applyBorder="1" applyProtection="1">
      <protection locked="0"/>
    </xf>
    <xf numFmtId="0" fontId="28" fillId="5" borderId="41" xfId="0" applyFont="1" applyFill="1" applyBorder="1"/>
    <xf numFmtId="0" fontId="67" fillId="2" borderId="12" xfId="0" applyFont="1" applyFill="1" applyBorder="1" applyProtection="1">
      <protection locked="0"/>
    </xf>
    <xf numFmtId="0" fontId="28" fillId="0" borderId="25" xfId="0" applyFont="1" applyBorder="1" applyProtection="1">
      <protection locked="0"/>
    </xf>
    <xf numFmtId="0" fontId="28" fillId="0" borderId="8" xfId="0" applyFont="1" applyBorder="1" applyProtection="1">
      <protection locked="0"/>
    </xf>
    <xf numFmtId="0" fontId="28" fillId="2" borderId="25" xfId="0" applyFont="1" applyFill="1" applyBorder="1" applyProtection="1">
      <protection locked="0"/>
    </xf>
    <xf numFmtId="0" fontId="28" fillId="2" borderId="12" xfId="0" applyFont="1" applyFill="1" applyBorder="1" applyProtection="1">
      <protection locked="0"/>
    </xf>
    <xf numFmtId="0" fontId="28" fillId="2" borderId="8" xfId="0" applyFont="1" applyFill="1" applyBorder="1" applyProtection="1">
      <protection locked="0"/>
    </xf>
    <xf numFmtId="0" fontId="68" fillId="2" borderId="12" xfId="0" applyFont="1" applyFill="1" applyBorder="1" applyProtection="1">
      <protection locked="0"/>
    </xf>
    <xf numFmtId="0" fontId="0" fillId="0" borderId="0" xfId="0" applyFill="1" applyProtection="1">
      <protection locked="0"/>
    </xf>
    <xf numFmtId="0" fontId="0" fillId="0" borderId="25" xfId="0" quotePrefix="1" applyFill="1" applyBorder="1" applyProtection="1">
      <protection locked="0"/>
    </xf>
    <xf numFmtId="0" fontId="0" fillId="0" borderId="26" xfId="17" applyFont="1" applyFill="1" applyBorder="1" applyAlignment="1" applyProtection="1">
      <alignment horizontal="center" vertical="center" wrapText="1"/>
      <protection locked="0"/>
    </xf>
    <xf numFmtId="0" fontId="69" fillId="0" borderId="0" xfId="0" applyFont="1" applyAlignment="1">
      <alignment wrapText="1"/>
    </xf>
    <xf numFmtId="0" fontId="0" fillId="0" borderId="25" xfId="0" applyFill="1" applyBorder="1" applyAlignment="1" applyProtection="1">
      <alignment wrapText="1"/>
      <protection locked="0"/>
    </xf>
    <xf numFmtId="0" fontId="40" fillId="0" borderId="12" xfId="0" applyFont="1" applyFill="1" applyBorder="1" applyAlignment="1">
      <alignment wrapText="1"/>
    </xf>
    <xf numFmtId="0" fontId="0" fillId="0" borderId="12" xfId="0" applyFill="1" applyBorder="1" applyAlignment="1" applyProtection="1">
      <alignment horizontal="right" wrapText="1"/>
      <protection locked="0"/>
    </xf>
    <xf numFmtId="0" fontId="44" fillId="0" borderId="12" xfId="0" applyFont="1" applyFill="1" applyBorder="1" applyAlignment="1">
      <alignment vertical="top" wrapText="1"/>
    </xf>
    <xf numFmtId="0" fontId="0" fillId="2" borderId="25" xfId="0" applyFill="1" applyBorder="1" applyAlignment="1" applyProtection="1">
      <alignment horizontal="center" vertical="center" wrapText="1"/>
      <protection locked="0"/>
    </xf>
    <xf numFmtId="0" fontId="0" fillId="2" borderId="12" xfId="0" applyFill="1" applyBorder="1" applyAlignment="1" applyProtection="1">
      <alignment vertical="center" wrapText="1"/>
      <protection locked="0"/>
    </xf>
    <xf numFmtId="0" fontId="40" fillId="0" borderId="12" xfId="0" applyFont="1" applyBorder="1" applyAlignment="1">
      <alignment horizontal="center" vertical="center" wrapText="1"/>
    </xf>
    <xf numFmtId="9" fontId="0" fillId="2" borderId="12" xfId="0" applyNumberFormat="1" applyFill="1" applyBorder="1" applyAlignment="1" applyProtection="1">
      <alignment horizontal="center" vertical="center" wrapText="1"/>
      <protection locked="0"/>
    </xf>
    <xf numFmtId="2" fontId="0" fillId="7" borderId="12" xfId="0" applyNumberFormat="1" applyFill="1" applyBorder="1" applyAlignment="1" applyProtection="1">
      <alignment horizontal="center" vertical="center"/>
      <protection locked="0"/>
    </xf>
    <xf numFmtId="0" fontId="57" fillId="2" borderId="71" xfId="0" applyFont="1" applyFill="1" applyBorder="1" applyAlignment="1" applyProtection="1">
      <alignment horizontal="left" vertical="center" wrapText="1"/>
      <protection locked="0"/>
    </xf>
    <xf numFmtId="0" fontId="0" fillId="2" borderId="12" xfId="0" applyFill="1" applyBorder="1" applyAlignment="1" applyProtection="1">
      <alignment horizontal="center" vertical="center" wrapText="1"/>
      <protection locked="0"/>
    </xf>
    <xf numFmtId="0" fontId="70" fillId="10" borderId="0" xfId="0" applyFont="1" applyFill="1" applyAlignment="1">
      <alignment vertical="center" wrapText="1"/>
    </xf>
    <xf numFmtId="0" fontId="72" fillId="0" borderId="12" xfId="0" applyFont="1" applyBorder="1" applyAlignment="1" applyProtection="1">
      <alignment horizontal="left" vertical="center" wrapText="1"/>
      <protection locked="0"/>
    </xf>
    <xf numFmtId="0" fontId="28" fillId="0" borderId="12" xfId="0" applyFont="1" applyBorder="1" applyAlignment="1" applyProtection="1">
      <alignment horizontal="left" vertical="center" wrapText="1"/>
      <protection locked="0"/>
    </xf>
    <xf numFmtId="0" fontId="0" fillId="2" borderId="71" xfId="0" applyFill="1" applyBorder="1" applyProtection="1">
      <protection locked="0"/>
    </xf>
    <xf numFmtId="0" fontId="0" fillId="0" borderId="71" xfId="0" applyBorder="1"/>
    <xf numFmtId="0" fontId="73" fillId="0" borderId="0" xfId="0" applyFont="1"/>
    <xf numFmtId="0" fontId="75" fillId="0" borderId="12" xfId="0" applyFont="1" applyBorder="1" applyAlignment="1">
      <alignment wrapText="1"/>
    </xf>
    <xf numFmtId="0" fontId="75" fillId="0" borderId="0" xfId="0" applyFont="1" applyAlignment="1">
      <alignment wrapText="1"/>
    </xf>
    <xf numFmtId="0" fontId="76" fillId="0" borderId="0" xfId="0" applyFont="1"/>
    <xf numFmtId="0" fontId="0" fillId="0" borderId="12" xfId="0" applyBorder="1" applyAlignment="1" applyProtection="1">
      <alignment horizontal="right" wrapText="1"/>
      <protection locked="0"/>
    </xf>
    <xf numFmtId="0" fontId="76" fillId="10" borderId="12" xfId="0" applyFont="1" applyFill="1" applyBorder="1"/>
    <xf numFmtId="0" fontId="76" fillId="10" borderId="12" xfId="0" applyFont="1" applyFill="1" applyBorder="1" applyAlignment="1">
      <alignment wrapText="1"/>
    </xf>
    <xf numFmtId="0" fontId="27" fillId="2" borderId="5" xfId="0" applyFont="1" applyFill="1" applyBorder="1" applyAlignment="1" applyProtection="1">
      <alignment horizontal="left" vertical="center" wrapText="1"/>
      <protection locked="0"/>
    </xf>
    <xf numFmtId="0" fontId="28" fillId="2" borderId="5" xfId="0" applyFont="1" applyFill="1" applyBorder="1" applyAlignment="1" applyProtection="1">
      <alignment horizontal="center" vertical="center" wrapText="1"/>
      <protection locked="0"/>
    </xf>
    <xf numFmtId="0" fontId="28" fillId="2" borderId="5" xfId="0" applyFont="1" applyFill="1" applyBorder="1" applyAlignment="1" applyProtection="1">
      <alignment horizontal="left" vertical="center" wrapText="1"/>
      <protection locked="0"/>
    </xf>
    <xf numFmtId="0" fontId="77" fillId="0" borderId="71" xfId="0" applyFont="1" applyBorder="1" applyAlignment="1">
      <alignment vertical="center" wrapText="1"/>
    </xf>
    <xf numFmtId="0" fontId="0" fillId="2" borderId="25" xfId="0" applyFill="1" applyBorder="1" applyAlignment="1" applyProtection="1">
      <alignment horizontal="center" vertical="center"/>
      <protection locked="0"/>
    </xf>
    <xf numFmtId="0" fontId="77" fillId="10" borderId="0" xfId="0" applyFont="1" applyFill="1" applyAlignment="1">
      <alignment wrapText="1"/>
    </xf>
    <xf numFmtId="0" fontId="0" fillId="2" borderId="12" xfId="0" applyFill="1" applyBorder="1" applyAlignment="1" applyProtection="1">
      <alignment horizontal="center" vertical="center"/>
      <protection locked="0"/>
    </xf>
    <xf numFmtId="0" fontId="79" fillId="0" borderId="0" xfId="0" applyFont="1" applyAlignment="1">
      <alignment wrapText="1"/>
    </xf>
    <xf numFmtId="0" fontId="69" fillId="0" borderId="0" xfId="0" applyFont="1"/>
    <xf numFmtId="0" fontId="39" fillId="11" borderId="19" xfId="0" applyFont="1" applyFill="1" applyBorder="1" applyAlignment="1" applyProtection="1">
      <alignment horizontal="center"/>
      <protection locked="0"/>
    </xf>
    <xf numFmtId="0" fontId="57" fillId="2" borderId="12" xfId="0" applyFont="1" applyFill="1" applyBorder="1" applyAlignment="1" applyProtection="1">
      <alignment wrapText="1"/>
      <protection locked="0"/>
    </xf>
    <xf numFmtId="0" fontId="29" fillId="10" borderId="8" xfId="0" applyFont="1" applyFill="1" applyBorder="1"/>
    <xf numFmtId="0" fontId="81" fillId="10" borderId="0" xfId="0" applyFont="1" applyFill="1" applyAlignment="1">
      <alignment wrapText="1"/>
    </xf>
    <xf numFmtId="0" fontId="29" fillId="10" borderId="12" xfId="0" applyFont="1" applyFill="1" applyBorder="1"/>
    <xf numFmtId="0" fontId="29" fillId="0" borderId="12" xfId="0" applyFont="1" applyBorder="1" applyAlignment="1">
      <alignment wrapText="1"/>
    </xf>
    <xf numFmtId="2" fontId="57" fillId="7" borderId="12" xfId="0" applyNumberFormat="1" applyFont="1" applyFill="1" applyBorder="1" applyProtection="1">
      <protection locked="0"/>
    </xf>
    <xf numFmtId="0" fontId="29" fillId="0" borderId="8" xfId="0" applyFont="1" applyBorder="1" applyAlignment="1">
      <alignment wrapText="1"/>
    </xf>
    <xf numFmtId="0" fontId="57" fillId="0" borderId="12" xfId="0" applyFont="1" applyBorder="1" applyAlignment="1">
      <alignment wrapText="1"/>
    </xf>
    <xf numFmtId="1" fontId="14" fillId="0" borderId="20" xfId="0" applyNumberFormat="1" applyFont="1" applyFill="1" applyBorder="1" applyAlignment="1" applyProtection="1">
      <alignment vertical="center"/>
      <protection locked="0"/>
    </xf>
    <xf numFmtId="0" fontId="21" fillId="0" borderId="24" xfId="0" applyFont="1" applyFill="1" applyBorder="1" applyAlignment="1">
      <alignment horizontal="center"/>
    </xf>
    <xf numFmtId="1" fontId="0" fillId="16" borderId="8" xfId="0" applyNumberFormat="1" applyFill="1" applyBorder="1" applyProtection="1">
      <protection locked="0"/>
    </xf>
    <xf numFmtId="0" fontId="24" fillId="10" borderId="21" xfId="19" applyFont="1" applyFill="1" applyBorder="1" applyAlignment="1" applyProtection="1">
      <alignment horizontal="center" vertical="center" wrapText="1"/>
      <protection locked="0"/>
    </xf>
    <xf numFmtId="0" fontId="14" fillId="2" borderId="21" xfId="19" applyFont="1" applyFill="1" applyBorder="1" applyAlignment="1" applyProtection="1">
      <alignment horizontal="center" wrapText="1"/>
      <protection locked="0"/>
    </xf>
    <xf numFmtId="0" fontId="14" fillId="10" borderId="12" xfId="19" applyFont="1" applyFill="1" applyBorder="1" applyAlignment="1" applyProtection="1">
      <alignment horizontal="center" vertical="center" wrapText="1"/>
      <protection locked="0"/>
    </xf>
    <xf numFmtId="0" fontId="14" fillId="0" borderId="12" xfId="19" applyFont="1" applyBorder="1" applyAlignment="1" applyProtection="1">
      <alignment horizontal="left" vertical="center" wrapText="1"/>
      <protection locked="0"/>
    </xf>
    <xf numFmtId="0" fontId="0" fillId="10" borderId="26" xfId="19" applyFont="1" applyFill="1" applyBorder="1" applyAlignment="1" applyProtection="1">
      <alignment horizontal="center" vertical="center" wrapText="1"/>
      <protection locked="0"/>
    </xf>
    <xf numFmtId="0" fontId="82" fillId="0" borderId="12" xfId="0" applyFont="1" applyBorder="1" applyAlignment="1" applyProtection="1">
      <alignment horizontal="center" vertical="center" wrapText="1"/>
      <protection locked="0"/>
    </xf>
    <xf numFmtId="0" fontId="0" fillId="14" borderId="12" xfId="0" applyFill="1" applyBorder="1" applyAlignment="1" applyProtection="1">
      <alignment wrapText="1"/>
      <protection locked="0"/>
    </xf>
    <xf numFmtId="165" fontId="0" fillId="14" borderId="41" xfId="20" applyNumberFormat="1" applyFont="1" applyFill="1" applyBorder="1" applyProtection="1"/>
    <xf numFmtId="0" fontId="83" fillId="2" borderId="12" xfId="0" applyFont="1" applyFill="1" applyBorder="1" applyAlignment="1" applyProtection="1">
      <alignment horizontal="center" vertical="center" wrapText="1"/>
      <protection locked="0"/>
    </xf>
    <xf numFmtId="0" fontId="0" fillId="2" borderId="8" xfId="0" applyFill="1" applyBorder="1" applyAlignment="1" applyProtection="1">
      <alignment horizontal="center" wrapText="1"/>
      <protection locked="0"/>
    </xf>
    <xf numFmtId="0" fontId="83" fillId="0" borderId="12" xfId="0" applyFont="1" applyBorder="1" applyAlignment="1">
      <alignment horizontal="justify" vertical="center"/>
    </xf>
    <xf numFmtId="0" fontId="83" fillId="2" borderId="12" xfId="0" applyFont="1" applyFill="1" applyBorder="1" applyAlignment="1" applyProtection="1">
      <alignment horizontal="left" vertical="center" wrapText="1"/>
      <protection locked="0"/>
    </xf>
    <xf numFmtId="0" fontId="83" fillId="0" borderId="12" xfId="0" applyFont="1" applyFill="1" applyBorder="1" applyAlignment="1" applyProtection="1">
      <alignment horizontal="center" vertical="center" wrapText="1"/>
      <protection locked="0"/>
    </xf>
    <xf numFmtId="0" fontId="83" fillId="2" borderId="12" xfId="0" applyFont="1" applyFill="1" applyBorder="1" applyAlignment="1" applyProtection="1">
      <alignment horizontal="center" vertical="center"/>
      <protection locked="0"/>
    </xf>
    <xf numFmtId="0" fontId="0" fillId="0" borderId="12" xfId="0" applyBorder="1" applyAlignment="1"/>
    <xf numFmtId="0" fontId="0" fillId="0" borderId="12" xfId="0" applyFill="1" applyBorder="1" applyAlignment="1">
      <alignment wrapText="1"/>
    </xf>
    <xf numFmtId="0" fontId="83" fillId="9" borderId="0" xfId="0" applyFont="1" applyFill="1" applyAlignment="1" applyProtection="1">
      <alignment horizontal="center" vertical="center" wrapText="1"/>
      <protection locked="0"/>
    </xf>
    <xf numFmtId="0" fontId="83" fillId="2" borderId="25" xfId="0" applyFont="1" applyFill="1" applyBorder="1" applyAlignment="1" applyProtection="1">
      <alignment horizontal="center" vertical="center"/>
      <protection locked="0"/>
    </xf>
    <xf numFmtId="0" fontId="83" fillId="9" borderId="0" xfId="0" applyFont="1" applyFill="1" applyAlignment="1" applyProtection="1">
      <alignment horizontal="center" vertical="center"/>
      <protection locked="0"/>
    </xf>
    <xf numFmtId="0" fontId="83" fillId="2" borderId="12" xfId="0" applyFont="1" applyFill="1" applyBorder="1" applyAlignment="1" applyProtection="1">
      <alignment wrapText="1"/>
      <protection locked="0"/>
    </xf>
    <xf numFmtId="0" fontId="83" fillId="2" borderId="12" xfId="0" applyFont="1" applyFill="1" applyBorder="1" applyAlignment="1" applyProtection="1">
      <alignment horizontal="left" vertical="top" wrapText="1"/>
      <protection locked="0"/>
    </xf>
    <xf numFmtId="0" fontId="43" fillId="2" borderId="12" xfId="0" applyFont="1"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19" xfId="0" applyFill="1" applyBorder="1" applyAlignment="1" applyProtection="1">
      <alignment wrapText="1"/>
      <protection locked="0"/>
    </xf>
    <xf numFmtId="0" fontId="54" fillId="0" borderId="12" xfId="0" applyFont="1" applyBorder="1" applyAlignment="1" applyProtection="1">
      <alignment horizontal="center" vertical="center" wrapText="1"/>
      <protection locked="0"/>
    </xf>
    <xf numFmtId="0" fontId="54" fillId="10" borderId="12" xfId="0" applyFont="1" applyFill="1" applyBorder="1" applyAlignment="1" applyProtection="1">
      <alignment horizontal="center" vertical="center" wrapText="1"/>
      <protection locked="0"/>
    </xf>
    <xf numFmtId="0" fontId="54" fillId="0" borderId="12" xfId="0" applyFont="1" applyBorder="1" applyAlignment="1" applyProtection="1">
      <alignment horizontal="left" vertical="center" wrapText="1"/>
      <protection locked="0"/>
    </xf>
    <xf numFmtId="0" fontId="84" fillId="2" borderId="12" xfId="0" applyFont="1" applyFill="1" applyBorder="1" applyAlignment="1" applyProtection="1">
      <alignment horizontal="left" vertical="center" wrapText="1"/>
      <protection locked="0"/>
    </xf>
    <xf numFmtId="1" fontId="0" fillId="8" borderId="8" xfId="0" applyNumberFormat="1" applyFill="1" applyBorder="1" applyAlignment="1" applyProtection="1">
      <alignment horizontal="left" vertical="center" wrapText="1"/>
      <protection locked="0"/>
    </xf>
    <xf numFmtId="1" fontId="0" fillId="8" borderId="12" xfId="0" applyNumberFormat="1" applyFill="1" applyBorder="1" applyAlignment="1" applyProtection="1">
      <alignment horizontal="left" vertical="center" wrapText="1"/>
      <protection locked="0"/>
    </xf>
    <xf numFmtId="1" fontId="0" fillId="8" borderId="29" xfId="0" applyNumberFormat="1" applyFill="1" applyBorder="1" applyAlignment="1" applyProtection="1">
      <alignment horizontal="left" vertical="center" wrapText="1"/>
      <protection locked="0"/>
    </xf>
    <xf numFmtId="1" fontId="0" fillId="8" borderId="5" xfId="0" applyNumberFormat="1" applyFill="1" applyBorder="1" applyAlignment="1" applyProtection="1">
      <alignment horizontal="left" vertical="center" wrapText="1"/>
      <protection locked="0"/>
    </xf>
    <xf numFmtId="1" fontId="0" fillId="9" borderId="8" xfId="0" applyNumberFormat="1" applyFont="1" applyFill="1" applyBorder="1" applyAlignment="1" applyProtection="1">
      <alignment horizontal="left" vertical="center" wrapText="1"/>
      <protection locked="0"/>
    </xf>
    <xf numFmtId="0" fontId="0" fillId="10" borderId="21" xfId="21" applyFont="1" applyFill="1" applyBorder="1" applyAlignment="1" applyProtection="1">
      <alignment horizontal="center" vertical="center" wrapText="1"/>
      <protection locked="0"/>
    </xf>
    <xf numFmtId="0" fontId="0" fillId="12" borderId="12" xfId="0" applyFont="1" applyFill="1" applyBorder="1" applyAlignment="1" applyProtection="1">
      <alignment horizontal="center"/>
      <protection locked="0"/>
    </xf>
    <xf numFmtId="0" fontId="0" fillId="13" borderId="12" xfId="0" applyFont="1" applyFill="1" applyBorder="1" applyAlignment="1" applyProtection="1">
      <alignment horizontal="center"/>
      <protection locked="0"/>
    </xf>
    <xf numFmtId="0" fontId="14" fillId="2" borderId="21" xfId="21" applyFont="1" applyFill="1" applyBorder="1" applyAlignment="1" applyProtection="1">
      <alignment horizontal="center" wrapText="1"/>
      <protection locked="0"/>
    </xf>
    <xf numFmtId="0" fontId="72" fillId="0" borderId="12" xfId="0" applyFont="1" applyBorder="1" applyAlignment="1">
      <alignment horizontal="justify" vertical="center"/>
    </xf>
    <xf numFmtId="1" fontId="0" fillId="7" borderId="8" xfId="0" applyNumberFormat="1" applyFill="1" applyBorder="1" applyAlignment="1" applyProtection="1">
      <alignment horizontal="center"/>
      <protection locked="0"/>
    </xf>
    <xf numFmtId="0" fontId="32" fillId="2" borderId="12" xfId="0" applyFont="1" applyFill="1" applyBorder="1" applyAlignment="1" applyProtection="1">
      <alignment horizontal="left"/>
      <protection locked="0"/>
    </xf>
    <xf numFmtId="0" fontId="0" fillId="0" borderId="26" xfId="0" applyFont="1" applyBorder="1" applyAlignment="1" applyProtection="1">
      <alignment horizontal="left" vertical="center" wrapText="1"/>
      <protection locked="0"/>
    </xf>
    <xf numFmtId="0" fontId="32" fillId="0" borderId="12" xfId="0" applyFont="1" applyFill="1" applyBorder="1" applyAlignment="1" applyProtection="1">
      <alignment horizontal="left"/>
      <protection locked="0"/>
    </xf>
    <xf numFmtId="0" fontId="28" fillId="0" borderId="12" xfId="0" applyFont="1" applyFill="1" applyBorder="1" applyAlignment="1" applyProtection="1">
      <alignment horizontal="center" vertical="center" wrapText="1"/>
      <protection locked="0"/>
    </xf>
    <xf numFmtId="0" fontId="0" fillId="0" borderId="26" xfId="0" applyFont="1" applyFill="1" applyBorder="1" applyAlignment="1" applyProtection="1">
      <alignment horizontal="left" vertical="center" wrapText="1"/>
      <protection locked="0"/>
    </xf>
    <xf numFmtId="0" fontId="0" fillId="0" borderId="12" xfId="0" applyFont="1" applyFill="1" applyBorder="1" applyAlignment="1" applyProtection="1">
      <alignment horizontal="center"/>
      <protection locked="0"/>
    </xf>
    <xf numFmtId="0" fontId="0" fillId="2" borderId="67" xfId="0" applyFill="1" applyBorder="1"/>
    <xf numFmtId="0" fontId="0" fillId="2" borderId="19" xfId="0" applyFill="1" applyBorder="1" applyProtection="1">
      <protection locked="0"/>
    </xf>
    <xf numFmtId="0" fontId="14" fillId="3" borderId="43" xfId="0" applyFont="1" applyFill="1" applyBorder="1" applyAlignment="1" applyProtection="1">
      <alignment horizontal="left" vertical="center"/>
      <protection locked="0"/>
    </xf>
    <xf numFmtId="165" fontId="0" fillId="14" borderId="41" xfId="22" applyNumberFormat="1" applyFont="1" applyFill="1" applyBorder="1" applyProtection="1"/>
    <xf numFmtId="0" fontId="0" fillId="9" borderId="26" xfId="0" applyFont="1" applyFill="1" applyBorder="1" applyAlignment="1" applyProtection="1">
      <alignment wrapText="1"/>
      <protection locked="0"/>
    </xf>
    <xf numFmtId="0" fontId="38" fillId="2" borderId="12" xfId="0" applyFont="1" applyFill="1" applyBorder="1" applyAlignment="1" applyProtection="1">
      <alignment horizontal="left"/>
      <protection locked="0"/>
    </xf>
    <xf numFmtId="0" fontId="0" fillId="10" borderId="26" xfId="21" applyFont="1" applyFill="1" applyBorder="1" applyAlignment="1" applyProtection="1">
      <alignment horizontal="center" vertical="center" wrapText="1"/>
      <protection locked="0"/>
    </xf>
    <xf numFmtId="0" fontId="74" fillId="2" borderId="12" xfId="0" applyFont="1" applyFill="1" applyBorder="1" applyAlignment="1" applyProtection="1">
      <alignment horizontal="left" vertical="center" wrapText="1"/>
      <protection locked="0"/>
    </xf>
    <xf numFmtId="0" fontId="24" fillId="0" borderId="12" xfId="0" applyFont="1" applyFill="1" applyBorder="1" applyAlignment="1" applyProtection="1">
      <alignment horizontal="center"/>
      <protection locked="0"/>
    </xf>
    <xf numFmtId="0" fontId="39" fillId="0" borderId="26" xfId="0" applyFont="1" applyFill="1" applyBorder="1" applyAlignment="1" applyProtection="1">
      <alignment horizontal="center"/>
      <protection locked="0"/>
    </xf>
    <xf numFmtId="0" fontId="37" fillId="9" borderId="24" xfId="0" applyFont="1" applyFill="1" applyBorder="1" applyAlignment="1">
      <alignment horizontal="center"/>
    </xf>
    <xf numFmtId="0" fontId="49" fillId="9" borderId="12" xfId="0" applyFont="1" applyFill="1" applyBorder="1" applyAlignment="1" applyProtection="1">
      <alignment horizontal="left" vertical="center"/>
      <protection locked="0"/>
    </xf>
    <xf numFmtId="0" fontId="32" fillId="2" borderId="8" xfId="0" applyFont="1" applyFill="1" applyBorder="1" applyAlignment="1" applyProtection="1">
      <alignment horizontal="left"/>
      <protection locked="0"/>
    </xf>
    <xf numFmtId="0" fontId="47" fillId="2" borderId="12" xfId="0" applyFont="1" applyFill="1" applyBorder="1" applyAlignment="1" applyProtection="1">
      <alignment horizontal="left"/>
      <protection locked="0"/>
    </xf>
    <xf numFmtId="0" fontId="24" fillId="2" borderId="19" xfId="0" applyFont="1" applyFill="1" applyBorder="1"/>
    <xf numFmtId="0" fontId="24" fillId="2" borderId="12" xfId="0" applyFont="1" applyFill="1" applyBorder="1"/>
    <xf numFmtId="0" fontId="24" fillId="2" borderId="39" xfId="0" applyFont="1" applyFill="1" applyBorder="1"/>
    <xf numFmtId="2" fontId="24" fillId="7" borderId="12" xfId="0" applyNumberFormat="1" applyFont="1" applyFill="1" applyBorder="1" applyProtection="1">
      <protection locked="0"/>
    </xf>
    <xf numFmtId="0" fontId="24" fillId="7" borderId="8" xfId="0" applyFont="1" applyFill="1" applyBorder="1" applyProtection="1">
      <protection locked="0"/>
    </xf>
    <xf numFmtId="0" fontId="24" fillId="5" borderId="40" xfId="0" applyFont="1" applyFill="1" applyBorder="1"/>
    <xf numFmtId="1" fontId="14" fillId="0" borderId="8" xfId="0" applyNumberFormat="1" applyFont="1" applyFill="1" applyBorder="1" applyAlignment="1" applyProtection="1">
      <alignment vertical="center"/>
      <protection locked="0"/>
    </xf>
    <xf numFmtId="1" fontId="0" fillId="0" borderId="8" xfId="0" applyNumberFormat="1" applyFont="1" applyFill="1" applyBorder="1" applyAlignment="1" applyProtection="1">
      <alignment horizontal="left" vertical="center" wrapText="1"/>
      <protection locked="0"/>
    </xf>
    <xf numFmtId="1" fontId="0" fillId="0" borderId="8" xfId="0" applyNumberFormat="1" applyFont="1" applyFill="1" applyBorder="1" applyProtection="1">
      <protection locked="0"/>
    </xf>
    <xf numFmtId="0" fontId="32" fillId="0" borderId="12" xfId="0" applyFont="1" applyFill="1" applyBorder="1" applyAlignment="1" applyProtection="1">
      <alignment horizontal="left" vertical="center" wrapText="1"/>
      <protection locked="0"/>
    </xf>
    <xf numFmtId="0" fontId="0" fillId="0" borderId="19" xfId="0" applyFill="1" applyBorder="1"/>
    <xf numFmtId="0" fontId="0" fillId="0" borderId="12" xfId="0" applyFill="1" applyBorder="1"/>
    <xf numFmtId="0" fontId="0" fillId="0" borderId="39" xfId="0" applyFill="1" applyBorder="1"/>
    <xf numFmtId="0" fontId="0" fillId="0" borderId="17" xfId="0" applyFill="1" applyBorder="1" applyProtection="1">
      <protection locked="0"/>
    </xf>
    <xf numFmtId="0" fontId="32" fillId="0" borderId="8" xfId="0" applyFont="1" applyFill="1" applyBorder="1" applyAlignment="1" applyProtection="1">
      <alignment horizontal="left"/>
      <protection locked="0"/>
    </xf>
    <xf numFmtId="0" fontId="28" fillId="0" borderId="8" xfId="0" applyFont="1" applyFill="1" applyBorder="1" applyAlignment="1" applyProtection="1">
      <alignment horizontal="center" vertical="center" wrapText="1"/>
      <protection locked="0"/>
    </xf>
    <xf numFmtId="0" fontId="28" fillId="0" borderId="8" xfId="0" applyFont="1" applyFill="1" applyBorder="1" applyAlignment="1" applyProtection="1">
      <alignment horizontal="left" vertical="center" wrapText="1"/>
      <protection locked="0"/>
    </xf>
    <xf numFmtId="0" fontId="0" fillId="0" borderId="41" xfId="0" applyFill="1" applyBorder="1"/>
    <xf numFmtId="0" fontId="0" fillId="0" borderId="26" xfId="0" applyFont="1" applyFill="1" applyBorder="1" applyAlignment="1" applyProtection="1">
      <alignment wrapText="1"/>
      <protection locked="0"/>
    </xf>
    <xf numFmtId="0" fontId="24" fillId="10" borderId="21" xfId="21" applyFont="1" applyFill="1" applyBorder="1" applyAlignment="1" applyProtection="1">
      <alignment horizontal="center" vertical="center" wrapText="1"/>
      <protection locked="0"/>
    </xf>
    <xf numFmtId="0" fontId="49" fillId="2" borderId="12" xfId="0" applyFont="1" applyFill="1" applyBorder="1" applyAlignment="1" applyProtection="1">
      <alignment horizontal="left" vertical="center" wrapText="1"/>
      <protection locked="0"/>
    </xf>
    <xf numFmtId="0" fontId="74" fillId="0" borderId="12" xfId="0" applyFont="1" applyBorder="1" applyAlignment="1" applyProtection="1">
      <alignment horizontal="left" vertical="center" wrapText="1"/>
      <protection locked="0"/>
    </xf>
    <xf numFmtId="0" fontId="85" fillId="2" borderId="5" xfId="0" applyFont="1" applyFill="1" applyBorder="1" applyAlignment="1" applyProtection="1">
      <alignment horizontal="left"/>
      <protection locked="0"/>
    </xf>
    <xf numFmtId="0" fontId="49" fillId="2" borderId="5" xfId="0" applyFont="1" applyFill="1" applyBorder="1" applyAlignment="1" applyProtection="1">
      <alignment horizontal="center" vertical="center" wrapText="1"/>
      <protection locked="0"/>
    </xf>
    <xf numFmtId="0" fontId="49" fillId="2" borderId="5" xfId="0" applyFont="1" applyFill="1" applyBorder="1" applyAlignment="1" applyProtection="1">
      <alignment horizontal="left" vertical="center" wrapText="1"/>
      <protection locked="0"/>
    </xf>
    <xf numFmtId="0" fontId="74" fillId="2" borderId="5" xfId="0" applyFont="1" applyFill="1" applyBorder="1" applyAlignment="1" applyProtection="1">
      <alignment horizontal="left" vertical="center" wrapText="1"/>
      <protection locked="0"/>
    </xf>
    <xf numFmtId="0" fontId="24" fillId="0" borderId="72" xfId="0" applyFont="1" applyBorder="1" applyAlignment="1" applyProtection="1">
      <alignment horizontal="left" vertical="center" wrapText="1"/>
      <protection locked="0"/>
    </xf>
    <xf numFmtId="0" fontId="39" fillId="11" borderId="73" xfId="0" applyFont="1" applyFill="1" applyBorder="1" applyAlignment="1" applyProtection="1">
      <alignment horizontal="center"/>
      <protection locked="0"/>
    </xf>
    <xf numFmtId="0" fontId="24" fillId="12" borderId="5" xfId="0" applyFont="1" applyFill="1" applyBorder="1" applyAlignment="1" applyProtection="1">
      <alignment horizontal="center"/>
      <protection locked="0"/>
    </xf>
    <xf numFmtId="0" fontId="39" fillId="9" borderId="72" xfId="0" applyFont="1" applyFill="1" applyBorder="1" applyAlignment="1" applyProtection="1">
      <alignment horizontal="center"/>
      <protection locked="0"/>
    </xf>
    <xf numFmtId="0" fontId="39" fillId="11" borderId="14" xfId="0" applyFont="1" applyFill="1" applyBorder="1" applyAlignment="1" applyProtection="1">
      <alignment horizontal="center"/>
      <protection locked="0"/>
    </xf>
    <xf numFmtId="0" fontId="24" fillId="13" borderId="5" xfId="0" applyFont="1" applyFill="1" applyBorder="1" applyAlignment="1" applyProtection="1">
      <alignment horizontal="center"/>
      <protection locked="0"/>
    </xf>
    <xf numFmtId="0" fontId="37" fillId="9" borderId="74" xfId="0" applyFont="1" applyFill="1" applyBorder="1" applyAlignment="1">
      <alignment horizontal="center"/>
    </xf>
    <xf numFmtId="0" fontId="72" fillId="0" borderId="19" xfId="0" applyFont="1" applyBorder="1" applyAlignment="1">
      <alignment horizontal="justify" vertical="center"/>
    </xf>
    <xf numFmtId="0" fontId="72" fillId="0" borderId="8" xfId="0" applyFont="1" applyBorder="1" applyAlignment="1">
      <alignment horizontal="justify" vertical="center"/>
    </xf>
    <xf numFmtId="0" fontId="33" fillId="9" borderId="12" xfId="0" applyFont="1" applyFill="1" applyBorder="1" applyAlignment="1" applyProtection="1">
      <alignment horizontal="left" vertical="center"/>
      <protection locked="0"/>
    </xf>
    <xf numFmtId="0" fontId="36" fillId="0" borderId="12" xfId="0" applyFont="1" applyBorder="1" applyAlignment="1" applyProtection="1">
      <alignment horizontal="left" vertical="center"/>
      <protection locked="0"/>
    </xf>
    <xf numFmtId="0" fontId="37" fillId="9" borderId="12" xfId="0" applyFont="1" applyFill="1" applyBorder="1" applyAlignment="1" applyProtection="1">
      <alignment horizontal="left"/>
      <protection locked="0"/>
    </xf>
    <xf numFmtId="0" fontId="21" fillId="0" borderId="12" xfId="0" applyFont="1" applyBorder="1" applyAlignment="1" applyProtection="1">
      <alignment horizontal="left" vertical="center"/>
      <protection locked="0"/>
    </xf>
    <xf numFmtId="0" fontId="14" fillId="10" borderId="12" xfId="21" applyFont="1" applyFill="1" applyBorder="1" applyAlignment="1" applyProtection="1">
      <alignment horizontal="center" vertical="center" wrapText="1"/>
      <protection locked="0"/>
    </xf>
    <xf numFmtId="0" fontId="14" fillId="0" borderId="12" xfId="21" applyFont="1" applyBorder="1" applyAlignment="1" applyProtection="1">
      <alignment horizontal="left" vertical="center" wrapText="1"/>
      <protection locked="0"/>
    </xf>
    <xf numFmtId="0" fontId="14" fillId="16" borderId="53" xfId="0" applyFont="1" applyFill="1" applyBorder="1" applyAlignment="1" applyProtection="1">
      <alignment horizontal="left"/>
      <protection locked="0"/>
    </xf>
    <xf numFmtId="0" fontId="14" fillId="2" borderId="0" xfId="0" applyFont="1" applyFill="1" applyAlignment="1" applyProtection="1">
      <alignment horizontal="left" vertical="center"/>
      <protection locked="0"/>
    </xf>
    <xf numFmtId="1" fontId="14" fillId="9" borderId="25" xfId="0" applyNumberFormat="1" applyFont="1" applyFill="1" applyBorder="1" applyAlignment="1" applyProtection="1">
      <alignment vertical="center"/>
      <protection locked="0"/>
    </xf>
    <xf numFmtId="1" fontId="14" fillId="9" borderId="42" xfId="0" applyNumberFormat="1" applyFont="1" applyFill="1" applyBorder="1" applyAlignment="1" applyProtection="1">
      <alignment vertical="center"/>
      <protection locked="0"/>
    </xf>
    <xf numFmtId="1" fontId="14" fillId="9" borderId="25" xfId="0" applyNumberFormat="1" applyFont="1" applyFill="1" applyBorder="1" applyProtection="1">
      <protection locked="0"/>
    </xf>
    <xf numFmtId="1" fontId="14" fillId="9" borderId="42" xfId="0" applyNumberFormat="1" applyFont="1" applyFill="1" applyBorder="1" applyProtection="1">
      <protection locked="0"/>
    </xf>
    <xf numFmtId="1" fontId="14" fillId="9" borderId="0" xfId="0" applyNumberFormat="1" applyFont="1" applyFill="1" applyBorder="1" applyAlignment="1" applyProtection="1">
      <alignment vertical="center"/>
      <protection locked="0"/>
    </xf>
    <xf numFmtId="1" fontId="33" fillId="9" borderId="0" xfId="0" applyNumberFormat="1" applyFont="1" applyFill="1" applyBorder="1" applyAlignment="1" applyProtection="1">
      <alignment vertical="center"/>
      <protection locked="0"/>
    </xf>
    <xf numFmtId="1" fontId="33" fillId="9" borderId="42" xfId="0" applyNumberFormat="1" applyFont="1" applyFill="1" applyBorder="1" applyAlignment="1" applyProtection="1">
      <alignment vertical="center"/>
      <protection locked="0"/>
    </xf>
    <xf numFmtId="0" fontId="49" fillId="9" borderId="20" xfId="0" applyFont="1" applyFill="1" applyBorder="1" applyAlignment="1" applyProtection="1">
      <alignment horizontal="left" vertical="center"/>
      <protection locked="0"/>
    </xf>
    <xf numFmtId="1" fontId="39" fillId="9" borderId="20" xfId="0" applyNumberFormat="1" applyFont="1" applyFill="1" applyBorder="1" applyProtection="1">
      <protection locked="0"/>
    </xf>
    <xf numFmtId="1" fontId="33" fillId="9" borderId="42" xfId="0" applyNumberFormat="1" applyFont="1" applyFill="1" applyBorder="1" applyProtection="1">
      <protection locked="0"/>
    </xf>
    <xf numFmtId="1" fontId="39" fillId="9" borderId="25" xfId="0" applyNumberFormat="1" applyFont="1" applyFill="1" applyBorder="1" applyAlignment="1" applyProtection="1">
      <alignment vertical="center"/>
      <protection locked="0"/>
    </xf>
    <xf numFmtId="1" fontId="14" fillId="9" borderId="43" xfId="0" applyNumberFormat="1" applyFont="1" applyFill="1" applyBorder="1" applyAlignment="1" applyProtection="1">
      <alignment vertical="center"/>
      <protection locked="0"/>
    </xf>
    <xf numFmtId="1" fontId="14" fillId="9" borderId="43" xfId="0" applyNumberFormat="1" applyFont="1" applyFill="1" applyBorder="1" applyProtection="1">
      <protection locked="0"/>
    </xf>
    <xf numFmtId="1" fontId="14" fillId="9" borderId="17" xfId="0" applyNumberFormat="1" applyFont="1" applyFill="1" applyBorder="1" applyAlignment="1" applyProtection="1">
      <alignment vertical="center"/>
      <protection locked="0"/>
    </xf>
    <xf numFmtId="1" fontId="33" fillId="9" borderId="43" xfId="0" applyNumberFormat="1" applyFont="1" applyFill="1" applyBorder="1" applyAlignment="1" applyProtection="1">
      <alignment vertical="center"/>
      <protection locked="0"/>
    </xf>
    <xf numFmtId="1" fontId="33" fillId="9" borderId="17" xfId="0" applyNumberFormat="1" applyFont="1" applyFill="1" applyBorder="1" applyAlignment="1" applyProtection="1">
      <alignment vertical="center"/>
      <protection locked="0"/>
    </xf>
    <xf numFmtId="0" fontId="49" fillId="9" borderId="8" xfId="0" applyFont="1" applyFill="1" applyBorder="1" applyAlignment="1" applyProtection="1">
      <alignment horizontal="left" vertical="center"/>
      <protection locked="0"/>
    </xf>
    <xf numFmtId="1" fontId="39" fillId="9" borderId="8" xfId="0" applyNumberFormat="1" applyFont="1" applyFill="1" applyBorder="1" applyProtection="1">
      <protection locked="0"/>
    </xf>
    <xf numFmtId="1" fontId="33" fillId="9" borderId="43" xfId="0" applyNumberFormat="1" applyFont="1" applyFill="1" applyBorder="1" applyProtection="1">
      <protection locked="0"/>
    </xf>
    <xf numFmtId="1" fontId="39" fillId="9" borderId="12" xfId="0" applyNumberFormat="1" applyFont="1" applyFill="1" applyBorder="1" applyAlignment="1" applyProtection="1">
      <alignment vertical="center"/>
      <protection locked="0"/>
    </xf>
    <xf numFmtId="1" fontId="0" fillId="9" borderId="43" xfId="0" applyNumberFormat="1" applyFill="1" applyBorder="1" applyAlignment="1" applyProtection="1">
      <alignment horizontal="left" vertical="center" wrapText="1"/>
      <protection locked="0"/>
    </xf>
    <xf numFmtId="1" fontId="0" fillId="9" borderId="0" xfId="0" applyNumberFormat="1" applyFill="1" applyBorder="1" applyAlignment="1" applyProtection="1">
      <alignment horizontal="left" vertical="center" wrapText="1"/>
      <protection locked="0"/>
    </xf>
    <xf numFmtId="1" fontId="0" fillId="9" borderId="25" xfId="0" applyNumberFormat="1" applyFill="1" applyBorder="1" applyAlignment="1" applyProtection="1">
      <alignment horizontal="left" vertical="center" wrapText="1"/>
      <protection locked="0"/>
    </xf>
    <xf numFmtId="1" fontId="0" fillId="9" borderId="52" xfId="0" applyNumberFormat="1" applyFill="1" applyBorder="1" applyAlignment="1" applyProtection="1">
      <alignment horizontal="left" vertical="center" wrapText="1"/>
      <protection locked="0"/>
    </xf>
    <xf numFmtId="1" fontId="0" fillId="9" borderId="43" xfId="0" applyNumberFormat="1" applyFont="1" applyFill="1" applyBorder="1" applyAlignment="1" applyProtection="1">
      <alignment horizontal="left" vertical="center" wrapText="1"/>
      <protection locked="0"/>
    </xf>
    <xf numFmtId="1" fontId="34" fillId="9" borderId="43" xfId="0" applyNumberFormat="1" applyFont="1" applyFill="1" applyBorder="1" applyAlignment="1" applyProtection="1">
      <alignment horizontal="left" vertical="center" wrapText="1"/>
      <protection locked="0"/>
    </xf>
    <xf numFmtId="1" fontId="0" fillId="9" borderId="0" xfId="0" applyNumberFormat="1" applyFill="1" applyBorder="1" applyProtection="1">
      <protection locked="0"/>
    </xf>
    <xf numFmtId="0" fontId="27" fillId="2" borderId="43" xfId="0" applyFont="1" applyFill="1" applyBorder="1" applyAlignment="1" applyProtection="1">
      <alignment horizontal="left" vertical="center" wrapText="1"/>
      <protection locked="0"/>
    </xf>
    <xf numFmtId="0" fontId="32" fillId="2" borderId="43" xfId="0" applyFont="1" applyFill="1" applyBorder="1" applyAlignment="1" applyProtection="1">
      <alignment horizontal="left" vertical="center" wrapText="1"/>
      <protection locked="0"/>
    </xf>
    <xf numFmtId="0" fontId="27" fillId="2" borderId="8" xfId="0" applyFont="1" applyFill="1" applyBorder="1" applyAlignment="1" applyProtection="1">
      <alignment horizontal="left" vertical="center" wrapText="1"/>
      <protection locked="0"/>
    </xf>
    <xf numFmtId="0" fontId="38" fillId="2" borderId="43" xfId="0" applyFont="1" applyFill="1" applyBorder="1" applyProtection="1">
      <protection locked="0"/>
    </xf>
    <xf numFmtId="0" fontId="32" fillId="2" borderId="8" xfId="0" applyFont="1" applyFill="1" applyBorder="1" applyAlignment="1" applyProtection="1">
      <alignment horizontal="left" vertical="center" wrapText="1"/>
      <protection locked="0"/>
    </xf>
    <xf numFmtId="0" fontId="31" fillId="2" borderId="0" xfId="0" applyFont="1" applyFill="1" applyBorder="1" applyAlignment="1" applyProtection="1">
      <alignment horizontal="left" vertical="center" wrapText="1"/>
      <protection locked="0"/>
    </xf>
    <xf numFmtId="0" fontId="33" fillId="9" borderId="43" xfId="0" applyFont="1" applyFill="1" applyBorder="1" applyAlignment="1" applyProtection="1">
      <alignment horizontal="center" vertical="center"/>
      <protection locked="0"/>
    </xf>
    <xf numFmtId="0" fontId="37" fillId="15" borderId="12" xfId="0" applyFont="1" applyFill="1" applyBorder="1" applyAlignment="1">
      <alignment wrapText="1"/>
    </xf>
    <xf numFmtId="0" fontId="31" fillId="2" borderId="43" xfId="0" applyFont="1" applyFill="1" applyBorder="1" applyAlignment="1" applyProtection="1">
      <alignment horizontal="left" vertical="center" wrapText="1"/>
      <protection locked="0"/>
    </xf>
    <xf numFmtId="0" fontId="33" fillId="9" borderId="53" xfId="0" applyFont="1" applyFill="1" applyBorder="1" applyAlignment="1" applyProtection="1">
      <alignment horizontal="center" vertical="center"/>
      <protection locked="0"/>
    </xf>
    <xf numFmtId="0" fontId="32" fillId="2" borderId="43" xfId="0" applyFont="1" applyFill="1" applyBorder="1" applyAlignment="1" applyProtection="1">
      <alignment horizontal="left"/>
      <protection locked="0"/>
    </xf>
    <xf numFmtId="0" fontId="21" fillId="15" borderId="12" xfId="0" applyFont="1" applyFill="1" applyBorder="1" applyAlignment="1">
      <alignment wrapText="1"/>
    </xf>
    <xf numFmtId="0" fontId="27" fillId="2" borderId="53" xfId="0" applyFont="1" applyFill="1" applyBorder="1" applyAlignment="1" applyProtection="1">
      <alignment horizontal="left" vertical="center" wrapText="1"/>
      <protection locked="0"/>
    </xf>
    <xf numFmtId="0" fontId="38" fillId="2" borderId="43" xfId="0" applyFont="1" applyFill="1" applyBorder="1" applyAlignment="1" applyProtection="1">
      <alignment horizontal="left"/>
      <protection locked="0"/>
    </xf>
    <xf numFmtId="0" fontId="33" fillId="9" borderId="0" xfId="0" applyFont="1" applyFill="1" applyBorder="1" applyAlignment="1" applyProtection="1">
      <alignment horizontal="center" vertical="center"/>
      <protection locked="0"/>
    </xf>
    <xf numFmtId="0" fontId="85" fillId="2" borderId="12" xfId="0" applyFont="1" applyFill="1" applyBorder="1" applyAlignment="1" applyProtection="1">
      <alignment horizontal="left"/>
      <protection locked="0"/>
    </xf>
    <xf numFmtId="0" fontId="47" fillId="2" borderId="43" xfId="0" applyFont="1" applyFill="1" applyBorder="1" applyProtection="1">
      <protection locked="0"/>
    </xf>
    <xf numFmtId="0" fontId="49" fillId="9" borderId="43" xfId="0" applyFont="1" applyFill="1" applyBorder="1" applyAlignment="1" applyProtection="1">
      <alignment horizontal="center" vertical="center"/>
      <protection locked="0"/>
    </xf>
    <xf numFmtId="0" fontId="27" fillId="2" borderId="0" xfId="0" applyFont="1" applyFill="1" applyBorder="1" applyAlignment="1" applyProtection="1">
      <alignment horizontal="left" vertical="center" wrapText="1"/>
      <protection locked="0"/>
    </xf>
    <xf numFmtId="0" fontId="28" fillId="2" borderId="43" xfId="0" applyFont="1" applyFill="1" applyBorder="1" applyAlignment="1" applyProtection="1">
      <alignment horizontal="center" vertical="center" wrapText="1"/>
      <protection locked="0"/>
    </xf>
    <xf numFmtId="0" fontId="14" fillId="9" borderId="0" xfId="0" applyFont="1" applyFill="1" applyBorder="1" applyAlignment="1" applyProtection="1">
      <alignment horizontal="center"/>
      <protection locked="0"/>
    </xf>
    <xf numFmtId="0" fontId="28" fillId="10" borderId="43" xfId="0" applyFont="1" applyFill="1" applyBorder="1" applyAlignment="1" applyProtection="1">
      <alignment horizontal="center" vertical="center" wrapText="1"/>
      <protection locked="0"/>
    </xf>
    <xf numFmtId="0" fontId="31" fillId="2" borderId="0" xfId="0" applyFont="1" applyFill="1" applyBorder="1" applyAlignment="1" applyProtection="1">
      <alignment horizontal="center" vertical="center" wrapText="1"/>
      <protection locked="0"/>
    </xf>
    <xf numFmtId="0" fontId="39" fillId="15" borderId="12" xfId="0" applyFont="1" applyFill="1" applyBorder="1" applyAlignment="1">
      <alignment wrapText="1"/>
    </xf>
    <xf numFmtId="0" fontId="31" fillId="2" borderId="43" xfId="0" applyFont="1" applyFill="1" applyBorder="1" applyAlignment="1" applyProtection="1">
      <alignment horizontal="center" vertical="center" wrapText="1"/>
      <protection locked="0"/>
    </xf>
    <xf numFmtId="0" fontId="14" fillId="15" borderId="12" xfId="0" applyFont="1" applyFill="1" applyBorder="1" applyAlignment="1">
      <alignment wrapText="1"/>
    </xf>
    <xf numFmtId="0" fontId="28" fillId="2" borderId="9" xfId="0" applyFont="1" applyFill="1" applyBorder="1" applyAlignment="1" applyProtection="1">
      <alignment horizontal="center" vertical="center" wrapText="1"/>
      <protection locked="0"/>
    </xf>
    <xf numFmtId="0" fontId="49" fillId="2" borderId="12" xfId="0" applyFont="1" applyFill="1" applyBorder="1" applyAlignment="1" applyProtection="1">
      <alignment horizontal="center" vertical="center" wrapText="1"/>
      <protection locked="0"/>
    </xf>
    <xf numFmtId="0" fontId="48" fillId="2" borderId="43" xfId="0" applyFont="1" applyFill="1" applyBorder="1" applyAlignment="1" applyProtection="1">
      <alignment horizontal="center" vertical="center" wrapText="1"/>
      <protection locked="0"/>
    </xf>
    <xf numFmtId="0" fontId="28" fillId="2" borderId="0" xfId="0" applyFont="1" applyFill="1" applyBorder="1" applyAlignment="1" applyProtection="1">
      <alignment horizontal="center" vertical="center" wrapText="1"/>
      <protection locked="0"/>
    </xf>
    <xf numFmtId="0" fontId="28" fillId="10" borderId="53" xfId="0" applyFont="1" applyFill="1" applyBorder="1" applyAlignment="1" applyProtection="1">
      <alignment horizontal="center" vertical="center" wrapText="1"/>
      <protection locked="0"/>
    </xf>
    <xf numFmtId="0" fontId="28" fillId="2" borderId="19" xfId="0" applyFont="1" applyFill="1" applyBorder="1" applyAlignment="1" applyProtection="1">
      <alignment horizontal="center" vertical="center" wrapText="1"/>
      <protection locked="0"/>
    </xf>
    <xf numFmtId="0" fontId="28" fillId="2" borderId="43" xfId="0" applyFont="1" applyFill="1" applyBorder="1" applyAlignment="1" applyProtection="1">
      <alignment horizontal="left" vertical="center" wrapText="1"/>
      <protection locked="0"/>
    </xf>
    <xf numFmtId="0" fontId="34" fillId="9" borderId="43" xfId="0" applyFont="1" applyFill="1" applyBorder="1" applyAlignment="1" applyProtection="1">
      <alignment horizontal="center"/>
      <protection locked="0"/>
    </xf>
    <xf numFmtId="0" fontId="24" fillId="15" borderId="12" xfId="0" applyFont="1" applyFill="1" applyBorder="1" applyAlignment="1">
      <alignment wrapText="1"/>
    </xf>
    <xf numFmtId="0" fontId="34" fillId="9" borderId="53" xfId="0" applyFont="1" applyFill="1" applyBorder="1" applyAlignment="1" applyProtection="1">
      <alignment horizontal="center"/>
      <protection locked="0"/>
    </xf>
    <xf numFmtId="0" fontId="28" fillId="2" borderId="53" xfId="0" applyFont="1" applyFill="1" applyBorder="1" applyAlignment="1" applyProtection="1">
      <alignment horizontal="left" vertical="center" wrapText="1"/>
      <protection locked="0"/>
    </xf>
    <xf numFmtId="0" fontId="34" fillId="9" borderId="0" xfId="0" applyFont="1" applyFill="1" applyBorder="1" applyAlignment="1" applyProtection="1">
      <alignment horizontal="center"/>
      <protection locked="0"/>
    </xf>
    <xf numFmtId="0" fontId="28" fillId="2" borderId="9" xfId="0" applyFont="1" applyFill="1" applyBorder="1" applyAlignment="1" applyProtection="1">
      <alignment horizontal="left" vertical="center" wrapText="1"/>
      <protection locked="0"/>
    </xf>
    <xf numFmtId="0" fontId="48" fillId="2" borderId="43" xfId="0" applyFont="1" applyFill="1" applyBorder="1" applyAlignment="1" applyProtection="1">
      <alignment horizontal="left" vertical="center" wrapText="1"/>
      <protection locked="0"/>
    </xf>
    <xf numFmtId="0" fontId="50" fillId="9" borderId="43" xfId="0" applyFont="1" applyFill="1" applyBorder="1" applyAlignment="1" applyProtection="1">
      <alignment horizontal="center"/>
      <protection locked="0"/>
    </xf>
    <xf numFmtId="0" fontId="28" fillId="2" borderId="0" xfId="0" applyFont="1" applyFill="1" applyBorder="1" applyAlignment="1" applyProtection="1">
      <alignment horizontal="left" vertical="center" wrapText="1"/>
      <protection locked="0"/>
    </xf>
    <xf numFmtId="0" fontId="28" fillId="2" borderId="19" xfId="0" applyFont="1" applyFill="1" applyBorder="1" applyAlignment="1" applyProtection="1">
      <alignment horizontal="left" vertical="center" wrapText="1"/>
      <protection locked="0"/>
    </xf>
    <xf numFmtId="0" fontId="33" fillId="0" borderId="43" xfId="0" applyFont="1" applyBorder="1" applyAlignment="1" applyProtection="1">
      <alignment horizontal="left" vertical="center" wrapText="1"/>
      <protection locked="0"/>
    </xf>
    <xf numFmtId="0" fontId="14" fillId="0" borderId="12" xfId="0" applyFont="1" applyBorder="1" applyAlignment="1">
      <alignment wrapText="1"/>
    </xf>
    <xf numFmtId="0" fontId="33" fillId="0" borderId="0" xfId="0" applyFont="1" applyBorder="1" applyAlignment="1" applyProtection="1">
      <alignment horizontal="left" vertical="center" wrapText="1"/>
      <protection locked="0"/>
    </xf>
    <xf numFmtId="0" fontId="74" fillId="2" borderId="43" xfId="0" applyFont="1" applyFill="1" applyBorder="1" applyAlignment="1" applyProtection="1">
      <alignment horizontal="left" vertical="center" wrapText="1"/>
      <protection locked="0"/>
    </xf>
    <xf numFmtId="0" fontId="49" fillId="0" borderId="43" xfId="0" applyFont="1" applyBorder="1" applyAlignment="1" applyProtection="1">
      <alignment horizontal="left" vertical="center" wrapText="1"/>
      <protection locked="0"/>
    </xf>
    <xf numFmtId="0" fontId="33" fillId="0" borderId="43" xfId="0" applyFont="1" applyFill="1" applyBorder="1" applyAlignment="1" applyProtection="1">
      <alignment horizontal="left" vertical="center" wrapText="1"/>
      <protection locked="0"/>
    </xf>
    <xf numFmtId="0" fontId="34" fillId="0" borderId="21" xfId="0" applyFont="1" applyFill="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10" borderId="26" xfId="15" applyFont="1" applyFill="1" applyBorder="1" applyAlignment="1" applyProtection="1">
      <alignment horizontal="center" vertical="center" wrapText="1"/>
      <protection locked="0"/>
    </xf>
    <xf numFmtId="0" fontId="24" fillId="0" borderId="21"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10" borderId="26" xfId="19" applyFont="1" applyFill="1" applyBorder="1" applyAlignment="1" applyProtection="1">
      <alignment horizontal="center" vertical="center" wrapText="1"/>
      <protection locked="0"/>
    </xf>
    <xf numFmtId="0" fontId="24" fillId="10" borderId="26" xfId="17" applyFont="1" applyFill="1" applyBorder="1" applyAlignment="1" applyProtection="1">
      <alignment horizontal="center" vertical="center" wrapText="1"/>
      <protection locked="0"/>
    </xf>
    <xf numFmtId="0" fontId="24" fillId="10" borderId="26" xfId="5" applyFont="1" applyFill="1" applyBorder="1" applyAlignment="1" applyProtection="1">
      <alignment horizontal="center" vertical="center" wrapText="1"/>
      <protection locked="0"/>
    </xf>
    <xf numFmtId="0" fontId="24" fillId="10" borderId="21" xfId="9" applyFont="1" applyFill="1" applyBorder="1" applyAlignment="1" applyProtection="1">
      <alignment horizontal="center" vertical="center" wrapText="1"/>
      <protection locked="0"/>
    </xf>
    <xf numFmtId="0" fontId="24" fillId="9" borderId="21" xfId="0" applyFont="1" applyFill="1" applyBorder="1" applyAlignment="1" applyProtection="1">
      <alignment wrapText="1"/>
      <protection locked="0"/>
    </xf>
    <xf numFmtId="0" fontId="24" fillId="10" borderId="26" xfId="7" applyFont="1" applyFill="1" applyBorder="1" applyAlignment="1" applyProtection="1">
      <alignment horizontal="center" vertical="center" wrapText="1"/>
      <protection locked="0"/>
    </xf>
    <xf numFmtId="0" fontId="34" fillId="0" borderId="44" xfId="0" applyFont="1" applyBorder="1" applyAlignment="1" applyProtection="1">
      <alignment horizontal="left" vertical="center" wrapText="1"/>
      <protection locked="0"/>
    </xf>
    <xf numFmtId="0" fontId="24" fillId="10" borderId="26" xfId="13" applyFont="1" applyFill="1" applyBorder="1" applyAlignment="1" applyProtection="1">
      <alignment horizontal="center" vertical="center" wrapText="1"/>
      <protection locked="0"/>
    </xf>
    <xf numFmtId="0" fontId="34" fillId="0" borderId="21" xfId="0" applyFont="1" applyBorder="1" applyAlignment="1" applyProtection="1">
      <alignment horizontal="left" vertical="center" wrapText="1"/>
      <protection locked="0"/>
    </xf>
    <xf numFmtId="0" fontId="24" fillId="2" borderId="26" xfId="3" applyFont="1" applyFill="1" applyBorder="1" applyAlignment="1" applyProtection="1">
      <alignment horizontal="center" vertical="center" wrapText="1"/>
      <protection locked="0"/>
    </xf>
    <xf numFmtId="0" fontId="24" fillId="9" borderId="44" xfId="0" applyFont="1" applyFill="1" applyBorder="1" applyAlignment="1" applyProtection="1">
      <alignment wrapText="1"/>
      <protection locked="0"/>
    </xf>
    <xf numFmtId="0" fontId="24" fillId="10" borderId="26" xfId="3" applyFont="1" applyFill="1" applyBorder="1" applyAlignment="1" applyProtection="1">
      <alignment horizontal="center" vertical="center" wrapText="1"/>
      <protection locked="0"/>
    </xf>
    <xf numFmtId="0" fontId="24" fillId="10" borderId="26" xfId="21" applyFont="1" applyFill="1" applyBorder="1" applyAlignment="1" applyProtection="1">
      <alignment horizontal="center" vertical="center" wrapText="1"/>
      <protection locked="0"/>
    </xf>
    <xf numFmtId="0" fontId="24" fillId="10" borderId="26" xfId="11" applyFont="1" applyFill="1" applyBorder="1" applyAlignment="1" applyProtection="1">
      <alignment horizontal="center" vertical="center" wrapText="1"/>
      <protection locked="0"/>
    </xf>
    <xf numFmtId="0" fontId="24" fillId="10" borderId="44" xfId="17" applyFont="1" applyFill="1" applyBorder="1" applyAlignment="1" applyProtection="1">
      <alignment horizontal="center" vertical="center" wrapText="1"/>
      <protection locked="0"/>
    </xf>
    <xf numFmtId="0" fontId="34" fillId="0" borderId="54" xfId="0" applyFont="1" applyBorder="1" applyAlignment="1" applyProtection="1">
      <alignment horizontal="left" vertical="center" wrapText="1"/>
      <protection locked="0"/>
    </xf>
    <xf numFmtId="0" fontId="0" fillId="0" borderId="44" xfId="0" applyFont="1" applyBorder="1" applyAlignment="1" applyProtection="1">
      <alignment horizontal="left" vertical="center" wrapText="1"/>
      <protection locked="0"/>
    </xf>
    <xf numFmtId="0" fontId="24" fillId="0" borderId="54" xfId="0" applyFont="1" applyBorder="1" applyAlignment="1" applyProtection="1">
      <alignment horizontal="left" vertical="center" wrapText="1"/>
      <protection locked="0"/>
    </xf>
    <xf numFmtId="0" fontId="34" fillId="0" borderId="0" xfId="0" applyFont="1" applyBorder="1" applyAlignment="1" applyProtection="1">
      <alignment horizontal="left" vertical="center" wrapText="1"/>
      <protection locked="0"/>
    </xf>
    <xf numFmtId="0" fontId="24" fillId="10" borderId="44" xfId="5" applyFont="1" applyFill="1" applyBorder="1" applyAlignment="1" applyProtection="1">
      <alignment horizontal="center" vertical="center" wrapText="1"/>
      <protection locked="0"/>
    </xf>
    <xf numFmtId="0" fontId="34" fillId="0" borderId="44" xfId="0" applyFont="1" applyFill="1" applyBorder="1" applyAlignment="1" applyProtection="1">
      <alignment horizontal="left" vertical="center" wrapText="1"/>
      <protection locked="0"/>
    </xf>
    <xf numFmtId="0" fontId="24" fillId="10" borderId="44" xfId="15" applyFont="1" applyFill="1" applyBorder="1" applyAlignment="1" applyProtection="1">
      <alignment horizontal="center" vertical="center" wrapText="1"/>
      <protection locked="0"/>
    </xf>
    <xf numFmtId="0" fontId="24" fillId="10" borderId="44" xfId="13" applyFont="1" applyFill="1" applyBorder="1" applyAlignment="1" applyProtection="1">
      <alignment horizontal="center" vertical="center" wrapText="1"/>
      <protection locked="0"/>
    </xf>
    <xf numFmtId="0" fontId="33" fillId="11" borderId="22" xfId="0" applyFont="1" applyFill="1" applyBorder="1" applyAlignment="1" applyProtection="1">
      <alignment horizontal="center"/>
      <protection locked="0"/>
    </xf>
    <xf numFmtId="0" fontId="14" fillId="11" borderId="45" xfId="0" applyFont="1" applyFill="1" applyBorder="1" applyAlignment="1" applyProtection="1">
      <alignment horizontal="center"/>
      <protection locked="0"/>
    </xf>
    <xf numFmtId="0" fontId="14" fillId="11" borderId="0" xfId="0" applyFont="1" applyFill="1" applyBorder="1" applyAlignment="1" applyProtection="1">
      <alignment horizontal="center"/>
      <protection locked="0"/>
    </xf>
    <xf numFmtId="0" fontId="14" fillId="11" borderId="22" xfId="0" applyNumberFormat="1" applyFont="1" applyFill="1" applyBorder="1" applyAlignment="1" applyProtection="1">
      <alignment horizontal="center"/>
      <protection locked="0"/>
    </xf>
    <xf numFmtId="0" fontId="33" fillId="11" borderId="45" xfId="0" applyFont="1" applyFill="1" applyBorder="1" applyAlignment="1" applyProtection="1">
      <alignment horizontal="center"/>
      <protection locked="0"/>
    </xf>
    <xf numFmtId="0" fontId="14" fillId="11" borderId="55" xfId="0" applyFont="1" applyFill="1" applyBorder="1" applyAlignment="1" applyProtection="1">
      <alignment horizontal="center"/>
      <protection locked="0"/>
    </xf>
    <xf numFmtId="0" fontId="33" fillId="11" borderId="55" xfId="0" applyFont="1" applyFill="1" applyBorder="1" applyAlignment="1" applyProtection="1">
      <alignment horizontal="center"/>
      <protection locked="0"/>
    </xf>
    <xf numFmtId="0" fontId="33" fillId="11" borderId="0" xfId="0" applyFont="1" applyFill="1" applyBorder="1" applyAlignment="1" applyProtection="1">
      <alignment horizontal="center"/>
      <protection locked="0"/>
    </xf>
    <xf numFmtId="0" fontId="39" fillId="11" borderId="45" xfId="0" applyFont="1" applyFill="1" applyBorder="1" applyAlignment="1" applyProtection="1">
      <alignment horizontal="center"/>
      <protection locked="0"/>
    </xf>
    <xf numFmtId="0" fontId="24" fillId="12" borderId="43" xfId="0" applyFont="1" applyFill="1" applyBorder="1" applyAlignment="1" applyProtection="1">
      <alignment horizontal="center"/>
      <protection locked="0"/>
    </xf>
    <xf numFmtId="0" fontId="24" fillId="12" borderId="0" xfId="0" applyFont="1" applyFill="1" applyBorder="1" applyAlignment="1" applyProtection="1">
      <alignment horizontal="center"/>
      <protection locked="0"/>
    </xf>
    <xf numFmtId="0" fontId="33" fillId="7" borderId="12" xfId="0" applyFont="1" applyFill="1" applyBorder="1" applyAlignment="1" applyProtection="1">
      <alignment horizontal="center"/>
      <protection locked="0"/>
    </xf>
    <xf numFmtId="0" fontId="34" fillId="12" borderId="43" xfId="0" applyFont="1" applyFill="1" applyBorder="1" applyAlignment="1" applyProtection="1">
      <alignment horizontal="center"/>
      <protection locked="0"/>
    </xf>
    <xf numFmtId="0" fontId="24" fillId="12" borderId="53" xfId="0" applyFont="1" applyFill="1" applyBorder="1" applyAlignment="1" applyProtection="1">
      <alignment horizontal="center"/>
      <protection locked="0"/>
    </xf>
    <xf numFmtId="0" fontId="34" fillId="12" borderId="53" xfId="0" applyFont="1" applyFill="1" applyBorder="1" applyAlignment="1" applyProtection="1">
      <alignment horizontal="center"/>
      <protection locked="0"/>
    </xf>
    <xf numFmtId="0" fontId="0" fillId="12" borderId="43" xfId="0" applyFont="1" applyFill="1" applyBorder="1" applyAlignment="1" applyProtection="1">
      <alignment horizontal="center"/>
      <protection locked="0"/>
    </xf>
    <xf numFmtId="0" fontId="34" fillId="12" borderId="0" xfId="0" applyFont="1" applyFill="1" applyBorder="1" applyAlignment="1" applyProtection="1">
      <alignment horizontal="center"/>
      <protection locked="0"/>
    </xf>
    <xf numFmtId="0" fontId="34" fillId="23" borderId="43" xfId="0" applyFont="1" applyFill="1" applyBorder="1" applyAlignment="1" applyProtection="1">
      <alignment horizontal="center"/>
      <protection locked="0"/>
    </xf>
    <xf numFmtId="0" fontId="33" fillId="0" borderId="21" xfId="0" applyFont="1" applyFill="1" applyBorder="1" applyAlignment="1" applyProtection="1">
      <alignment horizontal="center"/>
      <protection locked="0"/>
    </xf>
    <xf numFmtId="0" fontId="14" fillId="9" borderId="44" xfId="0" applyFont="1" applyFill="1" applyBorder="1" applyAlignment="1" applyProtection="1">
      <alignment horizontal="center"/>
      <protection locked="0"/>
    </xf>
    <xf numFmtId="0" fontId="33" fillId="9" borderId="21" xfId="0" applyFont="1" applyFill="1" applyBorder="1" applyAlignment="1" applyProtection="1">
      <alignment horizontal="center"/>
      <protection locked="0"/>
    </xf>
    <xf numFmtId="0" fontId="14" fillId="0" borderId="21" xfId="0" applyNumberFormat="1" applyFont="1" applyFill="1" applyBorder="1" applyAlignment="1" applyProtection="1">
      <alignment horizontal="center"/>
      <protection locked="0"/>
    </xf>
    <xf numFmtId="0" fontId="33" fillId="9" borderId="44" xfId="0" applyFont="1" applyFill="1" applyBorder="1" applyAlignment="1" applyProtection="1">
      <alignment horizontal="center"/>
      <protection locked="0"/>
    </xf>
    <xf numFmtId="0" fontId="14" fillId="9" borderId="54" xfId="0" applyFont="1" applyFill="1" applyBorder="1" applyAlignment="1" applyProtection="1">
      <alignment horizontal="center"/>
      <protection locked="0"/>
    </xf>
    <xf numFmtId="0" fontId="33" fillId="9" borderId="54" xfId="0" applyFont="1" applyFill="1" applyBorder="1" applyAlignment="1" applyProtection="1">
      <alignment horizontal="center"/>
      <protection locked="0"/>
    </xf>
    <xf numFmtId="0" fontId="33" fillId="9" borderId="0" xfId="0" applyFont="1" applyFill="1" applyBorder="1" applyAlignment="1" applyProtection="1">
      <alignment horizontal="center"/>
      <protection locked="0"/>
    </xf>
    <xf numFmtId="0" fontId="39" fillId="9" borderId="44" xfId="0" applyFont="1" applyFill="1" applyBorder="1" applyAlignment="1" applyProtection="1">
      <alignment horizontal="center"/>
      <protection locked="0"/>
    </xf>
    <xf numFmtId="0" fontId="33" fillId="0" borderId="44" xfId="0" applyFont="1" applyFill="1" applyBorder="1" applyAlignment="1" applyProtection="1">
      <alignment horizontal="center"/>
      <protection locked="0"/>
    </xf>
    <xf numFmtId="0" fontId="33" fillId="11" borderId="9" xfId="0" applyFont="1" applyFill="1" applyBorder="1" applyAlignment="1" applyProtection="1">
      <alignment horizontal="center"/>
      <protection locked="0"/>
    </xf>
    <xf numFmtId="0" fontId="14" fillId="11" borderId="46" xfId="0" applyFont="1" applyFill="1" applyBorder="1" applyAlignment="1" applyProtection="1">
      <alignment horizontal="center"/>
      <protection locked="0"/>
    </xf>
    <xf numFmtId="0" fontId="14" fillId="11" borderId="9" xfId="0" applyNumberFormat="1" applyFont="1" applyFill="1" applyBorder="1" applyAlignment="1" applyProtection="1">
      <alignment horizontal="center"/>
      <protection locked="0"/>
    </xf>
    <xf numFmtId="0" fontId="33" fillId="11" borderId="46" xfId="0" applyFont="1" applyFill="1" applyBorder="1" applyAlignment="1" applyProtection="1">
      <alignment horizontal="center"/>
      <protection locked="0"/>
    </xf>
    <xf numFmtId="0" fontId="14" fillId="11" borderId="56" xfId="0" applyFont="1" applyFill="1" applyBorder="1" applyAlignment="1" applyProtection="1">
      <alignment horizontal="center"/>
      <protection locked="0"/>
    </xf>
    <xf numFmtId="0" fontId="33" fillId="11" borderId="56" xfId="0" applyFont="1" applyFill="1" applyBorder="1" applyAlignment="1" applyProtection="1">
      <alignment horizontal="center"/>
      <protection locked="0"/>
    </xf>
    <xf numFmtId="0" fontId="39" fillId="11" borderId="46" xfId="0" applyFont="1" applyFill="1" applyBorder="1" applyAlignment="1" applyProtection="1">
      <alignment horizontal="center"/>
      <protection locked="0"/>
    </xf>
    <xf numFmtId="0" fontId="39" fillId="11" borderId="9" xfId="0" applyFont="1" applyFill="1" applyBorder="1" applyAlignment="1" applyProtection="1">
      <alignment horizontal="center"/>
      <protection locked="0"/>
    </xf>
    <xf numFmtId="0" fontId="24" fillId="13" borderId="43" xfId="0" applyFont="1" applyFill="1" applyBorder="1" applyAlignment="1" applyProtection="1">
      <alignment horizontal="center"/>
      <protection locked="0"/>
    </xf>
    <xf numFmtId="0" fontId="24" fillId="13" borderId="0" xfId="0" applyFont="1" applyFill="1" applyBorder="1" applyAlignment="1" applyProtection="1">
      <alignment horizontal="center"/>
      <protection locked="0"/>
    </xf>
    <xf numFmtId="0" fontId="34" fillId="13" borderId="0" xfId="0" applyFont="1" applyFill="1" applyBorder="1" applyAlignment="1" applyProtection="1">
      <alignment horizontal="center"/>
      <protection locked="0"/>
    </xf>
    <xf numFmtId="0" fontId="34" fillId="13" borderId="43" xfId="0" applyFont="1" applyFill="1" applyBorder="1" applyAlignment="1" applyProtection="1">
      <alignment horizontal="center"/>
      <protection locked="0"/>
    </xf>
    <xf numFmtId="0" fontId="24" fillId="13" borderId="53" xfId="0" applyFont="1" applyFill="1" applyBorder="1" applyAlignment="1" applyProtection="1">
      <alignment horizontal="center"/>
      <protection locked="0"/>
    </xf>
    <xf numFmtId="0" fontId="34" fillId="13" borderId="53" xfId="0" applyFont="1" applyFill="1" applyBorder="1" applyAlignment="1" applyProtection="1">
      <alignment horizontal="center"/>
      <protection locked="0"/>
    </xf>
    <xf numFmtId="0" fontId="0" fillId="13" borderId="43" xfId="0" applyFont="1" applyFill="1" applyBorder="1" applyAlignment="1" applyProtection="1">
      <alignment horizontal="center"/>
      <protection locked="0"/>
    </xf>
    <xf numFmtId="0" fontId="24" fillId="0" borderId="43" xfId="0" applyFont="1" applyFill="1" applyBorder="1" applyAlignment="1" applyProtection="1">
      <alignment horizontal="center"/>
      <protection locked="0"/>
    </xf>
    <xf numFmtId="0" fontId="14" fillId="2" borderId="26" xfId="13" applyFont="1" applyFill="1" applyBorder="1" applyAlignment="1" applyProtection="1">
      <alignment horizontal="center" wrapText="1"/>
      <protection locked="0"/>
    </xf>
    <xf numFmtId="0" fontId="14" fillId="2" borderId="26" xfId="15" applyFont="1" applyFill="1" applyBorder="1" applyAlignment="1" applyProtection="1">
      <alignment horizontal="center" wrapText="1"/>
      <protection locked="0"/>
    </xf>
    <xf numFmtId="0" fontId="14" fillId="2" borderId="26" xfId="19" applyFont="1" applyFill="1" applyBorder="1" applyAlignment="1" applyProtection="1">
      <alignment horizontal="center" wrapText="1"/>
      <protection locked="0"/>
    </xf>
    <xf numFmtId="0" fontId="14" fillId="2" borderId="26" xfId="17" applyFont="1" applyFill="1" applyBorder="1" applyAlignment="1" applyProtection="1">
      <alignment horizontal="center" wrapText="1"/>
      <protection locked="0"/>
    </xf>
    <xf numFmtId="0" fontId="14" fillId="2" borderId="26" xfId="5" applyFont="1" applyFill="1" applyBorder="1" applyAlignment="1" applyProtection="1">
      <alignment horizontal="center" wrapText="1"/>
      <protection locked="0"/>
    </xf>
    <xf numFmtId="0" fontId="14" fillId="0" borderId="21" xfId="9" applyNumberFormat="1" applyFont="1" applyFill="1" applyBorder="1" applyAlignment="1" applyProtection="1">
      <alignment horizontal="center" vertical="center" wrapText="1"/>
      <protection locked="0"/>
    </xf>
    <xf numFmtId="0" fontId="14" fillId="2" borderId="26" xfId="21" applyFont="1" applyFill="1" applyBorder="1" applyAlignment="1" applyProtection="1">
      <alignment horizontal="center" wrapText="1"/>
      <protection locked="0"/>
    </xf>
    <xf numFmtId="0" fontId="28" fillId="2" borderId="26" xfId="7" applyFont="1" applyFill="1" applyBorder="1" applyAlignment="1" applyProtection="1">
      <alignment horizontal="center" wrapText="1"/>
      <protection locked="0"/>
    </xf>
    <xf numFmtId="0" fontId="14" fillId="2" borderId="26" xfId="7" applyFont="1" applyFill="1" applyBorder="1" applyAlignment="1" applyProtection="1">
      <alignment horizontal="center" wrapText="1"/>
      <protection locked="0"/>
    </xf>
    <xf numFmtId="0" fontId="14" fillId="2" borderId="26" xfId="3" applyFont="1" applyFill="1" applyBorder="1" applyAlignment="1" applyProtection="1">
      <alignment horizontal="center" wrapText="1"/>
      <protection locked="0"/>
    </xf>
    <xf numFmtId="0" fontId="14" fillId="2" borderId="26" xfId="11" applyFont="1" applyFill="1" applyBorder="1" applyAlignment="1" applyProtection="1">
      <alignment horizontal="center" wrapText="1"/>
      <protection locked="0"/>
    </xf>
    <xf numFmtId="0" fontId="14" fillId="0" borderId="44" xfId="0" applyFont="1" applyFill="1" applyBorder="1" applyAlignment="1" applyProtection="1">
      <alignment horizontal="center"/>
      <protection locked="0"/>
    </xf>
    <xf numFmtId="0" fontId="14" fillId="2" borderId="44" xfId="17" applyFont="1" applyFill="1" applyBorder="1" applyAlignment="1" applyProtection="1">
      <alignment horizontal="center" wrapText="1"/>
      <protection locked="0"/>
    </xf>
    <xf numFmtId="0" fontId="14" fillId="19" borderId="26" xfId="7" applyFont="1" applyFill="1" applyBorder="1" applyAlignment="1" applyProtection="1">
      <alignment horizontal="center" wrapText="1"/>
      <protection locked="0"/>
    </xf>
    <xf numFmtId="0" fontId="14" fillId="19" borderId="26" xfId="5" applyFont="1" applyFill="1" applyBorder="1" applyAlignment="1" applyProtection="1">
      <alignment horizontal="center" wrapText="1"/>
      <protection locked="0"/>
    </xf>
    <xf numFmtId="0" fontId="63" fillId="19" borderId="26" xfId="13" applyFont="1" applyFill="1" applyBorder="1" applyAlignment="1" applyProtection="1">
      <alignment horizontal="center" wrapText="1"/>
      <protection locked="0"/>
    </xf>
    <xf numFmtId="0" fontId="14" fillId="0" borderId="26" xfId="17" applyFont="1" applyFill="1" applyBorder="1" applyAlignment="1" applyProtection="1">
      <alignment horizontal="center" wrapText="1"/>
      <protection locked="0"/>
    </xf>
    <xf numFmtId="0" fontId="39" fillId="0" borderId="44" xfId="0" applyFont="1" applyFill="1" applyBorder="1" applyAlignment="1" applyProtection="1">
      <alignment horizontal="center"/>
      <protection locked="0"/>
    </xf>
    <xf numFmtId="0" fontId="14" fillId="2" borderId="44" xfId="5" applyFont="1" applyFill="1" applyBorder="1" applyAlignment="1" applyProtection="1">
      <alignment horizontal="center" wrapText="1"/>
      <protection locked="0"/>
    </xf>
    <xf numFmtId="0" fontId="14" fillId="2" borderId="44" xfId="15" applyFont="1" applyFill="1" applyBorder="1" applyAlignment="1" applyProtection="1">
      <alignment horizontal="center" wrapText="1"/>
      <protection locked="0"/>
    </xf>
    <xf numFmtId="0" fontId="39" fillId="9" borderId="21" xfId="0" applyFont="1" applyFill="1" applyBorder="1" applyAlignment="1" applyProtection="1">
      <alignment horizontal="center"/>
      <protection locked="0"/>
    </xf>
    <xf numFmtId="0" fontId="14" fillId="2" borderId="44" xfId="13" applyFont="1" applyFill="1" applyBorder="1" applyAlignment="1" applyProtection="1">
      <alignment horizontal="center" wrapText="1"/>
      <protection locked="0"/>
    </xf>
    <xf numFmtId="0" fontId="21" fillId="9" borderId="47" xfId="0" applyFont="1" applyFill="1" applyBorder="1" applyAlignment="1">
      <alignment horizontal="center"/>
    </xf>
    <xf numFmtId="0" fontId="21" fillId="9" borderId="0" xfId="0" applyFont="1" applyFill="1" applyBorder="1" applyAlignment="1">
      <alignment horizontal="center"/>
    </xf>
    <xf numFmtId="0" fontId="35" fillId="9" borderId="0" xfId="0" applyFont="1" applyFill="1" applyBorder="1" applyAlignment="1">
      <alignment horizontal="center"/>
    </xf>
    <xf numFmtId="0" fontId="33" fillId="0" borderId="24" xfId="0" applyFont="1" applyFill="1" applyBorder="1" applyAlignment="1" applyProtection="1">
      <alignment horizontal="center"/>
      <protection locked="0"/>
    </xf>
    <xf numFmtId="0" fontId="35" fillId="9" borderId="47" xfId="0" applyFont="1" applyFill="1" applyBorder="1" applyAlignment="1">
      <alignment horizontal="center"/>
    </xf>
    <xf numFmtId="0" fontId="35" fillId="9" borderId="38" xfId="0" applyFont="1" applyFill="1" applyBorder="1" applyAlignment="1">
      <alignment horizontal="center"/>
    </xf>
    <xf numFmtId="0" fontId="21" fillId="9" borderId="57" xfId="0" applyFont="1" applyFill="1" applyBorder="1" applyAlignment="1">
      <alignment horizontal="center"/>
    </xf>
    <xf numFmtId="0" fontId="35" fillId="9" borderId="57" xfId="0" applyFont="1" applyFill="1" applyBorder="1" applyAlignment="1">
      <alignment horizontal="center"/>
    </xf>
    <xf numFmtId="0" fontId="37" fillId="9" borderId="47" xfId="0" applyFont="1" applyFill="1" applyBorder="1" applyAlignment="1">
      <alignment horizontal="center"/>
    </xf>
    <xf numFmtId="0" fontId="35" fillId="0" borderId="47" xfId="0" applyFont="1" applyFill="1" applyBorder="1" applyAlignment="1">
      <alignment horizontal="center"/>
    </xf>
    <xf numFmtId="0" fontId="21" fillId="15" borderId="24" xfId="0" applyFont="1" applyFill="1" applyBorder="1"/>
    <xf numFmtId="0" fontId="21" fillId="9" borderId="51" xfId="0" applyFont="1" applyFill="1" applyBorder="1" applyAlignment="1">
      <alignment horizontal="center"/>
    </xf>
    <xf numFmtId="0" fontId="0" fillId="2" borderId="48" xfId="0" applyFill="1" applyBorder="1"/>
    <xf numFmtId="0" fontId="0" fillId="2" borderId="0" xfId="0" applyFill="1" applyBorder="1"/>
    <xf numFmtId="0" fontId="34" fillId="2" borderId="0" xfId="0" applyFont="1" applyFill="1" applyBorder="1"/>
    <xf numFmtId="0" fontId="34" fillId="2" borderId="48" xfId="0" applyFont="1" applyFill="1" applyBorder="1"/>
    <xf numFmtId="0" fontId="0" fillId="2" borderId="57" xfId="0" applyFill="1" applyBorder="1"/>
    <xf numFmtId="0" fontId="34" fillId="2" borderId="57" xfId="0" applyFont="1" applyFill="1" applyBorder="1"/>
    <xf numFmtId="0" fontId="0" fillId="2" borderId="49" xfId="0" applyFill="1" applyBorder="1"/>
    <xf numFmtId="0" fontId="34" fillId="2" borderId="49" xfId="0" applyFont="1" applyFill="1" applyBorder="1"/>
    <xf numFmtId="0" fontId="0" fillId="2" borderId="50" xfId="0" applyFill="1" applyBorder="1"/>
    <xf numFmtId="0" fontId="34" fillId="2" borderId="50" xfId="0" applyFont="1" applyFill="1" applyBorder="1"/>
    <xf numFmtId="0" fontId="0" fillId="2" borderId="53" xfId="0" applyFill="1" applyBorder="1"/>
    <xf numFmtId="0" fontId="34" fillId="2" borderId="53" xfId="0" applyFont="1" applyFill="1" applyBorder="1"/>
    <xf numFmtId="0" fontId="34" fillId="2" borderId="0" xfId="0" applyFont="1" applyFill="1" applyBorder="1" applyProtection="1">
      <protection locked="0"/>
    </xf>
    <xf numFmtId="0" fontId="0" fillId="2" borderId="57" xfId="0" applyFill="1" applyBorder="1" applyProtection="1">
      <protection locked="0"/>
    </xf>
    <xf numFmtId="1" fontId="33" fillId="9" borderId="0" xfId="0" applyNumberFormat="1" applyFont="1" applyFill="1" applyBorder="1" applyProtection="1">
      <protection locked="0"/>
    </xf>
    <xf numFmtId="0" fontId="49" fillId="9" borderId="25" xfId="0" applyFont="1" applyFill="1" applyBorder="1" applyAlignment="1" applyProtection="1">
      <alignment horizontal="left" vertical="center"/>
      <protection locked="0"/>
    </xf>
    <xf numFmtId="0" fontId="49" fillId="9" borderId="42" xfId="0" applyFont="1" applyFill="1" applyBorder="1" applyAlignment="1" applyProtection="1">
      <alignment horizontal="left" vertical="center"/>
      <protection locked="0"/>
    </xf>
    <xf numFmtId="0" fontId="49" fillId="9" borderId="43" xfId="0" applyFont="1" applyFill="1" applyBorder="1" applyAlignment="1" applyProtection="1">
      <alignment horizontal="left" vertical="center"/>
      <protection locked="0"/>
    </xf>
    <xf numFmtId="1" fontId="34" fillId="9" borderId="0" xfId="0" applyNumberFormat="1" applyFont="1" applyFill="1" applyBorder="1" applyAlignment="1" applyProtection="1">
      <alignment horizontal="left" vertical="center" wrapText="1"/>
      <protection locked="0"/>
    </xf>
    <xf numFmtId="1" fontId="34" fillId="9" borderId="0" xfId="0" applyNumberFormat="1" applyFont="1" applyFill="1" applyBorder="1" applyProtection="1">
      <protection locked="0"/>
    </xf>
    <xf numFmtId="0" fontId="49" fillId="2" borderId="43" xfId="0" applyFont="1" applyFill="1" applyBorder="1" applyAlignment="1" applyProtection="1">
      <alignment horizontal="left" vertical="center" wrapText="1"/>
      <protection locked="0"/>
    </xf>
    <xf numFmtId="0" fontId="33" fillId="19" borderId="43" xfId="0" applyFont="1" applyFill="1" applyBorder="1" applyAlignment="1" applyProtection="1">
      <alignment horizontal="left" vertical="center" wrapText="1"/>
      <protection locked="0"/>
    </xf>
    <xf numFmtId="0" fontId="82" fillId="0" borderId="53" xfId="0" applyFont="1" applyBorder="1" applyAlignment="1" applyProtection="1">
      <alignment horizontal="center" vertical="center" wrapText="1"/>
      <protection locked="0"/>
    </xf>
    <xf numFmtId="0" fontId="74" fillId="0" borderId="43" xfId="0" applyFont="1" applyBorder="1" applyAlignment="1" applyProtection="1">
      <alignment horizontal="left" vertical="center" wrapText="1"/>
      <protection locked="0"/>
    </xf>
    <xf numFmtId="0" fontId="34" fillId="19" borderId="44" xfId="0" applyFont="1" applyFill="1" applyBorder="1" applyAlignment="1" applyProtection="1">
      <alignment horizontal="left" vertical="center" wrapText="1"/>
      <protection locked="0"/>
    </xf>
    <xf numFmtId="0" fontId="39" fillId="11" borderId="22" xfId="0" applyFont="1" applyFill="1" applyBorder="1" applyAlignment="1" applyProtection="1">
      <alignment horizontal="center"/>
      <protection locked="0"/>
    </xf>
    <xf numFmtId="0" fontId="33" fillId="19" borderId="45" xfId="0" applyFont="1" applyFill="1" applyBorder="1" applyAlignment="1" applyProtection="1">
      <alignment horizontal="center"/>
      <protection locked="0"/>
    </xf>
    <xf numFmtId="0" fontId="33" fillId="0" borderId="22" xfId="0" applyFont="1" applyFill="1" applyBorder="1" applyAlignment="1" applyProtection="1">
      <alignment horizontal="center"/>
      <protection locked="0"/>
    </xf>
    <xf numFmtId="0" fontId="34" fillId="20" borderId="43" xfId="0" applyFont="1" applyFill="1" applyBorder="1" applyAlignment="1" applyProtection="1">
      <alignment horizontal="center"/>
      <protection locked="0"/>
    </xf>
    <xf numFmtId="0" fontId="33" fillId="19" borderId="21" xfId="0" applyFont="1" applyFill="1" applyBorder="1" applyAlignment="1" applyProtection="1">
      <alignment horizontal="center"/>
      <protection locked="0"/>
    </xf>
    <xf numFmtId="0" fontId="33" fillId="19" borderId="44" xfId="0" applyFont="1" applyFill="1" applyBorder="1" applyAlignment="1" applyProtection="1">
      <alignment horizontal="center"/>
      <protection locked="0"/>
    </xf>
    <xf numFmtId="0" fontId="33" fillId="2" borderId="21" xfId="0" applyFont="1" applyFill="1" applyBorder="1" applyAlignment="1" applyProtection="1">
      <alignment horizontal="center"/>
      <protection locked="0"/>
    </xf>
    <xf numFmtId="0" fontId="33" fillId="19" borderId="46" xfId="0" applyFont="1" applyFill="1" applyBorder="1" applyAlignment="1" applyProtection="1">
      <alignment horizontal="center"/>
      <protection locked="0"/>
    </xf>
    <xf numFmtId="0" fontId="39" fillId="0" borderId="21" xfId="0" applyFont="1" applyFill="1" applyBorder="1" applyAlignment="1" applyProtection="1">
      <alignment horizontal="center"/>
      <protection locked="0"/>
    </xf>
    <xf numFmtId="0" fontId="37" fillId="9" borderId="38" xfId="0" applyFont="1" applyFill="1" applyBorder="1" applyAlignment="1">
      <alignment horizontal="center"/>
    </xf>
    <xf numFmtId="0" fontId="35" fillId="19" borderId="47" xfId="0" applyFont="1" applyFill="1" applyBorder="1" applyAlignment="1">
      <alignment horizontal="center"/>
    </xf>
    <xf numFmtId="1" fontId="14" fillId="7" borderId="20" xfId="0" applyNumberFormat="1" applyFont="1" applyFill="1" applyBorder="1" applyAlignment="1" applyProtection="1">
      <alignment vertical="center"/>
      <protection locked="0"/>
    </xf>
    <xf numFmtId="1" fontId="14" fillId="7" borderId="8" xfId="0" applyNumberFormat="1" applyFont="1" applyFill="1" applyBorder="1" applyAlignment="1" applyProtection="1">
      <alignment vertical="center"/>
      <protection locked="0"/>
    </xf>
    <xf numFmtId="1" fontId="0" fillId="7" borderId="8" xfId="0" applyNumberFormat="1" applyFill="1" applyBorder="1" applyAlignment="1" applyProtection="1">
      <alignment horizontal="left" vertical="center" wrapText="1"/>
      <protection locked="0"/>
    </xf>
    <xf numFmtId="1" fontId="0" fillId="7" borderId="8" xfId="0" applyNumberFormat="1" applyFill="1" applyBorder="1" applyProtection="1">
      <protection locked="0"/>
    </xf>
    <xf numFmtId="0" fontId="47" fillId="7" borderId="12" xfId="0" applyFont="1" applyFill="1" applyBorder="1" applyProtection="1">
      <protection locked="0"/>
    </xf>
    <xf numFmtId="0" fontId="48" fillId="7" borderId="12" xfId="0" applyFont="1" applyFill="1" applyBorder="1" applyAlignment="1" applyProtection="1">
      <alignment horizontal="center" vertical="center" wrapText="1"/>
      <protection locked="0"/>
    </xf>
    <xf numFmtId="0" fontId="48" fillId="7" borderId="12" xfId="0" applyFont="1" applyFill="1" applyBorder="1" applyAlignment="1" applyProtection="1">
      <alignment horizontal="left" vertical="center" wrapText="1"/>
      <protection locked="0"/>
    </xf>
    <xf numFmtId="0" fontId="24" fillId="7" borderId="26" xfId="0" applyFont="1" applyFill="1" applyBorder="1" applyAlignment="1" applyProtection="1">
      <alignment horizontal="left" vertical="center" wrapText="1"/>
      <protection locked="0"/>
    </xf>
    <xf numFmtId="0" fontId="14" fillId="7" borderId="27" xfId="0" applyFont="1" applyFill="1" applyBorder="1" applyAlignment="1" applyProtection="1">
      <alignment horizontal="center"/>
      <protection locked="0"/>
    </xf>
    <xf numFmtId="0" fontId="14" fillId="7" borderId="26" xfId="0" applyFont="1" applyFill="1" applyBorder="1" applyAlignment="1" applyProtection="1">
      <alignment horizontal="center"/>
      <protection locked="0"/>
    </xf>
    <xf numFmtId="0" fontId="14" fillId="7" borderId="19" xfId="0" applyFont="1" applyFill="1" applyBorder="1" applyAlignment="1" applyProtection="1">
      <alignment horizontal="center"/>
      <protection locked="0"/>
    </xf>
    <xf numFmtId="0" fontId="21" fillId="7" borderId="24" xfId="0" applyFont="1" applyFill="1" applyBorder="1" applyAlignment="1">
      <alignment horizontal="center"/>
    </xf>
    <xf numFmtId="0" fontId="0" fillId="7" borderId="19" xfId="0" applyFill="1" applyBorder="1"/>
    <xf numFmtId="0" fontId="0" fillId="7" borderId="12" xfId="0" applyFill="1" applyBorder="1"/>
    <xf numFmtId="0" fontId="0" fillId="7" borderId="39" xfId="0" applyFill="1" applyBorder="1"/>
    <xf numFmtId="0" fontId="0" fillId="7" borderId="0" xfId="0" applyFill="1" applyProtection="1">
      <protection locked="0"/>
    </xf>
    <xf numFmtId="0" fontId="14" fillId="7" borderId="0" xfId="0" applyFont="1" applyFill="1" applyProtection="1">
      <protection locked="0"/>
    </xf>
    <xf numFmtId="1" fontId="14" fillId="0" borderId="42" xfId="0" applyNumberFormat="1" applyFont="1" applyFill="1" applyBorder="1" applyAlignment="1" applyProtection="1">
      <alignment vertical="center"/>
      <protection locked="0"/>
    </xf>
    <xf numFmtId="1" fontId="14" fillId="0" borderId="43" xfId="0" applyNumberFormat="1" applyFont="1" applyFill="1" applyBorder="1" applyAlignment="1" applyProtection="1">
      <alignment vertical="center"/>
      <protection locked="0"/>
    </xf>
    <xf numFmtId="1" fontId="0" fillId="0" borderId="43" xfId="0" applyNumberFormat="1" applyFont="1" applyFill="1" applyBorder="1" applyAlignment="1" applyProtection="1">
      <alignment horizontal="left" vertical="center" wrapText="1"/>
      <protection locked="0"/>
    </xf>
    <xf numFmtId="0" fontId="32" fillId="0" borderId="43" xfId="0" applyFont="1" applyFill="1" applyBorder="1" applyAlignment="1" applyProtection="1">
      <alignment horizontal="left"/>
      <protection locked="0"/>
    </xf>
    <xf numFmtId="0" fontId="28" fillId="0" borderId="43" xfId="0" applyFont="1" applyFill="1" applyBorder="1" applyAlignment="1" applyProtection="1">
      <alignment horizontal="center" vertical="center" wrapText="1"/>
      <protection locked="0"/>
    </xf>
    <xf numFmtId="0" fontId="28" fillId="0" borderId="43" xfId="0" applyFont="1" applyFill="1" applyBorder="1" applyAlignment="1" applyProtection="1">
      <alignment horizontal="left" vertical="center" wrapText="1"/>
      <protection locked="0"/>
    </xf>
    <xf numFmtId="0" fontId="24" fillId="10" borderId="44" xfId="19" applyFont="1" applyFill="1" applyBorder="1" applyAlignment="1" applyProtection="1">
      <alignment horizontal="center" vertical="center" wrapText="1"/>
      <protection locked="0"/>
    </xf>
    <xf numFmtId="0" fontId="0" fillId="0" borderId="43" xfId="0" applyFont="1" applyFill="1" applyBorder="1" applyAlignment="1" applyProtection="1">
      <alignment horizontal="center"/>
      <protection locked="0"/>
    </xf>
    <xf numFmtId="0" fontId="14" fillId="0" borderId="21" xfId="0" applyFont="1" applyFill="1" applyBorder="1" applyAlignment="1" applyProtection="1">
      <alignment horizontal="center"/>
      <protection locked="0"/>
    </xf>
    <xf numFmtId="0" fontId="14" fillId="19" borderId="46" xfId="0" applyFont="1" applyFill="1" applyBorder="1" applyAlignment="1" applyProtection="1">
      <alignment horizontal="center"/>
      <protection locked="0"/>
    </xf>
    <xf numFmtId="0" fontId="14" fillId="2" borderId="44" xfId="19" applyFont="1" applyFill="1" applyBorder="1" applyAlignment="1" applyProtection="1">
      <alignment horizontal="center" wrapText="1"/>
      <protection locked="0"/>
    </xf>
    <xf numFmtId="0" fontId="21" fillId="0" borderId="47" xfId="0" applyFont="1" applyFill="1" applyBorder="1" applyAlignment="1">
      <alignment horizontal="center"/>
    </xf>
    <xf numFmtId="0" fontId="0" fillId="0" borderId="48" xfId="0" applyFill="1" applyBorder="1"/>
    <xf numFmtId="0" fontId="0" fillId="0" borderId="49" xfId="0" applyFill="1" applyBorder="1"/>
    <xf numFmtId="0" fontId="0" fillId="0" borderId="50" xfId="0" applyFill="1" applyBorder="1"/>
    <xf numFmtId="0" fontId="38" fillId="7" borderId="12" xfId="0" applyFont="1" applyFill="1" applyBorder="1" applyProtection="1">
      <protection locked="0"/>
    </xf>
    <xf numFmtId="0" fontId="28" fillId="7" borderId="12" xfId="0" applyFont="1" applyFill="1" applyBorder="1" applyAlignment="1" applyProtection="1">
      <alignment horizontal="center" vertical="center" wrapText="1"/>
      <protection locked="0"/>
    </xf>
    <xf numFmtId="0" fontId="28" fillId="7" borderId="12" xfId="0" applyFont="1" applyFill="1" applyBorder="1" applyAlignment="1" applyProtection="1">
      <alignment horizontal="left" vertical="center" wrapText="1"/>
      <protection locked="0"/>
    </xf>
    <xf numFmtId="0" fontId="31" fillId="2" borderId="53" xfId="0" applyFont="1" applyFill="1" applyBorder="1" applyAlignment="1" applyProtection="1">
      <alignment horizontal="left" vertical="center" wrapText="1"/>
      <protection locked="0"/>
    </xf>
    <xf numFmtId="0" fontId="31" fillId="2" borderId="53" xfId="0" applyFont="1" applyFill="1" applyBorder="1" applyAlignment="1" applyProtection="1">
      <alignment horizontal="center" vertical="center" wrapText="1"/>
      <protection locked="0"/>
    </xf>
    <xf numFmtId="0" fontId="0" fillId="0" borderId="44" xfId="0" applyFont="1" applyFill="1" applyBorder="1" applyAlignment="1" applyProtection="1">
      <alignment wrapText="1"/>
      <protection locked="0"/>
    </xf>
    <xf numFmtId="0" fontId="24" fillId="2" borderId="21" xfId="0" applyFont="1" applyFill="1" applyBorder="1" applyAlignment="1" applyProtection="1">
      <alignment horizontal="left" vertical="center" wrapText="1"/>
      <protection locked="0"/>
    </xf>
    <xf numFmtId="1" fontId="39" fillId="9" borderId="42" xfId="0" applyNumberFormat="1" applyFont="1" applyFill="1" applyBorder="1" applyAlignment="1" applyProtection="1">
      <alignment vertical="center"/>
      <protection locked="0"/>
    </xf>
    <xf numFmtId="1" fontId="39" fillId="9" borderId="43" xfId="0" applyNumberFormat="1" applyFont="1" applyFill="1" applyBorder="1" applyAlignment="1" applyProtection="1">
      <alignment vertical="center"/>
      <protection locked="0"/>
    </xf>
    <xf numFmtId="1" fontId="24" fillId="9" borderId="43" xfId="0" applyNumberFormat="1" applyFont="1" applyFill="1" applyBorder="1" applyAlignment="1" applyProtection="1">
      <alignment horizontal="left" vertical="center" wrapText="1"/>
      <protection locked="0"/>
    </xf>
    <xf numFmtId="0" fontId="54" fillId="0" borderId="43" xfId="0" applyFont="1" applyBorder="1" applyAlignment="1" applyProtection="1">
      <alignment horizontal="center" vertical="center" wrapText="1"/>
      <protection locked="0"/>
    </xf>
    <xf numFmtId="0" fontId="54" fillId="10" borderId="43" xfId="0" applyFont="1" applyFill="1" applyBorder="1" applyAlignment="1" applyProtection="1">
      <alignment horizontal="center" vertical="center" wrapText="1"/>
      <protection locked="0"/>
    </xf>
    <xf numFmtId="0" fontId="54" fillId="0" borderId="43" xfId="0" applyFont="1" applyBorder="1" applyAlignment="1" applyProtection="1">
      <alignment horizontal="left" vertical="center" wrapText="1"/>
      <protection locked="0"/>
    </xf>
    <xf numFmtId="0" fontId="24" fillId="10" borderId="54" xfId="15" applyFont="1" applyFill="1" applyBorder="1" applyAlignment="1" applyProtection="1">
      <alignment horizontal="center" vertical="center" wrapText="1"/>
      <protection locked="0"/>
    </xf>
    <xf numFmtId="0" fontId="0" fillId="0" borderId="21" xfId="0" applyFont="1" applyFill="1" applyBorder="1" applyAlignment="1" applyProtection="1">
      <alignment horizontal="left" vertical="center" wrapText="1"/>
      <protection locked="0"/>
    </xf>
    <xf numFmtId="0" fontId="24" fillId="10" borderId="0" xfId="3" applyFont="1" applyFill="1" applyBorder="1" applyAlignment="1" applyProtection="1">
      <alignment horizontal="center" vertical="center" wrapText="1"/>
      <protection locked="0"/>
    </xf>
    <xf numFmtId="0" fontId="24" fillId="10" borderId="44" xfId="11" applyFont="1" applyFill="1" applyBorder="1" applyAlignment="1" applyProtection="1">
      <alignment horizontal="center" vertical="center" wrapText="1"/>
      <protection locked="0"/>
    </xf>
    <xf numFmtId="0" fontId="28" fillId="11" borderId="45" xfId="0" applyFont="1" applyFill="1" applyBorder="1" applyAlignment="1" applyProtection="1">
      <alignment horizontal="center"/>
      <protection locked="0"/>
    </xf>
    <xf numFmtId="0" fontId="51" fillId="12" borderId="43" xfId="0" applyFont="1" applyFill="1" applyBorder="1" applyAlignment="1" applyProtection="1">
      <alignment horizontal="center"/>
      <protection locked="0"/>
    </xf>
    <xf numFmtId="0" fontId="24" fillId="23" borderId="43" xfId="0" applyFont="1" applyFill="1" applyBorder="1" applyAlignment="1" applyProtection="1">
      <alignment horizontal="center"/>
      <protection locked="0"/>
    </xf>
    <xf numFmtId="0" fontId="14" fillId="19" borderId="44" xfId="0" applyFont="1" applyFill="1" applyBorder="1" applyAlignment="1" applyProtection="1">
      <alignment horizontal="center"/>
      <protection locked="0"/>
    </xf>
    <xf numFmtId="0" fontId="28" fillId="9" borderId="44" xfId="0" applyFont="1" applyFill="1" applyBorder="1" applyAlignment="1" applyProtection="1">
      <alignment horizontal="center"/>
      <protection locked="0"/>
    </xf>
    <xf numFmtId="0" fontId="28" fillId="11" borderId="46" xfId="0" applyFont="1" applyFill="1" applyBorder="1" applyAlignment="1" applyProtection="1">
      <alignment horizontal="center"/>
      <protection locked="0"/>
    </xf>
    <xf numFmtId="0" fontId="51" fillId="13" borderId="43" xfId="0" applyFont="1" applyFill="1" applyBorder="1" applyAlignment="1" applyProtection="1">
      <alignment horizontal="center"/>
      <protection locked="0"/>
    </xf>
    <xf numFmtId="0" fontId="14" fillId="2" borderId="54" xfId="15" applyFont="1" applyFill="1" applyBorder="1" applyAlignment="1" applyProtection="1">
      <alignment horizontal="center" wrapText="1"/>
      <protection locked="0"/>
    </xf>
    <xf numFmtId="0" fontId="14" fillId="2" borderId="0" xfId="3" applyFont="1" applyFill="1" applyBorder="1" applyAlignment="1" applyProtection="1">
      <alignment horizontal="center" wrapText="1"/>
      <protection locked="0"/>
    </xf>
    <xf numFmtId="0" fontId="14" fillId="2" borderId="44" xfId="11" applyFont="1" applyFill="1" applyBorder="1" applyAlignment="1" applyProtection="1">
      <alignment horizontal="center" wrapText="1"/>
      <protection locked="0"/>
    </xf>
    <xf numFmtId="0" fontId="32" fillId="9" borderId="47" xfId="0" applyFont="1" applyFill="1" applyBorder="1" applyAlignment="1">
      <alignment horizontal="center"/>
    </xf>
    <xf numFmtId="0" fontId="52" fillId="0" borderId="8" xfId="10" applyFill="1" applyBorder="1" applyAlignment="1" applyProtection="1">
      <alignment wrapText="1"/>
      <protection locked="0"/>
    </xf>
    <xf numFmtId="0" fontId="52" fillId="0" borderId="12" xfId="10" applyFill="1" applyBorder="1" applyAlignment="1" applyProtection="1">
      <alignment wrapText="1"/>
      <protection locked="0"/>
    </xf>
    <xf numFmtId="0" fontId="14" fillId="19" borderId="21" xfId="13" applyFont="1" applyFill="1" applyBorder="1" applyAlignment="1" applyProtection="1">
      <alignment horizontal="center" wrapText="1"/>
      <protection locked="0"/>
    </xf>
    <xf numFmtId="0" fontId="24" fillId="10" borderId="21" xfId="25" applyFont="1" applyFill="1" applyBorder="1" applyAlignment="1" applyProtection="1">
      <alignment horizontal="center" vertical="center" wrapText="1"/>
      <protection locked="0"/>
    </xf>
    <xf numFmtId="0" fontId="14" fillId="2" borderId="21" xfId="25" applyFont="1" applyFill="1" applyBorder="1" applyAlignment="1" applyProtection="1">
      <alignment horizontal="center" wrapText="1"/>
      <protection locked="0"/>
    </xf>
    <xf numFmtId="165" fontId="0" fillId="14" borderId="41" xfId="26" applyNumberFormat="1" applyFont="1" applyFill="1" applyBorder="1" applyProtection="1"/>
    <xf numFmtId="0" fontId="14" fillId="10" borderId="12" xfId="25" applyFont="1" applyFill="1" applyBorder="1" applyAlignment="1" applyProtection="1">
      <alignment horizontal="center" vertical="center" wrapText="1"/>
      <protection locked="0"/>
    </xf>
    <xf numFmtId="0" fontId="14" fillId="0" borderId="12" xfId="25" applyFont="1" applyBorder="1" applyAlignment="1" applyProtection="1">
      <alignment horizontal="left" vertical="center" wrapText="1"/>
      <protection locked="0"/>
    </xf>
    <xf numFmtId="0" fontId="0" fillId="10" borderId="26" xfId="25" applyFont="1" applyFill="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67" fillId="0" borderId="8" xfId="0" applyFont="1" applyBorder="1" applyAlignment="1" applyProtection="1">
      <alignment horizontal="center"/>
      <protection locked="0"/>
    </xf>
    <xf numFmtId="0" fontId="67" fillId="0" borderId="12" xfId="0" applyFont="1" applyBorder="1" applyAlignment="1" applyProtection="1">
      <alignment horizontal="center"/>
      <protection locked="0"/>
    </xf>
    <xf numFmtId="0" fontId="60" fillId="0" borderId="0" xfId="0" applyFont="1" applyFill="1" applyAlignment="1">
      <alignment wrapText="1"/>
    </xf>
    <xf numFmtId="0" fontId="0" fillId="0" borderId="8" xfId="0" applyFill="1" applyBorder="1" applyAlignment="1" applyProtection="1">
      <alignment horizontal="center"/>
      <protection locked="0"/>
    </xf>
    <xf numFmtId="0" fontId="0" fillId="0" borderId="26" xfId="25" applyFont="1" applyFill="1" applyBorder="1" applyAlignment="1" applyProtection="1">
      <alignment horizontal="center" vertical="center" wrapText="1"/>
      <protection locked="0"/>
    </xf>
    <xf numFmtId="0" fontId="75" fillId="0" borderId="12" xfId="0" applyFont="1" applyBorder="1" applyAlignment="1">
      <alignment horizontal="center" wrapText="1"/>
    </xf>
    <xf numFmtId="0" fontId="14" fillId="0" borderId="21" xfId="25" applyFont="1" applyFill="1" applyBorder="1" applyAlignment="1" applyProtection="1">
      <alignment horizontal="center" wrapText="1"/>
      <protection locked="0"/>
    </xf>
    <xf numFmtId="0" fontId="15" fillId="0" borderId="3"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1" fontId="17" fillId="3" borderId="4" xfId="0" applyNumberFormat="1" applyFont="1" applyFill="1" applyBorder="1" applyAlignment="1" applyProtection="1">
      <alignment horizontal="center" vertical="center"/>
      <protection locked="0"/>
    </xf>
    <xf numFmtId="1" fontId="17" fillId="3" borderId="5" xfId="0" applyNumberFormat="1" applyFont="1" applyFill="1" applyBorder="1" applyAlignment="1" applyProtection="1">
      <alignment horizontal="center" vertical="center"/>
      <protection locked="0"/>
    </xf>
    <xf numFmtId="1" fontId="17" fillId="3" borderId="6" xfId="0" applyNumberFormat="1" applyFont="1" applyFill="1" applyBorder="1" applyAlignment="1" applyProtection="1">
      <alignment horizontal="center" vertical="center"/>
      <protection locked="0"/>
    </xf>
    <xf numFmtId="1" fontId="18" fillId="3" borderId="6" xfId="0" applyNumberFormat="1" applyFont="1" applyFill="1" applyBorder="1" applyAlignment="1" applyProtection="1">
      <alignment horizontal="center" vertical="center"/>
      <protection locked="0"/>
    </xf>
    <xf numFmtId="0" fontId="0" fillId="3" borderId="9" xfId="0" applyFill="1" applyBorder="1" applyAlignment="1">
      <alignment horizontal="center"/>
    </xf>
    <xf numFmtId="1" fontId="17" fillId="3" borderId="15" xfId="0" applyNumberFormat="1" applyFont="1" applyFill="1" applyBorder="1" applyAlignment="1" applyProtection="1">
      <alignment horizontal="center" vertical="center" wrapText="1"/>
      <protection locked="0"/>
    </xf>
    <xf numFmtId="1" fontId="24" fillId="3" borderId="16" xfId="0" applyNumberFormat="1" applyFont="1" applyFill="1" applyBorder="1" applyAlignment="1">
      <alignment horizontal="center" vertical="center" wrapText="1"/>
    </xf>
    <xf numFmtId="1" fontId="24" fillId="3" borderId="17" xfId="0" applyNumberFormat="1" applyFont="1" applyFill="1" applyBorder="1" applyAlignment="1">
      <alignment horizontal="center" vertical="center" wrapText="1"/>
    </xf>
    <xf numFmtId="1" fontId="18" fillId="3" borderId="7" xfId="0" applyNumberFormat="1" applyFont="1" applyFill="1" applyBorder="1" applyAlignment="1" applyProtection="1">
      <alignment horizontal="center" vertical="center" wrapText="1"/>
      <protection locked="0"/>
    </xf>
    <xf numFmtId="0" fontId="17" fillId="3" borderId="8" xfId="0" applyFont="1" applyFill="1" applyBorder="1" applyAlignment="1" applyProtection="1">
      <alignment horizontal="center" vertical="center"/>
      <protection locked="0"/>
    </xf>
    <xf numFmtId="1" fontId="17" fillId="3" borderId="8" xfId="0" applyNumberFormat="1" applyFont="1" applyFill="1" applyBorder="1" applyAlignment="1">
      <alignment horizontal="center" vertical="center" wrapText="1"/>
    </xf>
    <xf numFmtId="1" fontId="17" fillId="3" borderId="14" xfId="0" applyNumberFormat="1" applyFont="1" applyFill="1" applyBorder="1" applyAlignment="1" applyProtection="1">
      <alignment horizontal="center" vertical="center" wrapText="1"/>
      <protection locked="0"/>
    </xf>
    <xf numFmtId="1" fontId="23" fillId="6" borderId="15" xfId="0" applyNumberFormat="1" applyFont="1" applyFill="1" applyBorder="1" applyAlignment="1" applyProtection="1">
      <alignment horizontal="center" vertical="center" textRotation="89" wrapText="1"/>
      <protection locked="0"/>
    </xf>
    <xf numFmtId="0" fontId="20" fillId="4" borderId="10" xfId="2" applyFont="1" applyFill="1" applyBorder="1" applyAlignment="1">
      <alignment horizontal="center" vertical="center" textRotation="90" wrapText="1"/>
    </xf>
    <xf numFmtId="0" fontId="13" fillId="0" borderId="18" xfId="2" applyFont="1" applyBorder="1" applyAlignment="1"/>
    <xf numFmtId="1" fontId="21" fillId="3" borderId="12" xfId="0" applyNumberFormat="1" applyFont="1" applyFill="1" applyBorder="1" applyAlignment="1" applyProtection="1">
      <alignment horizontal="center" vertical="center" wrapText="1"/>
      <protection locked="0"/>
    </xf>
    <xf numFmtId="0" fontId="22" fillId="5" borderId="12" xfId="0" applyFont="1" applyFill="1" applyBorder="1" applyAlignment="1" applyProtection="1">
      <alignment horizontal="center" vertical="center" textRotation="90" wrapText="1"/>
      <protection locked="0"/>
    </xf>
    <xf numFmtId="1" fontId="21" fillId="3" borderId="12" xfId="0" applyNumberFormat="1" applyFont="1" applyFill="1" applyBorder="1" applyAlignment="1" applyProtection="1">
      <alignment horizontal="center" vertical="center"/>
      <protection locked="0"/>
    </xf>
    <xf numFmtId="0" fontId="22" fillId="5" borderId="13" xfId="0" applyFont="1" applyFill="1" applyBorder="1" applyAlignment="1" applyProtection="1">
      <alignment horizontal="center" vertical="center" textRotation="90" wrapText="1"/>
      <protection locked="0"/>
    </xf>
    <xf numFmtId="1" fontId="17" fillId="3" borderId="12" xfId="0" applyNumberFormat="1" applyFont="1" applyFill="1" applyBorder="1" applyAlignment="1" applyProtection="1">
      <alignment horizontal="center" vertical="center" wrapText="1"/>
      <protection locked="0"/>
    </xf>
    <xf numFmtId="1" fontId="17" fillId="7" borderId="12" xfId="0" applyNumberFormat="1" applyFont="1" applyFill="1" applyBorder="1" applyAlignment="1" applyProtection="1">
      <alignment horizontal="center" vertical="center" wrapText="1"/>
      <protection locked="0"/>
    </xf>
    <xf numFmtId="1" fontId="17" fillId="7" borderId="6" xfId="0" applyNumberFormat="1" applyFont="1" applyFill="1" applyBorder="1" applyAlignment="1" applyProtection="1">
      <alignment horizontal="center" vertical="center" wrapText="1"/>
      <protection locked="0"/>
    </xf>
    <xf numFmtId="1" fontId="17" fillId="7" borderId="66" xfId="0" applyNumberFormat="1" applyFont="1" applyFill="1" applyBorder="1" applyAlignment="1" applyProtection="1">
      <alignment horizontal="center" vertical="center" wrapText="1"/>
      <protection locked="0"/>
    </xf>
    <xf numFmtId="1" fontId="17" fillId="3" borderId="34" xfId="0" applyNumberFormat="1" applyFont="1" applyFill="1" applyBorder="1" applyAlignment="1" applyProtection="1">
      <alignment horizontal="center" vertical="center" wrapText="1"/>
      <protection locked="0"/>
    </xf>
    <xf numFmtId="1" fontId="17" fillId="3" borderId="65" xfId="0" applyNumberFormat="1" applyFont="1" applyFill="1" applyBorder="1" applyAlignment="1" applyProtection="1">
      <alignment horizontal="center" vertical="center" wrapText="1"/>
      <protection locked="0"/>
    </xf>
    <xf numFmtId="1" fontId="17" fillId="3" borderId="6" xfId="0" applyNumberFormat="1" applyFont="1" applyFill="1" applyBorder="1" applyAlignment="1" applyProtection="1">
      <alignment horizontal="center" vertical="center" wrapText="1"/>
      <protection locked="0"/>
    </xf>
    <xf numFmtId="1" fontId="17" fillId="3" borderId="66" xfId="0" applyNumberFormat="1" applyFont="1" applyFill="1" applyBorder="1" applyAlignment="1" applyProtection="1">
      <alignment horizontal="center" vertical="center" wrapText="1"/>
      <protection locked="0"/>
    </xf>
    <xf numFmtId="0" fontId="13" fillId="0" borderId="18" xfId="2" applyFont="1" applyBorder="1"/>
    <xf numFmtId="1" fontId="21" fillId="3" borderId="60" xfId="0" applyNumberFormat="1" applyFont="1" applyFill="1" applyBorder="1" applyAlignment="1" applyProtection="1">
      <alignment horizontal="center" vertical="center" wrapText="1"/>
      <protection locked="0"/>
    </xf>
    <xf numFmtId="1" fontId="21" fillId="3" borderId="61" xfId="0" applyNumberFormat="1" applyFont="1" applyFill="1" applyBorder="1" applyAlignment="1" applyProtection="1">
      <alignment horizontal="center" vertical="center" wrapText="1"/>
      <protection locked="0"/>
    </xf>
    <xf numFmtId="1" fontId="21" fillId="3" borderId="52" xfId="0" applyNumberFormat="1" applyFont="1" applyFill="1" applyBorder="1" applyAlignment="1" applyProtection="1">
      <alignment horizontal="center" vertical="center" wrapText="1"/>
      <protection locked="0"/>
    </xf>
    <xf numFmtId="1" fontId="21" fillId="3" borderId="53" xfId="0" applyNumberFormat="1" applyFont="1" applyFill="1" applyBorder="1" applyAlignment="1" applyProtection="1">
      <alignment horizontal="center" vertical="center" wrapText="1"/>
      <protection locked="0"/>
    </xf>
    <xf numFmtId="0" fontId="22" fillId="5" borderId="63" xfId="0" applyFont="1" applyFill="1" applyBorder="1" applyAlignment="1" applyProtection="1">
      <alignment horizontal="center" vertical="center" textRotation="90" wrapText="1"/>
      <protection locked="0"/>
    </xf>
    <xf numFmtId="0" fontId="22" fillId="5" borderId="41" xfId="0" applyFont="1" applyFill="1" applyBorder="1" applyAlignment="1" applyProtection="1">
      <alignment horizontal="center" vertical="center" textRotation="90" wrapText="1"/>
      <protection locked="0"/>
    </xf>
    <xf numFmtId="0" fontId="22" fillId="5" borderId="64" xfId="0" applyFont="1" applyFill="1" applyBorder="1" applyAlignment="1" applyProtection="1">
      <alignment horizontal="center" vertical="center" textRotation="90" wrapText="1"/>
      <protection locked="0"/>
    </xf>
    <xf numFmtId="1" fontId="21" fillId="3" borderId="60" xfId="0" applyNumberFormat="1" applyFont="1" applyFill="1" applyBorder="1" applyAlignment="1" applyProtection="1">
      <alignment horizontal="center" vertical="center"/>
      <protection locked="0"/>
    </xf>
    <xf numFmtId="1" fontId="21" fillId="3" borderId="61" xfId="0" applyNumberFormat="1" applyFont="1" applyFill="1" applyBorder="1" applyAlignment="1" applyProtection="1">
      <alignment horizontal="center" vertical="center"/>
      <protection locked="0"/>
    </xf>
    <xf numFmtId="1" fontId="21" fillId="3" borderId="62" xfId="0" applyNumberFormat="1" applyFont="1" applyFill="1" applyBorder="1" applyAlignment="1" applyProtection="1">
      <alignment horizontal="center" vertical="center"/>
      <protection locked="0"/>
    </xf>
    <xf numFmtId="1" fontId="21" fillId="3" borderId="52" xfId="0" applyNumberFormat="1" applyFont="1" applyFill="1" applyBorder="1" applyAlignment="1" applyProtection="1">
      <alignment horizontal="center" vertical="center"/>
      <protection locked="0"/>
    </xf>
    <xf numFmtId="1" fontId="21" fillId="3" borderId="53" xfId="0" applyNumberFormat="1" applyFont="1" applyFill="1" applyBorder="1" applyAlignment="1" applyProtection="1">
      <alignment horizontal="center" vertical="center"/>
      <protection locked="0"/>
    </xf>
    <xf numFmtId="1" fontId="21" fillId="3" borderId="64" xfId="0" applyNumberFormat="1" applyFont="1" applyFill="1" applyBorder="1" applyAlignment="1" applyProtection="1">
      <alignment horizontal="center" vertical="center"/>
      <protection locked="0"/>
    </xf>
    <xf numFmtId="1" fontId="18" fillId="3" borderId="12" xfId="0" applyNumberFormat="1"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textRotation="89" wrapText="1"/>
      <protection locked="0"/>
    </xf>
    <xf numFmtId="0" fontId="15" fillId="0" borderId="3" xfId="0" applyFont="1" applyBorder="1" applyAlignment="1" applyProtection="1">
      <alignment horizontal="left" vertical="center"/>
      <protection locked="0"/>
    </xf>
    <xf numFmtId="0" fontId="15" fillId="0" borderId="58" xfId="0" applyFont="1" applyBorder="1" applyAlignment="1" applyProtection="1">
      <alignment horizontal="left" vertical="center"/>
      <protection locked="0"/>
    </xf>
    <xf numFmtId="0" fontId="15" fillId="0" borderId="59" xfId="0" applyFont="1" applyBorder="1" applyAlignment="1" applyProtection="1">
      <alignment horizontal="left" vertical="center"/>
      <protection locked="0"/>
    </xf>
    <xf numFmtId="0" fontId="0" fillId="15" borderId="17" xfId="0" applyFill="1" applyBorder="1" applyAlignment="1">
      <alignment horizontal="left"/>
    </xf>
    <xf numFmtId="0" fontId="0" fillId="15" borderId="19" xfId="0" applyFill="1" applyBorder="1" applyAlignment="1">
      <alignment horizontal="left"/>
    </xf>
    <xf numFmtId="0" fontId="0" fillId="15" borderId="17" xfId="0" applyFill="1" applyBorder="1" applyAlignment="1">
      <alignment horizontal="center"/>
    </xf>
    <xf numFmtId="0" fontId="0" fillId="15" borderId="16" xfId="0" applyFill="1" applyBorder="1" applyAlignment="1">
      <alignment horizontal="center"/>
    </xf>
    <xf numFmtId="0" fontId="0" fillId="15" borderId="19" xfId="0" applyFill="1" applyBorder="1" applyAlignment="1">
      <alignment horizontal="center"/>
    </xf>
    <xf numFmtId="1" fontId="17" fillId="3" borderId="6" xfId="0" applyNumberFormat="1" applyFont="1" applyFill="1" applyBorder="1" applyAlignment="1" applyProtection="1">
      <alignment horizontal="left" vertical="center"/>
      <protection locked="0"/>
    </xf>
    <xf numFmtId="0" fontId="24" fillId="10" borderId="21" xfId="28" applyFont="1" applyFill="1" applyBorder="1" applyAlignment="1" applyProtection="1">
      <alignment horizontal="center" vertical="center" wrapText="1"/>
      <protection locked="0"/>
    </xf>
    <xf numFmtId="0" fontId="14" fillId="2" borderId="21" xfId="28" applyFont="1" applyFill="1" applyBorder="1" applyAlignment="1" applyProtection="1">
      <alignment horizontal="center" wrapText="1"/>
      <protection locked="0"/>
    </xf>
    <xf numFmtId="0" fontId="14" fillId="10" borderId="12" xfId="28" applyFont="1" applyFill="1" applyBorder="1" applyAlignment="1" applyProtection="1">
      <alignment horizontal="center" vertical="center" wrapText="1"/>
      <protection locked="0"/>
    </xf>
    <xf numFmtId="0" fontId="14" fillId="0" borderId="12" xfId="28" applyFont="1" applyBorder="1" applyAlignment="1" applyProtection="1">
      <alignment horizontal="left" vertical="center" wrapText="1"/>
      <protection locked="0"/>
    </xf>
    <xf numFmtId="0" fontId="0" fillId="10" borderId="26" xfId="28" applyFont="1" applyFill="1" applyBorder="1" applyAlignment="1" applyProtection="1">
      <alignment horizontal="center" vertical="center" wrapText="1"/>
      <protection locked="0"/>
    </xf>
    <xf numFmtId="165" fontId="0" fillId="14" borderId="41" xfId="29" applyNumberFormat="1" applyFont="1" applyFill="1" applyBorder="1" applyProtection="1"/>
    <xf numFmtId="0" fontId="87" fillId="24" borderId="12" xfId="27" applyFont="1" applyBorder="1" applyAlignment="1">
      <alignment wrapText="1"/>
    </xf>
    <xf numFmtId="0" fontId="55" fillId="0" borderId="12" xfId="2" applyFont="1" applyFill="1" applyBorder="1" applyAlignment="1">
      <alignment wrapText="1"/>
    </xf>
    <xf numFmtId="0" fontId="87" fillId="24" borderId="68" xfId="27" applyFont="1" applyBorder="1" applyAlignment="1">
      <alignment wrapText="1"/>
    </xf>
    <xf numFmtId="0" fontId="87" fillId="24" borderId="26" xfId="27" applyFont="1" applyBorder="1" applyAlignment="1" applyProtection="1">
      <alignment horizontal="center"/>
      <protection locked="0"/>
    </xf>
  </cellXfs>
  <cellStyles count="30">
    <cellStyle name="Dobro" xfId="10" builtinId="26"/>
    <cellStyle name="Loše" xfId="27" builtinId="27"/>
    <cellStyle name="Normalno" xfId="0" builtinId="0"/>
    <cellStyle name="Normalno 2" xfId="2"/>
    <cellStyle name="Normalno 2 2 2 2" xfId="9"/>
    <cellStyle name="Normalno 2 6 2" xfId="5"/>
    <cellStyle name="Normalno 2 6 2 2" xfId="3"/>
    <cellStyle name="Normalno 2 6 2 2 2" xfId="7"/>
    <cellStyle name="Normalno 2 6 2 2 3" xfId="11"/>
    <cellStyle name="Normalno 2 6 2 2 4" xfId="13"/>
    <cellStyle name="Normalno 2 6 2 2 5" xfId="15"/>
    <cellStyle name="Normalno 2 6 2 2 6" xfId="21"/>
    <cellStyle name="Normalno 2 6 2 2 7" xfId="23"/>
    <cellStyle name="Normalno 2 6 2 2 8" xfId="28"/>
    <cellStyle name="Normalno 2 6 2 3" xfId="17"/>
    <cellStyle name="Normalno 2 6 2 4" xfId="19"/>
    <cellStyle name="Normalno 2 6 2 5" xfId="25"/>
    <cellStyle name="Postotak" xfId="1" builtinId="5"/>
    <cellStyle name="Postotak 2 2 2 2 2" xfId="4"/>
    <cellStyle name="Postotak 2 2 2 2 2 2" xfId="6"/>
    <cellStyle name="Postotak 2 2 2 2 2 2 2" xfId="18"/>
    <cellStyle name="Postotak 2 2 2 2 2 2 3" xfId="20"/>
    <cellStyle name="Postotak 2 2 2 2 2 2 4" xfId="26"/>
    <cellStyle name="Postotak 2 2 2 2 2 3" xfId="8"/>
    <cellStyle name="Postotak 2 2 2 2 2 4" xfId="12"/>
    <cellStyle name="Postotak 2 2 2 2 2 5" xfId="14"/>
    <cellStyle name="Postotak 2 2 2 2 2 6" xfId="16"/>
    <cellStyle name="Postotak 2 2 2 2 2 7" xfId="22"/>
    <cellStyle name="Postotak 2 2 2 2 2 8" xfId="24"/>
    <cellStyle name="Postotak 2 2 2 2 2 9"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mic/AppData/Local/Microsoft/Windows/INetCache/Content.Outlook/3MXU4OPQ/1.PLAN-RADNOG-OPTERECENJA-PO-KATEDRAMA-23-24-rujan-2023_usvojeno%20rujan%202023_V2_Verzija%20za%20Vije&#263;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VANT. METODE"/>
      <sheetName val="MENADŽMENT"/>
      <sheetName val="MARKETING"/>
      <sheetName val="TUR I GOSP.a"/>
      <sheetName val="POSL. JEZ. I TZK"/>
      <sheetName val="FINANCIJE"/>
      <sheetName val="RAČ. I REV."/>
      <sheetName val="POSLOV. INFORM."/>
      <sheetName val="OPĆA EKONOM."/>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liver.efst.hr/dokumenti/izvedbeni/Strategic_Management.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oliver.efst.hr/dokumenti/izvedbeni/Strategic_Manage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61"/>
  <sheetViews>
    <sheetView zoomScale="55" zoomScaleNormal="55" zoomScaleSheetLayoutView="100" workbookViewId="0">
      <selection activeCell="AK91" sqref="AK91"/>
    </sheetView>
  </sheetViews>
  <sheetFormatPr defaultColWidth="9.140625" defaultRowHeight="15.75" x14ac:dyDescent="0.25"/>
  <cols>
    <col min="1" max="1" width="41.7109375" style="209" customWidth="1"/>
    <col min="2" max="2" width="13.42578125" style="209" customWidth="1"/>
    <col min="3" max="3" width="16" style="6" customWidth="1"/>
    <col min="4" max="4" width="23.42578125" style="6" hidden="1" customWidth="1"/>
    <col min="5" max="5" width="7.140625" style="210"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34.7109375" style="6" customWidth="1"/>
    <col min="42" max="42" width="26.28515625" style="6"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990"/>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990"/>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990"/>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990"/>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990"/>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990"/>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990"/>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50</v>
      </c>
      <c r="B10" s="55" t="s">
        <v>51</v>
      </c>
      <c r="C10" s="56" t="s">
        <v>52</v>
      </c>
      <c r="D10" s="57" t="s">
        <v>53</v>
      </c>
      <c r="E10" s="58" t="s">
        <v>54</v>
      </c>
      <c r="F10" s="59">
        <v>6</v>
      </c>
      <c r="G10" s="60" t="s">
        <v>55</v>
      </c>
      <c r="H10" s="60" t="s">
        <v>56</v>
      </c>
      <c r="I10" s="61"/>
      <c r="J10" s="62"/>
      <c r="K10" s="63">
        <f t="shared" ref="K10:K19" si="0">IF(J10&gt;0, 1, 0)</f>
        <v>0</v>
      </c>
      <c r="L10" s="63">
        <f t="shared" ref="L10:L21" si="1">J10-K10</f>
        <v>0</v>
      </c>
      <c r="M10" s="64"/>
      <c r="N10" s="65"/>
      <c r="O10" s="66">
        <f t="shared" ref="O10:O21" si="2">IF(N10&gt;0, 1, 0)</f>
        <v>0</v>
      </c>
      <c r="P10" s="66">
        <f t="shared" ref="P10:P21" si="3">N10-O10</f>
        <v>0</v>
      </c>
      <c r="Q10" s="67"/>
      <c r="R10" s="68">
        <f t="shared" ref="R10:R19" si="4">(K10*M10*$R$5)+(L10*M10*$R$6)+(O10*Q10*$R$7)+(P10*Q10*$R$8)</f>
        <v>0</v>
      </c>
      <c r="S10" s="69">
        <f t="shared" ref="S10:S19" si="5">J10*M10*$S$5</f>
        <v>0</v>
      </c>
      <c r="T10" s="70">
        <f t="shared" ref="T10:T19" si="6">K10*M10*$T$5</f>
        <v>0</v>
      </c>
      <c r="U10" s="70">
        <f t="shared" ref="U10:U19" si="7">J10*M10*$U$5</f>
        <v>0</v>
      </c>
      <c r="V10" s="70">
        <f t="shared" ref="V10:V21" si="8">N10*Q10*$V$7</f>
        <v>0</v>
      </c>
      <c r="W10" s="70">
        <f t="shared" ref="W10:W21" si="9">O10*Q10*$W$7</f>
        <v>0</v>
      </c>
      <c r="X10" s="70">
        <f t="shared" ref="X10:X21" si="10">N10*Q10*$X$7</f>
        <v>0</v>
      </c>
      <c r="Y10" s="70">
        <f t="shared" ref="Y10:AA21" si="11">S10+V10</f>
        <v>0</v>
      </c>
      <c r="Z10" s="70">
        <f t="shared" si="11"/>
        <v>0</v>
      </c>
      <c r="AA10" s="70">
        <f t="shared" si="11"/>
        <v>0</v>
      </c>
      <c r="AB10" s="71"/>
      <c r="AC10" s="7">
        <f t="shared" ref="AC10:AC20" si="12">R10-Y10-Z10-AA10</f>
        <v>0</v>
      </c>
      <c r="AD10" s="72"/>
      <c r="AE10" s="73"/>
      <c r="AF10" s="73"/>
      <c r="AG10" s="73"/>
      <c r="AH10" s="74"/>
      <c r="AI10" s="74"/>
      <c r="AJ10" s="75"/>
      <c r="AK10" s="76" t="s">
        <v>57</v>
      </c>
      <c r="AL10" s="74"/>
      <c r="AM10" s="75"/>
      <c r="AN10" s="77"/>
      <c r="AO10" s="72" t="s">
        <v>58</v>
      </c>
      <c r="AP10" s="73" t="s">
        <v>59</v>
      </c>
      <c r="AQ10" s="78" t="s">
        <v>60</v>
      </c>
      <c r="AR10" s="79"/>
      <c r="AS10" s="73" t="s">
        <v>61</v>
      </c>
      <c r="AT10" s="74"/>
      <c r="AU10" s="75"/>
      <c r="AV10" s="77"/>
    </row>
    <row r="11" spans="1:68" ht="27.95" customHeight="1" x14ac:dyDescent="0.25">
      <c r="A11" s="54" t="s">
        <v>50</v>
      </c>
      <c r="B11" s="55" t="s">
        <v>51</v>
      </c>
      <c r="C11" s="56" t="s">
        <v>52</v>
      </c>
      <c r="D11" s="57" t="s">
        <v>53</v>
      </c>
      <c r="E11" s="58" t="s">
        <v>54</v>
      </c>
      <c r="F11" s="80">
        <v>6</v>
      </c>
      <c r="G11" s="60" t="s">
        <v>62</v>
      </c>
      <c r="H11" s="60" t="s">
        <v>63</v>
      </c>
      <c r="I11" s="81"/>
      <c r="J11" s="82">
        <v>1</v>
      </c>
      <c r="K11" s="63">
        <f t="shared" si="0"/>
        <v>1</v>
      </c>
      <c r="L11" s="63">
        <f t="shared" si="1"/>
        <v>0</v>
      </c>
      <c r="M11" s="83">
        <v>2</v>
      </c>
      <c r="N11" s="84"/>
      <c r="O11" s="66">
        <f t="shared" si="2"/>
        <v>0</v>
      </c>
      <c r="P11" s="66">
        <f t="shared" si="3"/>
        <v>0</v>
      </c>
      <c r="Q11" s="83"/>
      <c r="R11" s="85">
        <f t="shared" si="4"/>
        <v>6.4</v>
      </c>
      <c r="S11" s="69">
        <f t="shared" si="5"/>
        <v>2</v>
      </c>
      <c r="T11" s="70">
        <f t="shared" si="6"/>
        <v>2</v>
      </c>
      <c r="U11" s="70">
        <f t="shared" si="7"/>
        <v>2.4</v>
      </c>
      <c r="V11" s="70">
        <f t="shared" si="8"/>
        <v>0</v>
      </c>
      <c r="W11" s="70">
        <f t="shared" si="9"/>
        <v>0</v>
      </c>
      <c r="X11" s="70">
        <f t="shared" si="10"/>
        <v>0</v>
      </c>
      <c r="Y11" s="70">
        <f t="shared" si="11"/>
        <v>2</v>
      </c>
      <c r="Z11" s="70">
        <f t="shared" si="11"/>
        <v>2</v>
      </c>
      <c r="AA11" s="70">
        <f t="shared" si="11"/>
        <v>2.4</v>
      </c>
      <c r="AB11" s="71"/>
      <c r="AC11" s="7">
        <f t="shared" si="12"/>
        <v>0</v>
      </c>
      <c r="AD11" s="86"/>
      <c r="AE11" s="73"/>
      <c r="AF11" s="87"/>
      <c r="AG11" s="87"/>
      <c r="AH11" s="88"/>
      <c r="AI11" s="88"/>
      <c r="AJ11" s="75"/>
      <c r="AK11" s="76" t="s">
        <v>64</v>
      </c>
      <c r="AL11" s="88"/>
      <c r="AM11" s="75"/>
      <c r="AN11" s="89"/>
      <c r="AO11" s="90" t="s">
        <v>65</v>
      </c>
      <c r="AP11" s="87"/>
      <c r="AQ11" s="79" t="s">
        <v>66</v>
      </c>
      <c r="AR11" s="79"/>
      <c r="AS11" s="87" t="s">
        <v>67</v>
      </c>
      <c r="AT11" s="88"/>
      <c r="AU11" s="75"/>
      <c r="AV11" s="89"/>
    </row>
    <row r="12" spans="1:68" ht="27.95" customHeight="1" x14ac:dyDescent="0.25">
      <c r="A12" s="54" t="s">
        <v>50</v>
      </c>
      <c r="B12" s="55" t="s">
        <v>51</v>
      </c>
      <c r="C12" s="56" t="s">
        <v>52</v>
      </c>
      <c r="D12" s="57" t="s">
        <v>53</v>
      </c>
      <c r="E12" s="91" t="s">
        <v>68</v>
      </c>
      <c r="F12" s="92">
        <v>6</v>
      </c>
      <c r="G12" s="91" t="s">
        <v>55</v>
      </c>
      <c r="H12" s="91" t="s">
        <v>69</v>
      </c>
      <c r="I12" s="81"/>
      <c r="J12" s="82"/>
      <c r="K12" s="63">
        <f t="shared" si="0"/>
        <v>0</v>
      </c>
      <c r="L12" s="63">
        <f t="shared" si="1"/>
        <v>0</v>
      </c>
      <c r="M12" s="83"/>
      <c r="N12" s="84"/>
      <c r="O12" s="66">
        <f t="shared" si="2"/>
        <v>0</v>
      </c>
      <c r="P12" s="66">
        <f t="shared" si="3"/>
        <v>0</v>
      </c>
      <c r="Q12" s="83"/>
      <c r="R12" s="85">
        <f t="shared" si="4"/>
        <v>0</v>
      </c>
      <c r="S12" s="69">
        <f t="shared" si="5"/>
        <v>0</v>
      </c>
      <c r="T12" s="70">
        <f t="shared" si="6"/>
        <v>0</v>
      </c>
      <c r="U12" s="70">
        <f t="shared" si="7"/>
        <v>0</v>
      </c>
      <c r="V12" s="70">
        <f t="shared" si="8"/>
        <v>0</v>
      </c>
      <c r="W12" s="70">
        <f t="shared" si="9"/>
        <v>0</v>
      </c>
      <c r="X12" s="70">
        <f t="shared" si="10"/>
        <v>0</v>
      </c>
      <c r="Y12" s="70">
        <f t="shared" si="11"/>
        <v>0</v>
      </c>
      <c r="Z12" s="70">
        <f t="shared" si="11"/>
        <v>0</v>
      </c>
      <c r="AA12" s="70">
        <f t="shared" si="11"/>
        <v>0</v>
      </c>
      <c r="AB12" s="71"/>
      <c r="AC12" s="7">
        <f t="shared" si="12"/>
        <v>0</v>
      </c>
      <c r="AD12" s="86"/>
      <c r="AE12" s="73"/>
      <c r="AF12" s="87"/>
      <c r="AG12" s="87"/>
      <c r="AH12" s="88"/>
      <c r="AI12" s="88"/>
      <c r="AJ12" s="75"/>
      <c r="AK12" s="76" t="s">
        <v>70</v>
      </c>
      <c r="AL12" s="88"/>
      <c r="AM12" s="75"/>
      <c r="AN12" s="89"/>
      <c r="AO12" s="86" t="s">
        <v>71</v>
      </c>
      <c r="AP12" s="87"/>
      <c r="AQ12" s="87"/>
      <c r="AR12" s="87"/>
      <c r="AS12" s="87" t="s">
        <v>72</v>
      </c>
      <c r="AT12" s="88"/>
      <c r="AU12" s="75"/>
      <c r="AV12" s="89"/>
    </row>
    <row r="13" spans="1:68" ht="27.95" customHeight="1" x14ac:dyDescent="0.25">
      <c r="A13" s="54" t="s">
        <v>50</v>
      </c>
      <c r="B13" s="55" t="s">
        <v>51</v>
      </c>
      <c r="C13" s="56" t="s">
        <v>52</v>
      </c>
      <c r="D13" s="57" t="s">
        <v>53</v>
      </c>
      <c r="E13" s="93" t="s">
        <v>73</v>
      </c>
      <c r="F13" s="80">
        <v>3</v>
      </c>
      <c r="G13" s="60" t="s">
        <v>74</v>
      </c>
      <c r="H13" s="60" t="s">
        <v>75</v>
      </c>
      <c r="I13" s="81"/>
      <c r="J13" s="82">
        <v>1</v>
      </c>
      <c r="K13" s="63">
        <f t="shared" si="0"/>
        <v>1</v>
      </c>
      <c r="L13" s="63">
        <f t="shared" si="1"/>
        <v>0</v>
      </c>
      <c r="M13" s="83">
        <v>14</v>
      </c>
      <c r="N13" s="84"/>
      <c r="O13" s="66">
        <f t="shared" si="2"/>
        <v>0</v>
      </c>
      <c r="P13" s="66">
        <f t="shared" si="3"/>
        <v>0</v>
      </c>
      <c r="Q13" s="83"/>
      <c r="R13" s="85">
        <f t="shared" si="4"/>
        <v>44.800000000000004</v>
      </c>
      <c r="S13" s="69">
        <f t="shared" si="5"/>
        <v>14</v>
      </c>
      <c r="T13" s="70">
        <f t="shared" si="6"/>
        <v>14</v>
      </c>
      <c r="U13" s="70">
        <f t="shared" si="7"/>
        <v>16.8</v>
      </c>
      <c r="V13" s="70">
        <f t="shared" si="8"/>
        <v>0</v>
      </c>
      <c r="W13" s="70">
        <f t="shared" si="9"/>
        <v>0</v>
      </c>
      <c r="X13" s="70">
        <f t="shared" si="10"/>
        <v>0</v>
      </c>
      <c r="Y13" s="70">
        <f t="shared" si="11"/>
        <v>14</v>
      </c>
      <c r="Z13" s="70">
        <f t="shared" si="11"/>
        <v>14</v>
      </c>
      <c r="AA13" s="70">
        <f t="shared" si="11"/>
        <v>16.8</v>
      </c>
      <c r="AB13" s="71"/>
      <c r="AC13" s="7">
        <f t="shared" si="12"/>
        <v>0</v>
      </c>
      <c r="AD13" s="86"/>
      <c r="AE13" s="73"/>
      <c r="AF13" s="87"/>
      <c r="AG13" s="87"/>
      <c r="AH13" s="88"/>
      <c r="AI13" s="88"/>
      <c r="AJ13" s="75"/>
      <c r="AK13" s="87"/>
      <c r="AL13" s="88"/>
      <c r="AM13" s="75"/>
      <c r="AN13" s="89"/>
      <c r="AO13" s="86"/>
      <c r="AP13" s="87"/>
      <c r="AQ13" s="87"/>
      <c r="AR13" s="87"/>
      <c r="AS13" s="87"/>
      <c r="AT13" s="88"/>
      <c r="AU13" s="75"/>
      <c r="AV13" s="89"/>
    </row>
    <row r="14" spans="1:68" ht="27.95" customHeight="1" x14ac:dyDescent="0.25">
      <c r="A14" s="54" t="s">
        <v>50</v>
      </c>
      <c r="B14" s="55" t="s">
        <v>51</v>
      </c>
      <c r="C14" s="56" t="s">
        <v>52</v>
      </c>
      <c r="D14" s="57" t="s">
        <v>53</v>
      </c>
      <c r="E14" s="93" t="s">
        <v>73</v>
      </c>
      <c r="F14" s="80">
        <v>3</v>
      </c>
      <c r="G14" s="60" t="s">
        <v>76</v>
      </c>
      <c r="H14" s="60" t="s">
        <v>77</v>
      </c>
      <c r="I14" s="81"/>
      <c r="J14" s="82">
        <v>1</v>
      </c>
      <c r="K14" s="63">
        <f t="shared" si="0"/>
        <v>1</v>
      </c>
      <c r="L14" s="63">
        <f t="shared" si="1"/>
        <v>0</v>
      </c>
      <c r="M14" s="83">
        <v>26</v>
      </c>
      <c r="N14" s="84"/>
      <c r="O14" s="66">
        <f t="shared" si="2"/>
        <v>0</v>
      </c>
      <c r="P14" s="66">
        <f t="shared" si="3"/>
        <v>0</v>
      </c>
      <c r="Q14" s="83"/>
      <c r="R14" s="85">
        <f t="shared" si="4"/>
        <v>83.2</v>
      </c>
      <c r="S14" s="69">
        <f t="shared" si="5"/>
        <v>26</v>
      </c>
      <c r="T14" s="70">
        <f t="shared" si="6"/>
        <v>26</v>
      </c>
      <c r="U14" s="70">
        <f t="shared" si="7"/>
        <v>31.2</v>
      </c>
      <c r="V14" s="70">
        <f t="shared" si="8"/>
        <v>0</v>
      </c>
      <c r="W14" s="70">
        <f t="shared" si="9"/>
        <v>0</v>
      </c>
      <c r="X14" s="70">
        <f t="shared" si="10"/>
        <v>0</v>
      </c>
      <c r="Y14" s="70">
        <f t="shared" si="11"/>
        <v>26</v>
      </c>
      <c r="Z14" s="70">
        <f t="shared" si="11"/>
        <v>26</v>
      </c>
      <c r="AA14" s="70">
        <f t="shared" si="11"/>
        <v>31.2</v>
      </c>
      <c r="AB14" s="71"/>
      <c r="AC14" s="7">
        <f t="shared" si="12"/>
        <v>0</v>
      </c>
      <c r="AD14" s="86"/>
      <c r="AE14" s="73"/>
      <c r="AF14" s="87"/>
      <c r="AG14" s="87"/>
      <c r="AH14" s="88"/>
      <c r="AI14" s="88"/>
      <c r="AJ14" s="75"/>
      <c r="AK14" s="87"/>
      <c r="AL14" s="88"/>
      <c r="AM14" s="75"/>
      <c r="AN14" s="89"/>
      <c r="AO14" s="86"/>
      <c r="AP14" s="87"/>
      <c r="AQ14" s="87"/>
      <c r="AR14" s="87"/>
      <c r="AS14" s="87"/>
      <c r="AT14" s="88"/>
      <c r="AU14" s="75"/>
      <c r="AV14" s="89"/>
    </row>
    <row r="15" spans="1:68" ht="27.95" customHeight="1" x14ac:dyDescent="0.25">
      <c r="A15" s="54" t="s">
        <v>50</v>
      </c>
      <c r="B15" s="55" t="s">
        <v>51</v>
      </c>
      <c r="C15" s="56" t="s">
        <v>52</v>
      </c>
      <c r="D15" s="57" t="s">
        <v>53</v>
      </c>
      <c r="E15" s="93" t="s">
        <v>73</v>
      </c>
      <c r="F15" s="80">
        <v>2</v>
      </c>
      <c r="G15" s="60" t="s">
        <v>78</v>
      </c>
      <c r="H15" s="60" t="s">
        <v>79</v>
      </c>
      <c r="I15" s="81"/>
      <c r="J15" s="82">
        <v>1</v>
      </c>
      <c r="K15" s="63">
        <f t="shared" si="0"/>
        <v>1</v>
      </c>
      <c r="L15" s="63">
        <f t="shared" si="1"/>
        <v>0</v>
      </c>
      <c r="M15" s="83">
        <v>6</v>
      </c>
      <c r="N15" s="84">
        <v>1</v>
      </c>
      <c r="O15" s="66">
        <f t="shared" si="2"/>
        <v>1</v>
      </c>
      <c r="P15" s="66">
        <f t="shared" si="3"/>
        <v>0</v>
      </c>
      <c r="Q15" s="83">
        <v>6</v>
      </c>
      <c r="R15" s="85">
        <f t="shared" si="4"/>
        <v>28.800000000000004</v>
      </c>
      <c r="S15" s="69">
        <f t="shared" si="5"/>
        <v>6</v>
      </c>
      <c r="T15" s="70">
        <f t="shared" si="6"/>
        <v>6</v>
      </c>
      <c r="U15" s="70">
        <f t="shared" si="7"/>
        <v>7.1999999999999993</v>
      </c>
      <c r="V15" s="70">
        <f t="shared" si="8"/>
        <v>6</v>
      </c>
      <c r="W15" s="70">
        <f t="shared" si="9"/>
        <v>1.7999999999999998</v>
      </c>
      <c r="X15" s="70">
        <f t="shared" si="10"/>
        <v>1.7999999999999998</v>
      </c>
      <c r="Y15" s="70">
        <f t="shared" si="11"/>
        <v>12</v>
      </c>
      <c r="Z15" s="70">
        <f t="shared" si="11"/>
        <v>7.8</v>
      </c>
      <c r="AA15" s="70">
        <f t="shared" si="11"/>
        <v>9</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54" t="s">
        <v>50</v>
      </c>
      <c r="B16" s="55" t="s">
        <v>51</v>
      </c>
      <c r="C16" s="56" t="s">
        <v>52</v>
      </c>
      <c r="D16" s="57" t="s">
        <v>53</v>
      </c>
      <c r="E16" s="93" t="s">
        <v>73</v>
      </c>
      <c r="F16" s="80">
        <v>2</v>
      </c>
      <c r="G16" s="60" t="s">
        <v>80</v>
      </c>
      <c r="H16" s="60" t="s">
        <v>81</v>
      </c>
      <c r="I16" s="81"/>
      <c r="J16" s="82"/>
      <c r="K16" s="63">
        <f t="shared" si="0"/>
        <v>0</v>
      </c>
      <c r="L16" s="63">
        <f t="shared" si="1"/>
        <v>0</v>
      </c>
      <c r="M16" s="83"/>
      <c r="N16" s="84">
        <v>1</v>
      </c>
      <c r="O16" s="66">
        <f t="shared" si="2"/>
        <v>1</v>
      </c>
      <c r="P16" s="66">
        <f t="shared" si="3"/>
        <v>0</v>
      </c>
      <c r="Q16" s="83">
        <v>13</v>
      </c>
      <c r="R16" s="85">
        <f t="shared" si="4"/>
        <v>20.8</v>
      </c>
      <c r="S16" s="69">
        <f t="shared" si="5"/>
        <v>0</v>
      </c>
      <c r="T16" s="70">
        <f t="shared" si="6"/>
        <v>0</v>
      </c>
      <c r="U16" s="70">
        <f t="shared" si="7"/>
        <v>0</v>
      </c>
      <c r="V16" s="70">
        <f t="shared" si="8"/>
        <v>13</v>
      </c>
      <c r="W16" s="70">
        <f t="shared" si="9"/>
        <v>3.9</v>
      </c>
      <c r="X16" s="70">
        <f t="shared" si="10"/>
        <v>3.9</v>
      </c>
      <c r="Y16" s="70">
        <f t="shared" si="11"/>
        <v>13</v>
      </c>
      <c r="Z16" s="70">
        <f t="shared" si="11"/>
        <v>3.9</v>
      </c>
      <c r="AA16" s="70">
        <f t="shared" si="11"/>
        <v>3.9</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customHeight="1" x14ac:dyDescent="0.25">
      <c r="A17" s="54" t="s">
        <v>50</v>
      </c>
      <c r="B17" s="55" t="s">
        <v>51</v>
      </c>
      <c r="C17" s="56" t="s">
        <v>52</v>
      </c>
      <c r="D17" s="57" t="s">
        <v>53</v>
      </c>
      <c r="E17" s="91" t="s">
        <v>82</v>
      </c>
      <c r="F17" s="92">
        <v>2</v>
      </c>
      <c r="G17" s="91" t="s">
        <v>74</v>
      </c>
      <c r="H17" s="91" t="s">
        <v>83</v>
      </c>
      <c r="I17" s="94"/>
      <c r="J17" s="82">
        <v>0</v>
      </c>
      <c r="K17" s="63">
        <f t="shared" si="0"/>
        <v>0</v>
      </c>
      <c r="L17" s="63">
        <f t="shared" si="1"/>
        <v>0</v>
      </c>
      <c r="M17" s="83">
        <v>0</v>
      </c>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customHeight="1" x14ac:dyDescent="0.25">
      <c r="A18" s="54" t="s">
        <v>50</v>
      </c>
      <c r="B18" s="55" t="s">
        <v>51</v>
      </c>
      <c r="C18" s="56" t="s">
        <v>52</v>
      </c>
      <c r="D18" s="57" t="s">
        <v>53</v>
      </c>
      <c r="E18" s="93" t="s">
        <v>84</v>
      </c>
      <c r="F18" s="80">
        <v>1</v>
      </c>
      <c r="G18" s="60" t="s">
        <v>85</v>
      </c>
      <c r="H18" s="60" t="s">
        <v>86</v>
      </c>
      <c r="I18" s="81"/>
      <c r="J18" s="82">
        <v>1</v>
      </c>
      <c r="K18" s="63">
        <f t="shared" si="0"/>
        <v>1</v>
      </c>
      <c r="L18" s="63">
        <f t="shared" si="1"/>
        <v>0</v>
      </c>
      <c r="M18" s="83">
        <v>8</v>
      </c>
      <c r="N18" s="84"/>
      <c r="O18" s="66">
        <f t="shared" si="2"/>
        <v>0</v>
      </c>
      <c r="P18" s="66">
        <f t="shared" si="3"/>
        <v>0</v>
      </c>
      <c r="Q18" s="83"/>
      <c r="R18" s="85">
        <f t="shared" si="4"/>
        <v>25.6</v>
      </c>
      <c r="S18" s="69">
        <f t="shared" si="5"/>
        <v>8</v>
      </c>
      <c r="T18" s="70">
        <f t="shared" si="6"/>
        <v>8</v>
      </c>
      <c r="U18" s="70">
        <f t="shared" si="7"/>
        <v>9.6</v>
      </c>
      <c r="V18" s="70">
        <f t="shared" si="8"/>
        <v>0</v>
      </c>
      <c r="W18" s="70">
        <f t="shared" si="9"/>
        <v>0</v>
      </c>
      <c r="X18" s="70">
        <f t="shared" si="10"/>
        <v>0</v>
      </c>
      <c r="Y18" s="70">
        <f t="shared" si="11"/>
        <v>8</v>
      </c>
      <c r="Z18" s="70">
        <f t="shared" si="11"/>
        <v>8</v>
      </c>
      <c r="AA18" s="70">
        <f t="shared" si="11"/>
        <v>9.6</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54" t="s">
        <v>50</v>
      </c>
      <c r="B19" s="55" t="s">
        <v>51</v>
      </c>
      <c r="C19" s="56" t="s">
        <v>52</v>
      </c>
      <c r="D19" s="57" t="s">
        <v>53</v>
      </c>
      <c r="E19" s="93" t="s">
        <v>54</v>
      </c>
      <c r="F19" s="80">
        <v>1</v>
      </c>
      <c r="G19" s="60" t="s">
        <v>87</v>
      </c>
      <c r="H19" s="60" t="s">
        <v>88</v>
      </c>
      <c r="I19" s="95"/>
      <c r="J19" s="82">
        <v>1</v>
      </c>
      <c r="K19" s="96">
        <f t="shared" si="0"/>
        <v>1</v>
      </c>
      <c r="L19" s="96">
        <f t="shared" si="1"/>
        <v>0</v>
      </c>
      <c r="M19" s="83">
        <v>13</v>
      </c>
      <c r="N19" s="84"/>
      <c r="O19" s="66">
        <f t="shared" si="2"/>
        <v>0</v>
      </c>
      <c r="P19" s="66">
        <f t="shared" si="3"/>
        <v>0</v>
      </c>
      <c r="Q19" s="83"/>
      <c r="R19" s="85">
        <f t="shared" si="4"/>
        <v>41.6</v>
      </c>
      <c r="S19" s="69">
        <f t="shared" si="5"/>
        <v>13</v>
      </c>
      <c r="T19" s="70">
        <f t="shared" si="6"/>
        <v>13</v>
      </c>
      <c r="U19" s="70">
        <f t="shared" si="7"/>
        <v>15.6</v>
      </c>
      <c r="V19" s="70">
        <f t="shared" si="8"/>
        <v>0</v>
      </c>
      <c r="W19" s="70">
        <f t="shared" si="9"/>
        <v>0</v>
      </c>
      <c r="X19" s="70">
        <f t="shared" si="10"/>
        <v>0</v>
      </c>
      <c r="Y19" s="70">
        <f t="shared" si="11"/>
        <v>13</v>
      </c>
      <c r="Z19" s="70">
        <f t="shared" si="11"/>
        <v>13</v>
      </c>
      <c r="AA19" s="70">
        <f t="shared" si="11"/>
        <v>15.6</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68" s="115" customFormat="1" ht="27.95" customHeight="1" x14ac:dyDescent="0.25">
      <c r="A20" s="97" t="s">
        <v>50</v>
      </c>
      <c r="B20" s="98" t="s">
        <v>51</v>
      </c>
      <c r="C20" s="99" t="s">
        <v>52</v>
      </c>
      <c r="D20" s="100" t="s">
        <v>53</v>
      </c>
      <c r="E20" s="101" t="s">
        <v>49</v>
      </c>
      <c r="F20" s="101"/>
      <c r="G20" s="102"/>
      <c r="H20" s="103" t="s">
        <v>89</v>
      </c>
      <c r="I20" s="104"/>
      <c r="J20" s="105">
        <v>1</v>
      </c>
      <c r="K20" s="106">
        <f>IF(J20&gt;0, 1, 0)</f>
        <v>1</v>
      </c>
      <c r="L20" s="106">
        <f t="shared" si="1"/>
        <v>0</v>
      </c>
      <c r="M20" s="107">
        <v>3</v>
      </c>
      <c r="N20" s="108"/>
      <c r="O20" s="109">
        <f t="shared" si="2"/>
        <v>0</v>
      </c>
      <c r="P20" s="109">
        <f t="shared" si="3"/>
        <v>0</v>
      </c>
      <c r="Q20" s="107"/>
      <c r="R20" s="110">
        <f>J20*M20*$R$9</f>
        <v>14.700000000000001</v>
      </c>
      <c r="S20" s="111">
        <f>J20*M20*$S$9</f>
        <v>3</v>
      </c>
      <c r="T20" s="112">
        <f>K20*M20*$T$9</f>
        <v>4.5</v>
      </c>
      <c r="U20" s="112">
        <f>J20*M20*$U$9</f>
        <v>7.1999999999999993</v>
      </c>
      <c r="V20" s="112">
        <f t="shared" si="8"/>
        <v>0</v>
      </c>
      <c r="W20" s="112">
        <f t="shared" si="9"/>
        <v>0</v>
      </c>
      <c r="X20" s="112">
        <f t="shared" si="10"/>
        <v>0</v>
      </c>
      <c r="Y20" s="112">
        <f t="shared" si="11"/>
        <v>3</v>
      </c>
      <c r="Z20" s="112">
        <f t="shared" si="11"/>
        <v>4.5</v>
      </c>
      <c r="AA20" s="112">
        <f t="shared" si="11"/>
        <v>7.1999999999999993</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27.95" customHeight="1" x14ac:dyDescent="0.25">
      <c r="A21" s="97" t="s">
        <v>50</v>
      </c>
      <c r="B21" s="98" t="s">
        <v>51</v>
      </c>
      <c r="C21" s="99" t="s">
        <v>52</v>
      </c>
      <c r="D21" s="100" t="s">
        <v>53</v>
      </c>
      <c r="E21" s="101" t="s">
        <v>49</v>
      </c>
      <c r="F21" s="101"/>
      <c r="G21" s="102"/>
      <c r="H21" s="103"/>
      <c r="I21" s="104"/>
      <c r="J21" s="105"/>
      <c r="K21" s="106">
        <f>IF(J21&gt;0, 1, 0)</f>
        <v>0</v>
      </c>
      <c r="L21" s="106">
        <f t="shared" si="1"/>
        <v>0</v>
      </c>
      <c r="M21" s="107"/>
      <c r="N21" s="108"/>
      <c r="O21" s="109">
        <f t="shared" si="2"/>
        <v>0</v>
      </c>
      <c r="P21" s="109">
        <f t="shared" si="3"/>
        <v>0</v>
      </c>
      <c r="Q21" s="107"/>
      <c r="R21" s="110">
        <f>J21*M21*$R$9</f>
        <v>0</v>
      </c>
      <c r="S21" s="111">
        <f>J21*M21*$S$9</f>
        <v>0</v>
      </c>
      <c r="T21" s="112">
        <f>K21*M21*$T$9</f>
        <v>0</v>
      </c>
      <c r="U21" s="112">
        <f>J21*M21*$U$9</f>
        <v>0</v>
      </c>
      <c r="V21" s="112">
        <f t="shared" si="8"/>
        <v>0</v>
      </c>
      <c r="W21" s="112">
        <f t="shared" si="9"/>
        <v>0</v>
      </c>
      <c r="X21" s="112">
        <f t="shared" si="10"/>
        <v>0</v>
      </c>
      <c r="Y21" s="112">
        <f t="shared" si="11"/>
        <v>0</v>
      </c>
      <c r="Z21" s="112">
        <f t="shared" si="11"/>
        <v>0</v>
      </c>
      <c r="AA21" s="112">
        <f t="shared" si="11"/>
        <v>0</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50</v>
      </c>
      <c r="B22" s="117" t="s">
        <v>51</v>
      </c>
      <c r="C22" s="117" t="s">
        <v>52</v>
      </c>
      <c r="D22" s="57" t="s">
        <v>53</v>
      </c>
      <c r="E22" s="118"/>
      <c r="F22" s="118"/>
      <c r="G22" s="119"/>
      <c r="H22" s="120" t="s">
        <v>90</v>
      </c>
      <c r="I22" s="121"/>
      <c r="J22" s="122"/>
      <c r="K22" s="123"/>
      <c r="L22" s="123"/>
      <c r="M22" s="124"/>
      <c r="N22" s="125"/>
      <c r="O22" s="123"/>
      <c r="P22" s="123"/>
      <c r="Q22" s="124"/>
      <c r="R22" s="126">
        <f>SUM(R10:R21)</f>
        <v>265.90000000000003</v>
      </c>
      <c r="S22" s="127">
        <f t="shared" ref="S22:AA22" si="13">SUM(S10:S21)</f>
        <v>72</v>
      </c>
      <c r="T22" s="128">
        <f t="shared" si="13"/>
        <v>73.5</v>
      </c>
      <c r="U22" s="128">
        <f t="shared" si="13"/>
        <v>89.999999999999986</v>
      </c>
      <c r="V22" s="128">
        <f t="shared" si="13"/>
        <v>19</v>
      </c>
      <c r="W22" s="128">
        <f t="shared" si="13"/>
        <v>5.6999999999999993</v>
      </c>
      <c r="X22" s="128">
        <f t="shared" si="13"/>
        <v>5.6999999999999993</v>
      </c>
      <c r="Y22" s="129">
        <f t="shared" si="13"/>
        <v>91</v>
      </c>
      <c r="Z22" s="129">
        <f t="shared" si="13"/>
        <v>79.199999999999989</v>
      </c>
      <c r="AA22" s="129">
        <f t="shared" si="13"/>
        <v>95.699999999999989</v>
      </c>
      <c r="AB22" s="130">
        <f>R22/1800/0.6</f>
        <v>0.24620370370370376</v>
      </c>
      <c r="AC22" s="7"/>
      <c r="AD22" s="131"/>
      <c r="AE22" s="132"/>
      <c r="AF22" s="132"/>
      <c r="AG22" s="132"/>
      <c r="AH22" s="132"/>
      <c r="AI22" s="132"/>
      <c r="AJ22" s="132"/>
      <c r="AK22" s="132"/>
      <c r="AL22" s="132"/>
      <c r="AM22" s="132"/>
      <c r="AN22" s="132"/>
      <c r="AO22" s="132"/>
      <c r="AP22" s="132"/>
      <c r="AQ22" s="132"/>
      <c r="AR22" s="132"/>
      <c r="AS22" s="132"/>
      <c r="AT22" s="132"/>
      <c r="AU22" s="132"/>
      <c r="AV22" s="133"/>
    </row>
    <row r="23" spans="1:68" ht="27.95" hidden="1" customHeight="1" x14ac:dyDescent="0.25">
      <c r="A23" s="54"/>
      <c r="B23" s="55"/>
      <c r="C23" s="56"/>
      <c r="D23" s="57" t="s">
        <v>53</v>
      </c>
      <c r="E23" s="58"/>
      <c r="F23" s="80"/>
      <c r="G23" s="60"/>
      <c r="H23" s="60"/>
      <c r="I23" s="61"/>
      <c r="J23" s="62"/>
      <c r="K23" s="63">
        <f t="shared" ref="K23:K32" si="14">IF(J23&gt;0, 1, 0)</f>
        <v>0</v>
      </c>
      <c r="L23" s="63">
        <f t="shared" ref="L23:L34" si="15">J23-K23</f>
        <v>0</v>
      </c>
      <c r="M23" s="64"/>
      <c r="N23" s="65"/>
      <c r="O23" s="66">
        <f t="shared" ref="O23:O34" si="16">IF(N23&gt;0, 1, 0)</f>
        <v>0</v>
      </c>
      <c r="P23" s="66">
        <f t="shared" ref="P23:P34" si="17">N23-O23</f>
        <v>0</v>
      </c>
      <c r="Q23" s="67"/>
      <c r="R23" s="68">
        <f t="shared" ref="R23:R32" si="18">(K23*M23*$R$5)+(L23*M23*$R$6)+(O23*Q23*$R$7)+(P23*Q23*$R$8)</f>
        <v>0</v>
      </c>
      <c r="S23" s="69">
        <f t="shared" ref="S23:S32" si="19">J23*M23*$S$5</f>
        <v>0</v>
      </c>
      <c r="T23" s="70">
        <f t="shared" ref="T23:T32" si="20">K23*M23*$T$5</f>
        <v>0</v>
      </c>
      <c r="U23" s="70">
        <f t="shared" ref="U23:U32" si="21">J23*M23*$U$5</f>
        <v>0</v>
      </c>
      <c r="V23" s="70">
        <f t="shared" ref="V23:V34" si="22">N23*Q23*$V$7</f>
        <v>0</v>
      </c>
      <c r="W23" s="70">
        <f t="shared" ref="W23:W34" si="23">O23*Q23*$W$7</f>
        <v>0</v>
      </c>
      <c r="X23" s="70">
        <f t="shared" ref="X23:X34" si="24">N23*Q23*$X$7</f>
        <v>0</v>
      </c>
      <c r="Y23" s="70">
        <f t="shared" ref="Y23:AA34" si="25">S23+V23</f>
        <v>0</v>
      </c>
      <c r="Z23" s="70">
        <f t="shared" si="25"/>
        <v>0</v>
      </c>
      <c r="AA23" s="70">
        <f t="shared" si="25"/>
        <v>0</v>
      </c>
      <c r="AB23" s="71"/>
      <c r="AC23" s="7">
        <f>R23-Y23-Z23-AA23</f>
        <v>0</v>
      </c>
      <c r="AD23" s="72"/>
      <c r="AE23" s="73"/>
      <c r="AF23" s="73"/>
      <c r="AG23" s="73"/>
      <c r="AH23" s="88"/>
      <c r="AI23" s="88"/>
      <c r="AJ23" s="75"/>
      <c r="AK23" s="134"/>
      <c r="AL23" s="88"/>
      <c r="AM23" s="75"/>
      <c r="AN23" s="77"/>
      <c r="AO23" s="72"/>
      <c r="AP23" s="73"/>
      <c r="AQ23" s="79"/>
      <c r="AR23" s="79"/>
      <c r="AS23" s="73"/>
      <c r="AT23" s="88"/>
      <c r="AU23" s="75"/>
      <c r="AV23" s="77"/>
    </row>
    <row r="24" spans="1:68" ht="27.95" hidden="1" customHeight="1" x14ac:dyDescent="0.25">
      <c r="A24" s="54"/>
      <c r="B24" s="55"/>
      <c r="C24" s="56"/>
      <c r="D24" s="57" t="s">
        <v>53</v>
      </c>
      <c r="E24" s="58"/>
      <c r="F24" s="80"/>
      <c r="G24" s="60"/>
      <c r="H24" s="60"/>
      <c r="I24" s="81"/>
      <c r="J24" s="82"/>
      <c r="K24" s="63">
        <f t="shared" si="14"/>
        <v>0</v>
      </c>
      <c r="L24" s="63">
        <f t="shared" si="15"/>
        <v>0</v>
      </c>
      <c r="M24" s="83"/>
      <c r="N24" s="84"/>
      <c r="O24" s="66">
        <f t="shared" si="16"/>
        <v>0</v>
      </c>
      <c r="P24" s="66">
        <f t="shared" si="17"/>
        <v>0</v>
      </c>
      <c r="Q24" s="83"/>
      <c r="R24" s="85">
        <f t="shared" si="18"/>
        <v>0</v>
      </c>
      <c r="S24" s="69">
        <f t="shared" si="19"/>
        <v>0</v>
      </c>
      <c r="T24" s="70">
        <f t="shared" si="20"/>
        <v>0</v>
      </c>
      <c r="U24" s="70">
        <f t="shared" si="21"/>
        <v>0</v>
      </c>
      <c r="V24" s="70">
        <f t="shared" si="22"/>
        <v>0</v>
      </c>
      <c r="W24" s="70">
        <f t="shared" si="23"/>
        <v>0</v>
      </c>
      <c r="X24" s="70">
        <f t="shared" si="24"/>
        <v>0</v>
      </c>
      <c r="Y24" s="70">
        <f t="shared" si="25"/>
        <v>0</v>
      </c>
      <c r="Z24" s="70">
        <f t="shared" si="25"/>
        <v>0</v>
      </c>
      <c r="AA24" s="70">
        <f t="shared" si="25"/>
        <v>0</v>
      </c>
      <c r="AB24" s="71"/>
      <c r="AC24" s="7">
        <f t="shared" ref="AC24:AC34" si="26">R24-Y24-Z24-AA24</f>
        <v>0</v>
      </c>
      <c r="AD24" s="86"/>
      <c r="AE24" s="73"/>
      <c r="AF24" s="87"/>
      <c r="AG24" s="87"/>
      <c r="AH24" s="88"/>
      <c r="AI24" s="88"/>
      <c r="AJ24" s="75"/>
      <c r="AK24" s="134"/>
      <c r="AL24" s="88"/>
      <c r="AM24" s="75"/>
      <c r="AN24" s="89"/>
      <c r="AO24" s="86"/>
      <c r="AP24" s="87"/>
      <c r="AQ24" s="87"/>
      <c r="AR24" s="79"/>
      <c r="AS24" s="87"/>
      <c r="AT24" s="88"/>
      <c r="AU24" s="75"/>
      <c r="AV24" s="89"/>
    </row>
    <row r="25" spans="1:68" ht="27.95" hidden="1" customHeight="1" x14ac:dyDescent="0.25">
      <c r="A25" s="54"/>
      <c r="B25" s="55"/>
      <c r="C25" s="56"/>
      <c r="D25" s="57" t="s">
        <v>53</v>
      </c>
      <c r="E25" s="135"/>
      <c r="F25" s="136"/>
      <c r="G25" s="137"/>
      <c r="H25" s="138"/>
      <c r="I25" s="81"/>
      <c r="J25" s="82"/>
      <c r="K25" s="63">
        <f t="shared" si="14"/>
        <v>0</v>
      </c>
      <c r="L25" s="63">
        <f t="shared" si="15"/>
        <v>0</v>
      </c>
      <c r="M25" s="83"/>
      <c r="N25" s="84"/>
      <c r="O25" s="66">
        <f t="shared" si="16"/>
        <v>0</v>
      </c>
      <c r="P25" s="66">
        <f t="shared" si="17"/>
        <v>0</v>
      </c>
      <c r="Q25" s="83"/>
      <c r="R25" s="85">
        <f t="shared" si="18"/>
        <v>0</v>
      </c>
      <c r="S25" s="69">
        <f t="shared" si="19"/>
        <v>0</v>
      </c>
      <c r="T25" s="70">
        <f t="shared" si="20"/>
        <v>0</v>
      </c>
      <c r="U25" s="70">
        <f t="shared" si="21"/>
        <v>0</v>
      </c>
      <c r="V25" s="70">
        <f t="shared" si="22"/>
        <v>0</v>
      </c>
      <c r="W25" s="70">
        <f t="shared" si="23"/>
        <v>0</v>
      </c>
      <c r="X25" s="70">
        <f t="shared" si="24"/>
        <v>0</v>
      </c>
      <c r="Y25" s="70">
        <f t="shared" si="25"/>
        <v>0</v>
      </c>
      <c r="Z25" s="70">
        <f t="shared" si="25"/>
        <v>0</v>
      </c>
      <c r="AA25" s="70">
        <f t="shared" si="25"/>
        <v>0</v>
      </c>
      <c r="AB25" s="71"/>
      <c r="AC25" s="7">
        <f t="shared" si="26"/>
        <v>0</v>
      </c>
      <c r="AD25" s="86"/>
      <c r="AE25" s="73"/>
      <c r="AF25" s="87"/>
      <c r="AG25" s="87"/>
      <c r="AH25" s="88"/>
      <c r="AI25" s="88"/>
      <c r="AJ25" s="75"/>
      <c r="AK25" s="87"/>
      <c r="AL25" s="88"/>
      <c r="AM25" s="75"/>
      <c r="AN25" s="89"/>
      <c r="AO25" s="86"/>
      <c r="AP25" s="87"/>
      <c r="AQ25" s="87"/>
      <c r="AR25" s="87"/>
      <c r="AS25" s="87"/>
      <c r="AT25" s="88"/>
      <c r="AU25" s="75"/>
      <c r="AV25" s="89"/>
    </row>
    <row r="26" spans="1:68" ht="27.95" hidden="1" customHeight="1" x14ac:dyDescent="0.25">
      <c r="A26" s="54"/>
      <c r="B26" s="55"/>
      <c r="C26" s="56"/>
      <c r="D26" s="57" t="s">
        <v>53</v>
      </c>
      <c r="E26" s="139"/>
      <c r="F26" s="136"/>
      <c r="G26" s="137"/>
      <c r="H26" s="140"/>
      <c r="I26" s="81"/>
      <c r="J26" s="82"/>
      <c r="K26" s="63">
        <f t="shared" si="14"/>
        <v>0</v>
      </c>
      <c r="L26" s="63">
        <f t="shared" si="15"/>
        <v>0</v>
      </c>
      <c r="M26" s="83"/>
      <c r="N26" s="84"/>
      <c r="O26" s="66">
        <f t="shared" si="16"/>
        <v>0</v>
      </c>
      <c r="P26" s="66">
        <f t="shared" si="17"/>
        <v>0</v>
      </c>
      <c r="Q26" s="83"/>
      <c r="R26" s="85">
        <f t="shared" si="18"/>
        <v>0</v>
      </c>
      <c r="S26" s="69">
        <f t="shared" si="19"/>
        <v>0</v>
      </c>
      <c r="T26" s="70">
        <f t="shared" si="20"/>
        <v>0</v>
      </c>
      <c r="U26" s="70">
        <f t="shared" si="21"/>
        <v>0</v>
      </c>
      <c r="V26" s="70">
        <f t="shared" si="22"/>
        <v>0</v>
      </c>
      <c r="W26" s="70">
        <f t="shared" si="23"/>
        <v>0</v>
      </c>
      <c r="X26" s="70">
        <f t="shared" si="24"/>
        <v>0</v>
      </c>
      <c r="Y26" s="70">
        <f t="shared" si="25"/>
        <v>0</v>
      </c>
      <c r="Z26" s="70">
        <f t="shared" si="25"/>
        <v>0</v>
      </c>
      <c r="AA26" s="70">
        <f t="shared" si="25"/>
        <v>0</v>
      </c>
      <c r="AB26" s="71"/>
      <c r="AC26" s="7">
        <f t="shared" si="26"/>
        <v>0</v>
      </c>
      <c r="AD26" s="86"/>
      <c r="AE26" s="73"/>
      <c r="AF26" s="87"/>
      <c r="AG26" s="87"/>
      <c r="AH26" s="88"/>
      <c r="AI26" s="88"/>
      <c r="AJ26" s="75"/>
      <c r="AK26" s="87"/>
      <c r="AL26" s="88"/>
      <c r="AM26" s="75"/>
      <c r="AN26" s="89"/>
      <c r="AO26" s="86"/>
      <c r="AP26" s="87"/>
      <c r="AQ26" s="87"/>
      <c r="AR26" s="87"/>
      <c r="AS26" s="87"/>
      <c r="AT26" s="88"/>
      <c r="AU26" s="75"/>
      <c r="AV26" s="89"/>
    </row>
    <row r="27" spans="1:68" ht="27.95" hidden="1" customHeight="1" x14ac:dyDescent="0.25">
      <c r="A27" s="54"/>
      <c r="B27" s="55"/>
      <c r="C27" s="56"/>
      <c r="D27" s="57" t="s">
        <v>53</v>
      </c>
      <c r="E27" s="141"/>
      <c r="F27" s="136"/>
      <c r="G27" s="137"/>
      <c r="H27" s="140"/>
      <c r="I27" s="81"/>
      <c r="J27" s="82"/>
      <c r="K27" s="63">
        <f t="shared" si="14"/>
        <v>0</v>
      </c>
      <c r="L27" s="63">
        <f t="shared" si="15"/>
        <v>0</v>
      </c>
      <c r="M27" s="83"/>
      <c r="N27" s="84"/>
      <c r="O27" s="66">
        <f t="shared" si="16"/>
        <v>0</v>
      </c>
      <c r="P27" s="66">
        <f t="shared" si="17"/>
        <v>0</v>
      </c>
      <c r="Q27" s="83"/>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hidden="1" customHeight="1" x14ac:dyDescent="0.25">
      <c r="A28" s="54"/>
      <c r="B28" s="55"/>
      <c r="C28" s="56"/>
      <c r="D28" s="57" t="s">
        <v>53</v>
      </c>
      <c r="E28" s="141"/>
      <c r="F28" s="136"/>
      <c r="G28" s="137"/>
      <c r="H28" s="140"/>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hidden="1" customHeight="1" x14ac:dyDescent="0.25">
      <c r="A29" s="54"/>
      <c r="B29" s="55"/>
      <c r="C29" s="56"/>
      <c r="D29" s="57" t="s">
        <v>53</v>
      </c>
      <c r="E29" s="141"/>
      <c r="F29" s="136"/>
      <c r="G29" s="142"/>
      <c r="H29" s="140"/>
      <c r="I29" s="81"/>
      <c r="J29" s="82"/>
      <c r="K29" s="63">
        <f t="shared" si="14"/>
        <v>0</v>
      </c>
      <c r="L29" s="63">
        <f t="shared" si="15"/>
        <v>0</v>
      </c>
      <c r="M29" s="83"/>
      <c r="N29" s="84"/>
      <c r="O29" s="66">
        <f t="shared" si="16"/>
        <v>0</v>
      </c>
      <c r="P29" s="66">
        <f t="shared" si="17"/>
        <v>0</v>
      </c>
      <c r="Q29" s="83"/>
      <c r="R29" s="85">
        <f t="shared" si="18"/>
        <v>0</v>
      </c>
      <c r="S29" s="69">
        <f t="shared" si="19"/>
        <v>0</v>
      </c>
      <c r="T29" s="70">
        <f t="shared" si="20"/>
        <v>0</v>
      </c>
      <c r="U29" s="70">
        <f t="shared" si="21"/>
        <v>0</v>
      </c>
      <c r="V29" s="70">
        <f t="shared" si="22"/>
        <v>0</v>
      </c>
      <c r="W29" s="70">
        <f t="shared" si="23"/>
        <v>0</v>
      </c>
      <c r="X29" s="70">
        <f t="shared" si="24"/>
        <v>0</v>
      </c>
      <c r="Y29" s="70">
        <f t="shared" si="25"/>
        <v>0</v>
      </c>
      <c r="Z29" s="70">
        <f t="shared" si="25"/>
        <v>0</v>
      </c>
      <c r="AA29" s="70">
        <f t="shared" si="25"/>
        <v>0</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hidden="1" customHeight="1" x14ac:dyDescent="0.25">
      <c r="A30" s="54"/>
      <c r="B30" s="55"/>
      <c r="C30" s="56"/>
      <c r="D30" s="57" t="s">
        <v>53</v>
      </c>
      <c r="E30" s="141"/>
      <c r="F30" s="136"/>
      <c r="G30" s="142"/>
      <c r="H30" s="140"/>
      <c r="I30" s="94"/>
      <c r="J30" s="82"/>
      <c r="K30" s="63">
        <f t="shared" si="14"/>
        <v>0</v>
      </c>
      <c r="L30" s="63">
        <f t="shared" si="15"/>
        <v>0</v>
      </c>
      <c r="M30" s="83"/>
      <c r="N30" s="84"/>
      <c r="O30" s="66">
        <f t="shared" si="16"/>
        <v>0</v>
      </c>
      <c r="P30" s="66">
        <f t="shared" si="17"/>
        <v>0</v>
      </c>
      <c r="Q30" s="83"/>
      <c r="R30" s="85">
        <f t="shared" si="18"/>
        <v>0</v>
      </c>
      <c r="S30" s="69">
        <f t="shared" si="19"/>
        <v>0</v>
      </c>
      <c r="T30" s="70">
        <f t="shared" si="20"/>
        <v>0</v>
      </c>
      <c r="U30" s="70">
        <f t="shared" si="21"/>
        <v>0</v>
      </c>
      <c r="V30" s="70">
        <f t="shared" si="22"/>
        <v>0</v>
      </c>
      <c r="W30" s="70">
        <f t="shared" si="23"/>
        <v>0</v>
      </c>
      <c r="X30" s="70">
        <f t="shared" si="24"/>
        <v>0</v>
      </c>
      <c r="Y30" s="70">
        <f t="shared" si="25"/>
        <v>0</v>
      </c>
      <c r="Z30" s="70">
        <f t="shared" si="25"/>
        <v>0</v>
      </c>
      <c r="AA30" s="70">
        <f t="shared" si="25"/>
        <v>0</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hidden="1" customHeight="1" x14ac:dyDescent="0.25">
      <c r="A31" s="54"/>
      <c r="B31" s="55"/>
      <c r="C31" s="56"/>
      <c r="D31" s="57" t="s">
        <v>53</v>
      </c>
      <c r="E31" s="143"/>
      <c r="F31" s="144"/>
      <c r="G31" s="145"/>
      <c r="H31" s="140"/>
      <c r="I31" s="81"/>
      <c r="J31" s="82"/>
      <c r="K31" s="63">
        <f t="shared" si="14"/>
        <v>0</v>
      </c>
      <c r="L31" s="63">
        <f t="shared" si="15"/>
        <v>0</v>
      </c>
      <c r="M31" s="83"/>
      <c r="N31" s="84"/>
      <c r="O31" s="66">
        <f t="shared" si="16"/>
        <v>0</v>
      </c>
      <c r="P31" s="66">
        <f t="shared" si="17"/>
        <v>0</v>
      </c>
      <c r="Q31" s="83"/>
      <c r="R31" s="85">
        <f t="shared" si="18"/>
        <v>0</v>
      </c>
      <c r="S31" s="69">
        <f t="shared" si="19"/>
        <v>0</v>
      </c>
      <c r="T31" s="70">
        <f t="shared" si="20"/>
        <v>0</v>
      </c>
      <c r="U31" s="70">
        <f t="shared" si="21"/>
        <v>0</v>
      </c>
      <c r="V31" s="70">
        <f t="shared" si="22"/>
        <v>0</v>
      </c>
      <c r="W31" s="70">
        <f t="shared" si="23"/>
        <v>0</v>
      </c>
      <c r="X31" s="70">
        <f t="shared" si="24"/>
        <v>0</v>
      </c>
      <c r="Y31" s="70">
        <f t="shared" si="25"/>
        <v>0</v>
      </c>
      <c r="Z31" s="70">
        <f t="shared" si="25"/>
        <v>0</v>
      </c>
      <c r="AA31" s="70">
        <f t="shared" si="25"/>
        <v>0</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ht="27.95" hidden="1" customHeight="1" x14ac:dyDescent="0.25">
      <c r="A32" s="54"/>
      <c r="B32" s="55"/>
      <c r="C32" s="56"/>
      <c r="D32" s="57" t="s">
        <v>53</v>
      </c>
      <c r="E32" s="146"/>
      <c r="F32" s="147"/>
      <c r="G32" s="142"/>
      <c r="H32" s="148"/>
      <c r="I32" s="95"/>
      <c r="J32" s="82"/>
      <c r="K32" s="96">
        <f t="shared" si="14"/>
        <v>0</v>
      </c>
      <c r="L32" s="96">
        <f t="shared" si="15"/>
        <v>0</v>
      </c>
      <c r="M32" s="83"/>
      <c r="N32" s="84"/>
      <c r="O32" s="66">
        <f t="shared" si="16"/>
        <v>0</v>
      </c>
      <c r="P32" s="66">
        <f t="shared" si="17"/>
        <v>0</v>
      </c>
      <c r="Q32" s="83"/>
      <c r="R32" s="85">
        <f t="shared" si="18"/>
        <v>0</v>
      </c>
      <c r="S32" s="69">
        <f t="shared" si="19"/>
        <v>0</v>
      </c>
      <c r="T32" s="70">
        <f t="shared" si="20"/>
        <v>0</v>
      </c>
      <c r="U32" s="70">
        <f t="shared" si="21"/>
        <v>0</v>
      </c>
      <c r="V32" s="70">
        <f t="shared" si="22"/>
        <v>0</v>
      </c>
      <c r="W32" s="70">
        <f t="shared" si="23"/>
        <v>0</v>
      </c>
      <c r="X32" s="70">
        <f t="shared" si="24"/>
        <v>0</v>
      </c>
      <c r="Y32" s="70">
        <f t="shared" si="25"/>
        <v>0</v>
      </c>
      <c r="Z32" s="70">
        <f t="shared" si="25"/>
        <v>0</v>
      </c>
      <c r="AA32" s="70">
        <f t="shared" si="25"/>
        <v>0</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68" s="115" customFormat="1" ht="27.95" hidden="1" customHeight="1" x14ac:dyDescent="0.25">
      <c r="A33" s="97"/>
      <c r="B33" s="98"/>
      <c r="C33" s="99"/>
      <c r="D33" s="57" t="s">
        <v>53</v>
      </c>
      <c r="E33" s="101"/>
      <c r="F33" s="101"/>
      <c r="G33" s="102"/>
      <c r="H33" s="103"/>
      <c r="I33" s="104"/>
      <c r="J33" s="105"/>
      <c r="K33" s="106">
        <f>IF(J33&gt;0, 1, 0)</f>
        <v>0</v>
      </c>
      <c r="L33" s="106">
        <f t="shared" si="15"/>
        <v>0</v>
      </c>
      <c r="M33" s="107"/>
      <c r="N33" s="108"/>
      <c r="O33" s="109">
        <f t="shared" si="16"/>
        <v>0</v>
      </c>
      <c r="P33" s="109">
        <f t="shared" si="17"/>
        <v>0</v>
      </c>
      <c r="Q33" s="107"/>
      <c r="R33" s="110">
        <f>J33*M33*$R$9</f>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7.95" hidden="1" customHeight="1" x14ac:dyDescent="0.25">
      <c r="A34" s="97"/>
      <c r="B34" s="98"/>
      <c r="C34" s="99"/>
      <c r="D34" s="57" t="s">
        <v>53</v>
      </c>
      <c r="E34" s="101"/>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27.75" hidden="1" customHeight="1" x14ac:dyDescent="0.25">
      <c r="A35" s="116"/>
      <c r="B35" s="117"/>
      <c r="C35" s="117"/>
      <c r="D35" s="57" t="s">
        <v>53</v>
      </c>
      <c r="E35" s="118"/>
      <c r="F35" s="118"/>
      <c r="G35" s="119"/>
      <c r="H35" s="120" t="s">
        <v>90</v>
      </c>
      <c r="I35" s="121"/>
      <c r="J35" s="122"/>
      <c r="K35" s="123"/>
      <c r="L35" s="123"/>
      <c r="M35" s="124"/>
      <c r="N35" s="125"/>
      <c r="O35" s="123"/>
      <c r="P35" s="123"/>
      <c r="Q35" s="124"/>
      <c r="R35" s="126">
        <f>SUM(R23:R34)</f>
        <v>0</v>
      </c>
      <c r="S35" s="127">
        <f t="shared" ref="S35:AA35" si="27">SUM(S23:S34)</f>
        <v>0</v>
      </c>
      <c r="T35" s="128">
        <f t="shared" si="27"/>
        <v>0</v>
      </c>
      <c r="U35" s="128">
        <f t="shared" si="27"/>
        <v>0</v>
      </c>
      <c r="V35" s="128">
        <f t="shared" si="27"/>
        <v>0</v>
      </c>
      <c r="W35" s="128">
        <f t="shared" si="27"/>
        <v>0</v>
      </c>
      <c r="X35" s="128">
        <f t="shared" si="27"/>
        <v>0</v>
      </c>
      <c r="Y35" s="129">
        <f t="shared" si="27"/>
        <v>0</v>
      </c>
      <c r="Z35" s="129">
        <f t="shared" si="27"/>
        <v>0</v>
      </c>
      <c r="AA35" s="129">
        <f t="shared" si="27"/>
        <v>0</v>
      </c>
      <c r="AB35" s="130">
        <f>R35/1800/0.6</f>
        <v>0</v>
      </c>
      <c r="AC35" s="7"/>
      <c r="AD35" s="131"/>
      <c r="AE35" s="132"/>
      <c r="AF35" s="132"/>
      <c r="AG35" s="132"/>
      <c r="AH35" s="132"/>
      <c r="AI35" s="132"/>
      <c r="AJ35" s="132"/>
      <c r="AK35" s="132"/>
      <c r="AL35" s="132"/>
      <c r="AM35" s="132"/>
      <c r="AN35" s="132"/>
      <c r="AO35" s="132"/>
      <c r="AP35" s="132"/>
      <c r="AQ35" s="132"/>
      <c r="AR35" s="132"/>
      <c r="AS35" s="132"/>
      <c r="AT35" s="132"/>
      <c r="AU35" s="132"/>
      <c r="AV35" s="133"/>
    </row>
    <row r="36" spans="1:68" ht="27.95" customHeight="1" thickTop="1" x14ac:dyDescent="0.25">
      <c r="A36" s="54" t="s">
        <v>91</v>
      </c>
      <c r="B36" s="55" t="s">
        <v>92</v>
      </c>
      <c r="C36" s="56" t="s">
        <v>52</v>
      </c>
      <c r="D36" s="57" t="s">
        <v>53</v>
      </c>
      <c r="E36" s="58" t="s">
        <v>54</v>
      </c>
      <c r="F36" s="80">
        <v>6</v>
      </c>
      <c r="G36" s="60" t="s">
        <v>93</v>
      </c>
      <c r="H36" s="60" t="s">
        <v>94</v>
      </c>
      <c r="I36" s="61"/>
      <c r="J36" s="62"/>
      <c r="K36" s="63"/>
      <c r="L36" s="63"/>
      <c r="M36" s="64"/>
      <c r="N36" s="65">
        <v>1</v>
      </c>
      <c r="O36" s="66">
        <f t="shared" ref="O36:O47" si="28">IF(N36&gt;0, 1, 0)</f>
        <v>1</v>
      </c>
      <c r="P36" s="66">
        <f t="shared" ref="P36:P47" si="29">N36-O36</f>
        <v>0</v>
      </c>
      <c r="Q36" s="67">
        <v>26</v>
      </c>
      <c r="R36" s="68">
        <f t="shared" ref="R36:R45" si="30">(K36*M36*$R$5)+(L36*M36*$R$6)+(O36*Q36*$R$7)+(P36*Q36*$R$8)</f>
        <v>41.6</v>
      </c>
      <c r="S36" s="69">
        <f t="shared" ref="S36:S45" si="31">J36*M36*$S$5</f>
        <v>0</v>
      </c>
      <c r="T36" s="70">
        <f t="shared" ref="T36:T45" si="32">K36*M36*$T$5</f>
        <v>0</v>
      </c>
      <c r="U36" s="70">
        <f t="shared" ref="U36:U45" si="33">J36*M36*$U$5</f>
        <v>0</v>
      </c>
      <c r="V36" s="70">
        <f t="shared" ref="V36:V47" si="34">N36*Q36*$V$7</f>
        <v>26</v>
      </c>
      <c r="W36" s="70">
        <f t="shared" ref="W36:W47" si="35">O36*Q36*$W$7</f>
        <v>7.8</v>
      </c>
      <c r="X36" s="70">
        <f t="shared" ref="X36:X47" si="36">N36*Q36*$X$7</f>
        <v>7.8</v>
      </c>
      <c r="Y36" s="70">
        <f t="shared" ref="Y36:AA47" si="37">S36+V36</f>
        <v>26</v>
      </c>
      <c r="Z36" s="70">
        <f t="shared" si="37"/>
        <v>7.8</v>
      </c>
      <c r="AA36" s="70">
        <f t="shared" si="37"/>
        <v>7.8</v>
      </c>
      <c r="AB36" s="71"/>
      <c r="AC36" s="7">
        <f t="shared" ref="AC36:AC47" si="38">R36-Y36-Z36-AA36</f>
        <v>0</v>
      </c>
      <c r="AD36" s="72"/>
      <c r="AE36" s="73"/>
      <c r="AF36" s="73"/>
      <c r="AG36" s="73"/>
      <c r="AH36" s="88"/>
      <c r="AI36" s="88"/>
      <c r="AJ36" s="75"/>
      <c r="AK36" s="134" t="s">
        <v>95</v>
      </c>
      <c r="AL36" s="88"/>
      <c r="AM36" s="75"/>
      <c r="AN36" s="77"/>
      <c r="AO36" s="72" t="s">
        <v>71</v>
      </c>
      <c r="AP36" s="78" t="s">
        <v>96</v>
      </c>
      <c r="AQ36" s="78"/>
      <c r="AR36"/>
      <c r="AS36" s="78" t="s">
        <v>97</v>
      </c>
      <c r="AT36" s="88"/>
      <c r="AU36" s="75"/>
      <c r="AV36" s="89"/>
    </row>
    <row r="37" spans="1:68" ht="27.95" customHeight="1" x14ac:dyDescent="0.25">
      <c r="A37" s="54" t="s">
        <v>91</v>
      </c>
      <c r="B37" s="55" t="s">
        <v>92</v>
      </c>
      <c r="C37" s="56" t="s">
        <v>52</v>
      </c>
      <c r="D37" s="57" t="s">
        <v>53</v>
      </c>
      <c r="E37" s="58" t="s">
        <v>54</v>
      </c>
      <c r="F37" s="80">
        <v>6</v>
      </c>
      <c r="G37" s="60" t="s">
        <v>98</v>
      </c>
      <c r="H37" s="60" t="s">
        <v>99</v>
      </c>
      <c r="I37" s="81"/>
      <c r="J37" s="82">
        <v>1</v>
      </c>
      <c r="K37" s="63">
        <f t="shared" ref="K37:K45" si="39">IF(J37&gt;0, 1, 0)</f>
        <v>1</v>
      </c>
      <c r="L37" s="63">
        <f t="shared" ref="L37:L47" si="40">J37-K37</f>
        <v>0</v>
      </c>
      <c r="M37" s="83">
        <v>26</v>
      </c>
      <c r="N37" s="84">
        <v>1</v>
      </c>
      <c r="O37" s="66">
        <f t="shared" si="28"/>
        <v>1</v>
      </c>
      <c r="P37" s="66">
        <f t="shared" si="29"/>
        <v>0</v>
      </c>
      <c r="Q37" s="83">
        <v>26</v>
      </c>
      <c r="R37" s="85">
        <f t="shared" si="30"/>
        <v>124.80000000000001</v>
      </c>
      <c r="S37" s="69">
        <f t="shared" si="31"/>
        <v>26</v>
      </c>
      <c r="T37" s="70">
        <f t="shared" si="32"/>
        <v>26</v>
      </c>
      <c r="U37" s="70">
        <f t="shared" si="33"/>
        <v>31.2</v>
      </c>
      <c r="V37" s="70">
        <f t="shared" si="34"/>
        <v>26</v>
      </c>
      <c r="W37" s="70">
        <f t="shared" si="35"/>
        <v>7.8</v>
      </c>
      <c r="X37" s="70">
        <f t="shared" si="36"/>
        <v>7.8</v>
      </c>
      <c r="Y37" s="70">
        <f t="shared" si="37"/>
        <v>52</v>
      </c>
      <c r="Z37" s="70">
        <f t="shared" si="37"/>
        <v>33.799999999999997</v>
      </c>
      <c r="AA37" s="70">
        <f t="shared" si="37"/>
        <v>39</v>
      </c>
      <c r="AB37" s="71"/>
      <c r="AC37" s="7">
        <f t="shared" si="38"/>
        <v>0</v>
      </c>
      <c r="AD37" s="86"/>
      <c r="AE37" s="73"/>
      <c r="AF37" s="87"/>
      <c r="AG37" s="87"/>
      <c r="AH37" s="88"/>
      <c r="AI37" s="88"/>
      <c r="AJ37" s="75"/>
      <c r="AK37" s="134" t="s">
        <v>100</v>
      </c>
      <c r="AL37" s="88"/>
      <c r="AM37" s="75"/>
      <c r="AN37" s="89"/>
      <c r="AO37" s="86"/>
      <c r="AP37" s="78" t="s">
        <v>101</v>
      </c>
      <c r="AQ37" s="78"/>
      <c r="AR37" s="87"/>
      <c r="AS37" s="149" t="s">
        <v>102</v>
      </c>
      <c r="AT37" s="88"/>
      <c r="AU37" s="75"/>
      <c r="AV37" s="89"/>
    </row>
    <row r="38" spans="1:68" ht="27.95" customHeight="1" x14ac:dyDescent="0.25">
      <c r="A38" s="54" t="s">
        <v>91</v>
      </c>
      <c r="B38" s="55" t="s">
        <v>92</v>
      </c>
      <c r="C38" s="56" t="s">
        <v>52</v>
      </c>
      <c r="D38" s="57" t="s">
        <v>53</v>
      </c>
      <c r="E38" s="91" t="s">
        <v>68</v>
      </c>
      <c r="F38" s="92">
        <v>6</v>
      </c>
      <c r="G38" s="91" t="s">
        <v>93</v>
      </c>
      <c r="H38" s="91" t="s">
        <v>103</v>
      </c>
      <c r="I38" s="81"/>
      <c r="J38" s="82">
        <v>1</v>
      </c>
      <c r="K38" s="63">
        <f t="shared" si="39"/>
        <v>1</v>
      </c>
      <c r="L38" s="63">
        <f t="shared" si="40"/>
        <v>0</v>
      </c>
      <c r="M38" s="83">
        <v>20</v>
      </c>
      <c r="N38" s="84">
        <v>1</v>
      </c>
      <c r="O38" s="66">
        <f t="shared" si="28"/>
        <v>1</v>
      </c>
      <c r="P38" s="66">
        <f t="shared" si="29"/>
        <v>0</v>
      </c>
      <c r="Q38" s="83">
        <v>6</v>
      </c>
      <c r="R38" s="85">
        <f t="shared" si="30"/>
        <v>73.599999999999994</v>
      </c>
      <c r="S38" s="69">
        <f t="shared" si="31"/>
        <v>20</v>
      </c>
      <c r="T38" s="70">
        <f t="shared" si="32"/>
        <v>20</v>
      </c>
      <c r="U38" s="70">
        <f t="shared" si="33"/>
        <v>24</v>
      </c>
      <c r="V38" s="70">
        <f t="shared" si="34"/>
        <v>6</v>
      </c>
      <c r="W38" s="70">
        <f t="shared" si="35"/>
        <v>1.7999999999999998</v>
      </c>
      <c r="X38" s="70">
        <f t="shared" si="36"/>
        <v>1.7999999999999998</v>
      </c>
      <c r="Y38" s="70">
        <f t="shared" si="37"/>
        <v>26</v>
      </c>
      <c r="Z38" s="70">
        <f t="shared" si="37"/>
        <v>21.8</v>
      </c>
      <c r="AA38" s="70">
        <f t="shared" si="37"/>
        <v>25.8</v>
      </c>
      <c r="AB38" s="71"/>
      <c r="AC38" s="7">
        <f t="shared" si="38"/>
        <v>0</v>
      </c>
      <c r="AD38" s="86"/>
      <c r="AE38" s="73"/>
      <c r="AF38" s="87"/>
      <c r="AG38" s="87"/>
      <c r="AH38" s="88"/>
      <c r="AI38" s="88"/>
      <c r="AJ38" s="75"/>
      <c r="AK38" s="134" t="s">
        <v>104</v>
      </c>
      <c r="AL38" s="88"/>
      <c r="AM38" s="75"/>
      <c r="AN38" s="89"/>
      <c r="AO38" s="86"/>
      <c r="AP38" s="78" t="s">
        <v>105</v>
      </c>
      <c r="AQ38" s="78"/>
      <c r="AR38" s="87"/>
      <c r="AS38" s="149" t="s">
        <v>106</v>
      </c>
      <c r="AT38" s="88"/>
      <c r="AU38" s="75"/>
      <c r="AV38" s="89"/>
    </row>
    <row r="39" spans="1:68" ht="27.95" customHeight="1" x14ac:dyDescent="0.25">
      <c r="A39" s="54" t="s">
        <v>91</v>
      </c>
      <c r="B39" s="55" t="s">
        <v>92</v>
      </c>
      <c r="C39" s="56" t="s">
        <v>52</v>
      </c>
      <c r="D39" s="57" t="s">
        <v>53</v>
      </c>
      <c r="E39" s="93" t="s">
        <v>73</v>
      </c>
      <c r="F39" s="80">
        <v>3</v>
      </c>
      <c r="G39" s="60" t="s">
        <v>74</v>
      </c>
      <c r="H39" s="60" t="s">
        <v>75</v>
      </c>
      <c r="I39" s="81"/>
      <c r="J39" s="82"/>
      <c r="K39" s="63">
        <f t="shared" si="39"/>
        <v>0</v>
      </c>
      <c r="L39" s="63">
        <f t="shared" si="40"/>
        <v>0</v>
      </c>
      <c r="M39" s="83"/>
      <c r="N39" s="84"/>
      <c r="O39" s="66">
        <f t="shared" si="28"/>
        <v>0</v>
      </c>
      <c r="P39" s="66">
        <f t="shared" si="29"/>
        <v>0</v>
      </c>
      <c r="Q39" s="83"/>
      <c r="R39" s="85">
        <f t="shared" si="30"/>
        <v>0</v>
      </c>
      <c r="S39" s="69">
        <f t="shared" si="31"/>
        <v>0</v>
      </c>
      <c r="T39" s="70">
        <f t="shared" si="32"/>
        <v>0</v>
      </c>
      <c r="U39" s="70">
        <f t="shared" si="33"/>
        <v>0</v>
      </c>
      <c r="V39" s="70">
        <f t="shared" si="34"/>
        <v>0</v>
      </c>
      <c r="W39" s="70">
        <f t="shared" si="35"/>
        <v>0</v>
      </c>
      <c r="X39" s="70">
        <f t="shared" si="36"/>
        <v>0</v>
      </c>
      <c r="Y39" s="70">
        <f t="shared" si="37"/>
        <v>0</v>
      </c>
      <c r="Z39" s="70">
        <f t="shared" si="37"/>
        <v>0</v>
      </c>
      <c r="AA39" s="70">
        <f t="shared" si="37"/>
        <v>0</v>
      </c>
      <c r="AB39" s="71"/>
      <c r="AC39" s="7">
        <f t="shared" si="38"/>
        <v>0</v>
      </c>
      <c r="AD39" s="86"/>
      <c r="AE39" s="73"/>
      <c r="AF39" s="87"/>
      <c r="AG39" s="87"/>
      <c r="AH39" s="88"/>
      <c r="AI39" s="88"/>
      <c r="AJ39" s="75"/>
      <c r="AK39" s="87"/>
      <c r="AL39" s="88"/>
      <c r="AM39" s="75"/>
      <c r="AN39" s="89"/>
      <c r="AO39" s="86"/>
      <c r="AP39" s="87"/>
      <c r="AQ39" s="87"/>
      <c r="AR39" s="87"/>
      <c r="AS39" s="149" t="s">
        <v>107</v>
      </c>
      <c r="AT39" s="88"/>
      <c r="AU39" s="75"/>
      <c r="AV39" s="89"/>
    </row>
    <row r="40" spans="1:68" ht="27.95" customHeight="1" x14ac:dyDescent="0.25">
      <c r="A40" s="54" t="s">
        <v>91</v>
      </c>
      <c r="B40" s="55" t="s">
        <v>92</v>
      </c>
      <c r="C40" s="56" t="s">
        <v>52</v>
      </c>
      <c r="D40" s="57" t="s">
        <v>53</v>
      </c>
      <c r="E40" s="93" t="s">
        <v>73</v>
      </c>
      <c r="F40" s="80">
        <v>3</v>
      </c>
      <c r="G40" s="60" t="s">
        <v>108</v>
      </c>
      <c r="H40" s="60" t="s">
        <v>109</v>
      </c>
      <c r="I40" s="81"/>
      <c r="J40" s="82">
        <v>1</v>
      </c>
      <c r="K40" s="63">
        <f t="shared" si="39"/>
        <v>1</v>
      </c>
      <c r="L40" s="63">
        <f t="shared" si="40"/>
        <v>0</v>
      </c>
      <c r="M40" s="83">
        <v>26</v>
      </c>
      <c r="N40" s="84"/>
      <c r="O40" s="66">
        <f t="shared" si="28"/>
        <v>0</v>
      </c>
      <c r="P40" s="66">
        <f t="shared" si="29"/>
        <v>0</v>
      </c>
      <c r="Q40" s="83"/>
      <c r="R40" s="85">
        <f t="shared" si="30"/>
        <v>83.2</v>
      </c>
      <c r="S40" s="69">
        <f t="shared" si="31"/>
        <v>26</v>
      </c>
      <c r="T40" s="70">
        <f t="shared" si="32"/>
        <v>26</v>
      </c>
      <c r="U40" s="70">
        <f t="shared" si="33"/>
        <v>31.2</v>
      </c>
      <c r="V40" s="70">
        <f t="shared" si="34"/>
        <v>0</v>
      </c>
      <c r="W40" s="70">
        <f t="shared" si="35"/>
        <v>0</v>
      </c>
      <c r="X40" s="70">
        <f t="shared" si="36"/>
        <v>0</v>
      </c>
      <c r="Y40" s="70">
        <f t="shared" si="37"/>
        <v>26</v>
      </c>
      <c r="Z40" s="70">
        <f t="shared" si="37"/>
        <v>26</v>
      </c>
      <c r="AA40" s="70">
        <f t="shared" si="37"/>
        <v>31.2</v>
      </c>
      <c r="AB40" s="71"/>
      <c r="AC40" s="7">
        <f t="shared" si="38"/>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91</v>
      </c>
      <c r="B41" s="55" t="s">
        <v>92</v>
      </c>
      <c r="C41" s="56" t="s">
        <v>52</v>
      </c>
      <c r="D41" s="57" t="s">
        <v>53</v>
      </c>
      <c r="E41" s="93" t="s">
        <v>73</v>
      </c>
      <c r="F41" s="80">
        <v>3</v>
      </c>
      <c r="G41" s="60" t="s">
        <v>110</v>
      </c>
      <c r="H41" s="60" t="s">
        <v>111</v>
      </c>
      <c r="I41" s="81"/>
      <c r="J41" s="82">
        <v>1</v>
      </c>
      <c r="K41" s="63">
        <f t="shared" si="39"/>
        <v>1</v>
      </c>
      <c r="L41" s="63">
        <f t="shared" si="40"/>
        <v>0</v>
      </c>
      <c r="M41" s="83">
        <v>8</v>
      </c>
      <c r="N41" s="84">
        <v>1</v>
      </c>
      <c r="O41" s="66">
        <f t="shared" si="28"/>
        <v>1</v>
      </c>
      <c r="P41" s="66">
        <f t="shared" si="29"/>
        <v>0</v>
      </c>
      <c r="Q41" s="83">
        <v>22</v>
      </c>
      <c r="R41" s="85">
        <f t="shared" si="30"/>
        <v>60.800000000000004</v>
      </c>
      <c r="S41" s="69">
        <f t="shared" si="31"/>
        <v>8</v>
      </c>
      <c r="T41" s="70">
        <f t="shared" si="32"/>
        <v>8</v>
      </c>
      <c r="U41" s="70">
        <f t="shared" si="33"/>
        <v>9.6</v>
      </c>
      <c r="V41" s="70">
        <f t="shared" si="34"/>
        <v>22</v>
      </c>
      <c r="W41" s="70">
        <f t="shared" si="35"/>
        <v>6.6</v>
      </c>
      <c r="X41" s="70">
        <f t="shared" si="36"/>
        <v>6.6</v>
      </c>
      <c r="Y41" s="70">
        <f t="shared" si="37"/>
        <v>30</v>
      </c>
      <c r="Z41" s="70">
        <f t="shared" si="37"/>
        <v>14.6</v>
      </c>
      <c r="AA41" s="70">
        <f t="shared" si="37"/>
        <v>16.2</v>
      </c>
      <c r="AB41" s="71"/>
      <c r="AC41" s="7">
        <f t="shared" si="38"/>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54" t="s">
        <v>91</v>
      </c>
      <c r="B42" s="55" t="s">
        <v>92</v>
      </c>
      <c r="C42" s="56" t="s">
        <v>52</v>
      </c>
      <c r="D42" s="57" t="s">
        <v>53</v>
      </c>
      <c r="E42" s="91" t="s">
        <v>82</v>
      </c>
      <c r="F42" s="92">
        <v>3</v>
      </c>
      <c r="G42" s="91" t="s">
        <v>110</v>
      </c>
      <c r="H42" s="91" t="s">
        <v>112</v>
      </c>
      <c r="I42" s="81"/>
      <c r="J42" s="82">
        <v>1</v>
      </c>
      <c r="K42" s="63">
        <f t="shared" si="39"/>
        <v>1</v>
      </c>
      <c r="L42" s="63">
        <f t="shared" si="40"/>
        <v>0</v>
      </c>
      <c r="M42" s="83">
        <v>8</v>
      </c>
      <c r="N42" s="84">
        <v>1</v>
      </c>
      <c r="O42" s="66">
        <f t="shared" si="28"/>
        <v>1</v>
      </c>
      <c r="P42" s="66">
        <f t="shared" si="29"/>
        <v>0</v>
      </c>
      <c r="Q42" s="83">
        <v>22</v>
      </c>
      <c r="R42" s="85">
        <f t="shared" si="30"/>
        <v>60.800000000000004</v>
      </c>
      <c r="S42" s="69">
        <f t="shared" si="31"/>
        <v>8</v>
      </c>
      <c r="T42" s="70">
        <f t="shared" si="32"/>
        <v>8</v>
      </c>
      <c r="U42" s="70">
        <f t="shared" si="33"/>
        <v>9.6</v>
      </c>
      <c r="V42" s="70">
        <f t="shared" si="34"/>
        <v>22</v>
      </c>
      <c r="W42" s="70">
        <f t="shared" si="35"/>
        <v>6.6</v>
      </c>
      <c r="X42" s="70">
        <f t="shared" si="36"/>
        <v>6.6</v>
      </c>
      <c r="Y42" s="70">
        <f t="shared" si="37"/>
        <v>30</v>
      </c>
      <c r="Z42" s="70">
        <f t="shared" si="37"/>
        <v>14.6</v>
      </c>
      <c r="AA42" s="70">
        <f t="shared" si="37"/>
        <v>16.2</v>
      </c>
      <c r="AB42" s="71"/>
      <c r="AC42" s="7">
        <f t="shared" si="38"/>
        <v>0</v>
      </c>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54" t="s">
        <v>91</v>
      </c>
      <c r="B43" s="55" t="s">
        <v>92</v>
      </c>
      <c r="C43" s="56" t="s">
        <v>52</v>
      </c>
      <c r="D43" s="57" t="s">
        <v>53</v>
      </c>
      <c r="E43" s="150" t="s">
        <v>84</v>
      </c>
      <c r="F43" s="80">
        <v>1</v>
      </c>
      <c r="G43" s="60" t="s">
        <v>85</v>
      </c>
      <c r="H43" s="60" t="s">
        <v>86</v>
      </c>
      <c r="I43" s="94"/>
      <c r="J43" s="82"/>
      <c r="K43" s="63">
        <f t="shared" si="39"/>
        <v>0</v>
      </c>
      <c r="L43" s="63">
        <f t="shared" si="40"/>
        <v>0</v>
      </c>
      <c r="M43" s="83"/>
      <c r="N43" s="84"/>
      <c r="O43" s="66">
        <f t="shared" si="28"/>
        <v>0</v>
      </c>
      <c r="P43" s="66">
        <f t="shared" si="29"/>
        <v>0</v>
      </c>
      <c r="Q43" s="83"/>
      <c r="R43" s="85">
        <f t="shared" si="30"/>
        <v>0</v>
      </c>
      <c r="S43" s="69">
        <f t="shared" si="31"/>
        <v>0</v>
      </c>
      <c r="T43" s="70">
        <f t="shared" si="32"/>
        <v>0</v>
      </c>
      <c r="U43" s="70">
        <f t="shared" si="33"/>
        <v>0</v>
      </c>
      <c r="V43" s="70">
        <f t="shared" si="34"/>
        <v>0</v>
      </c>
      <c r="W43" s="70">
        <f t="shared" si="35"/>
        <v>0</v>
      </c>
      <c r="X43" s="70">
        <f t="shared" si="36"/>
        <v>0</v>
      </c>
      <c r="Y43" s="70">
        <f t="shared" si="37"/>
        <v>0</v>
      </c>
      <c r="Z43" s="70">
        <f t="shared" si="37"/>
        <v>0</v>
      </c>
      <c r="AA43" s="70">
        <f t="shared" si="37"/>
        <v>0</v>
      </c>
      <c r="AB43" s="71"/>
      <c r="AC43" s="7">
        <f t="shared" si="38"/>
        <v>0</v>
      </c>
      <c r="AD43" s="86"/>
      <c r="AE43" s="73"/>
      <c r="AF43" s="87"/>
      <c r="AG43" s="87"/>
      <c r="AH43" s="88"/>
      <c r="AI43" s="88"/>
      <c r="AJ43" s="75"/>
      <c r="AK43" s="87"/>
      <c r="AL43" s="88"/>
      <c r="AM43" s="75"/>
      <c r="AN43" s="89"/>
      <c r="AO43" s="86"/>
      <c r="AP43" s="87"/>
      <c r="AQ43" s="87"/>
      <c r="AR43" s="87"/>
      <c r="AS43" s="87"/>
      <c r="AT43" s="88"/>
      <c r="AU43" s="75"/>
      <c r="AV43" s="89"/>
    </row>
    <row r="44" spans="1:68" ht="27.95" customHeight="1" x14ac:dyDescent="0.25">
      <c r="A44" s="54" t="s">
        <v>91</v>
      </c>
      <c r="B44" s="55" t="s">
        <v>92</v>
      </c>
      <c r="C44" s="56" t="s">
        <v>52</v>
      </c>
      <c r="D44" s="57" t="s">
        <v>53</v>
      </c>
      <c r="E44" s="151" t="s">
        <v>84</v>
      </c>
      <c r="F44" s="152">
        <v>5</v>
      </c>
      <c r="G44" s="153" t="s">
        <v>113</v>
      </c>
      <c r="H44" s="153" t="s">
        <v>114</v>
      </c>
      <c r="I44" s="81"/>
      <c r="J44" s="82">
        <v>1</v>
      </c>
      <c r="K44" s="63">
        <f t="shared" si="39"/>
        <v>1</v>
      </c>
      <c r="L44" s="63">
        <f t="shared" si="40"/>
        <v>0</v>
      </c>
      <c r="M44" s="83">
        <v>26</v>
      </c>
      <c r="N44" s="84">
        <v>1</v>
      </c>
      <c r="O44" s="66">
        <f t="shared" si="28"/>
        <v>1</v>
      </c>
      <c r="P44" s="66">
        <f t="shared" si="29"/>
        <v>0</v>
      </c>
      <c r="Q44" s="83">
        <v>26</v>
      </c>
      <c r="R44" s="85">
        <f t="shared" si="30"/>
        <v>124.80000000000001</v>
      </c>
      <c r="S44" s="69">
        <f t="shared" si="31"/>
        <v>26</v>
      </c>
      <c r="T44" s="70">
        <f t="shared" si="32"/>
        <v>26</v>
      </c>
      <c r="U44" s="70">
        <f t="shared" si="33"/>
        <v>31.2</v>
      </c>
      <c r="V44" s="70">
        <f t="shared" si="34"/>
        <v>26</v>
      </c>
      <c r="W44" s="70">
        <f t="shared" si="35"/>
        <v>7.8</v>
      </c>
      <c r="X44" s="70">
        <f t="shared" si="36"/>
        <v>7.8</v>
      </c>
      <c r="Y44" s="70">
        <f t="shared" si="37"/>
        <v>52</v>
      </c>
      <c r="Z44" s="70">
        <f t="shared" si="37"/>
        <v>33.799999999999997</v>
      </c>
      <c r="AA44" s="70">
        <f t="shared" si="37"/>
        <v>39</v>
      </c>
      <c r="AB44" s="71"/>
      <c r="AC44" s="7">
        <f t="shared" si="38"/>
        <v>0</v>
      </c>
      <c r="AD44" s="86"/>
      <c r="AE44" s="73"/>
      <c r="AF44" s="87"/>
      <c r="AG44" s="87"/>
      <c r="AH44" s="88"/>
      <c r="AI44" s="88"/>
      <c r="AJ44" s="75"/>
      <c r="AK44" s="87"/>
      <c r="AL44" s="88"/>
      <c r="AM44" s="75"/>
      <c r="AN44" s="89"/>
      <c r="AO44" s="86"/>
      <c r="AP44" s="87"/>
      <c r="AQ44" s="87"/>
      <c r="AR44" s="87"/>
      <c r="AS44" s="87"/>
      <c r="AT44" s="88"/>
      <c r="AU44" s="75"/>
      <c r="AV44" s="89"/>
    </row>
    <row r="45" spans="1:68" ht="27.95" customHeight="1" x14ac:dyDescent="0.25">
      <c r="A45" s="54" t="s">
        <v>91</v>
      </c>
      <c r="B45" s="55" t="s">
        <v>92</v>
      </c>
      <c r="C45" s="56" t="s">
        <v>52</v>
      </c>
      <c r="D45" s="57" t="s">
        <v>53</v>
      </c>
      <c r="E45" s="146"/>
      <c r="F45" s="147"/>
      <c r="G45" s="142"/>
      <c r="H45" s="148"/>
      <c r="I45" s="95"/>
      <c r="J45" s="82"/>
      <c r="K45" s="96">
        <f t="shared" si="39"/>
        <v>0</v>
      </c>
      <c r="L45" s="96">
        <f t="shared" si="40"/>
        <v>0</v>
      </c>
      <c r="M45" s="83"/>
      <c r="N45" s="84"/>
      <c r="O45" s="66">
        <f t="shared" si="28"/>
        <v>0</v>
      </c>
      <c r="P45" s="66">
        <f t="shared" si="29"/>
        <v>0</v>
      </c>
      <c r="Q45" s="83"/>
      <c r="R45" s="85">
        <f t="shared" si="30"/>
        <v>0</v>
      </c>
      <c r="S45" s="69">
        <f t="shared" si="31"/>
        <v>0</v>
      </c>
      <c r="T45" s="70">
        <f t="shared" si="32"/>
        <v>0</v>
      </c>
      <c r="U45" s="70">
        <f t="shared" si="33"/>
        <v>0</v>
      </c>
      <c r="V45" s="70">
        <f t="shared" si="34"/>
        <v>0</v>
      </c>
      <c r="W45" s="70">
        <f t="shared" si="35"/>
        <v>0</v>
      </c>
      <c r="X45" s="70">
        <f t="shared" si="36"/>
        <v>0</v>
      </c>
      <c r="Y45" s="70">
        <f t="shared" si="37"/>
        <v>0</v>
      </c>
      <c r="Z45" s="70">
        <f t="shared" si="37"/>
        <v>0</v>
      </c>
      <c r="AA45" s="70">
        <f t="shared" si="37"/>
        <v>0</v>
      </c>
      <c r="AB45" s="71"/>
      <c r="AC45" s="7">
        <f t="shared" si="38"/>
        <v>0</v>
      </c>
      <c r="AD45" s="86"/>
      <c r="AE45" s="73"/>
      <c r="AF45" s="87"/>
      <c r="AG45" s="87"/>
      <c r="AH45" s="88"/>
      <c r="AI45" s="88"/>
      <c r="AJ45" s="75"/>
      <c r="AK45" s="87"/>
      <c r="AL45" s="88"/>
      <c r="AM45" s="75"/>
      <c r="AN45" s="89"/>
      <c r="AO45" s="86"/>
      <c r="AP45" s="87"/>
      <c r="AQ45" s="87"/>
      <c r="AR45" s="87"/>
      <c r="AS45" s="87"/>
      <c r="AT45" s="88"/>
      <c r="AU45" s="75"/>
      <c r="AV45" s="89"/>
    </row>
    <row r="46" spans="1:68" s="115" customFormat="1" ht="27.95" customHeight="1" x14ac:dyDescent="0.25">
      <c r="A46" s="97" t="s">
        <v>91</v>
      </c>
      <c r="B46" s="98" t="s">
        <v>92</v>
      </c>
      <c r="C46" s="99" t="s">
        <v>52</v>
      </c>
      <c r="D46" s="100" t="s">
        <v>53</v>
      </c>
      <c r="E46" s="101" t="s">
        <v>49</v>
      </c>
      <c r="F46" s="101"/>
      <c r="G46" s="102"/>
      <c r="H46" s="103"/>
      <c r="I46" s="104"/>
      <c r="J46" s="105"/>
      <c r="K46" s="106">
        <f>IF(J46&gt;0, 1, 0)</f>
        <v>0</v>
      </c>
      <c r="L46" s="106">
        <f t="shared" si="40"/>
        <v>0</v>
      </c>
      <c r="M46" s="107"/>
      <c r="N46" s="108"/>
      <c r="O46" s="109">
        <f t="shared" si="28"/>
        <v>0</v>
      </c>
      <c r="P46" s="109">
        <f t="shared" si="29"/>
        <v>0</v>
      </c>
      <c r="Q46" s="107"/>
      <c r="R46" s="110">
        <f>J46*M46*$R$9</f>
        <v>0</v>
      </c>
      <c r="S46" s="111">
        <f>J46*M46*$S$9</f>
        <v>0</v>
      </c>
      <c r="T46" s="112">
        <f>K46*M46*$T$9</f>
        <v>0</v>
      </c>
      <c r="U46" s="112">
        <f>J46*M46*$U$9</f>
        <v>0</v>
      </c>
      <c r="V46" s="112">
        <f t="shared" si="34"/>
        <v>0</v>
      </c>
      <c r="W46" s="112">
        <f t="shared" si="35"/>
        <v>0</v>
      </c>
      <c r="X46" s="112">
        <f t="shared" si="36"/>
        <v>0</v>
      </c>
      <c r="Y46" s="112">
        <f t="shared" si="37"/>
        <v>0</v>
      </c>
      <c r="Z46" s="112">
        <f t="shared" si="37"/>
        <v>0</v>
      </c>
      <c r="AA46" s="112">
        <f t="shared" si="37"/>
        <v>0</v>
      </c>
      <c r="AB46" s="113"/>
      <c r="AC46" s="114">
        <f t="shared" si="38"/>
        <v>0</v>
      </c>
      <c r="AD46" s="86"/>
      <c r="AE46" s="73"/>
      <c r="AF46" s="87"/>
      <c r="AG46" s="87"/>
      <c r="AH46" s="88"/>
      <c r="AI46" s="88"/>
      <c r="AJ46" s="75"/>
      <c r="AK46" s="87"/>
      <c r="AL46" s="88"/>
      <c r="AM46" s="75"/>
      <c r="AN46" s="89"/>
      <c r="AO46" s="86"/>
      <c r="AP46" s="87"/>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s="115" customFormat="1" ht="27.95" customHeight="1" x14ac:dyDescent="0.25">
      <c r="A47" s="97" t="s">
        <v>91</v>
      </c>
      <c r="B47" s="98" t="s">
        <v>92</v>
      </c>
      <c r="C47" s="99" t="s">
        <v>52</v>
      </c>
      <c r="D47" s="100" t="s">
        <v>53</v>
      </c>
      <c r="E47" s="101" t="s">
        <v>49</v>
      </c>
      <c r="F47" s="101"/>
      <c r="G47" s="102"/>
      <c r="H47" s="103"/>
      <c r="I47" s="104"/>
      <c r="J47" s="105"/>
      <c r="K47" s="106">
        <f>IF(J47&gt;0, 1, 0)</f>
        <v>0</v>
      </c>
      <c r="L47" s="106">
        <f t="shared" si="40"/>
        <v>0</v>
      </c>
      <c r="M47" s="107"/>
      <c r="N47" s="108"/>
      <c r="O47" s="109">
        <f t="shared" si="28"/>
        <v>0</v>
      </c>
      <c r="P47" s="109">
        <f t="shared" si="29"/>
        <v>0</v>
      </c>
      <c r="Q47" s="107"/>
      <c r="R47" s="110">
        <f>J47*M47*$R$9</f>
        <v>0</v>
      </c>
      <c r="S47" s="111">
        <f>J47*M47*$S$9</f>
        <v>0</v>
      </c>
      <c r="T47" s="112">
        <f>K47*M47*$T$9</f>
        <v>0</v>
      </c>
      <c r="U47" s="112">
        <f>J47*M47*$U$9</f>
        <v>0</v>
      </c>
      <c r="V47" s="112">
        <f t="shared" si="34"/>
        <v>0</v>
      </c>
      <c r="W47" s="112">
        <f t="shared" si="35"/>
        <v>0</v>
      </c>
      <c r="X47" s="112">
        <f t="shared" si="36"/>
        <v>0</v>
      </c>
      <c r="Y47" s="112">
        <f t="shared" si="37"/>
        <v>0</v>
      </c>
      <c r="Z47" s="112">
        <f t="shared" si="37"/>
        <v>0</v>
      </c>
      <c r="AA47" s="112">
        <f t="shared" si="37"/>
        <v>0</v>
      </c>
      <c r="AB47" s="113"/>
      <c r="AC47" s="114">
        <f t="shared" si="38"/>
        <v>0</v>
      </c>
      <c r="AD47" s="86"/>
      <c r="AE47" s="73"/>
      <c r="AF47" s="87"/>
      <c r="AG47" s="87"/>
      <c r="AH47" s="88"/>
      <c r="AI47" s="88"/>
      <c r="AJ47" s="75"/>
      <c r="AK47" s="87"/>
      <c r="AL47" s="88"/>
      <c r="AM47" s="75"/>
      <c r="AN47" s="89"/>
      <c r="AO47" s="86"/>
      <c r="AP47" s="87"/>
      <c r="AQ47" s="87"/>
      <c r="AR47" s="87"/>
      <c r="AS47" s="87"/>
      <c r="AT47" s="88"/>
      <c r="AU47" s="75"/>
      <c r="AV47" s="89"/>
      <c r="AW47" s="6"/>
      <c r="AX47" s="6"/>
      <c r="AY47" s="6"/>
      <c r="AZ47" s="6"/>
      <c r="BA47" s="6"/>
      <c r="BB47" s="6"/>
      <c r="BC47" s="6"/>
      <c r="BD47" s="6"/>
      <c r="BE47" s="6"/>
      <c r="BF47" s="6"/>
      <c r="BG47" s="6"/>
      <c r="BH47" s="6"/>
      <c r="BI47" s="6"/>
      <c r="BJ47" s="6"/>
      <c r="BK47" s="6"/>
      <c r="BL47" s="6"/>
      <c r="BM47" s="6"/>
      <c r="BN47" s="6"/>
      <c r="BO47" s="6"/>
      <c r="BP47" s="6"/>
    </row>
    <row r="48" spans="1:68" ht="27.75" customHeight="1" thickBot="1" x14ac:dyDescent="0.3">
      <c r="A48" s="116" t="s">
        <v>91</v>
      </c>
      <c r="B48" s="117" t="s">
        <v>92</v>
      </c>
      <c r="C48" s="117" t="s">
        <v>52</v>
      </c>
      <c r="D48" s="57" t="s">
        <v>53</v>
      </c>
      <c r="E48" s="118"/>
      <c r="F48" s="118"/>
      <c r="G48" s="119"/>
      <c r="H48" s="120" t="s">
        <v>90</v>
      </c>
      <c r="I48" s="121"/>
      <c r="J48" s="122"/>
      <c r="K48" s="123"/>
      <c r="L48" s="123"/>
      <c r="M48" s="124"/>
      <c r="N48" s="125"/>
      <c r="O48" s="123"/>
      <c r="P48" s="123"/>
      <c r="Q48" s="124"/>
      <c r="R48" s="126">
        <f>SUM(R36:R47)</f>
        <v>569.6</v>
      </c>
      <c r="S48" s="127">
        <f t="shared" ref="S48:AA48" si="41">SUM(S36:S47)</f>
        <v>114</v>
      </c>
      <c r="T48" s="128">
        <f t="shared" si="41"/>
        <v>114</v>
      </c>
      <c r="U48" s="128">
        <f t="shared" si="41"/>
        <v>136.79999999999998</v>
      </c>
      <c r="V48" s="128">
        <f t="shared" si="41"/>
        <v>128</v>
      </c>
      <c r="W48" s="128">
        <f t="shared" si="41"/>
        <v>38.4</v>
      </c>
      <c r="X48" s="128">
        <f t="shared" si="41"/>
        <v>38.4</v>
      </c>
      <c r="Y48" s="129">
        <f t="shared" si="41"/>
        <v>242</v>
      </c>
      <c r="Z48" s="129">
        <f t="shared" si="41"/>
        <v>152.39999999999998</v>
      </c>
      <c r="AA48" s="129">
        <f t="shared" si="41"/>
        <v>175.2</v>
      </c>
      <c r="AB48" s="130">
        <f>R48/1800/0.6</f>
        <v>0.52740740740740744</v>
      </c>
      <c r="AC48" s="7"/>
      <c r="AD48" s="131"/>
      <c r="AE48" s="132"/>
      <c r="AF48" s="132"/>
      <c r="AG48" s="132"/>
      <c r="AH48" s="132"/>
      <c r="AI48" s="132"/>
      <c r="AJ48" s="132"/>
      <c r="AK48" s="132"/>
      <c r="AL48" s="132"/>
      <c r="AM48" s="132"/>
      <c r="AN48" s="132"/>
      <c r="AO48" s="132"/>
      <c r="AP48" s="132"/>
      <c r="AQ48" s="132"/>
      <c r="AR48" s="132"/>
      <c r="AS48" s="132"/>
      <c r="AT48" s="132"/>
      <c r="AU48" s="132"/>
      <c r="AV48" s="133"/>
    </row>
    <row r="49" spans="1:68" ht="27.95" customHeight="1" thickTop="1" x14ac:dyDescent="0.25">
      <c r="A49" s="54" t="s">
        <v>115</v>
      </c>
      <c r="B49" s="55" t="s">
        <v>116</v>
      </c>
      <c r="C49" s="56" t="s">
        <v>117</v>
      </c>
      <c r="D49" s="57" t="s">
        <v>53</v>
      </c>
      <c r="E49" s="58" t="s">
        <v>54</v>
      </c>
      <c r="F49" s="80">
        <v>1</v>
      </c>
      <c r="G49" s="60" t="s">
        <v>87</v>
      </c>
      <c r="H49" s="60" t="s">
        <v>88</v>
      </c>
      <c r="I49" s="61"/>
      <c r="J49" s="62">
        <v>1</v>
      </c>
      <c r="K49" s="63">
        <f t="shared" ref="K49:K58" si="42">IF(J49&gt;0, 1, 0)</f>
        <v>1</v>
      </c>
      <c r="L49" s="63">
        <f t="shared" ref="L49:L60" si="43">J49-K49</f>
        <v>0</v>
      </c>
      <c r="M49" s="64">
        <v>26</v>
      </c>
      <c r="N49" s="65">
        <v>4</v>
      </c>
      <c r="O49" s="66">
        <f t="shared" ref="O49:O60" si="44">IF(N49&gt;0, 1, 0)</f>
        <v>1</v>
      </c>
      <c r="P49" s="66">
        <f t="shared" ref="P49:P60" si="45">N49-O49</f>
        <v>3</v>
      </c>
      <c r="Q49" s="67">
        <v>4</v>
      </c>
      <c r="R49" s="68">
        <f t="shared" ref="R49:R58" si="46">(K49*M49*$R$5)+(L49*M49*$R$6)+(O49*Q49*$R$7)+(P49*Q49*$R$8)</f>
        <v>105.20000000000002</v>
      </c>
      <c r="S49" s="69">
        <f t="shared" ref="S49:S58" si="47">J49*M49*$S$5</f>
        <v>26</v>
      </c>
      <c r="T49" s="70">
        <f t="shared" ref="T49:T58" si="48">K49*M49*$T$5</f>
        <v>26</v>
      </c>
      <c r="U49" s="70">
        <f t="shared" ref="U49:U58" si="49">J49*M49*$U$5</f>
        <v>31.2</v>
      </c>
      <c r="V49" s="70">
        <f t="shared" ref="V49:V60" si="50">N49*Q49*$V$7</f>
        <v>16</v>
      </c>
      <c r="W49" s="70">
        <f t="shared" ref="W49:W60" si="51">O49*Q49*$W$7</f>
        <v>1.2</v>
      </c>
      <c r="X49" s="70">
        <f t="shared" ref="X49:X60" si="52">N49*Q49*$X$7</f>
        <v>4.8</v>
      </c>
      <c r="Y49" s="70">
        <f t="shared" ref="Y49:AA60" si="53">S49+V49</f>
        <v>42</v>
      </c>
      <c r="Z49" s="70">
        <f t="shared" si="53"/>
        <v>27.2</v>
      </c>
      <c r="AA49" s="70">
        <f t="shared" si="53"/>
        <v>36</v>
      </c>
      <c r="AB49" s="71"/>
      <c r="AC49" s="7">
        <f t="shared" ref="AC49:AC60" si="54">R49-Y49-Z49-AA49</f>
        <v>0</v>
      </c>
      <c r="AD49" s="72"/>
      <c r="AE49" s="73"/>
      <c r="AF49" s="73"/>
      <c r="AG49" s="73"/>
      <c r="AH49" s="88"/>
      <c r="AI49" s="88"/>
      <c r="AJ49" s="75"/>
      <c r="AK49" s="134" t="s">
        <v>118</v>
      </c>
      <c r="AL49" s="88"/>
      <c r="AM49" s="75"/>
      <c r="AN49" s="77"/>
      <c r="AO49" s="72"/>
      <c r="AP49" s="73"/>
      <c r="AQ49" s="79"/>
      <c r="AR49" s="79"/>
      <c r="AS49" s="73" t="s">
        <v>119</v>
      </c>
      <c r="AT49" s="88"/>
      <c r="AU49" s="75"/>
      <c r="AV49" s="77"/>
    </row>
    <row r="50" spans="1:68" ht="27.95" customHeight="1" x14ac:dyDescent="0.25">
      <c r="A50" s="54" t="s">
        <v>115</v>
      </c>
      <c r="B50" s="55" t="s">
        <v>116</v>
      </c>
      <c r="C50" s="56" t="s">
        <v>117</v>
      </c>
      <c r="D50" s="57" t="s">
        <v>53</v>
      </c>
      <c r="E50" s="93" t="s">
        <v>73</v>
      </c>
      <c r="F50" s="80">
        <v>3</v>
      </c>
      <c r="G50" s="60" t="s">
        <v>120</v>
      </c>
      <c r="H50" s="60" t="s">
        <v>121</v>
      </c>
      <c r="I50" s="81"/>
      <c r="J50" s="82">
        <v>1</v>
      </c>
      <c r="K50" s="63">
        <f t="shared" si="42"/>
        <v>1</v>
      </c>
      <c r="L50" s="63">
        <f t="shared" si="43"/>
        <v>0</v>
      </c>
      <c r="M50" s="83">
        <v>26</v>
      </c>
      <c r="N50" s="84">
        <v>1</v>
      </c>
      <c r="O50" s="66">
        <f t="shared" si="44"/>
        <v>1</v>
      </c>
      <c r="P50" s="66">
        <f t="shared" si="45"/>
        <v>0</v>
      </c>
      <c r="Q50" s="83">
        <v>26</v>
      </c>
      <c r="R50" s="85">
        <f t="shared" si="46"/>
        <v>124.80000000000001</v>
      </c>
      <c r="S50" s="69">
        <f t="shared" si="47"/>
        <v>26</v>
      </c>
      <c r="T50" s="70">
        <f t="shared" si="48"/>
        <v>26</v>
      </c>
      <c r="U50" s="70">
        <f t="shared" si="49"/>
        <v>31.2</v>
      </c>
      <c r="V50" s="70">
        <f t="shared" si="50"/>
        <v>26</v>
      </c>
      <c r="W50" s="70">
        <f t="shared" si="51"/>
        <v>7.8</v>
      </c>
      <c r="X50" s="70">
        <f t="shared" si="52"/>
        <v>7.8</v>
      </c>
      <c r="Y50" s="70">
        <f t="shared" si="53"/>
        <v>52</v>
      </c>
      <c r="Z50" s="70">
        <f t="shared" si="53"/>
        <v>33.799999999999997</v>
      </c>
      <c r="AA50" s="70">
        <f t="shared" si="53"/>
        <v>39</v>
      </c>
      <c r="AB50" s="71"/>
      <c r="AC50" s="7">
        <f t="shared" si="54"/>
        <v>0</v>
      </c>
      <c r="AD50" s="86"/>
      <c r="AE50" s="73"/>
      <c r="AF50" s="87"/>
      <c r="AG50" s="87"/>
      <c r="AH50" s="88"/>
      <c r="AI50" s="88"/>
      <c r="AJ50" s="75"/>
      <c r="AK50" s="134" t="s">
        <v>122</v>
      </c>
      <c r="AL50" s="88"/>
      <c r="AM50" s="75"/>
      <c r="AN50" s="89"/>
      <c r="AO50" s="86"/>
      <c r="AP50" s="87"/>
      <c r="AQ50" s="87"/>
      <c r="AR50" s="79"/>
      <c r="AS50" s="87" t="s">
        <v>123</v>
      </c>
      <c r="AT50" s="88"/>
      <c r="AU50" s="75"/>
      <c r="AV50" s="89"/>
    </row>
    <row r="51" spans="1:68" ht="27.95" customHeight="1" x14ac:dyDescent="0.25">
      <c r="A51" s="54" t="s">
        <v>115</v>
      </c>
      <c r="B51" s="55" t="s">
        <v>116</v>
      </c>
      <c r="C51" s="56" t="s">
        <v>117</v>
      </c>
      <c r="D51" s="57" t="s">
        <v>53</v>
      </c>
      <c r="E51" s="93" t="s">
        <v>73</v>
      </c>
      <c r="F51" s="80">
        <v>2</v>
      </c>
      <c r="G51" s="60" t="s">
        <v>124</v>
      </c>
      <c r="H51" s="60" t="s">
        <v>125</v>
      </c>
      <c r="I51" s="81"/>
      <c r="J51" s="82">
        <v>1</v>
      </c>
      <c r="K51" s="63">
        <f t="shared" si="42"/>
        <v>1</v>
      </c>
      <c r="L51" s="63">
        <f t="shared" si="43"/>
        <v>0</v>
      </c>
      <c r="M51" s="83">
        <v>26</v>
      </c>
      <c r="N51" s="84"/>
      <c r="O51" s="66">
        <f t="shared" si="44"/>
        <v>0</v>
      </c>
      <c r="P51" s="66">
        <f t="shared" si="45"/>
        <v>0</v>
      </c>
      <c r="Q51" s="83"/>
      <c r="R51" s="85">
        <f t="shared" si="46"/>
        <v>83.2</v>
      </c>
      <c r="S51" s="69">
        <f t="shared" si="47"/>
        <v>26</v>
      </c>
      <c r="T51" s="70">
        <f t="shared" si="48"/>
        <v>26</v>
      </c>
      <c r="U51" s="70">
        <f t="shared" si="49"/>
        <v>31.2</v>
      </c>
      <c r="V51" s="70">
        <f t="shared" si="50"/>
        <v>0</v>
      </c>
      <c r="W51" s="70">
        <f t="shared" si="51"/>
        <v>0</v>
      </c>
      <c r="X51" s="70">
        <f t="shared" si="52"/>
        <v>0</v>
      </c>
      <c r="Y51" s="70">
        <f t="shared" si="53"/>
        <v>26</v>
      </c>
      <c r="Z51" s="70">
        <f t="shared" si="53"/>
        <v>26</v>
      </c>
      <c r="AA51" s="70">
        <f t="shared" si="53"/>
        <v>31.2</v>
      </c>
      <c r="AB51" s="71"/>
      <c r="AC51" s="7">
        <f t="shared" si="54"/>
        <v>0</v>
      </c>
      <c r="AD51" s="86"/>
      <c r="AE51" s="73"/>
      <c r="AF51" s="87"/>
      <c r="AG51" s="87"/>
      <c r="AH51" s="88"/>
      <c r="AI51" s="88"/>
      <c r="AJ51" s="75"/>
      <c r="AK51" s="87" t="s">
        <v>126</v>
      </c>
      <c r="AL51" s="88"/>
      <c r="AM51" s="75"/>
      <c r="AN51" s="89"/>
      <c r="AO51" s="86"/>
      <c r="AP51" s="87"/>
      <c r="AQ51" s="87"/>
      <c r="AR51" s="87"/>
      <c r="AS51" s="87"/>
      <c r="AT51" s="88"/>
      <c r="AU51" s="75"/>
      <c r="AV51" s="89"/>
    </row>
    <row r="52" spans="1:68" ht="27.95" customHeight="1" x14ac:dyDescent="0.25">
      <c r="A52" s="54" t="s">
        <v>115</v>
      </c>
      <c r="B52" s="55" t="s">
        <v>116</v>
      </c>
      <c r="C52" s="56" t="s">
        <v>117</v>
      </c>
      <c r="D52" s="57" t="s">
        <v>53</v>
      </c>
      <c r="E52" s="93" t="s">
        <v>73</v>
      </c>
      <c r="F52" s="80">
        <v>2</v>
      </c>
      <c r="G52" s="60" t="s">
        <v>127</v>
      </c>
      <c r="H52" s="60" t="s">
        <v>128</v>
      </c>
      <c r="I52" s="81"/>
      <c r="J52" s="82">
        <v>1</v>
      </c>
      <c r="K52" s="63">
        <f t="shared" si="42"/>
        <v>1</v>
      </c>
      <c r="L52" s="63">
        <f t="shared" si="43"/>
        <v>0</v>
      </c>
      <c r="M52" s="83">
        <v>8</v>
      </c>
      <c r="N52" s="84"/>
      <c r="O52" s="66">
        <f t="shared" si="44"/>
        <v>0</v>
      </c>
      <c r="P52" s="66">
        <f t="shared" si="45"/>
        <v>0</v>
      </c>
      <c r="Q52" s="83"/>
      <c r="R52" s="85">
        <f t="shared" si="46"/>
        <v>25.6</v>
      </c>
      <c r="S52" s="69">
        <f t="shared" si="47"/>
        <v>8</v>
      </c>
      <c r="T52" s="70">
        <f t="shared" si="48"/>
        <v>8</v>
      </c>
      <c r="U52" s="70">
        <f t="shared" si="49"/>
        <v>9.6</v>
      </c>
      <c r="V52" s="70">
        <f t="shared" si="50"/>
        <v>0</v>
      </c>
      <c r="W52" s="70">
        <f t="shared" si="51"/>
        <v>0</v>
      </c>
      <c r="X52" s="70">
        <f t="shared" si="52"/>
        <v>0</v>
      </c>
      <c r="Y52" s="70">
        <f t="shared" si="53"/>
        <v>8</v>
      </c>
      <c r="Z52" s="70">
        <f t="shared" si="53"/>
        <v>8</v>
      </c>
      <c r="AA52" s="70">
        <f t="shared" si="53"/>
        <v>9.6</v>
      </c>
      <c r="AB52" s="71"/>
      <c r="AC52" s="7">
        <f t="shared" si="54"/>
        <v>0</v>
      </c>
      <c r="AD52" s="86"/>
      <c r="AE52" s="73"/>
      <c r="AF52" s="87"/>
      <c r="AG52" s="87"/>
      <c r="AH52" s="88"/>
      <c r="AI52" s="88"/>
      <c r="AJ52" s="75"/>
      <c r="AK52" s="87"/>
      <c r="AL52" s="88"/>
      <c r="AM52" s="75"/>
      <c r="AN52" s="89"/>
      <c r="AO52" s="86"/>
      <c r="AP52" s="87"/>
      <c r="AQ52" s="87"/>
      <c r="AR52" s="87"/>
      <c r="AS52" s="87"/>
      <c r="AT52" s="88"/>
      <c r="AU52" s="75"/>
      <c r="AV52" s="89"/>
    </row>
    <row r="53" spans="1:68" ht="27.95" customHeight="1" x14ac:dyDescent="0.25">
      <c r="A53" s="54" t="s">
        <v>115</v>
      </c>
      <c r="B53" s="55" t="s">
        <v>116</v>
      </c>
      <c r="C53" s="56" t="s">
        <v>117</v>
      </c>
      <c r="D53" s="57" t="s">
        <v>53</v>
      </c>
      <c r="E53" s="150" t="s">
        <v>84</v>
      </c>
      <c r="F53" s="80">
        <v>1</v>
      </c>
      <c r="G53" s="60" t="s">
        <v>85</v>
      </c>
      <c r="H53" s="60" t="s">
        <v>86</v>
      </c>
      <c r="I53" s="81"/>
      <c r="J53" s="82">
        <v>1</v>
      </c>
      <c r="K53" s="63">
        <f t="shared" si="42"/>
        <v>1</v>
      </c>
      <c r="L53" s="63">
        <f t="shared" si="43"/>
        <v>0</v>
      </c>
      <c r="M53" s="83">
        <v>23</v>
      </c>
      <c r="N53" s="84">
        <v>3</v>
      </c>
      <c r="O53" s="66">
        <f t="shared" si="44"/>
        <v>1</v>
      </c>
      <c r="P53" s="66">
        <f t="shared" si="45"/>
        <v>2</v>
      </c>
      <c r="Q53" s="83">
        <v>4</v>
      </c>
      <c r="R53" s="85">
        <f t="shared" si="46"/>
        <v>90.40000000000002</v>
      </c>
      <c r="S53" s="69">
        <f t="shared" si="47"/>
        <v>23</v>
      </c>
      <c r="T53" s="70">
        <f t="shared" si="48"/>
        <v>23</v>
      </c>
      <c r="U53" s="70">
        <f t="shared" si="49"/>
        <v>27.599999999999998</v>
      </c>
      <c r="V53" s="70">
        <f t="shared" si="50"/>
        <v>12</v>
      </c>
      <c r="W53" s="70">
        <f t="shared" si="51"/>
        <v>1.2</v>
      </c>
      <c r="X53" s="70">
        <f t="shared" si="52"/>
        <v>3.5999999999999996</v>
      </c>
      <c r="Y53" s="70">
        <f t="shared" si="53"/>
        <v>35</v>
      </c>
      <c r="Z53" s="70">
        <f t="shared" si="53"/>
        <v>24.2</v>
      </c>
      <c r="AA53" s="70">
        <f t="shared" si="53"/>
        <v>31.199999999999996</v>
      </c>
      <c r="AB53" s="71"/>
      <c r="AC53" s="7">
        <f t="shared" si="54"/>
        <v>0</v>
      </c>
      <c r="AD53" s="86"/>
      <c r="AE53" s="73"/>
      <c r="AF53" s="87"/>
      <c r="AG53" s="87"/>
      <c r="AH53" s="88"/>
      <c r="AI53" s="88"/>
      <c r="AJ53" s="75"/>
      <c r="AK53" s="87"/>
      <c r="AL53" s="88"/>
      <c r="AM53" s="75"/>
      <c r="AN53" s="89"/>
      <c r="AO53" s="86"/>
      <c r="AP53" s="87"/>
      <c r="AQ53" s="87"/>
      <c r="AR53" s="87"/>
      <c r="AS53" s="87"/>
      <c r="AT53" s="88"/>
      <c r="AU53" s="75"/>
      <c r="AV53" s="89"/>
    </row>
    <row r="54" spans="1:68" ht="27.95" customHeight="1" x14ac:dyDescent="0.25">
      <c r="A54" s="54" t="s">
        <v>115</v>
      </c>
      <c r="B54" s="55" t="s">
        <v>116</v>
      </c>
      <c r="C54" s="56" t="s">
        <v>117</v>
      </c>
      <c r="D54" s="57" t="s">
        <v>53</v>
      </c>
      <c r="E54" s="150" t="s">
        <v>129</v>
      </c>
      <c r="F54" s="80">
        <v>3</v>
      </c>
      <c r="G54" s="60" t="s">
        <v>130</v>
      </c>
      <c r="H54" s="60" t="s">
        <v>131</v>
      </c>
      <c r="I54" s="81"/>
      <c r="J54" s="82">
        <v>1</v>
      </c>
      <c r="K54" s="63">
        <f t="shared" si="42"/>
        <v>1</v>
      </c>
      <c r="L54" s="63">
        <f t="shared" si="43"/>
        <v>0</v>
      </c>
      <c r="M54" s="83">
        <v>26</v>
      </c>
      <c r="N54" s="84">
        <v>1</v>
      </c>
      <c r="O54" s="66">
        <f t="shared" si="44"/>
        <v>1</v>
      </c>
      <c r="P54" s="66">
        <f t="shared" si="45"/>
        <v>0</v>
      </c>
      <c r="Q54" s="83">
        <v>26</v>
      </c>
      <c r="R54" s="85">
        <f t="shared" si="46"/>
        <v>124.80000000000001</v>
      </c>
      <c r="S54" s="69">
        <f t="shared" si="47"/>
        <v>26</v>
      </c>
      <c r="T54" s="70">
        <f t="shared" si="48"/>
        <v>26</v>
      </c>
      <c r="U54" s="70">
        <f t="shared" si="49"/>
        <v>31.2</v>
      </c>
      <c r="V54" s="70">
        <f t="shared" si="50"/>
        <v>26</v>
      </c>
      <c r="W54" s="70">
        <f t="shared" si="51"/>
        <v>7.8</v>
      </c>
      <c r="X54" s="70">
        <f t="shared" si="52"/>
        <v>7.8</v>
      </c>
      <c r="Y54" s="70">
        <f t="shared" si="53"/>
        <v>52</v>
      </c>
      <c r="Z54" s="70">
        <f t="shared" si="53"/>
        <v>33.799999999999997</v>
      </c>
      <c r="AA54" s="70">
        <f t="shared" si="53"/>
        <v>39</v>
      </c>
      <c r="AB54" s="71"/>
      <c r="AC54" s="7">
        <f t="shared" si="54"/>
        <v>0</v>
      </c>
      <c r="AD54" s="86"/>
      <c r="AE54" s="73"/>
      <c r="AF54" s="87"/>
      <c r="AG54" s="87"/>
      <c r="AH54" s="88"/>
      <c r="AI54" s="88"/>
      <c r="AJ54" s="75"/>
      <c r="AK54" s="87"/>
      <c r="AL54" s="88"/>
      <c r="AM54" s="75"/>
      <c r="AN54" s="89"/>
      <c r="AO54" s="86"/>
      <c r="AP54" s="87"/>
      <c r="AQ54" s="87"/>
      <c r="AR54" s="87"/>
      <c r="AS54" s="87"/>
      <c r="AT54" s="88"/>
      <c r="AU54" s="75"/>
      <c r="AV54" s="89"/>
    </row>
    <row r="55" spans="1:68" ht="27.95" customHeight="1" x14ac:dyDescent="0.25">
      <c r="A55" s="54" t="s">
        <v>115</v>
      </c>
      <c r="B55" s="55" t="s">
        <v>116</v>
      </c>
      <c r="C55" s="56" t="s">
        <v>117</v>
      </c>
      <c r="D55" s="57" t="s">
        <v>53</v>
      </c>
      <c r="E55" s="141"/>
      <c r="F55" s="136"/>
      <c r="G55" s="142"/>
      <c r="H55" s="140"/>
      <c r="I55" s="81"/>
      <c r="J55" s="82"/>
      <c r="K55" s="63">
        <f t="shared" si="42"/>
        <v>0</v>
      </c>
      <c r="L55" s="63">
        <f t="shared" si="43"/>
        <v>0</v>
      </c>
      <c r="M55" s="83"/>
      <c r="N55" s="84"/>
      <c r="O55" s="66">
        <f t="shared" si="44"/>
        <v>0</v>
      </c>
      <c r="P55" s="66">
        <f t="shared" si="45"/>
        <v>0</v>
      </c>
      <c r="Q55" s="83"/>
      <c r="R55" s="85">
        <f t="shared" si="46"/>
        <v>0</v>
      </c>
      <c r="S55" s="69">
        <f t="shared" si="47"/>
        <v>0</v>
      </c>
      <c r="T55" s="70">
        <f t="shared" si="48"/>
        <v>0</v>
      </c>
      <c r="U55" s="70">
        <f t="shared" si="49"/>
        <v>0</v>
      </c>
      <c r="V55" s="70">
        <f t="shared" si="50"/>
        <v>0</v>
      </c>
      <c r="W55" s="70">
        <f t="shared" si="51"/>
        <v>0</v>
      </c>
      <c r="X55" s="70">
        <f t="shared" si="52"/>
        <v>0</v>
      </c>
      <c r="Y55" s="70">
        <f t="shared" si="53"/>
        <v>0</v>
      </c>
      <c r="Z55" s="70">
        <f t="shared" si="53"/>
        <v>0</v>
      </c>
      <c r="AA55" s="70">
        <f t="shared" si="53"/>
        <v>0</v>
      </c>
      <c r="AB55" s="71"/>
      <c r="AC55" s="7">
        <f t="shared" si="54"/>
        <v>0</v>
      </c>
      <c r="AD55" s="86"/>
      <c r="AE55" s="73"/>
      <c r="AF55" s="87"/>
      <c r="AG55" s="87"/>
      <c r="AH55" s="88"/>
      <c r="AI55" s="88"/>
      <c r="AJ55" s="75"/>
      <c r="AK55" s="87"/>
      <c r="AL55" s="88"/>
      <c r="AM55" s="75"/>
      <c r="AN55" s="89"/>
      <c r="AO55" s="86"/>
      <c r="AP55" s="87"/>
      <c r="AQ55" s="87"/>
      <c r="AR55" s="87"/>
      <c r="AS55" s="87"/>
      <c r="AT55" s="88"/>
      <c r="AU55" s="75"/>
      <c r="AV55" s="89"/>
    </row>
    <row r="56" spans="1:68" ht="27.95" customHeight="1" x14ac:dyDescent="0.25">
      <c r="A56" s="54" t="s">
        <v>115</v>
      </c>
      <c r="B56" s="55" t="s">
        <v>116</v>
      </c>
      <c r="C56" s="56" t="s">
        <v>117</v>
      </c>
      <c r="D56" s="57" t="s">
        <v>53</v>
      </c>
      <c r="E56" s="141"/>
      <c r="F56" s="136"/>
      <c r="G56" s="142"/>
      <c r="H56" s="140"/>
      <c r="I56" s="94"/>
      <c r="J56" s="82"/>
      <c r="K56" s="63">
        <f t="shared" si="42"/>
        <v>0</v>
      </c>
      <c r="L56" s="63">
        <f t="shared" si="43"/>
        <v>0</v>
      </c>
      <c r="M56" s="83"/>
      <c r="N56" s="84"/>
      <c r="O56" s="66">
        <f t="shared" si="44"/>
        <v>0</v>
      </c>
      <c r="P56" s="66">
        <f t="shared" si="45"/>
        <v>0</v>
      </c>
      <c r="Q56" s="83"/>
      <c r="R56" s="85">
        <f t="shared" si="46"/>
        <v>0</v>
      </c>
      <c r="S56" s="69">
        <f t="shared" si="47"/>
        <v>0</v>
      </c>
      <c r="T56" s="70">
        <f t="shared" si="48"/>
        <v>0</v>
      </c>
      <c r="U56" s="70">
        <f t="shared" si="49"/>
        <v>0</v>
      </c>
      <c r="V56" s="70">
        <f t="shared" si="50"/>
        <v>0</v>
      </c>
      <c r="W56" s="70">
        <f t="shared" si="51"/>
        <v>0</v>
      </c>
      <c r="X56" s="70">
        <f t="shared" si="52"/>
        <v>0</v>
      </c>
      <c r="Y56" s="70">
        <f t="shared" si="53"/>
        <v>0</v>
      </c>
      <c r="Z56" s="70">
        <f t="shared" si="53"/>
        <v>0</v>
      </c>
      <c r="AA56" s="70">
        <f t="shared" si="53"/>
        <v>0</v>
      </c>
      <c r="AB56" s="71"/>
      <c r="AC56" s="7">
        <f t="shared" si="54"/>
        <v>0</v>
      </c>
      <c r="AD56" s="86"/>
      <c r="AE56" s="73"/>
      <c r="AF56" s="87"/>
      <c r="AG56" s="87"/>
      <c r="AH56" s="88"/>
      <c r="AI56" s="88"/>
      <c r="AJ56" s="75"/>
      <c r="AK56" s="87"/>
      <c r="AL56" s="88"/>
      <c r="AM56" s="75"/>
      <c r="AN56" s="89"/>
      <c r="AO56" s="86"/>
      <c r="AP56" s="87"/>
      <c r="AQ56" s="87"/>
      <c r="AR56" s="87"/>
      <c r="AS56" s="87"/>
      <c r="AT56" s="88"/>
      <c r="AU56" s="75"/>
      <c r="AV56" s="89"/>
    </row>
    <row r="57" spans="1:68" ht="27.95" customHeight="1" x14ac:dyDescent="0.25">
      <c r="A57" s="54" t="s">
        <v>115</v>
      </c>
      <c r="B57" s="55" t="s">
        <v>116</v>
      </c>
      <c r="C57" s="56" t="s">
        <v>117</v>
      </c>
      <c r="D57" s="57" t="s">
        <v>53</v>
      </c>
      <c r="E57" s="143"/>
      <c r="F57" s="144"/>
      <c r="G57" s="145"/>
      <c r="H57" s="140"/>
      <c r="I57" s="81"/>
      <c r="J57" s="82"/>
      <c r="K57" s="63">
        <f t="shared" si="42"/>
        <v>0</v>
      </c>
      <c r="L57" s="63">
        <f t="shared" si="43"/>
        <v>0</v>
      </c>
      <c r="M57" s="83"/>
      <c r="N57" s="84"/>
      <c r="O57" s="66">
        <f t="shared" si="44"/>
        <v>0</v>
      </c>
      <c r="P57" s="66">
        <f t="shared" si="45"/>
        <v>0</v>
      </c>
      <c r="Q57" s="83"/>
      <c r="R57" s="85">
        <f t="shared" si="46"/>
        <v>0</v>
      </c>
      <c r="S57" s="69">
        <f t="shared" si="47"/>
        <v>0</v>
      </c>
      <c r="T57" s="70">
        <f t="shared" si="48"/>
        <v>0</v>
      </c>
      <c r="U57" s="70">
        <f t="shared" si="49"/>
        <v>0</v>
      </c>
      <c r="V57" s="70">
        <f t="shared" si="50"/>
        <v>0</v>
      </c>
      <c r="W57" s="70">
        <f t="shared" si="51"/>
        <v>0</v>
      </c>
      <c r="X57" s="70">
        <f t="shared" si="52"/>
        <v>0</v>
      </c>
      <c r="Y57" s="70">
        <f t="shared" si="53"/>
        <v>0</v>
      </c>
      <c r="Z57" s="70">
        <f t="shared" si="53"/>
        <v>0</v>
      </c>
      <c r="AA57" s="70">
        <f t="shared" si="53"/>
        <v>0</v>
      </c>
      <c r="AB57" s="71"/>
      <c r="AC57" s="7">
        <f t="shared" si="54"/>
        <v>0</v>
      </c>
      <c r="AD57" s="86"/>
      <c r="AE57" s="73"/>
      <c r="AF57" s="87"/>
      <c r="AG57" s="87"/>
      <c r="AH57" s="88"/>
      <c r="AI57" s="88"/>
      <c r="AJ57" s="75"/>
      <c r="AK57" s="87"/>
      <c r="AL57" s="88"/>
      <c r="AM57" s="75"/>
      <c r="AN57" s="89"/>
      <c r="AO57" s="86"/>
      <c r="AP57" s="87"/>
      <c r="AQ57" s="87"/>
      <c r="AR57" s="87"/>
      <c r="AS57" s="87"/>
      <c r="AT57" s="88"/>
      <c r="AU57" s="75"/>
      <c r="AV57" s="89"/>
    </row>
    <row r="58" spans="1:68" ht="27.95" customHeight="1" x14ac:dyDescent="0.25">
      <c r="A58" s="54" t="s">
        <v>115</v>
      </c>
      <c r="B58" s="55" t="s">
        <v>116</v>
      </c>
      <c r="C58" s="56" t="s">
        <v>117</v>
      </c>
      <c r="D58" s="57" t="s">
        <v>53</v>
      </c>
      <c r="E58" s="146"/>
      <c r="F58" s="147"/>
      <c r="G58" s="142"/>
      <c r="H58" s="148"/>
      <c r="I58" s="95"/>
      <c r="J58" s="82"/>
      <c r="K58" s="96">
        <f t="shared" si="42"/>
        <v>0</v>
      </c>
      <c r="L58" s="96">
        <f t="shared" si="43"/>
        <v>0</v>
      </c>
      <c r="M58" s="83"/>
      <c r="N58" s="84"/>
      <c r="O58" s="66">
        <f t="shared" si="44"/>
        <v>0</v>
      </c>
      <c r="P58" s="66">
        <f t="shared" si="45"/>
        <v>0</v>
      </c>
      <c r="Q58" s="83"/>
      <c r="R58" s="85">
        <f t="shared" si="46"/>
        <v>0</v>
      </c>
      <c r="S58" s="69">
        <f t="shared" si="47"/>
        <v>0</v>
      </c>
      <c r="T58" s="70">
        <f t="shared" si="48"/>
        <v>0</v>
      </c>
      <c r="U58" s="70">
        <f t="shared" si="49"/>
        <v>0</v>
      </c>
      <c r="V58" s="70">
        <f t="shared" si="50"/>
        <v>0</v>
      </c>
      <c r="W58" s="70">
        <f t="shared" si="51"/>
        <v>0</v>
      </c>
      <c r="X58" s="70">
        <f t="shared" si="52"/>
        <v>0</v>
      </c>
      <c r="Y58" s="70">
        <f t="shared" si="53"/>
        <v>0</v>
      </c>
      <c r="Z58" s="70">
        <f t="shared" si="53"/>
        <v>0</v>
      </c>
      <c r="AA58" s="70">
        <f t="shared" si="53"/>
        <v>0</v>
      </c>
      <c r="AB58" s="71"/>
      <c r="AC58" s="7">
        <f t="shared" si="54"/>
        <v>0</v>
      </c>
      <c r="AD58" s="86"/>
      <c r="AE58" s="73"/>
      <c r="AF58" s="87"/>
      <c r="AG58" s="87"/>
      <c r="AH58" s="88"/>
      <c r="AI58" s="88"/>
      <c r="AJ58" s="75"/>
      <c r="AK58" s="87"/>
      <c r="AL58" s="88"/>
      <c r="AM58" s="75"/>
      <c r="AN58" s="89"/>
      <c r="AO58" s="86"/>
      <c r="AP58" s="87"/>
      <c r="AQ58" s="87"/>
      <c r="AR58" s="87"/>
      <c r="AS58" s="87"/>
      <c r="AT58" s="88"/>
      <c r="AU58" s="75"/>
      <c r="AV58" s="89"/>
    </row>
    <row r="59" spans="1:68" s="115" customFormat="1" ht="27.95" customHeight="1" x14ac:dyDescent="0.25">
      <c r="A59" s="97" t="s">
        <v>115</v>
      </c>
      <c r="B59" s="98" t="s">
        <v>116</v>
      </c>
      <c r="C59" s="99" t="s">
        <v>117</v>
      </c>
      <c r="D59" s="100" t="s">
        <v>53</v>
      </c>
      <c r="E59" s="101" t="s">
        <v>49</v>
      </c>
      <c r="F59" s="101"/>
      <c r="G59" s="102"/>
      <c r="H59" s="103"/>
      <c r="I59" s="104"/>
      <c r="J59" s="105"/>
      <c r="K59" s="106">
        <f>IF(J59&gt;0, 1, 0)</f>
        <v>0</v>
      </c>
      <c r="L59" s="106">
        <f t="shared" si="43"/>
        <v>0</v>
      </c>
      <c r="M59" s="107"/>
      <c r="N59" s="108"/>
      <c r="O59" s="109">
        <f t="shared" si="44"/>
        <v>0</v>
      </c>
      <c r="P59" s="109">
        <f t="shared" si="45"/>
        <v>0</v>
      </c>
      <c r="Q59" s="107"/>
      <c r="R59" s="110">
        <f>J59*M59*$R$9</f>
        <v>0</v>
      </c>
      <c r="S59" s="111">
        <f>J59*M59*$S$9</f>
        <v>0</v>
      </c>
      <c r="T59" s="112">
        <f>K59*M59*$T$9</f>
        <v>0</v>
      </c>
      <c r="U59" s="112">
        <f>J59*M59*$U$9</f>
        <v>0</v>
      </c>
      <c r="V59" s="112">
        <f t="shared" si="50"/>
        <v>0</v>
      </c>
      <c r="W59" s="112">
        <f t="shared" si="51"/>
        <v>0</v>
      </c>
      <c r="X59" s="112">
        <f t="shared" si="52"/>
        <v>0</v>
      </c>
      <c r="Y59" s="112">
        <f t="shared" si="53"/>
        <v>0</v>
      </c>
      <c r="Z59" s="112">
        <f t="shared" si="53"/>
        <v>0</v>
      </c>
      <c r="AA59" s="112">
        <f t="shared" si="53"/>
        <v>0</v>
      </c>
      <c r="AB59" s="113"/>
      <c r="AC59" s="114">
        <f t="shared" si="54"/>
        <v>0</v>
      </c>
      <c r="AD59" s="86"/>
      <c r="AE59" s="73"/>
      <c r="AF59" s="87"/>
      <c r="AG59" s="87"/>
      <c r="AH59" s="88"/>
      <c r="AI59" s="88"/>
      <c r="AJ59" s="75"/>
      <c r="AK59" s="87"/>
      <c r="AL59" s="88"/>
      <c r="AM59" s="75"/>
      <c r="AN59" s="89"/>
      <c r="AO59" s="86"/>
      <c r="AP59" s="87"/>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s="115" customFormat="1" ht="27.95" customHeight="1" x14ac:dyDescent="0.25">
      <c r="A60" s="97" t="s">
        <v>115</v>
      </c>
      <c r="B60" s="98" t="s">
        <v>116</v>
      </c>
      <c r="C60" s="99" t="s">
        <v>117</v>
      </c>
      <c r="D60" s="100" t="s">
        <v>53</v>
      </c>
      <c r="E60" s="101" t="s">
        <v>49</v>
      </c>
      <c r="F60" s="101"/>
      <c r="G60" s="102"/>
      <c r="H60" s="103"/>
      <c r="I60" s="104"/>
      <c r="J60" s="105"/>
      <c r="K60" s="106">
        <f>IF(J60&gt;0, 1, 0)</f>
        <v>0</v>
      </c>
      <c r="L60" s="106">
        <f t="shared" si="43"/>
        <v>0</v>
      </c>
      <c r="M60" s="107"/>
      <c r="N60" s="108"/>
      <c r="O60" s="109">
        <f t="shared" si="44"/>
        <v>0</v>
      </c>
      <c r="P60" s="109">
        <f t="shared" si="45"/>
        <v>0</v>
      </c>
      <c r="Q60" s="107"/>
      <c r="R60" s="110">
        <f>J60*M60*$R$9</f>
        <v>0</v>
      </c>
      <c r="S60" s="111">
        <f>J60*M60*$S$9</f>
        <v>0</v>
      </c>
      <c r="T60" s="112">
        <f>K60*M60*$T$9</f>
        <v>0</v>
      </c>
      <c r="U60" s="112">
        <f>J60*M60*$U$9</f>
        <v>0</v>
      </c>
      <c r="V60" s="112">
        <f t="shared" si="50"/>
        <v>0</v>
      </c>
      <c r="W60" s="112">
        <f t="shared" si="51"/>
        <v>0</v>
      </c>
      <c r="X60" s="112">
        <f t="shared" si="52"/>
        <v>0</v>
      </c>
      <c r="Y60" s="112">
        <f t="shared" si="53"/>
        <v>0</v>
      </c>
      <c r="Z60" s="112">
        <f t="shared" si="53"/>
        <v>0</v>
      </c>
      <c r="AA60" s="112">
        <f t="shared" si="53"/>
        <v>0</v>
      </c>
      <c r="AB60" s="113"/>
      <c r="AC60" s="114">
        <f t="shared" si="54"/>
        <v>0</v>
      </c>
      <c r="AD60" s="86"/>
      <c r="AE60" s="73"/>
      <c r="AF60" s="87"/>
      <c r="AG60" s="87"/>
      <c r="AH60" s="88"/>
      <c r="AI60" s="88"/>
      <c r="AJ60" s="75"/>
      <c r="AK60" s="87"/>
      <c r="AL60" s="88"/>
      <c r="AM60" s="75"/>
      <c r="AN60" s="89"/>
      <c r="AO60" s="86"/>
      <c r="AP60" s="87"/>
      <c r="AQ60" s="87"/>
      <c r="AR60" s="87"/>
      <c r="AS60" s="87"/>
      <c r="AT60" s="88"/>
      <c r="AU60" s="75"/>
      <c r="AV60" s="89"/>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116" t="s">
        <v>115</v>
      </c>
      <c r="B61" s="117" t="s">
        <v>116</v>
      </c>
      <c r="C61" s="117" t="s">
        <v>117</v>
      </c>
      <c r="D61" s="57" t="s">
        <v>53</v>
      </c>
      <c r="E61" s="118"/>
      <c r="F61" s="118"/>
      <c r="G61" s="119"/>
      <c r="H61" s="120" t="s">
        <v>90</v>
      </c>
      <c r="I61" s="121"/>
      <c r="J61" s="122"/>
      <c r="K61" s="123"/>
      <c r="L61" s="123"/>
      <c r="M61" s="124"/>
      <c r="N61" s="125"/>
      <c r="O61" s="123"/>
      <c r="P61" s="123"/>
      <c r="Q61" s="124"/>
      <c r="R61" s="126">
        <f>SUM(R49:R60)</f>
        <v>554.00000000000011</v>
      </c>
      <c r="S61" s="127">
        <f t="shared" ref="S61:AA61" si="55">SUM(S49:S60)</f>
        <v>135</v>
      </c>
      <c r="T61" s="128">
        <f t="shared" si="55"/>
        <v>135</v>
      </c>
      <c r="U61" s="128">
        <f t="shared" si="55"/>
        <v>161.99999999999997</v>
      </c>
      <c r="V61" s="128">
        <f t="shared" si="55"/>
        <v>80</v>
      </c>
      <c r="W61" s="128">
        <f t="shared" si="55"/>
        <v>18</v>
      </c>
      <c r="X61" s="128">
        <f t="shared" si="55"/>
        <v>24</v>
      </c>
      <c r="Y61" s="129">
        <f t="shared" si="55"/>
        <v>215</v>
      </c>
      <c r="Z61" s="129">
        <f t="shared" si="55"/>
        <v>153</v>
      </c>
      <c r="AA61" s="129">
        <f t="shared" si="55"/>
        <v>186</v>
      </c>
      <c r="AB61" s="130">
        <f>R61/1800/0.6</f>
        <v>0.51296296296296306</v>
      </c>
      <c r="AC61" s="7"/>
      <c r="AD61" s="131"/>
      <c r="AE61" s="132"/>
      <c r="AF61" s="132"/>
      <c r="AG61" s="132"/>
      <c r="AH61" s="132"/>
      <c r="AI61" s="132"/>
      <c r="AJ61" s="132"/>
      <c r="AK61" s="132"/>
      <c r="AL61" s="132"/>
      <c r="AM61" s="132"/>
      <c r="AN61" s="132"/>
      <c r="AO61" s="132"/>
      <c r="AP61" s="132"/>
      <c r="AQ61" s="132"/>
      <c r="AR61" s="132"/>
      <c r="AS61" s="132"/>
      <c r="AT61" s="132"/>
      <c r="AU61" s="132"/>
      <c r="AV61" s="133"/>
    </row>
    <row r="62" spans="1:68" ht="27.95" customHeight="1" thickTop="1" x14ac:dyDescent="0.25">
      <c r="A62" s="54" t="s">
        <v>132</v>
      </c>
      <c r="B62" s="55" t="s">
        <v>133</v>
      </c>
      <c r="C62" s="56" t="s">
        <v>52</v>
      </c>
      <c r="D62" s="57" t="s">
        <v>53</v>
      </c>
      <c r="E62" s="58" t="s">
        <v>54</v>
      </c>
      <c r="F62" s="80">
        <v>1</v>
      </c>
      <c r="G62" s="60" t="s">
        <v>87</v>
      </c>
      <c r="H62" s="60" t="s">
        <v>88</v>
      </c>
      <c r="I62" s="61"/>
      <c r="J62" s="62">
        <v>1</v>
      </c>
      <c r="K62" s="63">
        <f t="shared" ref="K62:K71" si="56">IF(J62&gt;0, 1, 0)</f>
        <v>1</v>
      </c>
      <c r="L62" s="63">
        <f t="shared" ref="L62:L73" si="57">J62-K62</f>
        <v>0</v>
      </c>
      <c r="M62" s="64">
        <v>13</v>
      </c>
      <c r="N62" s="65">
        <v>2</v>
      </c>
      <c r="O62" s="66">
        <f t="shared" ref="O62:O73" si="58">IF(N62&gt;0, 1, 0)</f>
        <v>1</v>
      </c>
      <c r="P62" s="66">
        <f t="shared" ref="P62:P73" si="59">N62-O62</f>
        <v>1</v>
      </c>
      <c r="Q62" s="67">
        <v>4</v>
      </c>
      <c r="R62" s="68">
        <f t="shared" ref="R62:R71" si="60">(K62*M62*$R$5)+(L62*M62*$R$6)+(O62*Q62*$R$7)+(P62*Q62*$R$8)</f>
        <v>53.2</v>
      </c>
      <c r="S62" s="69">
        <f t="shared" ref="S62:S71" si="61">J62*M62*$S$5</f>
        <v>13</v>
      </c>
      <c r="T62" s="70">
        <f t="shared" ref="T62:T71" si="62">K62*M62*$T$5</f>
        <v>13</v>
      </c>
      <c r="U62" s="70">
        <f t="shared" ref="U62:U71" si="63">J62*M62*$U$5</f>
        <v>15.6</v>
      </c>
      <c r="V62" s="70">
        <f t="shared" ref="V62:V73" si="64">N62*Q62*$V$7</f>
        <v>8</v>
      </c>
      <c r="W62" s="70">
        <f t="shared" ref="W62:W73" si="65">O62*Q62*$W$7</f>
        <v>1.2</v>
      </c>
      <c r="X62" s="70">
        <f t="shared" ref="X62:X73" si="66">N62*Q62*$X$7</f>
        <v>2.4</v>
      </c>
      <c r="Y62" s="70">
        <f t="shared" ref="Y62:AA73" si="67">S62+V62</f>
        <v>21</v>
      </c>
      <c r="Z62" s="70">
        <f t="shared" si="67"/>
        <v>14.2</v>
      </c>
      <c r="AA62" s="70">
        <f t="shared" si="67"/>
        <v>18</v>
      </c>
      <c r="AB62" s="71"/>
      <c r="AC62" s="7">
        <f t="shared" ref="AC62:AC73" si="68">R62-Y62-Z62-AA62</f>
        <v>0</v>
      </c>
      <c r="AD62" s="72"/>
      <c r="AE62" s="73"/>
      <c r="AF62" s="73"/>
      <c r="AG62" s="73"/>
      <c r="AH62" s="88"/>
      <c r="AI62" s="88"/>
      <c r="AJ62" s="75"/>
      <c r="AK62" s="76" t="s">
        <v>57</v>
      </c>
      <c r="AL62" s="88"/>
      <c r="AM62" s="75"/>
      <c r="AN62" s="77"/>
      <c r="AO62" s="72" t="s">
        <v>58</v>
      </c>
      <c r="AP62" s="72" t="s">
        <v>134</v>
      </c>
      <c r="AQ62" s="79" t="s">
        <v>66</v>
      </c>
      <c r="AR62" s="79"/>
      <c r="AS62" s="73" t="s">
        <v>61</v>
      </c>
      <c r="AT62" s="88"/>
      <c r="AU62" s="75"/>
      <c r="AV62" s="77"/>
    </row>
    <row r="63" spans="1:68" ht="27.95" customHeight="1" x14ac:dyDescent="0.25">
      <c r="A63" s="54" t="s">
        <v>132</v>
      </c>
      <c r="B63" s="55" t="s">
        <v>133</v>
      </c>
      <c r="C63" s="56" t="s">
        <v>52</v>
      </c>
      <c r="D63" s="57" t="s">
        <v>53</v>
      </c>
      <c r="E63" s="58" t="s">
        <v>54</v>
      </c>
      <c r="F63" s="80">
        <v>5</v>
      </c>
      <c r="G63" s="60" t="s">
        <v>135</v>
      </c>
      <c r="H63" s="60" t="s">
        <v>136</v>
      </c>
      <c r="I63" s="81"/>
      <c r="J63" s="82">
        <v>1</v>
      </c>
      <c r="K63" s="63">
        <f t="shared" si="56"/>
        <v>1</v>
      </c>
      <c r="L63" s="63">
        <f t="shared" si="57"/>
        <v>0</v>
      </c>
      <c r="M63" s="83">
        <v>26</v>
      </c>
      <c r="N63" s="84">
        <v>2</v>
      </c>
      <c r="O63" s="66">
        <f t="shared" si="58"/>
        <v>1</v>
      </c>
      <c r="P63" s="66">
        <f t="shared" si="59"/>
        <v>1</v>
      </c>
      <c r="Q63" s="83">
        <v>26</v>
      </c>
      <c r="R63" s="85">
        <f t="shared" si="60"/>
        <v>158.60000000000002</v>
      </c>
      <c r="S63" s="69">
        <f t="shared" si="61"/>
        <v>26</v>
      </c>
      <c r="T63" s="70">
        <f t="shared" si="62"/>
        <v>26</v>
      </c>
      <c r="U63" s="70">
        <f t="shared" si="63"/>
        <v>31.2</v>
      </c>
      <c r="V63" s="70">
        <f t="shared" si="64"/>
        <v>52</v>
      </c>
      <c r="W63" s="70">
        <f t="shared" si="65"/>
        <v>7.8</v>
      </c>
      <c r="X63" s="70">
        <f t="shared" si="66"/>
        <v>15.6</v>
      </c>
      <c r="Y63" s="70">
        <f t="shared" si="67"/>
        <v>78</v>
      </c>
      <c r="Z63" s="70">
        <f t="shared" si="67"/>
        <v>33.799999999999997</v>
      </c>
      <c r="AA63" s="70">
        <f t="shared" si="67"/>
        <v>46.8</v>
      </c>
      <c r="AB63" s="71"/>
      <c r="AC63" s="7">
        <f t="shared" si="68"/>
        <v>0</v>
      </c>
      <c r="AD63" s="86"/>
      <c r="AE63" s="73"/>
      <c r="AF63" s="87"/>
      <c r="AG63" s="87"/>
      <c r="AH63" s="88"/>
      <c r="AI63" s="88"/>
      <c r="AJ63" s="75"/>
      <c r="AK63" s="76" t="s">
        <v>64</v>
      </c>
      <c r="AL63" s="88"/>
      <c r="AM63" s="75"/>
      <c r="AN63" s="89"/>
      <c r="AO63" s="73" t="s">
        <v>137</v>
      </c>
      <c r="AP63" s="87"/>
      <c r="AQ63" s="87"/>
      <c r="AR63" s="79"/>
      <c r="AS63" s="87" t="s">
        <v>72</v>
      </c>
      <c r="AT63" s="88"/>
      <c r="AU63" s="75"/>
      <c r="AV63" s="89"/>
    </row>
    <row r="64" spans="1:68" ht="27.95" customHeight="1" x14ac:dyDescent="0.25">
      <c r="A64" s="54" t="s">
        <v>132</v>
      </c>
      <c r="B64" s="55" t="s">
        <v>133</v>
      </c>
      <c r="C64" s="56" t="s">
        <v>52</v>
      </c>
      <c r="D64" s="57" t="s">
        <v>53</v>
      </c>
      <c r="E64" s="93" t="s">
        <v>73</v>
      </c>
      <c r="F64" s="80">
        <v>2</v>
      </c>
      <c r="G64" s="60" t="s">
        <v>78</v>
      </c>
      <c r="H64" s="60" t="s">
        <v>79</v>
      </c>
      <c r="I64" s="81"/>
      <c r="J64" s="82">
        <v>1</v>
      </c>
      <c r="K64" s="63">
        <f t="shared" si="56"/>
        <v>1</v>
      </c>
      <c r="L64" s="63">
        <f t="shared" si="57"/>
        <v>0</v>
      </c>
      <c r="M64" s="83">
        <v>7</v>
      </c>
      <c r="N64" s="84">
        <v>1</v>
      </c>
      <c r="O64" s="66">
        <f t="shared" si="58"/>
        <v>1</v>
      </c>
      <c r="P64" s="66">
        <f t="shared" si="59"/>
        <v>0</v>
      </c>
      <c r="Q64" s="83">
        <v>7</v>
      </c>
      <c r="R64" s="85">
        <f t="shared" si="60"/>
        <v>33.6</v>
      </c>
      <c r="S64" s="69">
        <f t="shared" si="61"/>
        <v>7</v>
      </c>
      <c r="T64" s="70">
        <f t="shared" si="62"/>
        <v>7</v>
      </c>
      <c r="U64" s="70">
        <f t="shared" si="63"/>
        <v>8.4</v>
      </c>
      <c r="V64" s="70">
        <f t="shared" si="64"/>
        <v>7</v>
      </c>
      <c r="W64" s="70">
        <f t="shared" si="65"/>
        <v>2.1</v>
      </c>
      <c r="X64" s="70">
        <f t="shared" si="66"/>
        <v>2.1</v>
      </c>
      <c r="Y64" s="70">
        <f t="shared" si="67"/>
        <v>14</v>
      </c>
      <c r="Z64" s="70">
        <f t="shared" si="67"/>
        <v>9.1</v>
      </c>
      <c r="AA64" s="70">
        <f t="shared" si="67"/>
        <v>10.5</v>
      </c>
      <c r="AB64" s="71"/>
      <c r="AC64" s="7">
        <f t="shared" si="68"/>
        <v>0</v>
      </c>
      <c r="AD64" s="86"/>
      <c r="AE64" s="73"/>
      <c r="AF64" s="87"/>
      <c r="AG64" s="87"/>
      <c r="AH64" s="88"/>
      <c r="AI64" s="88"/>
      <c r="AJ64" s="75"/>
      <c r="AK64" s="76" t="s">
        <v>70</v>
      </c>
      <c r="AL64" s="88"/>
      <c r="AM64" s="75"/>
      <c r="AN64" s="89"/>
      <c r="AO64" s="86"/>
      <c r="AP64" s="87"/>
      <c r="AQ64" s="87"/>
      <c r="AR64" s="87"/>
      <c r="AS64" s="87" t="s">
        <v>106</v>
      </c>
      <c r="AT64" s="88"/>
      <c r="AU64" s="75"/>
      <c r="AV64" s="89"/>
    </row>
    <row r="65" spans="1:68" ht="27.95" customHeight="1" x14ac:dyDescent="0.25">
      <c r="A65" s="54" t="s">
        <v>132</v>
      </c>
      <c r="B65" s="55" t="s">
        <v>133</v>
      </c>
      <c r="C65" s="56" t="s">
        <v>52</v>
      </c>
      <c r="D65" s="57" t="s">
        <v>53</v>
      </c>
      <c r="E65" s="93" t="s">
        <v>73</v>
      </c>
      <c r="F65" s="80">
        <v>2</v>
      </c>
      <c r="G65" s="60" t="s">
        <v>80</v>
      </c>
      <c r="H65" s="60" t="s">
        <v>81</v>
      </c>
      <c r="I65" s="81"/>
      <c r="J65" s="82"/>
      <c r="K65" s="63">
        <f t="shared" si="56"/>
        <v>0</v>
      </c>
      <c r="L65" s="63">
        <f t="shared" si="57"/>
        <v>0</v>
      </c>
      <c r="M65" s="83"/>
      <c r="N65" s="84">
        <v>1</v>
      </c>
      <c r="O65" s="66">
        <f t="shared" si="58"/>
        <v>1</v>
      </c>
      <c r="P65" s="66">
        <f t="shared" si="59"/>
        <v>0</v>
      </c>
      <c r="Q65" s="83">
        <v>13</v>
      </c>
      <c r="R65" s="85">
        <f t="shared" si="60"/>
        <v>20.8</v>
      </c>
      <c r="S65" s="69">
        <f t="shared" si="61"/>
        <v>0</v>
      </c>
      <c r="T65" s="70">
        <f t="shared" si="62"/>
        <v>0</v>
      </c>
      <c r="U65" s="70">
        <f t="shared" si="63"/>
        <v>0</v>
      </c>
      <c r="V65" s="70">
        <f t="shared" si="64"/>
        <v>13</v>
      </c>
      <c r="W65" s="70">
        <f t="shared" si="65"/>
        <v>3.9</v>
      </c>
      <c r="X65" s="70">
        <f t="shared" si="66"/>
        <v>3.9</v>
      </c>
      <c r="Y65" s="70">
        <f t="shared" si="67"/>
        <v>13</v>
      </c>
      <c r="Z65" s="70">
        <f t="shared" si="67"/>
        <v>3.9</v>
      </c>
      <c r="AA65" s="70">
        <f t="shared" si="67"/>
        <v>3.9</v>
      </c>
      <c r="AB65" s="71"/>
      <c r="AC65" s="7">
        <f t="shared" si="68"/>
        <v>0</v>
      </c>
      <c r="AD65" s="86"/>
      <c r="AE65" s="73"/>
      <c r="AF65" s="87"/>
      <c r="AG65" s="87"/>
      <c r="AH65" s="88"/>
      <c r="AI65" s="88"/>
      <c r="AJ65" s="75"/>
      <c r="AK65" s="87"/>
      <c r="AL65" s="88"/>
      <c r="AM65" s="75"/>
      <c r="AN65" s="89"/>
      <c r="AO65" s="86"/>
      <c r="AP65" s="87"/>
      <c r="AQ65" s="87"/>
      <c r="AR65" s="87"/>
      <c r="AS65" s="87"/>
      <c r="AT65" s="88"/>
      <c r="AU65" s="75"/>
      <c r="AV65" s="89"/>
    </row>
    <row r="66" spans="1:68" ht="27.95" customHeight="1" x14ac:dyDescent="0.25">
      <c r="A66" s="54" t="s">
        <v>132</v>
      </c>
      <c r="B66" s="55" t="s">
        <v>133</v>
      </c>
      <c r="C66" s="56" t="s">
        <v>52</v>
      </c>
      <c r="D66" s="57" t="s">
        <v>53</v>
      </c>
      <c r="E66" s="93" t="s">
        <v>73</v>
      </c>
      <c r="F66" s="80">
        <v>2</v>
      </c>
      <c r="G66" s="60" t="s">
        <v>127</v>
      </c>
      <c r="H66" s="60" t="s">
        <v>128</v>
      </c>
      <c r="I66" s="81"/>
      <c r="J66" s="82">
        <v>1</v>
      </c>
      <c r="K66" s="63">
        <f t="shared" si="56"/>
        <v>1</v>
      </c>
      <c r="L66" s="63">
        <f t="shared" si="57"/>
        <v>0</v>
      </c>
      <c r="M66" s="83">
        <v>18</v>
      </c>
      <c r="N66" s="84">
        <v>1</v>
      </c>
      <c r="O66" s="66">
        <f t="shared" si="58"/>
        <v>1</v>
      </c>
      <c r="P66" s="66">
        <f t="shared" si="59"/>
        <v>0</v>
      </c>
      <c r="Q66" s="83">
        <v>18</v>
      </c>
      <c r="R66" s="85">
        <f t="shared" si="60"/>
        <v>86.4</v>
      </c>
      <c r="S66" s="69">
        <f t="shared" si="61"/>
        <v>18</v>
      </c>
      <c r="T66" s="70">
        <f t="shared" si="62"/>
        <v>18</v>
      </c>
      <c r="U66" s="70">
        <f t="shared" si="63"/>
        <v>21.599999999999998</v>
      </c>
      <c r="V66" s="70">
        <f t="shared" si="64"/>
        <v>18</v>
      </c>
      <c r="W66" s="70">
        <f t="shared" si="65"/>
        <v>5.3999999999999995</v>
      </c>
      <c r="X66" s="70">
        <f t="shared" si="66"/>
        <v>5.3999999999999995</v>
      </c>
      <c r="Y66" s="70">
        <f t="shared" si="67"/>
        <v>36</v>
      </c>
      <c r="Z66" s="70">
        <f t="shared" si="67"/>
        <v>23.4</v>
      </c>
      <c r="AA66" s="70">
        <f t="shared" si="67"/>
        <v>26.999999999999996</v>
      </c>
      <c r="AB66" s="71"/>
      <c r="AC66" s="7">
        <f t="shared" si="68"/>
        <v>0</v>
      </c>
      <c r="AD66" s="86"/>
      <c r="AE66" s="73"/>
      <c r="AF66" s="87"/>
      <c r="AG66" s="87"/>
      <c r="AH66" s="88"/>
      <c r="AI66" s="88"/>
      <c r="AJ66" s="75"/>
      <c r="AK66" s="87"/>
      <c r="AL66" s="88"/>
      <c r="AM66" s="75"/>
      <c r="AN66" s="89"/>
      <c r="AO66" s="86"/>
      <c r="AP66" s="87"/>
      <c r="AQ66" s="87"/>
      <c r="AR66" s="87"/>
      <c r="AS66" s="87"/>
      <c r="AT66" s="88"/>
      <c r="AU66" s="75"/>
      <c r="AV66" s="89"/>
    </row>
    <row r="67" spans="1:68" ht="27.95" customHeight="1" x14ac:dyDescent="0.25">
      <c r="A67" s="54" t="s">
        <v>132</v>
      </c>
      <c r="B67" s="55" t="s">
        <v>133</v>
      </c>
      <c r="C67" s="56" t="s">
        <v>52</v>
      </c>
      <c r="D67" s="57" t="s">
        <v>53</v>
      </c>
      <c r="E67" s="91" t="s">
        <v>82</v>
      </c>
      <c r="F67" s="92">
        <v>2</v>
      </c>
      <c r="G67" s="91" t="s">
        <v>74</v>
      </c>
      <c r="H67" s="91" t="s">
        <v>83</v>
      </c>
      <c r="I67" s="81"/>
      <c r="J67" s="82"/>
      <c r="K67" s="63">
        <f t="shared" si="56"/>
        <v>0</v>
      </c>
      <c r="L67" s="63">
        <f t="shared" si="57"/>
        <v>0</v>
      </c>
      <c r="M67" s="83"/>
      <c r="N67" s="84"/>
      <c r="O67" s="66">
        <f t="shared" si="58"/>
        <v>0</v>
      </c>
      <c r="P67" s="66">
        <f t="shared" si="59"/>
        <v>0</v>
      </c>
      <c r="Q67" s="83"/>
      <c r="R67" s="85">
        <f t="shared" si="60"/>
        <v>0</v>
      </c>
      <c r="S67" s="69">
        <f t="shared" si="61"/>
        <v>0</v>
      </c>
      <c r="T67" s="70">
        <f t="shared" si="62"/>
        <v>0</v>
      </c>
      <c r="U67" s="70">
        <f t="shared" si="63"/>
        <v>0</v>
      </c>
      <c r="V67" s="70">
        <f t="shared" si="64"/>
        <v>0</v>
      </c>
      <c r="W67" s="70">
        <f t="shared" si="65"/>
        <v>0</v>
      </c>
      <c r="X67" s="70">
        <f t="shared" si="66"/>
        <v>0</v>
      </c>
      <c r="Y67" s="70">
        <f t="shared" si="67"/>
        <v>0</v>
      </c>
      <c r="Z67" s="70">
        <f t="shared" si="67"/>
        <v>0</v>
      </c>
      <c r="AA67" s="70">
        <f t="shared" si="67"/>
        <v>0</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68" ht="27.95" customHeight="1" x14ac:dyDescent="0.25">
      <c r="A68" s="54" t="s">
        <v>132</v>
      </c>
      <c r="B68" s="55" t="s">
        <v>133</v>
      </c>
      <c r="C68" s="56" t="s">
        <v>52</v>
      </c>
      <c r="D68" s="57" t="s">
        <v>53</v>
      </c>
      <c r="E68" s="150" t="s">
        <v>84</v>
      </c>
      <c r="F68" s="80">
        <v>1</v>
      </c>
      <c r="G68" s="60" t="s">
        <v>85</v>
      </c>
      <c r="H68" s="60" t="s">
        <v>86</v>
      </c>
      <c r="I68" s="81"/>
      <c r="J68" s="82">
        <v>1</v>
      </c>
      <c r="K68" s="63">
        <f t="shared" si="56"/>
        <v>1</v>
      </c>
      <c r="L68" s="63">
        <f t="shared" si="57"/>
        <v>0</v>
      </c>
      <c r="M68" s="83">
        <v>8</v>
      </c>
      <c r="N68" s="84">
        <v>3</v>
      </c>
      <c r="O68" s="66">
        <f t="shared" si="58"/>
        <v>1</v>
      </c>
      <c r="P68" s="66">
        <f t="shared" si="59"/>
        <v>2</v>
      </c>
      <c r="Q68" s="83">
        <v>4</v>
      </c>
      <c r="R68" s="85">
        <f t="shared" si="60"/>
        <v>42.4</v>
      </c>
      <c r="S68" s="69">
        <f t="shared" si="61"/>
        <v>8</v>
      </c>
      <c r="T68" s="70">
        <f t="shared" si="62"/>
        <v>8</v>
      </c>
      <c r="U68" s="70">
        <f t="shared" si="63"/>
        <v>9.6</v>
      </c>
      <c r="V68" s="70">
        <f t="shared" si="64"/>
        <v>12</v>
      </c>
      <c r="W68" s="70">
        <f t="shared" si="65"/>
        <v>1.2</v>
      </c>
      <c r="X68" s="70">
        <f t="shared" si="66"/>
        <v>3.5999999999999996</v>
      </c>
      <c r="Y68" s="70">
        <f t="shared" si="67"/>
        <v>20</v>
      </c>
      <c r="Z68" s="70">
        <f t="shared" si="67"/>
        <v>9.1999999999999993</v>
      </c>
      <c r="AA68" s="70">
        <f t="shared" si="67"/>
        <v>13.2</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68" ht="27.95" customHeight="1" x14ac:dyDescent="0.25">
      <c r="A69" s="54" t="s">
        <v>132</v>
      </c>
      <c r="B69" s="55" t="s">
        <v>133</v>
      </c>
      <c r="C69" s="56" t="s">
        <v>52</v>
      </c>
      <c r="D69" s="57" t="s">
        <v>53</v>
      </c>
      <c r="E69" s="151" t="s">
        <v>84</v>
      </c>
      <c r="F69" s="152">
        <v>5</v>
      </c>
      <c r="G69" s="153" t="s">
        <v>138</v>
      </c>
      <c r="H69" s="153" t="s">
        <v>139</v>
      </c>
      <c r="I69" s="94"/>
      <c r="J69" s="82">
        <v>1</v>
      </c>
      <c r="K69" s="63">
        <f t="shared" si="56"/>
        <v>1</v>
      </c>
      <c r="L69" s="63">
        <f t="shared" si="57"/>
        <v>0</v>
      </c>
      <c r="M69" s="83">
        <v>26</v>
      </c>
      <c r="N69" s="84"/>
      <c r="O69" s="66">
        <f t="shared" si="58"/>
        <v>0</v>
      </c>
      <c r="P69" s="66">
        <f t="shared" si="59"/>
        <v>0</v>
      </c>
      <c r="Q69" s="83"/>
      <c r="R69" s="85">
        <f t="shared" si="60"/>
        <v>83.2</v>
      </c>
      <c r="S69" s="69">
        <f t="shared" si="61"/>
        <v>26</v>
      </c>
      <c r="T69" s="70">
        <f t="shared" si="62"/>
        <v>26</v>
      </c>
      <c r="U69" s="70">
        <f t="shared" si="63"/>
        <v>31.2</v>
      </c>
      <c r="V69" s="70">
        <f t="shared" si="64"/>
        <v>0</v>
      </c>
      <c r="W69" s="70">
        <f t="shared" si="65"/>
        <v>0</v>
      </c>
      <c r="X69" s="70">
        <f t="shared" si="66"/>
        <v>0</v>
      </c>
      <c r="Y69" s="70">
        <f t="shared" si="67"/>
        <v>26</v>
      </c>
      <c r="Z69" s="70">
        <f t="shared" si="67"/>
        <v>26</v>
      </c>
      <c r="AA69" s="70">
        <f t="shared" si="67"/>
        <v>31.2</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68" ht="27.95" customHeight="1" x14ac:dyDescent="0.25">
      <c r="A70" s="54" t="s">
        <v>132</v>
      </c>
      <c r="B70" s="55" t="s">
        <v>133</v>
      </c>
      <c r="C70" s="56" t="s">
        <v>52</v>
      </c>
      <c r="D70" s="57" t="s">
        <v>53</v>
      </c>
      <c r="E70" s="151" t="s">
        <v>73</v>
      </c>
      <c r="F70" s="152">
        <v>2</v>
      </c>
      <c r="G70" s="153" t="s">
        <v>74</v>
      </c>
      <c r="H70" s="153" t="s">
        <v>75</v>
      </c>
      <c r="I70" s="81"/>
      <c r="J70" s="82">
        <v>1</v>
      </c>
      <c r="K70" s="63">
        <f t="shared" si="56"/>
        <v>1</v>
      </c>
      <c r="L70" s="63">
        <f t="shared" si="57"/>
        <v>0</v>
      </c>
      <c r="M70" s="83">
        <v>4</v>
      </c>
      <c r="N70" s="84"/>
      <c r="O70" s="66">
        <f t="shared" si="58"/>
        <v>0</v>
      </c>
      <c r="P70" s="66">
        <f t="shared" si="59"/>
        <v>0</v>
      </c>
      <c r="Q70" s="83"/>
      <c r="R70" s="85">
        <f t="shared" si="60"/>
        <v>12.8</v>
      </c>
      <c r="S70" s="69">
        <f t="shared" si="61"/>
        <v>4</v>
      </c>
      <c r="T70" s="70">
        <f t="shared" si="62"/>
        <v>4</v>
      </c>
      <c r="U70" s="70">
        <f t="shared" si="63"/>
        <v>4.8</v>
      </c>
      <c r="V70" s="70">
        <f t="shared" si="64"/>
        <v>0</v>
      </c>
      <c r="W70" s="70">
        <f t="shared" si="65"/>
        <v>0</v>
      </c>
      <c r="X70" s="70">
        <f t="shared" si="66"/>
        <v>0</v>
      </c>
      <c r="Y70" s="70">
        <f t="shared" si="67"/>
        <v>4</v>
      </c>
      <c r="Z70" s="70">
        <f t="shared" si="67"/>
        <v>4</v>
      </c>
      <c r="AA70" s="70">
        <f t="shared" si="67"/>
        <v>4.8</v>
      </c>
      <c r="AB70" s="71"/>
      <c r="AC70" s="7">
        <f t="shared" si="68"/>
        <v>0</v>
      </c>
      <c r="AD70" s="86"/>
      <c r="AE70" s="73"/>
      <c r="AF70" s="87"/>
      <c r="AG70" s="87"/>
      <c r="AH70" s="88"/>
      <c r="AI70" s="88"/>
      <c r="AJ70" s="75"/>
      <c r="AK70" s="87"/>
      <c r="AL70" s="88"/>
      <c r="AM70" s="75"/>
      <c r="AN70" s="89"/>
      <c r="AO70" s="86"/>
      <c r="AP70" s="87"/>
      <c r="AQ70" s="87"/>
      <c r="AR70" s="87"/>
      <c r="AS70" s="87"/>
      <c r="AT70" s="88"/>
      <c r="AU70" s="75"/>
      <c r="AV70" s="89"/>
    </row>
    <row r="71" spans="1:68" ht="27.95" customHeight="1" x14ac:dyDescent="0.25">
      <c r="A71" s="54" t="s">
        <v>132</v>
      </c>
      <c r="B71" s="55" t="s">
        <v>133</v>
      </c>
      <c r="C71" s="56" t="s">
        <v>52</v>
      </c>
      <c r="D71" s="57" t="s">
        <v>53</v>
      </c>
      <c r="E71" s="146"/>
      <c r="F71" s="147"/>
      <c r="G71" s="142"/>
      <c r="H71" s="148"/>
      <c r="I71" s="95"/>
      <c r="J71" s="82"/>
      <c r="K71" s="96">
        <f t="shared" si="56"/>
        <v>0</v>
      </c>
      <c r="L71" s="96">
        <f t="shared" si="57"/>
        <v>0</v>
      </c>
      <c r="M71" s="83"/>
      <c r="N71" s="84"/>
      <c r="O71" s="66">
        <f t="shared" si="58"/>
        <v>0</v>
      </c>
      <c r="P71" s="66">
        <f t="shared" si="59"/>
        <v>0</v>
      </c>
      <c r="Q71" s="83"/>
      <c r="R71" s="85">
        <f t="shared" si="60"/>
        <v>0</v>
      </c>
      <c r="S71" s="69">
        <f t="shared" si="61"/>
        <v>0</v>
      </c>
      <c r="T71" s="70">
        <f t="shared" si="62"/>
        <v>0</v>
      </c>
      <c r="U71" s="70">
        <f t="shared" si="63"/>
        <v>0</v>
      </c>
      <c r="V71" s="70">
        <f t="shared" si="64"/>
        <v>0</v>
      </c>
      <c r="W71" s="70">
        <f t="shared" si="65"/>
        <v>0</v>
      </c>
      <c r="X71" s="70">
        <f t="shared" si="66"/>
        <v>0</v>
      </c>
      <c r="Y71" s="70">
        <f t="shared" si="67"/>
        <v>0</v>
      </c>
      <c r="Z71" s="70">
        <f t="shared" si="67"/>
        <v>0</v>
      </c>
      <c r="AA71" s="70">
        <f t="shared" si="67"/>
        <v>0</v>
      </c>
      <c r="AB71" s="71"/>
      <c r="AC71" s="7">
        <f t="shared" si="68"/>
        <v>0</v>
      </c>
      <c r="AD71" s="86"/>
      <c r="AE71" s="73"/>
      <c r="AF71" s="87"/>
      <c r="AG71" s="87"/>
      <c r="AH71" s="88"/>
      <c r="AI71" s="88"/>
      <c r="AJ71" s="75"/>
      <c r="AK71" s="87"/>
      <c r="AL71" s="88"/>
      <c r="AM71" s="75"/>
      <c r="AN71" s="89"/>
      <c r="AO71" s="86"/>
      <c r="AP71" s="87"/>
      <c r="AQ71" s="87"/>
      <c r="AR71" s="87"/>
      <c r="AS71" s="87"/>
      <c r="AT71" s="88"/>
      <c r="AU71" s="75"/>
      <c r="AV71" s="89"/>
    </row>
    <row r="72" spans="1:68" s="115" customFormat="1" ht="27.95" customHeight="1" x14ac:dyDescent="0.25">
      <c r="A72" s="97" t="s">
        <v>132</v>
      </c>
      <c r="B72" s="98" t="s">
        <v>133</v>
      </c>
      <c r="C72" s="99" t="s">
        <v>52</v>
      </c>
      <c r="D72" s="57" t="s">
        <v>53</v>
      </c>
      <c r="E72" s="101" t="s">
        <v>49</v>
      </c>
      <c r="F72" s="101"/>
      <c r="G72" s="102"/>
      <c r="H72" s="103" t="s">
        <v>89</v>
      </c>
      <c r="I72" s="104"/>
      <c r="J72" s="105">
        <v>1</v>
      </c>
      <c r="K72" s="106">
        <f>IF(J72&gt;0, 1, 0)</f>
        <v>1</v>
      </c>
      <c r="L72" s="106">
        <f t="shared" si="57"/>
        <v>0</v>
      </c>
      <c r="M72" s="107">
        <v>3</v>
      </c>
      <c r="N72" s="108"/>
      <c r="O72" s="109">
        <f t="shared" si="58"/>
        <v>0</v>
      </c>
      <c r="P72" s="109">
        <f t="shared" si="59"/>
        <v>0</v>
      </c>
      <c r="Q72" s="107"/>
      <c r="R72" s="110">
        <f>J72*M72*$R$9</f>
        <v>14.700000000000001</v>
      </c>
      <c r="S72" s="111">
        <f>J72*M72*$S$9</f>
        <v>3</v>
      </c>
      <c r="T72" s="112">
        <f>K72*M72*$T$9</f>
        <v>4.5</v>
      </c>
      <c r="U72" s="112">
        <f>J72*M72*$U$9</f>
        <v>7.1999999999999993</v>
      </c>
      <c r="V72" s="112">
        <f t="shared" si="64"/>
        <v>0</v>
      </c>
      <c r="W72" s="112">
        <f t="shared" si="65"/>
        <v>0</v>
      </c>
      <c r="X72" s="112">
        <f t="shared" si="66"/>
        <v>0</v>
      </c>
      <c r="Y72" s="112">
        <f t="shared" si="67"/>
        <v>3</v>
      </c>
      <c r="Z72" s="112">
        <f t="shared" si="67"/>
        <v>4.5</v>
      </c>
      <c r="AA72" s="112">
        <f t="shared" si="67"/>
        <v>7.1999999999999993</v>
      </c>
      <c r="AB72" s="113"/>
      <c r="AC72" s="114">
        <f t="shared" si="68"/>
        <v>0</v>
      </c>
      <c r="AD72" s="86"/>
      <c r="AE72" s="73"/>
      <c r="AF72" s="87"/>
      <c r="AG72" s="87"/>
      <c r="AH72" s="88"/>
      <c r="AI72" s="88"/>
      <c r="AJ72" s="75"/>
      <c r="AK72" s="87"/>
      <c r="AL72" s="88"/>
      <c r="AM72" s="75"/>
      <c r="AN72" s="89"/>
      <c r="AO72" s="86"/>
      <c r="AP72" s="87"/>
      <c r="AQ72" s="87"/>
      <c r="AR72" s="87"/>
      <c r="AS72" s="87"/>
      <c r="AT72" s="88"/>
      <c r="AU72" s="75"/>
      <c r="AV72" s="89"/>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97" t="s">
        <v>132</v>
      </c>
      <c r="B73" s="98" t="s">
        <v>133</v>
      </c>
      <c r="C73" s="99" t="s">
        <v>52</v>
      </c>
      <c r="D73" s="57" t="s">
        <v>53</v>
      </c>
      <c r="E73" s="101" t="s">
        <v>49</v>
      </c>
      <c r="F73" s="101"/>
      <c r="G73" s="102"/>
      <c r="H73" s="103"/>
      <c r="I73" s="104"/>
      <c r="J73" s="105"/>
      <c r="K73" s="106">
        <f>IF(J73&gt;0, 1, 0)</f>
        <v>0</v>
      </c>
      <c r="L73" s="106">
        <f t="shared" si="57"/>
        <v>0</v>
      </c>
      <c r="M73" s="107"/>
      <c r="N73" s="108"/>
      <c r="O73" s="109">
        <f t="shared" si="58"/>
        <v>0</v>
      </c>
      <c r="P73" s="109">
        <f t="shared" si="59"/>
        <v>0</v>
      </c>
      <c r="Q73" s="107"/>
      <c r="R73" s="110">
        <f>J73*M73*$R$9</f>
        <v>0</v>
      </c>
      <c r="S73" s="111">
        <f>J73*M73*$S$9</f>
        <v>0</v>
      </c>
      <c r="T73" s="112">
        <f>K73*M73*$T$9</f>
        <v>0</v>
      </c>
      <c r="U73" s="112">
        <f>J73*M73*$U$9</f>
        <v>0</v>
      </c>
      <c r="V73" s="112">
        <f t="shared" si="64"/>
        <v>0</v>
      </c>
      <c r="W73" s="112">
        <f t="shared" si="65"/>
        <v>0</v>
      </c>
      <c r="X73" s="112">
        <f t="shared" si="66"/>
        <v>0</v>
      </c>
      <c r="Y73" s="112">
        <f t="shared" si="67"/>
        <v>0</v>
      </c>
      <c r="Z73" s="112">
        <f t="shared" si="67"/>
        <v>0</v>
      </c>
      <c r="AA73" s="112">
        <f t="shared" si="67"/>
        <v>0</v>
      </c>
      <c r="AB73" s="113"/>
      <c r="AC73" s="114">
        <f t="shared" si="68"/>
        <v>0</v>
      </c>
      <c r="AD73" s="86"/>
      <c r="AE73" s="73"/>
      <c r="AF73" s="87"/>
      <c r="AG73" s="87"/>
      <c r="AH73" s="88"/>
      <c r="AI73" s="88"/>
      <c r="AJ73" s="75"/>
      <c r="AK73" s="87"/>
      <c r="AL73" s="88"/>
      <c r="AM73" s="75"/>
      <c r="AN73" s="89"/>
      <c r="AO73" s="86"/>
      <c r="AP73" s="87"/>
      <c r="AQ73" s="87"/>
      <c r="AR73" s="87"/>
      <c r="AS73" s="87"/>
      <c r="AT73" s="88"/>
      <c r="AU73" s="75"/>
      <c r="AV73" s="89"/>
      <c r="AW73" s="6"/>
      <c r="AX73" s="6"/>
      <c r="AY73" s="6"/>
      <c r="AZ73" s="6"/>
      <c r="BA73" s="6"/>
      <c r="BB73" s="6"/>
      <c r="BC73" s="6"/>
      <c r="BD73" s="6"/>
      <c r="BE73" s="6"/>
      <c r="BF73" s="6"/>
      <c r="BG73" s="6"/>
      <c r="BH73" s="6"/>
      <c r="BI73" s="6"/>
      <c r="BJ73" s="6"/>
      <c r="BK73" s="6"/>
      <c r="BL73" s="6"/>
      <c r="BM73" s="6"/>
      <c r="BN73" s="6"/>
      <c r="BO73" s="6"/>
      <c r="BP73" s="6"/>
    </row>
    <row r="74" spans="1:68" ht="27.75" customHeight="1" thickBot="1" x14ac:dyDescent="0.3">
      <c r="A74" s="116" t="s">
        <v>132</v>
      </c>
      <c r="B74" s="117" t="s">
        <v>133</v>
      </c>
      <c r="C74" s="117" t="s">
        <v>52</v>
      </c>
      <c r="D74" s="57" t="s">
        <v>53</v>
      </c>
      <c r="E74" s="118"/>
      <c r="F74" s="118"/>
      <c r="G74" s="119"/>
      <c r="H74" s="120" t="s">
        <v>90</v>
      </c>
      <c r="I74" s="121"/>
      <c r="J74" s="122"/>
      <c r="K74" s="123"/>
      <c r="L74" s="123"/>
      <c r="M74" s="124"/>
      <c r="N74" s="125"/>
      <c r="O74" s="123"/>
      <c r="P74" s="123"/>
      <c r="Q74" s="124"/>
      <c r="R74" s="126">
        <f>SUM(R62:R73)</f>
        <v>505.7</v>
      </c>
      <c r="S74" s="127">
        <f t="shared" ref="S74:AA74" si="69">SUM(S62:S73)</f>
        <v>105</v>
      </c>
      <c r="T74" s="128">
        <f t="shared" si="69"/>
        <v>106.5</v>
      </c>
      <c r="U74" s="128">
        <f t="shared" si="69"/>
        <v>129.6</v>
      </c>
      <c r="V74" s="128">
        <f t="shared" si="69"/>
        <v>110</v>
      </c>
      <c r="W74" s="128">
        <f t="shared" si="69"/>
        <v>21.599999999999998</v>
      </c>
      <c r="X74" s="128">
        <f t="shared" si="69"/>
        <v>33</v>
      </c>
      <c r="Y74" s="129">
        <f t="shared" si="69"/>
        <v>215</v>
      </c>
      <c r="Z74" s="129">
        <f t="shared" si="69"/>
        <v>128.10000000000002</v>
      </c>
      <c r="AA74" s="129">
        <f t="shared" si="69"/>
        <v>162.6</v>
      </c>
      <c r="AB74" s="130">
        <f>R74/1800/0.6</f>
        <v>0.46824074074074074</v>
      </c>
      <c r="AC74" s="7"/>
      <c r="AD74" s="131"/>
      <c r="AE74" s="132"/>
      <c r="AF74" s="132"/>
      <c r="AG74" s="132"/>
      <c r="AH74" s="132"/>
      <c r="AI74" s="132"/>
      <c r="AJ74" s="132"/>
      <c r="AK74" s="132"/>
      <c r="AL74" s="132"/>
      <c r="AM74" s="132"/>
      <c r="AN74" s="132"/>
      <c r="AO74" s="132"/>
      <c r="AP74" s="132"/>
      <c r="AQ74" s="132"/>
      <c r="AR74" s="132"/>
      <c r="AS74" s="132"/>
      <c r="AT74" s="132"/>
      <c r="AU74" s="132"/>
      <c r="AV74" s="133"/>
    </row>
    <row r="75" spans="1:68" ht="27.95" customHeight="1" thickTop="1" x14ac:dyDescent="0.25">
      <c r="A75" s="54" t="s">
        <v>140</v>
      </c>
      <c r="B75" s="55" t="s">
        <v>141</v>
      </c>
      <c r="C75" s="56" t="s">
        <v>142</v>
      </c>
      <c r="D75" s="57" t="s">
        <v>53</v>
      </c>
      <c r="E75" s="58" t="s">
        <v>54</v>
      </c>
      <c r="F75" s="80">
        <v>1</v>
      </c>
      <c r="G75" s="60" t="s">
        <v>87</v>
      </c>
      <c r="H75" s="60" t="s">
        <v>88</v>
      </c>
      <c r="I75" s="61"/>
      <c r="J75" s="62">
        <v>1</v>
      </c>
      <c r="K75" s="63">
        <f t="shared" ref="K75:K85" si="70">IF(J75&gt;0, 1, 0)</f>
        <v>1</v>
      </c>
      <c r="L75" s="63">
        <f t="shared" ref="L75:L86" si="71">J75-K75</f>
        <v>0</v>
      </c>
      <c r="M75" s="64">
        <v>26</v>
      </c>
      <c r="N75" s="65">
        <v>6</v>
      </c>
      <c r="O75" s="66">
        <f t="shared" ref="O75:O86" si="72">IF(N75&gt;0, 1, 0)</f>
        <v>1</v>
      </c>
      <c r="P75" s="66">
        <f t="shared" ref="P75:P86" si="73">N75-O75</f>
        <v>5</v>
      </c>
      <c r="Q75" s="67">
        <v>4</v>
      </c>
      <c r="R75" s="68">
        <f t="shared" ref="R75:R85" si="74">(K75*M75*$R$5)+(L75*M75*$R$6)+(O75*Q75*$R$7)+(P75*Q75*$R$8)</f>
        <v>115.60000000000001</v>
      </c>
      <c r="S75" s="69">
        <f t="shared" ref="S75:S85" si="75">J75*M75*$S$5</f>
        <v>26</v>
      </c>
      <c r="T75" s="70">
        <f t="shared" ref="T75:T85" si="76">K75*M75*$T$5</f>
        <v>26</v>
      </c>
      <c r="U75" s="70">
        <f t="shared" ref="U75:U85" si="77">J75*M75*$U$5</f>
        <v>31.2</v>
      </c>
      <c r="V75" s="70">
        <f t="shared" ref="V75:V86" si="78">N75*Q75*$V$7</f>
        <v>24</v>
      </c>
      <c r="W75" s="70">
        <f t="shared" ref="W75:W86" si="79">O75*Q75*$W$7</f>
        <v>1.2</v>
      </c>
      <c r="X75" s="70">
        <f t="shared" ref="X75:X86" si="80">N75*Q75*$X$7</f>
        <v>7.1999999999999993</v>
      </c>
      <c r="Y75" s="70">
        <f t="shared" ref="Y75:AA86" si="81">S75+V75</f>
        <v>50</v>
      </c>
      <c r="Z75" s="70">
        <f t="shared" si="81"/>
        <v>27.2</v>
      </c>
      <c r="AA75" s="70">
        <f t="shared" si="81"/>
        <v>38.4</v>
      </c>
      <c r="AB75" s="71"/>
      <c r="AC75" s="7">
        <f t="shared" ref="AC75:AC86" si="82">R75-Y75-Z75-AA75</f>
        <v>0</v>
      </c>
      <c r="AD75" s="72"/>
      <c r="AE75" s="73"/>
      <c r="AF75" s="73"/>
      <c r="AG75" s="73"/>
      <c r="AH75" s="88"/>
      <c r="AI75" s="88"/>
      <c r="AJ75" s="75"/>
      <c r="AK75" s="87" t="s">
        <v>126</v>
      </c>
      <c r="AL75" s="88"/>
      <c r="AM75" s="75"/>
      <c r="AN75" s="77"/>
      <c r="AO75" s="134" t="s">
        <v>143</v>
      </c>
      <c r="AP75" s="73" t="s">
        <v>144</v>
      </c>
      <c r="AQ75" s="79" t="s">
        <v>145</v>
      </c>
      <c r="AR75" s="79"/>
      <c r="AS75" s="154" t="s">
        <v>102</v>
      </c>
      <c r="AT75" s="88"/>
      <c r="AU75" s="75"/>
      <c r="AV75" s="77"/>
    </row>
    <row r="76" spans="1:68" ht="27.95" customHeight="1" x14ac:dyDescent="0.25">
      <c r="A76" s="54" t="s">
        <v>140</v>
      </c>
      <c r="B76" s="55" t="s">
        <v>141</v>
      </c>
      <c r="C76" s="56" t="s">
        <v>142</v>
      </c>
      <c r="D76" s="57" t="s">
        <v>53</v>
      </c>
      <c r="E76" s="58" t="s">
        <v>54</v>
      </c>
      <c r="F76" s="80">
        <v>5</v>
      </c>
      <c r="G76" s="60" t="s">
        <v>146</v>
      </c>
      <c r="H76" s="60" t="s">
        <v>147</v>
      </c>
      <c r="I76" s="81"/>
      <c r="J76" s="82">
        <v>1</v>
      </c>
      <c r="K76" s="63">
        <f t="shared" si="70"/>
        <v>1</v>
      </c>
      <c r="L76" s="63">
        <f t="shared" si="71"/>
        <v>0</v>
      </c>
      <c r="M76" s="83">
        <v>26</v>
      </c>
      <c r="N76" s="84">
        <v>1</v>
      </c>
      <c r="O76" s="66">
        <f t="shared" si="72"/>
        <v>1</v>
      </c>
      <c r="P76" s="66">
        <f t="shared" si="73"/>
        <v>0</v>
      </c>
      <c r="Q76" s="83">
        <v>26</v>
      </c>
      <c r="R76" s="85">
        <f t="shared" si="74"/>
        <v>124.80000000000001</v>
      </c>
      <c r="S76" s="69">
        <f t="shared" si="75"/>
        <v>26</v>
      </c>
      <c r="T76" s="70">
        <f t="shared" si="76"/>
        <v>26</v>
      </c>
      <c r="U76" s="70">
        <f t="shared" si="77"/>
        <v>31.2</v>
      </c>
      <c r="V76" s="70">
        <f t="shared" si="78"/>
        <v>26</v>
      </c>
      <c r="W76" s="70">
        <f t="shared" si="79"/>
        <v>7.8</v>
      </c>
      <c r="X76" s="70">
        <f t="shared" si="80"/>
        <v>7.8</v>
      </c>
      <c r="Y76" s="70">
        <f t="shared" si="81"/>
        <v>52</v>
      </c>
      <c r="Z76" s="70">
        <f t="shared" si="81"/>
        <v>33.799999999999997</v>
      </c>
      <c r="AA76" s="70">
        <f t="shared" si="81"/>
        <v>39</v>
      </c>
      <c r="AB76" s="71"/>
      <c r="AC76" s="7">
        <f t="shared" si="82"/>
        <v>0</v>
      </c>
      <c r="AD76" s="86"/>
      <c r="AE76" s="73"/>
      <c r="AF76" s="87"/>
      <c r="AG76" s="87"/>
      <c r="AH76" s="88"/>
      <c r="AI76" s="88"/>
      <c r="AJ76" s="75"/>
      <c r="AK76" s="76" t="s">
        <v>57</v>
      </c>
      <c r="AL76" s="88"/>
      <c r="AM76" s="75"/>
      <c r="AN76" s="89"/>
      <c r="AO76" s="86"/>
      <c r="AP76" s="87"/>
      <c r="AQ76" s="79"/>
      <c r="AR76" s="79"/>
      <c r="AS76" s="6" t="s">
        <v>148</v>
      </c>
      <c r="AT76" s="88"/>
      <c r="AU76" s="75"/>
      <c r="AV76" s="89"/>
    </row>
    <row r="77" spans="1:68" ht="27.95" customHeight="1" x14ac:dyDescent="0.25">
      <c r="A77" s="54" t="s">
        <v>140</v>
      </c>
      <c r="B77" s="55" t="s">
        <v>141</v>
      </c>
      <c r="C77" s="56" t="s">
        <v>142</v>
      </c>
      <c r="D77" s="57" t="s">
        <v>53</v>
      </c>
      <c r="E77" s="58" t="s">
        <v>54</v>
      </c>
      <c r="F77" s="80">
        <v>6</v>
      </c>
      <c r="G77" s="60" t="s">
        <v>62</v>
      </c>
      <c r="H77" s="60" t="s">
        <v>63</v>
      </c>
      <c r="I77" s="81"/>
      <c r="J77" s="82">
        <v>1</v>
      </c>
      <c r="K77" s="63">
        <f t="shared" si="70"/>
        <v>1</v>
      </c>
      <c r="L77" s="63">
        <f t="shared" si="71"/>
        <v>0</v>
      </c>
      <c r="M77" s="83">
        <v>6</v>
      </c>
      <c r="N77" s="84"/>
      <c r="O77" s="66">
        <f t="shared" si="72"/>
        <v>0</v>
      </c>
      <c r="P77" s="66">
        <f t="shared" si="73"/>
        <v>0</v>
      </c>
      <c r="Q77" s="83"/>
      <c r="R77" s="85">
        <f t="shared" si="74"/>
        <v>19.200000000000003</v>
      </c>
      <c r="S77" s="69">
        <f t="shared" si="75"/>
        <v>6</v>
      </c>
      <c r="T77" s="70">
        <f t="shared" si="76"/>
        <v>6</v>
      </c>
      <c r="U77" s="70">
        <f t="shared" si="77"/>
        <v>7.1999999999999993</v>
      </c>
      <c r="V77" s="70">
        <f t="shared" si="78"/>
        <v>0</v>
      </c>
      <c r="W77" s="70">
        <f t="shared" si="79"/>
        <v>0</v>
      </c>
      <c r="X77" s="70">
        <f t="shared" si="80"/>
        <v>0</v>
      </c>
      <c r="Y77" s="70">
        <f t="shared" si="81"/>
        <v>6</v>
      </c>
      <c r="Z77" s="70">
        <f t="shared" si="81"/>
        <v>6</v>
      </c>
      <c r="AA77" s="70">
        <f t="shared" si="81"/>
        <v>7.1999999999999993</v>
      </c>
      <c r="AB77" s="71"/>
      <c r="AC77" s="7">
        <f t="shared" si="82"/>
        <v>0</v>
      </c>
      <c r="AD77" s="86"/>
      <c r="AE77" s="73"/>
      <c r="AF77" s="87"/>
      <c r="AG77" s="87"/>
      <c r="AH77" s="88"/>
      <c r="AI77" s="88"/>
      <c r="AJ77" s="75"/>
      <c r="AK77" s="76" t="s">
        <v>64</v>
      </c>
      <c r="AL77" s="88"/>
      <c r="AM77" s="75"/>
      <c r="AN77" s="89"/>
      <c r="AO77" s="86"/>
      <c r="AP77" s="87"/>
      <c r="AQ77" s="87"/>
      <c r="AR77" s="87"/>
      <c r="AS77" s="87" t="s">
        <v>72</v>
      </c>
      <c r="AT77" s="88"/>
      <c r="AU77" s="75"/>
      <c r="AV77" s="89"/>
    </row>
    <row r="78" spans="1:68" ht="27.95" customHeight="1" x14ac:dyDescent="0.25">
      <c r="A78" s="54" t="s">
        <v>140</v>
      </c>
      <c r="B78" s="55" t="s">
        <v>141</v>
      </c>
      <c r="C78" s="56" t="s">
        <v>142</v>
      </c>
      <c r="D78" s="57" t="s">
        <v>53</v>
      </c>
      <c r="E78" s="58" t="s">
        <v>54</v>
      </c>
      <c r="F78" s="80">
        <v>6</v>
      </c>
      <c r="G78" s="60" t="s">
        <v>149</v>
      </c>
      <c r="H78" s="60" t="s">
        <v>150</v>
      </c>
      <c r="I78" s="81"/>
      <c r="J78" s="82"/>
      <c r="K78" s="63">
        <f t="shared" si="70"/>
        <v>0</v>
      </c>
      <c r="L78" s="63">
        <f t="shared" si="71"/>
        <v>0</v>
      </c>
      <c r="M78" s="83"/>
      <c r="N78" s="84"/>
      <c r="O78" s="66">
        <f t="shared" si="72"/>
        <v>0</v>
      </c>
      <c r="P78" s="66">
        <f t="shared" si="73"/>
        <v>0</v>
      </c>
      <c r="Q78" s="83"/>
      <c r="R78" s="85">
        <f t="shared" si="74"/>
        <v>0</v>
      </c>
      <c r="S78" s="69">
        <f t="shared" si="75"/>
        <v>0</v>
      </c>
      <c r="T78" s="70">
        <f t="shared" si="76"/>
        <v>0</v>
      </c>
      <c r="U78" s="70">
        <f t="shared" si="77"/>
        <v>0</v>
      </c>
      <c r="V78" s="70">
        <f t="shared" si="78"/>
        <v>0</v>
      </c>
      <c r="W78" s="70">
        <f t="shared" si="79"/>
        <v>0</v>
      </c>
      <c r="X78" s="70">
        <f t="shared" si="80"/>
        <v>0</v>
      </c>
      <c r="Y78" s="70">
        <f t="shared" si="81"/>
        <v>0</v>
      </c>
      <c r="Z78" s="70">
        <f t="shared" si="81"/>
        <v>0</v>
      </c>
      <c r="AA78" s="70">
        <f t="shared" si="81"/>
        <v>0</v>
      </c>
      <c r="AB78" s="71"/>
      <c r="AC78" s="7">
        <f t="shared" si="82"/>
        <v>0</v>
      </c>
      <c r="AD78" s="86"/>
      <c r="AE78" s="73"/>
      <c r="AF78" s="87"/>
      <c r="AG78" s="87"/>
      <c r="AH78" s="88"/>
      <c r="AI78" s="88"/>
      <c r="AJ78" s="75"/>
      <c r="AK78" s="76" t="s">
        <v>151</v>
      </c>
      <c r="AL78" s="88"/>
      <c r="AM78" s="75"/>
      <c r="AN78" s="89"/>
      <c r="AO78" s="86"/>
      <c r="AP78" s="87"/>
      <c r="AQ78" s="87"/>
      <c r="AR78" s="87"/>
      <c r="AS78" s="73" t="s">
        <v>61</v>
      </c>
      <c r="AT78" s="88"/>
      <c r="AU78" s="75"/>
      <c r="AV78" s="89"/>
    </row>
    <row r="79" spans="1:68" ht="27.95" customHeight="1" x14ac:dyDescent="0.25">
      <c r="A79" s="54" t="s">
        <v>140</v>
      </c>
      <c r="B79" s="55" t="s">
        <v>141</v>
      </c>
      <c r="C79" s="56" t="s">
        <v>142</v>
      </c>
      <c r="D79" s="57" t="s">
        <v>53</v>
      </c>
      <c r="E79" s="91" t="s">
        <v>68</v>
      </c>
      <c r="F79" s="92">
        <v>5</v>
      </c>
      <c r="G79" s="91" t="s">
        <v>146</v>
      </c>
      <c r="H79" s="91" t="s">
        <v>152</v>
      </c>
      <c r="I79" s="81"/>
      <c r="J79" s="82"/>
      <c r="K79" s="63">
        <f t="shared" si="70"/>
        <v>0</v>
      </c>
      <c r="L79" s="63">
        <f t="shared" si="71"/>
        <v>0</v>
      </c>
      <c r="M79" s="83"/>
      <c r="N79" s="84"/>
      <c r="O79" s="66">
        <f t="shared" si="72"/>
        <v>0</v>
      </c>
      <c r="P79" s="66">
        <f t="shared" si="73"/>
        <v>0</v>
      </c>
      <c r="Q79" s="83"/>
      <c r="R79" s="85">
        <f t="shared" si="74"/>
        <v>0</v>
      </c>
      <c r="S79" s="69">
        <f t="shared" si="75"/>
        <v>0</v>
      </c>
      <c r="T79" s="70">
        <f t="shared" si="76"/>
        <v>0</v>
      </c>
      <c r="U79" s="70">
        <f t="shared" si="77"/>
        <v>0</v>
      </c>
      <c r="V79" s="70">
        <f t="shared" si="78"/>
        <v>0</v>
      </c>
      <c r="W79" s="70">
        <f t="shared" si="79"/>
        <v>0</v>
      </c>
      <c r="X79" s="70">
        <f t="shared" si="80"/>
        <v>0</v>
      </c>
      <c r="Y79" s="70">
        <f t="shared" si="81"/>
        <v>0</v>
      </c>
      <c r="Z79" s="70">
        <f t="shared" si="81"/>
        <v>0</v>
      </c>
      <c r="AA79" s="70">
        <f t="shared" si="81"/>
        <v>0</v>
      </c>
      <c r="AB79" s="71"/>
      <c r="AC79" s="7">
        <f t="shared" si="82"/>
        <v>0</v>
      </c>
      <c r="AD79" s="86"/>
      <c r="AE79" s="73"/>
      <c r="AF79" s="87"/>
      <c r="AG79" s="87"/>
      <c r="AH79" s="88"/>
      <c r="AI79" s="88"/>
      <c r="AJ79" s="75"/>
      <c r="AK79" s="76" t="s">
        <v>153</v>
      </c>
      <c r="AL79" s="88"/>
      <c r="AM79" s="75"/>
      <c r="AN79" s="89"/>
      <c r="AO79" s="86"/>
      <c r="AP79" s="87"/>
      <c r="AQ79" s="87"/>
      <c r="AR79" s="87"/>
      <c r="AS79" s="87"/>
      <c r="AT79" s="88"/>
      <c r="AU79" s="75"/>
      <c r="AV79" s="89"/>
    </row>
    <row r="80" spans="1:68" ht="27.95" customHeight="1" x14ac:dyDescent="0.25">
      <c r="A80" s="54" t="s">
        <v>140</v>
      </c>
      <c r="B80" s="55" t="s">
        <v>141</v>
      </c>
      <c r="C80" s="56" t="s">
        <v>142</v>
      </c>
      <c r="D80" s="57" t="s">
        <v>53</v>
      </c>
      <c r="E80" s="93" t="s">
        <v>73</v>
      </c>
      <c r="F80" s="80">
        <v>3</v>
      </c>
      <c r="G80" s="60" t="s">
        <v>108</v>
      </c>
      <c r="H80" s="60" t="s">
        <v>109</v>
      </c>
      <c r="I80" s="81"/>
      <c r="J80" s="82"/>
      <c r="K80" s="63">
        <f t="shared" si="70"/>
        <v>0</v>
      </c>
      <c r="L80" s="63">
        <f t="shared" si="71"/>
        <v>0</v>
      </c>
      <c r="M80" s="83"/>
      <c r="N80" s="84">
        <v>1</v>
      </c>
      <c r="O80" s="66">
        <f t="shared" si="72"/>
        <v>1</v>
      </c>
      <c r="P80" s="66">
        <f t="shared" si="73"/>
        <v>0</v>
      </c>
      <c r="Q80" s="83">
        <v>26</v>
      </c>
      <c r="R80" s="85">
        <f t="shared" si="74"/>
        <v>41.6</v>
      </c>
      <c r="S80" s="69">
        <f t="shared" si="75"/>
        <v>0</v>
      </c>
      <c r="T80" s="70">
        <f t="shared" si="76"/>
        <v>0</v>
      </c>
      <c r="U80" s="70">
        <f t="shared" si="77"/>
        <v>0</v>
      </c>
      <c r="V80" s="70">
        <f t="shared" si="78"/>
        <v>26</v>
      </c>
      <c r="W80" s="70">
        <f t="shared" si="79"/>
        <v>7.8</v>
      </c>
      <c r="X80" s="70">
        <f t="shared" si="80"/>
        <v>7.8</v>
      </c>
      <c r="Y80" s="70">
        <f t="shared" si="81"/>
        <v>26</v>
      </c>
      <c r="Z80" s="70">
        <f t="shared" si="81"/>
        <v>7.8</v>
      </c>
      <c r="AA80" s="70">
        <f t="shared" si="81"/>
        <v>7.8</v>
      </c>
      <c r="AB80" s="71"/>
      <c r="AC80" s="7">
        <f t="shared" si="82"/>
        <v>0</v>
      </c>
      <c r="AD80" s="86"/>
      <c r="AE80" s="73"/>
      <c r="AF80" s="87"/>
      <c r="AG80" s="87"/>
      <c r="AH80" s="88"/>
      <c r="AI80" s="88"/>
      <c r="AJ80" s="75"/>
      <c r="AK80" s="155" t="s">
        <v>154</v>
      </c>
      <c r="AL80" s="88"/>
      <c r="AM80" s="75"/>
      <c r="AN80" s="89"/>
      <c r="AO80" s="86"/>
      <c r="AP80" s="87"/>
      <c r="AQ80" s="87"/>
      <c r="AR80" s="87"/>
      <c r="AS80" s="87"/>
      <c r="AT80" s="88"/>
      <c r="AU80" s="75"/>
      <c r="AV80" s="89"/>
    </row>
    <row r="81" spans="1:68" ht="27.95" customHeight="1" x14ac:dyDescent="0.25">
      <c r="A81" s="54" t="s">
        <v>140</v>
      </c>
      <c r="B81" s="55" t="s">
        <v>141</v>
      </c>
      <c r="C81" s="56" t="s">
        <v>142</v>
      </c>
      <c r="D81" s="57" t="s">
        <v>53</v>
      </c>
      <c r="E81" s="93" t="s">
        <v>73</v>
      </c>
      <c r="F81" s="80">
        <v>2</v>
      </c>
      <c r="G81" s="60" t="s">
        <v>124</v>
      </c>
      <c r="H81" s="60" t="s">
        <v>125</v>
      </c>
      <c r="I81" s="81"/>
      <c r="J81" s="82"/>
      <c r="K81" s="63">
        <f t="shared" si="70"/>
        <v>0</v>
      </c>
      <c r="L81" s="63">
        <f t="shared" si="71"/>
        <v>0</v>
      </c>
      <c r="M81" s="83"/>
      <c r="N81" s="84">
        <v>1</v>
      </c>
      <c r="O81" s="66">
        <f t="shared" si="72"/>
        <v>1</v>
      </c>
      <c r="P81" s="66">
        <f t="shared" si="73"/>
        <v>0</v>
      </c>
      <c r="Q81" s="83">
        <v>26</v>
      </c>
      <c r="R81" s="85">
        <f t="shared" si="74"/>
        <v>41.6</v>
      </c>
      <c r="S81" s="69">
        <f t="shared" si="75"/>
        <v>0</v>
      </c>
      <c r="T81" s="70">
        <f t="shared" si="76"/>
        <v>0</v>
      </c>
      <c r="U81" s="70">
        <f t="shared" si="77"/>
        <v>0</v>
      </c>
      <c r="V81" s="70">
        <f t="shared" si="78"/>
        <v>26</v>
      </c>
      <c r="W81" s="70">
        <f t="shared" si="79"/>
        <v>7.8</v>
      </c>
      <c r="X81" s="70">
        <f t="shared" si="80"/>
        <v>7.8</v>
      </c>
      <c r="Y81" s="70">
        <f t="shared" si="81"/>
        <v>26</v>
      </c>
      <c r="Z81" s="70">
        <f t="shared" si="81"/>
        <v>7.8</v>
      </c>
      <c r="AA81" s="70">
        <f t="shared" si="81"/>
        <v>7.8</v>
      </c>
      <c r="AB81" s="71"/>
      <c r="AC81" s="7">
        <f t="shared" si="82"/>
        <v>0</v>
      </c>
      <c r="AD81" s="86"/>
      <c r="AE81" s="73"/>
      <c r="AF81" s="87"/>
      <c r="AG81" s="87"/>
      <c r="AH81" s="88"/>
      <c r="AI81" s="88"/>
      <c r="AJ81" s="75"/>
      <c r="AK81" s="155" t="s">
        <v>155</v>
      </c>
      <c r="AL81" s="88"/>
      <c r="AM81" s="75"/>
      <c r="AN81" s="89"/>
      <c r="AO81" s="86"/>
      <c r="AP81" s="87"/>
      <c r="AQ81" s="87"/>
      <c r="AR81" s="87"/>
      <c r="AS81" s="87"/>
      <c r="AT81" s="88"/>
      <c r="AU81" s="75"/>
      <c r="AV81" s="89"/>
    </row>
    <row r="82" spans="1:68" ht="27.95" customHeight="1" x14ac:dyDescent="0.25">
      <c r="A82" s="54" t="s">
        <v>140</v>
      </c>
      <c r="B82" s="55" t="s">
        <v>141</v>
      </c>
      <c r="C82" s="56" t="s">
        <v>142</v>
      </c>
      <c r="D82" s="57" t="s">
        <v>53</v>
      </c>
      <c r="E82" s="93" t="s">
        <v>73</v>
      </c>
      <c r="F82" s="80">
        <v>2</v>
      </c>
      <c r="G82" s="60" t="s">
        <v>127</v>
      </c>
      <c r="H82" s="60" t="s">
        <v>128</v>
      </c>
      <c r="I82" s="94"/>
      <c r="J82" s="82"/>
      <c r="K82" s="63">
        <f t="shared" si="70"/>
        <v>0</v>
      </c>
      <c r="L82" s="63">
        <f t="shared" si="71"/>
        <v>0</v>
      </c>
      <c r="M82" s="83"/>
      <c r="N82" s="84">
        <v>1</v>
      </c>
      <c r="O82" s="66">
        <f t="shared" si="72"/>
        <v>1</v>
      </c>
      <c r="P82" s="66">
        <f t="shared" si="73"/>
        <v>0</v>
      </c>
      <c r="Q82" s="83">
        <v>8</v>
      </c>
      <c r="R82" s="85">
        <f t="shared" si="74"/>
        <v>12.8</v>
      </c>
      <c r="S82" s="69">
        <f t="shared" si="75"/>
        <v>0</v>
      </c>
      <c r="T82" s="70">
        <f t="shared" si="76"/>
        <v>0</v>
      </c>
      <c r="U82" s="70">
        <f t="shared" si="77"/>
        <v>0</v>
      </c>
      <c r="V82" s="70">
        <f t="shared" si="78"/>
        <v>8</v>
      </c>
      <c r="W82" s="70">
        <f t="shared" si="79"/>
        <v>2.4</v>
      </c>
      <c r="X82" s="70">
        <f t="shared" si="80"/>
        <v>2.4</v>
      </c>
      <c r="Y82" s="70">
        <f t="shared" si="81"/>
        <v>8</v>
      </c>
      <c r="Z82" s="70">
        <f t="shared" si="81"/>
        <v>2.4</v>
      </c>
      <c r="AA82" s="70">
        <f t="shared" si="81"/>
        <v>2.4</v>
      </c>
      <c r="AB82" s="71"/>
      <c r="AC82" s="7">
        <f t="shared" si="82"/>
        <v>0</v>
      </c>
      <c r="AD82" s="86"/>
      <c r="AE82" s="73"/>
      <c r="AF82" s="87"/>
      <c r="AG82" s="87"/>
      <c r="AH82" s="88"/>
      <c r="AI82" s="88"/>
      <c r="AJ82" s="75"/>
      <c r="AK82" s="155" t="s">
        <v>156</v>
      </c>
      <c r="AL82" s="88"/>
      <c r="AM82" s="75"/>
      <c r="AN82" s="89"/>
      <c r="AO82" s="86"/>
      <c r="AP82" s="87"/>
      <c r="AQ82" s="87"/>
      <c r="AR82" s="87"/>
      <c r="AS82" s="87"/>
      <c r="AT82" s="88"/>
      <c r="AU82" s="75"/>
      <c r="AV82" s="89"/>
    </row>
    <row r="83" spans="1:68" ht="27.95" customHeight="1" x14ac:dyDescent="0.25">
      <c r="A83" s="54" t="s">
        <v>140</v>
      </c>
      <c r="B83" s="55" t="s">
        <v>141</v>
      </c>
      <c r="C83" s="56" t="s">
        <v>142</v>
      </c>
      <c r="D83" s="57" t="s">
        <v>53</v>
      </c>
      <c r="E83" s="91" t="s">
        <v>82</v>
      </c>
      <c r="F83" s="92">
        <v>2</v>
      </c>
      <c r="G83" s="91" t="s">
        <v>74</v>
      </c>
      <c r="H83" s="91" t="s">
        <v>83</v>
      </c>
      <c r="I83" s="81"/>
      <c r="J83" s="82">
        <v>1</v>
      </c>
      <c r="K83" s="63">
        <f t="shared" si="70"/>
        <v>1</v>
      </c>
      <c r="L83" s="63">
        <f t="shared" si="71"/>
        <v>0</v>
      </c>
      <c r="M83" s="83">
        <v>18</v>
      </c>
      <c r="N83" s="84"/>
      <c r="O83" s="66">
        <f t="shared" si="72"/>
        <v>0</v>
      </c>
      <c r="P83" s="66">
        <f t="shared" si="73"/>
        <v>0</v>
      </c>
      <c r="Q83" s="83"/>
      <c r="R83" s="85">
        <f t="shared" si="74"/>
        <v>57.6</v>
      </c>
      <c r="S83" s="69">
        <f t="shared" si="75"/>
        <v>18</v>
      </c>
      <c r="T83" s="70">
        <f t="shared" si="76"/>
        <v>18</v>
      </c>
      <c r="U83" s="70">
        <f t="shared" si="77"/>
        <v>21.599999999999998</v>
      </c>
      <c r="V83" s="70">
        <f t="shared" si="78"/>
        <v>0</v>
      </c>
      <c r="W83" s="70">
        <f t="shared" si="79"/>
        <v>0</v>
      </c>
      <c r="X83" s="70">
        <f t="shared" si="80"/>
        <v>0</v>
      </c>
      <c r="Y83" s="70">
        <f t="shared" si="81"/>
        <v>18</v>
      </c>
      <c r="Z83" s="70">
        <f t="shared" si="81"/>
        <v>18</v>
      </c>
      <c r="AA83" s="70">
        <f t="shared" si="81"/>
        <v>21.599999999999998</v>
      </c>
      <c r="AB83" s="71"/>
      <c r="AC83" s="7">
        <f t="shared" si="82"/>
        <v>0</v>
      </c>
      <c r="AD83" s="86"/>
      <c r="AE83" s="73"/>
      <c r="AF83" s="87"/>
      <c r="AG83" s="87"/>
      <c r="AH83" s="88"/>
      <c r="AI83" s="88"/>
      <c r="AJ83" s="75"/>
      <c r="AK83" s="87"/>
      <c r="AL83" s="88"/>
      <c r="AM83" s="75"/>
      <c r="AN83" s="89"/>
      <c r="AO83" s="86"/>
      <c r="AP83" s="87"/>
      <c r="AQ83" s="87"/>
      <c r="AR83" s="87"/>
      <c r="AS83" s="87"/>
      <c r="AT83" s="88"/>
      <c r="AU83" s="75"/>
      <c r="AV83" s="89"/>
    </row>
    <row r="84" spans="1:68" ht="27.95" customHeight="1" x14ac:dyDescent="0.25">
      <c r="A84" s="54" t="s">
        <v>140</v>
      </c>
      <c r="B84" s="55" t="s">
        <v>141</v>
      </c>
      <c r="C84" s="56" t="s">
        <v>142</v>
      </c>
      <c r="D84" s="57" t="s">
        <v>53</v>
      </c>
      <c r="E84" s="150" t="s">
        <v>84</v>
      </c>
      <c r="F84" s="80">
        <v>1</v>
      </c>
      <c r="G84" s="60" t="s">
        <v>85</v>
      </c>
      <c r="H84" s="60" t="s">
        <v>86</v>
      </c>
      <c r="I84" s="95"/>
      <c r="J84" s="82">
        <v>1</v>
      </c>
      <c r="K84" s="96">
        <f t="shared" si="70"/>
        <v>1</v>
      </c>
      <c r="L84" s="96">
        <f t="shared" si="71"/>
        <v>0</v>
      </c>
      <c r="M84" s="83">
        <v>13</v>
      </c>
      <c r="N84" s="84">
        <v>1</v>
      </c>
      <c r="O84" s="66">
        <f t="shared" si="72"/>
        <v>1</v>
      </c>
      <c r="P84" s="66">
        <f t="shared" si="73"/>
        <v>0</v>
      </c>
      <c r="Q84" s="83">
        <v>4</v>
      </c>
      <c r="R84" s="85">
        <f t="shared" si="74"/>
        <v>48</v>
      </c>
      <c r="S84" s="69">
        <f t="shared" si="75"/>
        <v>13</v>
      </c>
      <c r="T84" s="70">
        <f t="shared" si="76"/>
        <v>13</v>
      </c>
      <c r="U84" s="70">
        <f t="shared" si="77"/>
        <v>15.6</v>
      </c>
      <c r="V84" s="70">
        <f t="shared" si="78"/>
        <v>4</v>
      </c>
      <c r="W84" s="70">
        <f t="shared" si="79"/>
        <v>1.2</v>
      </c>
      <c r="X84" s="70">
        <f t="shared" si="80"/>
        <v>1.2</v>
      </c>
      <c r="Y84" s="70">
        <f t="shared" si="81"/>
        <v>17</v>
      </c>
      <c r="Z84" s="70">
        <f t="shared" si="81"/>
        <v>14.2</v>
      </c>
      <c r="AA84" s="70">
        <f t="shared" si="81"/>
        <v>16.8</v>
      </c>
      <c r="AB84" s="71"/>
      <c r="AC84" s="7">
        <f t="shared" si="82"/>
        <v>0</v>
      </c>
      <c r="AD84" s="86"/>
      <c r="AE84" s="73"/>
      <c r="AF84" s="87"/>
      <c r="AG84" s="87"/>
      <c r="AH84" s="88"/>
      <c r="AI84" s="88"/>
      <c r="AJ84" s="75"/>
      <c r="AK84" s="87"/>
      <c r="AL84" s="88"/>
      <c r="AM84" s="75"/>
      <c r="AN84" s="89"/>
      <c r="AO84" s="86"/>
      <c r="AP84" s="87"/>
      <c r="AQ84" s="87"/>
      <c r="AR84" s="87"/>
      <c r="AS84" s="87"/>
      <c r="AT84" s="88"/>
      <c r="AU84" s="75"/>
      <c r="AV84" s="89"/>
    </row>
    <row r="85" spans="1:68" ht="27.95" customHeight="1" x14ac:dyDescent="0.25">
      <c r="A85" s="54" t="s">
        <v>140</v>
      </c>
      <c r="B85" s="55" t="s">
        <v>141</v>
      </c>
      <c r="C85" s="56" t="s">
        <v>142</v>
      </c>
      <c r="D85" s="57" t="s">
        <v>53</v>
      </c>
      <c r="E85" s="151" t="s">
        <v>84</v>
      </c>
      <c r="F85" s="152">
        <v>5</v>
      </c>
      <c r="G85" s="153" t="s">
        <v>138</v>
      </c>
      <c r="H85" s="153" t="s">
        <v>139</v>
      </c>
      <c r="I85" s="95"/>
      <c r="J85" s="82"/>
      <c r="K85" s="96">
        <f t="shared" si="70"/>
        <v>0</v>
      </c>
      <c r="L85" s="96">
        <f t="shared" si="71"/>
        <v>0</v>
      </c>
      <c r="M85" s="83"/>
      <c r="N85" s="84">
        <v>3</v>
      </c>
      <c r="O85" s="66">
        <f t="shared" si="72"/>
        <v>1</v>
      </c>
      <c r="P85" s="66">
        <f t="shared" si="73"/>
        <v>2</v>
      </c>
      <c r="Q85" s="83">
        <v>13</v>
      </c>
      <c r="R85" s="85">
        <f t="shared" si="74"/>
        <v>54.600000000000009</v>
      </c>
      <c r="S85" s="69">
        <f t="shared" si="75"/>
        <v>0</v>
      </c>
      <c r="T85" s="70">
        <f t="shared" si="76"/>
        <v>0</v>
      </c>
      <c r="U85" s="70">
        <f t="shared" si="77"/>
        <v>0</v>
      </c>
      <c r="V85" s="70">
        <f t="shared" si="78"/>
        <v>39</v>
      </c>
      <c r="W85" s="70">
        <f t="shared" si="79"/>
        <v>3.9</v>
      </c>
      <c r="X85" s="70">
        <f t="shared" si="80"/>
        <v>11.7</v>
      </c>
      <c r="Y85" s="70">
        <f t="shared" si="81"/>
        <v>39</v>
      </c>
      <c r="Z85" s="70">
        <f t="shared" si="81"/>
        <v>3.9</v>
      </c>
      <c r="AA85" s="70">
        <f t="shared" si="81"/>
        <v>11.7</v>
      </c>
      <c r="AB85" s="71"/>
      <c r="AC85" s="7">
        <f t="shared" si="82"/>
        <v>0</v>
      </c>
      <c r="AD85" s="86"/>
      <c r="AE85" s="73"/>
      <c r="AF85" s="87"/>
      <c r="AG85" s="87"/>
      <c r="AH85" s="88"/>
      <c r="AI85" s="88"/>
      <c r="AJ85" s="75"/>
      <c r="AK85" s="87"/>
      <c r="AL85" s="88"/>
      <c r="AM85" s="75"/>
      <c r="AN85" s="89"/>
      <c r="AO85" s="86"/>
      <c r="AP85" s="87"/>
      <c r="AQ85" s="87"/>
      <c r="AR85" s="87"/>
      <c r="AS85" s="87"/>
      <c r="AT85" s="88"/>
      <c r="AU85" s="75"/>
      <c r="AV85" s="89"/>
    </row>
    <row r="86" spans="1:68" s="115" customFormat="1" ht="27.95" customHeight="1" x14ac:dyDescent="0.25">
      <c r="A86" s="97" t="s">
        <v>140</v>
      </c>
      <c r="B86" s="98" t="s">
        <v>141</v>
      </c>
      <c r="C86" s="99" t="s">
        <v>142</v>
      </c>
      <c r="D86" s="100" t="s">
        <v>53</v>
      </c>
      <c r="E86" s="101" t="s">
        <v>49</v>
      </c>
      <c r="F86" s="101"/>
      <c r="G86" s="102"/>
      <c r="H86" s="103"/>
      <c r="I86" s="104"/>
      <c r="J86" s="105"/>
      <c r="K86" s="106">
        <f>IF(J86&gt;0, 1, 0)</f>
        <v>0</v>
      </c>
      <c r="L86" s="106">
        <f t="shared" si="71"/>
        <v>0</v>
      </c>
      <c r="M86" s="107"/>
      <c r="N86" s="108"/>
      <c r="O86" s="109">
        <f t="shared" si="72"/>
        <v>0</v>
      </c>
      <c r="P86" s="109">
        <f t="shared" si="73"/>
        <v>0</v>
      </c>
      <c r="Q86" s="107"/>
      <c r="R86" s="110">
        <f>J86*M86*$R$9</f>
        <v>0</v>
      </c>
      <c r="S86" s="111">
        <f>J86*M86*$S$9</f>
        <v>0</v>
      </c>
      <c r="T86" s="112">
        <f>K86*M86*$T$9</f>
        <v>0</v>
      </c>
      <c r="U86" s="112">
        <f>J86*M86*$U$9</f>
        <v>0</v>
      </c>
      <c r="V86" s="112">
        <f t="shared" si="78"/>
        <v>0</v>
      </c>
      <c r="W86" s="112">
        <f t="shared" si="79"/>
        <v>0</v>
      </c>
      <c r="X86" s="112">
        <f t="shared" si="80"/>
        <v>0</v>
      </c>
      <c r="Y86" s="112">
        <f t="shared" si="81"/>
        <v>0</v>
      </c>
      <c r="Z86" s="112">
        <f t="shared" si="81"/>
        <v>0</v>
      </c>
      <c r="AA86" s="112">
        <f t="shared" si="81"/>
        <v>0</v>
      </c>
      <c r="AB86" s="113"/>
      <c r="AC86" s="114">
        <f t="shared" si="82"/>
        <v>0</v>
      </c>
      <c r="AD86" s="86"/>
      <c r="AE86" s="73"/>
      <c r="AF86" s="87"/>
      <c r="AG86" s="87"/>
      <c r="AH86" s="88"/>
      <c r="AI86" s="88"/>
      <c r="AJ86" s="75"/>
      <c r="AK86" s="87"/>
      <c r="AL86" s="88"/>
      <c r="AM86" s="75"/>
      <c r="AN86" s="89"/>
      <c r="AO86" s="86"/>
      <c r="AP86" s="87"/>
      <c r="AQ86" s="87"/>
      <c r="AR86" s="87"/>
      <c r="AS86" s="87"/>
      <c r="AT86" s="88"/>
      <c r="AU86" s="75"/>
      <c r="AV86" s="89"/>
      <c r="AW86" s="6"/>
      <c r="AX86" s="6"/>
      <c r="AY86" s="6"/>
      <c r="AZ86" s="6"/>
      <c r="BA86" s="6"/>
      <c r="BB86" s="6"/>
      <c r="BC86" s="6"/>
      <c r="BD86" s="6"/>
      <c r="BE86" s="6"/>
      <c r="BF86" s="6"/>
      <c r="BG86" s="6"/>
      <c r="BH86" s="6"/>
      <c r="BI86" s="6"/>
      <c r="BJ86" s="6"/>
      <c r="BK86" s="6"/>
      <c r="BL86" s="6"/>
      <c r="BM86" s="6"/>
      <c r="BN86" s="6"/>
      <c r="BO86" s="6"/>
      <c r="BP86" s="6"/>
    </row>
    <row r="87" spans="1:68" ht="27.75" customHeight="1" thickBot="1" x14ac:dyDescent="0.3">
      <c r="A87" s="116" t="s">
        <v>140</v>
      </c>
      <c r="B87" s="117" t="s">
        <v>141</v>
      </c>
      <c r="C87" s="117" t="s">
        <v>142</v>
      </c>
      <c r="D87" s="57" t="s">
        <v>53</v>
      </c>
      <c r="E87" s="118"/>
      <c r="F87" s="118"/>
      <c r="G87" s="119"/>
      <c r="H87" s="120" t="s">
        <v>90</v>
      </c>
      <c r="I87" s="121"/>
      <c r="J87" s="122"/>
      <c r="K87" s="123"/>
      <c r="L87" s="123"/>
      <c r="M87" s="124"/>
      <c r="N87" s="125"/>
      <c r="O87" s="123"/>
      <c r="P87" s="123"/>
      <c r="Q87" s="124"/>
      <c r="R87" s="126">
        <f>SUM(R75:R86)</f>
        <v>515.80000000000007</v>
      </c>
      <c r="S87" s="127">
        <f t="shared" ref="S87:AA87" si="83">SUM(S75:S86)</f>
        <v>89</v>
      </c>
      <c r="T87" s="128">
        <f t="shared" si="83"/>
        <v>89</v>
      </c>
      <c r="U87" s="128">
        <f t="shared" si="83"/>
        <v>106.79999999999998</v>
      </c>
      <c r="V87" s="128">
        <f t="shared" si="83"/>
        <v>153</v>
      </c>
      <c r="W87" s="128">
        <f t="shared" si="83"/>
        <v>32.1</v>
      </c>
      <c r="X87" s="128">
        <f t="shared" si="83"/>
        <v>45.900000000000006</v>
      </c>
      <c r="Y87" s="129">
        <f t="shared" si="83"/>
        <v>242</v>
      </c>
      <c r="Z87" s="129">
        <f t="shared" si="83"/>
        <v>121.10000000000001</v>
      </c>
      <c r="AA87" s="129">
        <f t="shared" si="83"/>
        <v>152.69999999999999</v>
      </c>
      <c r="AB87" s="130">
        <f>R87/1800/0.6</f>
        <v>0.47759259259259274</v>
      </c>
      <c r="AC87" s="7"/>
      <c r="AD87" s="131"/>
      <c r="AE87" s="132"/>
      <c r="AF87" s="132"/>
      <c r="AG87" s="132"/>
      <c r="AH87" s="132"/>
      <c r="AI87" s="132"/>
      <c r="AJ87" s="132"/>
      <c r="AK87" s="132"/>
      <c r="AL87" s="132"/>
      <c r="AM87" s="132"/>
      <c r="AN87" s="132"/>
      <c r="AO87" s="132"/>
      <c r="AP87" s="132"/>
      <c r="AQ87" s="132"/>
      <c r="AR87" s="132"/>
      <c r="AS87" s="132"/>
      <c r="AT87" s="132"/>
      <c r="AU87" s="132"/>
      <c r="AV87" s="133"/>
    </row>
    <row r="88" spans="1:68" ht="27.95" customHeight="1" thickTop="1" x14ac:dyDescent="0.25">
      <c r="A88" s="156" t="s">
        <v>157</v>
      </c>
      <c r="B88" s="157" t="s">
        <v>158</v>
      </c>
      <c r="C88" s="158" t="s">
        <v>142</v>
      </c>
      <c r="D88" s="159" t="s">
        <v>53</v>
      </c>
      <c r="E88" s="58" t="s">
        <v>54</v>
      </c>
      <c r="F88" s="80">
        <v>1</v>
      </c>
      <c r="G88" s="60" t="s">
        <v>87</v>
      </c>
      <c r="H88" s="60" t="s">
        <v>88</v>
      </c>
      <c r="I88" s="160"/>
      <c r="J88" s="161"/>
      <c r="K88" s="63">
        <f t="shared" ref="K88:K96" si="84">IF(J88&gt;0, 1, 0)</f>
        <v>0</v>
      </c>
      <c r="L88" s="63">
        <f t="shared" ref="L88:L98" si="85">J88-K88</f>
        <v>0</v>
      </c>
      <c r="M88" s="64"/>
      <c r="N88" s="65"/>
      <c r="O88" s="66"/>
      <c r="P88" s="66"/>
      <c r="Q88" s="67"/>
      <c r="R88" s="68">
        <f t="shared" ref="R88:R96" si="86">(K88*M88*$R$5)+(L88*M88*$R$6)+(O88*Q88*$R$7)+(P88*Q88*$R$8)</f>
        <v>0</v>
      </c>
      <c r="S88" s="69">
        <f t="shared" ref="S88:S96" si="87">J88*M88*$S$5</f>
        <v>0</v>
      </c>
      <c r="T88" s="70">
        <f t="shared" ref="T88:T96" si="88">K88*M88*$T$5</f>
        <v>0</v>
      </c>
      <c r="U88" s="70">
        <f t="shared" ref="U88:U96" si="89">J88*M88*$U$5</f>
        <v>0</v>
      </c>
      <c r="V88" s="70">
        <f t="shared" ref="V88:V98" si="90">N88*Q88*$V$7</f>
        <v>0</v>
      </c>
      <c r="W88" s="70">
        <f t="shared" ref="W88:W98" si="91">O88*Q88*$W$7</f>
        <v>0</v>
      </c>
      <c r="X88" s="70">
        <f t="shared" ref="X88:X98" si="92">N88*Q88*$X$7</f>
        <v>0</v>
      </c>
      <c r="Y88" s="70">
        <f t="shared" ref="Y88:AA98" si="93">S88+V88</f>
        <v>0</v>
      </c>
      <c r="Z88" s="70">
        <f t="shared" si="93"/>
        <v>0</v>
      </c>
      <c r="AA88" s="70">
        <f t="shared" si="93"/>
        <v>0</v>
      </c>
      <c r="AB88" s="71"/>
      <c r="AC88" s="7">
        <f>R88-Y88-Z88-AA88</f>
        <v>0</v>
      </c>
      <c r="AD88" s="162"/>
      <c r="AE88" s="134"/>
      <c r="AF88" s="163"/>
      <c r="AG88" s="164"/>
      <c r="AH88" s="88"/>
      <c r="AI88" s="88"/>
      <c r="AJ88" s="75"/>
      <c r="AK88" s="165" t="s">
        <v>159</v>
      </c>
      <c r="AL88" s="88"/>
      <c r="AM88" s="75"/>
      <c r="AN88" s="89"/>
      <c r="AO88" s="162"/>
      <c r="AP88" s="166" t="s">
        <v>160</v>
      </c>
      <c r="AQ88" s="87"/>
      <c r="AR88" s="167"/>
      <c r="AS88" s="166" t="s">
        <v>61</v>
      </c>
      <c r="AT88" s="88"/>
      <c r="AU88" s="75"/>
      <c r="AV88" s="89"/>
    </row>
    <row r="89" spans="1:68" ht="27.95" customHeight="1" x14ac:dyDescent="0.25">
      <c r="A89" s="156" t="s">
        <v>157</v>
      </c>
      <c r="B89" s="157" t="s">
        <v>158</v>
      </c>
      <c r="C89" s="158" t="s">
        <v>142</v>
      </c>
      <c r="D89" s="159" t="s">
        <v>53</v>
      </c>
      <c r="E89" s="58" t="s">
        <v>54</v>
      </c>
      <c r="F89" s="80">
        <v>6</v>
      </c>
      <c r="G89" s="60" t="s">
        <v>55</v>
      </c>
      <c r="H89" s="60" t="s">
        <v>56</v>
      </c>
      <c r="I89" s="168"/>
      <c r="J89" s="169"/>
      <c r="K89" s="63">
        <f t="shared" si="84"/>
        <v>0</v>
      </c>
      <c r="L89" s="63">
        <f t="shared" si="85"/>
        <v>0</v>
      </c>
      <c r="M89" s="83"/>
      <c r="N89" s="84">
        <v>1</v>
      </c>
      <c r="O89" s="66">
        <f t="shared" ref="O89:O98" si="94">IF(N89&gt;0, 1, 0)</f>
        <v>1</v>
      </c>
      <c r="P89" s="66">
        <f t="shared" ref="P89:P98" si="95">N89-O89</f>
        <v>0</v>
      </c>
      <c r="Q89" s="83">
        <v>26</v>
      </c>
      <c r="R89" s="85">
        <f t="shared" si="86"/>
        <v>41.6</v>
      </c>
      <c r="S89" s="69">
        <f t="shared" si="87"/>
        <v>0</v>
      </c>
      <c r="T89" s="70">
        <f t="shared" si="88"/>
        <v>0</v>
      </c>
      <c r="U89" s="70">
        <f t="shared" si="89"/>
        <v>0</v>
      </c>
      <c r="V89" s="70">
        <f t="shared" si="90"/>
        <v>26</v>
      </c>
      <c r="W89" s="70">
        <f t="shared" si="91"/>
        <v>7.8</v>
      </c>
      <c r="X89" s="70">
        <f t="shared" si="92"/>
        <v>7.8</v>
      </c>
      <c r="Y89" s="70">
        <f t="shared" si="93"/>
        <v>26</v>
      </c>
      <c r="Z89" s="70">
        <f t="shared" si="93"/>
        <v>7.8</v>
      </c>
      <c r="AA89" s="70">
        <f t="shared" si="93"/>
        <v>7.8</v>
      </c>
      <c r="AB89" s="71"/>
      <c r="AC89" s="7">
        <f t="shared" ref="AC89:AC98" si="96">R87-Y87-Z87-AA87</f>
        <v>0</v>
      </c>
      <c r="AD89" s="162"/>
      <c r="AE89" s="134"/>
      <c r="AF89" s="163"/>
      <c r="AG89" s="164"/>
      <c r="AH89" s="88"/>
      <c r="AI89" s="88"/>
      <c r="AJ89" s="75"/>
      <c r="AK89" s="165" t="s">
        <v>161</v>
      </c>
      <c r="AL89" s="88"/>
      <c r="AM89" s="75"/>
      <c r="AN89" s="89"/>
      <c r="AO89" s="86"/>
      <c r="AP89" s="87"/>
      <c r="AQ89" s="87"/>
      <c r="AR89" s="87"/>
      <c r="AS89" s="87"/>
      <c r="AT89" s="88"/>
      <c r="AU89" s="75"/>
      <c r="AV89" s="89"/>
    </row>
    <row r="90" spans="1:68" ht="27.95" customHeight="1" x14ac:dyDescent="0.25">
      <c r="A90" s="156" t="s">
        <v>157</v>
      </c>
      <c r="B90" s="157" t="s">
        <v>158</v>
      </c>
      <c r="C90" s="158" t="s">
        <v>142</v>
      </c>
      <c r="D90" s="159" t="s">
        <v>53</v>
      </c>
      <c r="E90" s="91" t="s">
        <v>68</v>
      </c>
      <c r="F90" s="92">
        <v>6</v>
      </c>
      <c r="G90" s="91" t="s">
        <v>55</v>
      </c>
      <c r="H90" s="91" t="s">
        <v>69</v>
      </c>
      <c r="I90" s="168"/>
      <c r="J90" s="169"/>
      <c r="K90" s="63">
        <f t="shared" si="84"/>
        <v>0</v>
      </c>
      <c r="L90" s="63">
        <f t="shared" si="85"/>
        <v>0</v>
      </c>
      <c r="M90" s="83"/>
      <c r="N90" s="84">
        <v>1</v>
      </c>
      <c r="O90" s="66">
        <f t="shared" si="94"/>
        <v>1</v>
      </c>
      <c r="P90" s="66">
        <f t="shared" si="95"/>
        <v>0</v>
      </c>
      <c r="Q90" s="83">
        <v>26</v>
      </c>
      <c r="R90" s="85">
        <f t="shared" si="86"/>
        <v>41.6</v>
      </c>
      <c r="S90" s="69">
        <f t="shared" si="87"/>
        <v>0</v>
      </c>
      <c r="T90" s="70">
        <f t="shared" si="88"/>
        <v>0</v>
      </c>
      <c r="U90" s="70">
        <f t="shared" si="89"/>
        <v>0</v>
      </c>
      <c r="V90" s="70">
        <f t="shared" si="90"/>
        <v>26</v>
      </c>
      <c r="W90" s="70">
        <f t="shared" si="91"/>
        <v>7.8</v>
      </c>
      <c r="X90" s="70">
        <f t="shared" si="92"/>
        <v>7.8</v>
      </c>
      <c r="Y90" s="70">
        <f t="shared" si="93"/>
        <v>26</v>
      </c>
      <c r="Z90" s="70">
        <f t="shared" si="93"/>
        <v>7.8</v>
      </c>
      <c r="AA90" s="70">
        <f t="shared" si="93"/>
        <v>7.8</v>
      </c>
      <c r="AB90" s="71"/>
      <c r="AC90" s="7">
        <f t="shared" si="96"/>
        <v>0</v>
      </c>
      <c r="AD90" s="162"/>
      <c r="AE90" s="134"/>
      <c r="AF90" s="163"/>
      <c r="AG90" s="164"/>
      <c r="AH90" s="88"/>
      <c r="AI90" s="88"/>
      <c r="AJ90" s="75"/>
      <c r="AK90" s="167"/>
      <c r="AL90" s="88"/>
      <c r="AM90" s="75"/>
      <c r="AN90" s="89"/>
      <c r="AO90" s="86"/>
      <c r="AP90" s="87"/>
      <c r="AQ90" s="87"/>
      <c r="AR90" s="87"/>
      <c r="AS90" s="87"/>
      <c r="AT90" s="88"/>
      <c r="AU90" s="75"/>
      <c r="AV90" s="89"/>
    </row>
    <row r="91" spans="1:68" ht="27.95" customHeight="1" x14ac:dyDescent="0.25">
      <c r="A91" s="156" t="s">
        <v>157</v>
      </c>
      <c r="B91" s="157" t="s">
        <v>158</v>
      </c>
      <c r="C91" s="158" t="s">
        <v>142</v>
      </c>
      <c r="D91" s="159" t="s">
        <v>53</v>
      </c>
      <c r="E91" s="93" t="s">
        <v>73</v>
      </c>
      <c r="F91" s="80">
        <v>3</v>
      </c>
      <c r="G91" s="60" t="s">
        <v>74</v>
      </c>
      <c r="H91" s="60" t="s">
        <v>75</v>
      </c>
      <c r="I91" s="168"/>
      <c r="J91" s="169"/>
      <c r="K91" s="63">
        <f t="shared" si="84"/>
        <v>0</v>
      </c>
      <c r="L91" s="63">
        <f t="shared" si="85"/>
        <v>0</v>
      </c>
      <c r="M91" s="83"/>
      <c r="N91" s="84"/>
      <c r="O91" s="66">
        <f t="shared" si="94"/>
        <v>0</v>
      </c>
      <c r="P91" s="66">
        <f t="shared" si="95"/>
        <v>0</v>
      </c>
      <c r="Q91" s="83"/>
      <c r="R91" s="85">
        <f t="shared" si="86"/>
        <v>0</v>
      </c>
      <c r="S91" s="69">
        <f t="shared" si="87"/>
        <v>0</v>
      </c>
      <c r="T91" s="70">
        <f t="shared" si="88"/>
        <v>0</v>
      </c>
      <c r="U91" s="70">
        <f t="shared" si="89"/>
        <v>0</v>
      </c>
      <c r="V91" s="70">
        <f t="shared" si="90"/>
        <v>0</v>
      </c>
      <c r="W91" s="70">
        <f t="shared" si="91"/>
        <v>0</v>
      </c>
      <c r="X91" s="70">
        <f t="shared" si="92"/>
        <v>0</v>
      </c>
      <c r="Y91" s="70">
        <f t="shared" si="93"/>
        <v>0</v>
      </c>
      <c r="Z91" s="70">
        <f t="shared" si="93"/>
        <v>0</v>
      </c>
      <c r="AA91" s="70">
        <f t="shared" si="93"/>
        <v>0</v>
      </c>
      <c r="AB91" s="71"/>
      <c r="AC91" s="7">
        <f t="shared" si="96"/>
        <v>0</v>
      </c>
      <c r="AD91" s="86"/>
      <c r="AE91" s="73"/>
      <c r="AF91" s="87"/>
      <c r="AG91" s="87"/>
      <c r="AH91" s="88"/>
      <c r="AI91" s="88"/>
      <c r="AJ91" s="75"/>
      <c r="AK91" s="87"/>
      <c r="AL91" s="88"/>
      <c r="AM91" s="75"/>
      <c r="AN91" s="89"/>
      <c r="AO91" s="86"/>
      <c r="AP91" s="87"/>
      <c r="AQ91" s="87"/>
      <c r="AR91" s="87"/>
      <c r="AS91" s="87"/>
      <c r="AT91" s="88"/>
      <c r="AU91" s="75"/>
      <c r="AV91" s="89"/>
    </row>
    <row r="92" spans="1:68" ht="27.95" customHeight="1" x14ac:dyDescent="0.25">
      <c r="A92" s="156" t="s">
        <v>157</v>
      </c>
      <c r="B92" s="157" t="s">
        <v>158</v>
      </c>
      <c r="C92" s="158" t="s">
        <v>142</v>
      </c>
      <c r="D92" s="159" t="s">
        <v>53</v>
      </c>
      <c r="E92" s="93" t="s">
        <v>73</v>
      </c>
      <c r="F92" s="80">
        <v>3</v>
      </c>
      <c r="G92" s="60" t="s">
        <v>76</v>
      </c>
      <c r="H92" s="60" t="s">
        <v>77</v>
      </c>
      <c r="I92" s="168"/>
      <c r="J92" s="169"/>
      <c r="K92" s="63">
        <f t="shared" si="84"/>
        <v>0</v>
      </c>
      <c r="L92" s="63">
        <f t="shared" si="85"/>
        <v>0</v>
      </c>
      <c r="M92" s="83"/>
      <c r="N92" s="84"/>
      <c r="O92" s="66">
        <f t="shared" si="94"/>
        <v>0</v>
      </c>
      <c r="P92" s="66">
        <f t="shared" si="95"/>
        <v>0</v>
      </c>
      <c r="Q92" s="83"/>
      <c r="R92" s="85">
        <f t="shared" si="86"/>
        <v>0</v>
      </c>
      <c r="S92" s="69">
        <f t="shared" si="87"/>
        <v>0</v>
      </c>
      <c r="T92" s="70">
        <f t="shared" si="88"/>
        <v>0</v>
      </c>
      <c r="U92" s="70">
        <f t="shared" si="89"/>
        <v>0</v>
      </c>
      <c r="V92" s="70">
        <f t="shared" si="90"/>
        <v>0</v>
      </c>
      <c r="W92" s="70">
        <f t="shared" si="91"/>
        <v>0</v>
      </c>
      <c r="X92" s="70">
        <f t="shared" si="92"/>
        <v>0</v>
      </c>
      <c r="Y92" s="70">
        <f t="shared" si="93"/>
        <v>0</v>
      </c>
      <c r="Z92" s="70">
        <f t="shared" si="93"/>
        <v>0</v>
      </c>
      <c r="AA92" s="70">
        <f t="shared" si="93"/>
        <v>0</v>
      </c>
      <c r="AB92" s="71"/>
      <c r="AC92" s="7">
        <f t="shared" si="96"/>
        <v>0</v>
      </c>
      <c r="AD92" s="86"/>
      <c r="AE92" s="73"/>
      <c r="AF92" s="87"/>
      <c r="AG92" s="87"/>
      <c r="AH92" s="88"/>
      <c r="AI92" s="88"/>
      <c r="AJ92" s="75"/>
      <c r="AK92" s="87"/>
      <c r="AL92" s="88"/>
      <c r="AM92" s="75"/>
      <c r="AN92" s="89"/>
      <c r="AO92" s="86"/>
      <c r="AP92" s="87"/>
      <c r="AQ92" s="87"/>
      <c r="AR92" s="87"/>
      <c r="AS92" s="87"/>
      <c r="AT92" s="88"/>
      <c r="AU92" s="75"/>
      <c r="AV92" s="89"/>
    </row>
    <row r="93" spans="1:68" ht="27.95" customHeight="1" x14ac:dyDescent="0.25">
      <c r="A93" s="156" t="s">
        <v>157</v>
      </c>
      <c r="B93" s="157" t="s">
        <v>158</v>
      </c>
      <c r="C93" s="158" t="s">
        <v>142</v>
      </c>
      <c r="D93" s="159" t="s">
        <v>53</v>
      </c>
      <c r="E93" s="91" t="s">
        <v>82</v>
      </c>
      <c r="F93" s="92">
        <v>2</v>
      </c>
      <c r="G93" s="91" t="s">
        <v>74</v>
      </c>
      <c r="H93" s="91" t="s">
        <v>83</v>
      </c>
      <c r="I93" s="168"/>
      <c r="J93" s="169"/>
      <c r="K93" s="63">
        <f t="shared" si="84"/>
        <v>0</v>
      </c>
      <c r="L93" s="63">
        <f t="shared" si="85"/>
        <v>0</v>
      </c>
      <c r="M93" s="83"/>
      <c r="N93" s="84"/>
      <c r="O93" s="66">
        <f t="shared" si="94"/>
        <v>0</v>
      </c>
      <c r="P93" s="66">
        <f t="shared" si="95"/>
        <v>0</v>
      </c>
      <c r="Q93" s="83"/>
      <c r="R93" s="85">
        <f t="shared" si="86"/>
        <v>0</v>
      </c>
      <c r="S93" s="69">
        <f t="shared" si="87"/>
        <v>0</v>
      </c>
      <c r="T93" s="70">
        <f t="shared" si="88"/>
        <v>0</v>
      </c>
      <c r="U93" s="70">
        <f t="shared" si="89"/>
        <v>0</v>
      </c>
      <c r="V93" s="70">
        <f t="shared" si="90"/>
        <v>0</v>
      </c>
      <c r="W93" s="70">
        <f t="shared" si="91"/>
        <v>0</v>
      </c>
      <c r="X93" s="70">
        <f t="shared" si="92"/>
        <v>0</v>
      </c>
      <c r="Y93" s="70">
        <f t="shared" si="93"/>
        <v>0</v>
      </c>
      <c r="Z93" s="70">
        <f t="shared" si="93"/>
        <v>0</v>
      </c>
      <c r="AA93" s="70">
        <f t="shared" si="93"/>
        <v>0</v>
      </c>
      <c r="AB93" s="71"/>
      <c r="AC93" s="7">
        <f>R92-Y92-Z92-AA92</f>
        <v>0</v>
      </c>
      <c r="AD93" s="86"/>
      <c r="AE93" s="73"/>
      <c r="AF93" s="87"/>
      <c r="AG93" s="87"/>
      <c r="AH93" s="88"/>
      <c r="AI93" s="88"/>
      <c r="AJ93" s="75"/>
      <c r="AK93" s="87"/>
      <c r="AL93" s="88"/>
      <c r="AM93" s="75"/>
      <c r="AN93" s="89"/>
      <c r="AO93" s="86"/>
      <c r="AP93" s="87"/>
      <c r="AQ93" s="87"/>
      <c r="AR93" s="87"/>
      <c r="AS93" s="87"/>
      <c r="AT93" s="88"/>
      <c r="AU93" s="75"/>
      <c r="AV93" s="89"/>
    </row>
    <row r="94" spans="1:68" ht="27.95" customHeight="1" x14ac:dyDescent="0.25">
      <c r="A94" s="156" t="s">
        <v>157</v>
      </c>
      <c r="B94" s="157" t="s">
        <v>158</v>
      </c>
      <c r="C94" s="158" t="s">
        <v>142</v>
      </c>
      <c r="D94" s="159" t="s">
        <v>53</v>
      </c>
      <c r="E94" s="150" t="s">
        <v>84</v>
      </c>
      <c r="F94" s="80">
        <v>1</v>
      </c>
      <c r="G94" s="60" t="s">
        <v>85</v>
      </c>
      <c r="H94" s="60" t="s">
        <v>86</v>
      </c>
      <c r="I94" s="170"/>
      <c r="J94" s="169"/>
      <c r="K94" s="63">
        <f t="shared" si="84"/>
        <v>0</v>
      </c>
      <c r="L94" s="63">
        <f t="shared" si="85"/>
        <v>0</v>
      </c>
      <c r="M94" s="83"/>
      <c r="N94" s="84"/>
      <c r="O94" s="66"/>
      <c r="P94" s="66"/>
      <c r="Q94" s="83"/>
      <c r="R94" s="85">
        <f t="shared" si="86"/>
        <v>0</v>
      </c>
      <c r="S94" s="69">
        <f t="shared" si="87"/>
        <v>0</v>
      </c>
      <c r="T94" s="70">
        <f t="shared" si="88"/>
        <v>0</v>
      </c>
      <c r="U94" s="70">
        <f t="shared" si="89"/>
        <v>0</v>
      </c>
      <c r="V94" s="70">
        <f t="shared" si="90"/>
        <v>0</v>
      </c>
      <c r="W94" s="70">
        <f t="shared" si="91"/>
        <v>0</v>
      </c>
      <c r="X94" s="70">
        <f t="shared" si="92"/>
        <v>0</v>
      </c>
      <c r="Y94" s="70">
        <f t="shared" si="93"/>
        <v>0</v>
      </c>
      <c r="Z94" s="70">
        <f t="shared" si="93"/>
        <v>0</v>
      </c>
      <c r="AA94" s="70">
        <f t="shared" si="93"/>
        <v>0</v>
      </c>
      <c r="AB94" s="71"/>
      <c r="AC94" s="7" t="e">
        <f>#REF!-#REF!-#REF!-#REF!</f>
        <v>#REF!</v>
      </c>
      <c r="AD94" s="86"/>
      <c r="AE94" s="73"/>
      <c r="AF94" s="87"/>
      <c r="AG94" s="87"/>
      <c r="AH94" s="88"/>
      <c r="AI94" s="88"/>
      <c r="AJ94" s="75"/>
      <c r="AK94" s="87"/>
      <c r="AL94" s="88"/>
      <c r="AM94" s="75"/>
      <c r="AN94" s="89"/>
      <c r="AO94" s="86"/>
      <c r="AP94" s="87"/>
      <c r="AQ94" s="87"/>
      <c r="AR94" s="87"/>
      <c r="AS94" s="87"/>
      <c r="AT94" s="88"/>
      <c r="AU94" s="75"/>
      <c r="AV94" s="89"/>
    </row>
    <row r="95" spans="1:68" ht="27.95" customHeight="1" x14ac:dyDescent="0.25">
      <c r="A95" s="156" t="s">
        <v>157</v>
      </c>
      <c r="B95" s="157" t="s">
        <v>158</v>
      </c>
      <c r="C95" s="158" t="s">
        <v>142</v>
      </c>
      <c r="D95" s="159" t="s">
        <v>53</v>
      </c>
      <c r="E95" s="150" t="s">
        <v>54</v>
      </c>
      <c r="F95" s="80">
        <v>6</v>
      </c>
      <c r="G95" s="60" t="s">
        <v>62</v>
      </c>
      <c r="H95" s="60" t="s">
        <v>63</v>
      </c>
      <c r="I95" s="168"/>
      <c r="J95" s="169">
        <v>1</v>
      </c>
      <c r="K95" s="63">
        <f t="shared" si="84"/>
        <v>1</v>
      </c>
      <c r="L95" s="63">
        <f t="shared" si="85"/>
        <v>0</v>
      </c>
      <c r="M95" s="83">
        <v>18</v>
      </c>
      <c r="N95" s="84">
        <v>1</v>
      </c>
      <c r="O95" s="66">
        <f t="shared" si="94"/>
        <v>1</v>
      </c>
      <c r="P95" s="66">
        <f t="shared" si="95"/>
        <v>0</v>
      </c>
      <c r="Q95" s="83">
        <v>26</v>
      </c>
      <c r="R95" s="85">
        <f t="shared" si="86"/>
        <v>99.2</v>
      </c>
      <c r="S95" s="69">
        <f t="shared" si="87"/>
        <v>18</v>
      </c>
      <c r="T95" s="70">
        <f t="shared" si="88"/>
        <v>18</v>
      </c>
      <c r="U95" s="70">
        <f t="shared" si="89"/>
        <v>21.599999999999998</v>
      </c>
      <c r="V95" s="70">
        <f t="shared" si="90"/>
        <v>26</v>
      </c>
      <c r="W95" s="70">
        <f t="shared" si="91"/>
        <v>7.8</v>
      </c>
      <c r="X95" s="70">
        <f t="shared" si="92"/>
        <v>7.8</v>
      </c>
      <c r="Y95" s="70">
        <f t="shared" si="93"/>
        <v>44</v>
      </c>
      <c r="Z95" s="70">
        <f t="shared" si="93"/>
        <v>25.8</v>
      </c>
      <c r="AA95" s="70">
        <f t="shared" si="93"/>
        <v>29.4</v>
      </c>
      <c r="AB95" s="71"/>
      <c r="AC95" s="7">
        <f t="shared" si="96"/>
        <v>0</v>
      </c>
      <c r="AD95" s="86"/>
      <c r="AE95" s="73"/>
      <c r="AF95" s="87"/>
      <c r="AG95" s="87"/>
      <c r="AH95" s="88"/>
      <c r="AI95" s="88"/>
      <c r="AJ95" s="75"/>
      <c r="AK95" s="87"/>
      <c r="AL95" s="88"/>
      <c r="AM95" s="75"/>
      <c r="AN95" s="89"/>
      <c r="AO95" s="86"/>
      <c r="AP95" s="87"/>
      <c r="AQ95" s="87"/>
      <c r="AR95" s="87"/>
      <c r="AS95" s="87"/>
      <c r="AT95" s="88"/>
      <c r="AU95" s="75"/>
      <c r="AV95" s="89"/>
      <c r="AW95" s="171"/>
      <c r="AX95" s="171"/>
      <c r="AY95" s="171"/>
      <c r="AZ95" s="171"/>
      <c r="BA95" s="171"/>
      <c r="BB95" s="171"/>
      <c r="BC95" s="171"/>
      <c r="BD95" s="171"/>
      <c r="BE95" s="171"/>
      <c r="BF95" s="171"/>
      <c r="BG95" s="171"/>
      <c r="BH95" s="171"/>
      <c r="BI95" s="171"/>
      <c r="BJ95" s="171"/>
      <c r="BK95" s="171"/>
      <c r="BL95" s="171"/>
      <c r="BM95" s="171"/>
      <c r="BN95" s="171"/>
      <c r="BO95" s="171"/>
      <c r="BP95" s="171"/>
    </row>
    <row r="96" spans="1:68" ht="27.95" customHeight="1" x14ac:dyDescent="0.25">
      <c r="A96" s="156" t="s">
        <v>157</v>
      </c>
      <c r="B96" s="157" t="s">
        <v>158</v>
      </c>
      <c r="C96" s="158" t="s">
        <v>142</v>
      </c>
      <c r="D96" s="159" t="s">
        <v>53</v>
      </c>
      <c r="E96" s="172" t="s">
        <v>68</v>
      </c>
      <c r="F96" s="173">
        <v>6</v>
      </c>
      <c r="G96" s="60" t="s">
        <v>93</v>
      </c>
      <c r="H96" s="174" t="s">
        <v>103</v>
      </c>
      <c r="I96" s="175"/>
      <c r="J96" s="169">
        <v>1</v>
      </c>
      <c r="K96" s="96">
        <f t="shared" si="84"/>
        <v>1</v>
      </c>
      <c r="L96" s="96">
        <f t="shared" si="85"/>
        <v>0</v>
      </c>
      <c r="M96" s="83">
        <v>6</v>
      </c>
      <c r="N96" s="84">
        <v>1</v>
      </c>
      <c r="O96" s="66">
        <f t="shared" si="94"/>
        <v>1</v>
      </c>
      <c r="P96" s="66">
        <f t="shared" si="95"/>
        <v>0</v>
      </c>
      <c r="Q96" s="83">
        <v>20</v>
      </c>
      <c r="R96" s="85">
        <f t="shared" si="86"/>
        <v>51.2</v>
      </c>
      <c r="S96" s="69">
        <f t="shared" si="87"/>
        <v>6</v>
      </c>
      <c r="T96" s="70">
        <f t="shared" si="88"/>
        <v>6</v>
      </c>
      <c r="U96" s="70">
        <f t="shared" si="89"/>
        <v>7.1999999999999993</v>
      </c>
      <c r="V96" s="70">
        <f t="shared" si="90"/>
        <v>20</v>
      </c>
      <c r="W96" s="70">
        <f t="shared" si="91"/>
        <v>6</v>
      </c>
      <c r="X96" s="70">
        <f t="shared" si="92"/>
        <v>6</v>
      </c>
      <c r="Y96" s="70">
        <f t="shared" si="93"/>
        <v>26</v>
      </c>
      <c r="Z96" s="70">
        <f t="shared" si="93"/>
        <v>12</v>
      </c>
      <c r="AA96" s="70">
        <f t="shared" si="93"/>
        <v>13.2</v>
      </c>
      <c r="AB96" s="71"/>
      <c r="AC96" s="7">
        <f t="shared" si="96"/>
        <v>0</v>
      </c>
      <c r="AD96" s="86"/>
      <c r="AE96" s="73"/>
      <c r="AF96" s="87"/>
      <c r="AG96" s="87"/>
      <c r="AH96" s="88"/>
      <c r="AI96" s="88"/>
      <c r="AJ96" s="75"/>
      <c r="AK96" s="87"/>
      <c r="AL96" s="88"/>
      <c r="AM96" s="75"/>
      <c r="AN96" s="89"/>
      <c r="AO96" s="86"/>
      <c r="AP96" s="87"/>
      <c r="AQ96" s="87"/>
      <c r="AR96" s="87"/>
      <c r="AS96" s="87"/>
      <c r="AT96" s="88"/>
      <c r="AU96" s="75"/>
      <c r="AV96" s="89"/>
      <c r="AW96" s="171"/>
      <c r="AX96" s="171"/>
      <c r="AY96" s="171"/>
      <c r="AZ96" s="171"/>
      <c r="BA96" s="171"/>
      <c r="BB96" s="171"/>
      <c r="BC96" s="171"/>
      <c r="BD96" s="171"/>
      <c r="BE96" s="171"/>
      <c r="BF96" s="171"/>
      <c r="BG96" s="171"/>
      <c r="BH96" s="171"/>
      <c r="BI96" s="171"/>
      <c r="BJ96" s="171"/>
      <c r="BK96" s="171"/>
      <c r="BL96" s="171"/>
      <c r="BM96" s="171"/>
      <c r="BN96" s="171"/>
      <c r="BO96" s="171"/>
      <c r="BP96" s="171"/>
    </row>
    <row r="97" spans="1:68" s="179" customFormat="1" ht="27.95" hidden="1" customHeight="1" x14ac:dyDescent="0.25">
      <c r="A97" s="54" t="s">
        <v>157</v>
      </c>
      <c r="B97" s="55" t="s">
        <v>158</v>
      </c>
      <c r="C97" s="56"/>
      <c r="D97" s="57" t="s">
        <v>53</v>
      </c>
      <c r="E97" s="101" t="s">
        <v>49</v>
      </c>
      <c r="F97" s="101"/>
      <c r="G97" s="102"/>
      <c r="H97" s="103"/>
      <c r="I97" s="104"/>
      <c r="J97" s="105"/>
      <c r="K97" s="106">
        <f>IF(J97&gt;0, 1, 0)</f>
        <v>0</v>
      </c>
      <c r="L97" s="106">
        <f t="shared" si="85"/>
        <v>0</v>
      </c>
      <c r="M97" s="107"/>
      <c r="N97" s="108"/>
      <c r="O97" s="109">
        <f t="shared" si="94"/>
        <v>0</v>
      </c>
      <c r="P97" s="109">
        <f t="shared" si="95"/>
        <v>0</v>
      </c>
      <c r="Q97" s="107"/>
      <c r="R97" s="110">
        <f>J97*M97*$R$9</f>
        <v>0</v>
      </c>
      <c r="S97" s="111">
        <f>J97*M97*$S$9</f>
        <v>0</v>
      </c>
      <c r="T97" s="112">
        <f>K97*M97*$T$9</f>
        <v>0</v>
      </c>
      <c r="U97" s="112">
        <f>J97*M97*$U$9</f>
        <v>0</v>
      </c>
      <c r="V97" s="112">
        <f t="shared" si="90"/>
        <v>0</v>
      </c>
      <c r="W97" s="112">
        <f t="shared" si="91"/>
        <v>0</v>
      </c>
      <c r="X97" s="112">
        <f t="shared" si="92"/>
        <v>0</v>
      </c>
      <c r="Y97" s="112">
        <f t="shared" si="93"/>
        <v>0</v>
      </c>
      <c r="Z97" s="112">
        <f t="shared" si="93"/>
        <v>0</v>
      </c>
      <c r="AA97" s="112">
        <f t="shared" si="93"/>
        <v>0</v>
      </c>
      <c r="AB97" s="113"/>
      <c r="AC97" s="7">
        <f t="shared" si="96"/>
        <v>0</v>
      </c>
      <c r="AD97" s="176"/>
      <c r="AE97" s="73"/>
      <c r="AF97" s="177"/>
      <c r="AG97" s="177"/>
      <c r="AH97" s="88"/>
      <c r="AI97" s="88"/>
      <c r="AJ97" s="75"/>
      <c r="AK97" s="177"/>
      <c r="AL97" s="88"/>
      <c r="AM97" s="75"/>
      <c r="AN97" s="178"/>
      <c r="AO97" s="176"/>
      <c r="AP97" s="177"/>
      <c r="AQ97" s="177"/>
      <c r="AR97" s="177"/>
      <c r="AS97" s="177"/>
      <c r="AT97" s="88"/>
      <c r="AU97" s="75"/>
      <c r="AV97" s="178"/>
      <c r="AW97" s="6"/>
      <c r="AX97" s="6"/>
      <c r="AY97" s="6"/>
      <c r="AZ97" s="6"/>
      <c r="BA97" s="6"/>
      <c r="BB97" s="6"/>
      <c r="BC97" s="6"/>
      <c r="BD97" s="6"/>
      <c r="BE97" s="6"/>
      <c r="BF97" s="6"/>
      <c r="BG97" s="6"/>
      <c r="BH97" s="6"/>
      <c r="BI97" s="6"/>
      <c r="BJ97" s="6"/>
      <c r="BK97" s="6"/>
      <c r="BL97" s="6"/>
      <c r="BM97" s="6"/>
      <c r="BN97" s="6"/>
      <c r="BO97" s="6"/>
      <c r="BP97" s="6"/>
    </row>
    <row r="98" spans="1:68" s="171" customFormat="1" ht="27.95" hidden="1" customHeight="1" x14ac:dyDescent="0.25">
      <c r="A98" s="54" t="s">
        <v>157</v>
      </c>
      <c r="B98" s="55" t="s">
        <v>158</v>
      </c>
      <c r="C98" s="56"/>
      <c r="D98" s="57" t="s">
        <v>53</v>
      </c>
      <c r="E98" s="101" t="s">
        <v>49</v>
      </c>
      <c r="F98" s="101"/>
      <c r="G98" s="102"/>
      <c r="H98" s="103"/>
      <c r="I98" s="104"/>
      <c r="J98" s="105"/>
      <c r="K98" s="106">
        <f>IF(J98&gt;0, 1, 0)</f>
        <v>0</v>
      </c>
      <c r="L98" s="106">
        <f t="shared" si="85"/>
        <v>0</v>
      </c>
      <c r="M98" s="107"/>
      <c r="N98" s="108"/>
      <c r="O98" s="109">
        <f t="shared" si="94"/>
        <v>0</v>
      </c>
      <c r="P98" s="109">
        <f t="shared" si="95"/>
        <v>0</v>
      </c>
      <c r="Q98" s="107"/>
      <c r="R98" s="110">
        <f>J98*M98*$R$9</f>
        <v>0</v>
      </c>
      <c r="S98" s="111">
        <f>J98*M98*$S$9</f>
        <v>0</v>
      </c>
      <c r="T98" s="112">
        <f>K98*M98*$T$9</f>
        <v>0</v>
      </c>
      <c r="U98" s="112">
        <f>J98*M98*$U$9</f>
        <v>0</v>
      </c>
      <c r="V98" s="112">
        <f t="shared" si="90"/>
        <v>0</v>
      </c>
      <c r="W98" s="112">
        <f t="shared" si="91"/>
        <v>0</v>
      </c>
      <c r="X98" s="112">
        <f t="shared" si="92"/>
        <v>0</v>
      </c>
      <c r="Y98" s="112">
        <f t="shared" si="93"/>
        <v>0</v>
      </c>
      <c r="Z98" s="112">
        <f t="shared" si="93"/>
        <v>0</v>
      </c>
      <c r="AA98" s="112">
        <f t="shared" si="93"/>
        <v>0</v>
      </c>
      <c r="AB98" s="113"/>
      <c r="AC98" s="114">
        <f t="shared" si="96"/>
        <v>0</v>
      </c>
      <c r="AD98" s="176"/>
      <c r="AE98" s="73"/>
      <c r="AF98" s="177"/>
      <c r="AG98" s="177"/>
      <c r="AH98" s="88"/>
      <c r="AI98" s="88"/>
      <c r="AJ98" s="75"/>
      <c r="AK98" s="177"/>
      <c r="AL98" s="88"/>
      <c r="AM98" s="75"/>
      <c r="AN98" s="178"/>
      <c r="AO98" s="176"/>
      <c r="AP98" s="177"/>
      <c r="AQ98" s="177"/>
      <c r="AR98" s="177"/>
      <c r="AS98" s="177"/>
      <c r="AT98" s="88"/>
      <c r="AU98" s="75"/>
      <c r="AV98" s="178"/>
      <c r="AW98" s="6"/>
      <c r="AX98" s="6"/>
      <c r="AY98" s="6"/>
      <c r="AZ98" s="6"/>
      <c r="BA98" s="6"/>
      <c r="BB98" s="6"/>
      <c r="BC98" s="6"/>
      <c r="BD98" s="6"/>
      <c r="BE98" s="6"/>
      <c r="BF98" s="6"/>
      <c r="BG98" s="6"/>
      <c r="BH98" s="6"/>
      <c r="BI98" s="6"/>
      <c r="BJ98" s="6"/>
      <c r="BK98" s="6"/>
      <c r="BL98" s="6"/>
      <c r="BM98" s="6"/>
      <c r="BN98" s="6"/>
      <c r="BO98" s="6"/>
      <c r="BP98" s="6"/>
    </row>
    <row r="99" spans="1:68" ht="27.95" customHeight="1" thickBot="1" x14ac:dyDescent="0.3">
      <c r="A99" s="180" t="s">
        <v>157</v>
      </c>
      <c r="B99" s="181" t="s">
        <v>158</v>
      </c>
      <c r="C99" s="181" t="s">
        <v>142</v>
      </c>
      <c r="D99" s="57" t="s">
        <v>53</v>
      </c>
      <c r="E99" s="118"/>
      <c r="F99" s="118"/>
      <c r="G99" s="119"/>
      <c r="H99" s="120" t="s">
        <v>90</v>
      </c>
      <c r="I99" s="121"/>
      <c r="J99" s="122"/>
      <c r="K99" s="123"/>
      <c r="L99" s="123"/>
      <c r="M99" s="124"/>
      <c r="N99" s="125"/>
      <c r="O99" s="123"/>
      <c r="P99" s="123"/>
      <c r="Q99" s="124"/>
      <c r="R99" s="126">
        <f t="shared" ref="R99:AA99" si="97">SUM(R88:R98)</f>
        <v>233.60000000000002</v>
      </c>
      <c r="S99" s="127">
        <f t="shared" si="97"/>
        <v>24</v>
      </c>
      <c r="T99" s="128">
        <f t="shared" si="97"/>
        <v>24</v>
      </c>
      <c r="U99" s="128">
        <f t="shared" si="97"/>
        <v>28.799999999999997</v>
      </c>
      <c r="V99" s="128">
        <f t="shared" si="97"/>
        <v>98</v>
      </c>
      <c r="W99" s="128">
        <f t="shared" si="97"/>
        <v>29.4</v>
      </c>
      <c r="X99" s="128">
        <f t="shared" si="97"/>
        <v>29.4</v>
      </c>
      <c r="Y99" s="129">
        <f t="shared" si="97"/>
        <v>122</v>
      </c>
      <c r="Z99" s="129">
        <f t="shared" si="97"/>
        <v>53.4</v>
      </c>
      <c r="AA99" s="129">
        <f t="shared" si="97"/>
        <v>58.2</v>
      </c>
      <c r="AB99" s="130">
        <f>R99/1800/0.6</f>
        <v>0.21629629629629635</v>
      </c>
      <c r="AC99" s="7"/>
      <c r="AD99" s="131"/>
      <c r="AE99" s="132"/>
      <c r="AF99" s="132"/>
      <c r="AG99" s="132"/>
      <c r="AH99" s="132"/>
      <c r="AI99" s="132"/>
      <c r="AJ99" s="132"/>
      <c r="AK99" s="132"/>
      <c r="AL99" s="132"/>
      <c r="AM99" s="132"/>
      <c r="AN99" s="132"/>
      <c r="AO99" s="132"/>
      <c r="AP99" s="132"/>
      <c r="AQ99" s="132"/>
      <c r="AR99" s="132"/>
      <c r="AS99" s="132"/>
      <c r="AT99" s="132"/>
      <c r="AU99" s="132"/>
      <c r="AV99" s="133"/>
    </row>
    <row r="100" spans="1:68" ht="27.95" hidden="1" customHeight="1" thickTop="1" x14ac:dyDescent="0.25">
      <c r="A100" s="54" t="s">
        <v>162</v>
      </c>
      <c r="B100" s="55" t="s">
        <v>163</v>
      </c>
      <c r="C100" s="56" t="s">
        <v>52</v>
      </c>
      <c r="D100" s="57" t="s">
        <v>53</v>
      </c>
      <c r="E100" s="135"/>
      <c r="F100" s="136"/>
      <c r="G100" s="137"/>
      <c r="H100" s="140"/>
      <c r="I100" s="61"/>
      <c r="J100" s="62"/>
      <c r="K100" s="63">
        <f t="shared" ref="K100:K109" si="98">IF(J100&gt;0, 1, 0)</f>
        <v>0</v>
      </c>
      <c r="L100" s="63">
        <f t="shared" ref="L100:L111" si="99">J100-K100</f>
        <v>0</v>
      </c>
      <c r="M100" s="64"/>
      <c r="N100" s="65"/>
      <c r="O100" s="66">
        <f t="shared" ref="O100:O111" si="100">IF(N100&gt;0, 1, 0)</f>
        <v>0</v>
      </c>
      <c r="P100" s="66">
        <f t="shared" ref="P100:P111" si="101">N100-O100</f>
        <v>0</v>
      </c>
      <c r="Q100" s="67"/>
      <c r="R100" s="68">
        <f t="shared" ref="R100:R109" si="102">(K100*M100*$R$5)+(L100*M100*$R$6)+(O100*Q100*$R$7)+(P100*Q100*$R$8)</f>
        <v>0</v>
      </c>
      <c r="S100" s="69">
        <f t="shared" ref="S100:S109" si="103">J100*M100*$S$5</f>
        <v>0</v>
      </c>
      <c r="T100" s="70">
        <f t="shared" ref="T100:T109" si="104">K100*M100*$T$5</f>
        <v>0</v>
      </c>
      <c r="U100" s="70">
        <f t="shared" ref="U100:U109" si="105">J100*M100*$U$5</f>
        <v>0</v>
      </c>
      <c r="V100" s="70">
        <f t="shared" ref="V100:V111" si="106">N100*Q100*$V$7</f>
        <v>0</v>
      </c>
      <c r="W100" s="70">
        <f t="shared" ref="W100:W111" si="107">O100*Q100*$W$7</f>
        <v>0</v>
      </c>
      <c r="X100" s="70">
        <f t="shared" ref="X100:X111" si="108">N100*Q100*$X$7</f>
        <v>0</v>
      </c>
      <c r="Y100" s="70">
        <f t="shared" ref="Y100:AA111" si="109">S100+V100</f>
        <v>0</v>
      </c>
      <c r="Z100" s="70">
        <f t="shared" si="109"/>
        <v>0</v>
      </c>
      <c r="AA100" s="70">
        <f t="shared" si="109"/>
        <v>0</v>
      </c>
      <c r="AB100" s="71"/>
      <c r="AC100" s="7">
        <f>R100-Y100-Z100-AA100</f>
        <v>0</v>
      </c>
      <c r="AD100" s="162"/>
      <c r="AE100" s="134"/>
      <c r="AF100" s="163"/>
      <c r="AG100" s="164"/>
      <c r="AH100" s="88"/>
      <c r="AI100" s="88"/>
      <c r="AJ100" s="75"/>
      <c r="AK100" s="182"/>
      <c r="AL100" s="88"/>
      <c r="AM100" s="75"/>
      <c r="AN100" s="89"/>
      <c r="AO100" s="162"/>
      <c r="AP100" s="87"/>
      <c r="AQ100" s="87"/>
      <c r="AR100" s="167"/>
      <c r="AS100" s="87"/>
      <c r="AT100" s="88"/>
      <c r="AU100" s="75"/>
      <c r="AV100" s="89"/>
    </row>
    <row r="101" spans="1:68" ht="27.95" hidden="1" customHeight="1" x14ac:dyDescent="0.25">
      <c r="A101" s="54" t="s">
        <v>162</v>
      </c>
      <c r="B101" s="55" t="s">
        <v>163</v>
      </c>
      <c r="C101" s="56" t="s">
        <v>52</v>
      </c>
      <c r="D101" s="57" t="s">
        <v>53</v>
      </c>
      <c r="E101" s="135"/>
      <c r="F101" s="136"/>
      <c r="G101" s="137"/>
      <c r="H101" s="140"/>
      <c r="I101" s="81"/>
      <c r="J101" s="82"/>
      <c r="K101" s="63">
        <f t="shared" si="98"/>
        <v>0</v>
      </c>
      <c r="L101" s="63">
        <f t="shared" si="99"/>
        <v>0</v>
      </c>
      <c r="M101" s="83"/>
      <c r="N101" s="84"/>
      <c r="O101" s="66">
        <f t="shared" si="100"/>
        <v>0</v>
      </c>
      <c r="P101" s="66">
        <f t="shared" si="101"/>
        <v>0</v>
      </c>
      <c r="Q101" s="83"/>
      <c r="R101" s="85">
        <f t="shared" si="102"/>
        <v>0</v>
      </c>
      <c r="S101" s="69">
        <f t="shared" si="103"/>
        <v>0</v>
      </c>
      <c r="T101" s="70">
        <f t="shared" si="104"/>
        <v>0</v>
      </c>
      <c r="U101" s="70">
        <f t="shared" si="105"/>
        <v>0</v>
      </c>
      <c r="V101" s="70">
        <f t="shared" si="106"/>
        <v>0</v>
      </c>
      <c r="W101" s="70">
        <f t="shared" si="107"/>
        <v>0</v>
      </c>
      <c r="X101" s="70">
        <f t="shared" si="108"/>
        <v>0</v>
      </c>
      <c r="Y101" s="70">
        <f t="shared" si="109"/>
        <v>0</v>
      </c>
      <c r="Z101" s="70">
        <f t="shared" si="109"/>
        <v>0</v>
      </c>
      <c r="AA101" s="70">
        <f t="shared" si="109"/>
        <v>0</v>
      </c>
      <c r="AB101" s="71"/>
      <c r="AC101" s="7">
        <f t="shared" ref="AC101:AC111" si="110">R99-Y99-Z99-AA99</f>
        <v>0</v>
      </c>
      <c r="AD101" s="162"/>
      <c r="AE101" s="134"/>
      <c r="AF101" s="163"/>
      <c r="AG101" s="164"/>
      <c r="AH101" s="88"/>
      <c r="AI101" s="88"/>
      <c r="AJ101" s="75"/>
      <c r="AK101" s="182"/>
      <c r="AL101" s="88"/>
      <c r="AM101" s="75"/>
      <c r="AN101" s="89"/>
      <c r="AO101" s="86"/>
      <c r="AP101" s="87"/>
      <c r="AQ101" s="87"/>
      <c r="AR101" s="87"/>
      <c r="AS101" s="87"/>
      <c r="AT101" s="88"/>
      <c r="AU101" s="75"/>
      <c r="AV101" s="89"/>
    </row>
    <row r="102" spans="1:68" ht="27.95" hidden="1" customHeight="1" x14ac:dyDescent="0.25">
      <c r="A102" s="54" t="s">
        <v>162</v>
      </c>
      <c r="B102" s="55" t="s">
        <v>163</v>
      </c>
      <c r="C102" s="56" t="s">
        <v>52</v>
      </c>
      <c r="D102" s="57" t="s">
        <v>53</v>
      </c>
      <c r="E102" s="135"/>
      <c r="F102" s="136"/>
      <c r="G102" s="137"/>
      <c r="H102" s="138"/>
      <c r="I102" s="81"/>
      <c r="J102" s="82"/>
      <c r="K102" s="63">
        <f t="shared" si="98"/>
        <v>0</v>
      </c>
      <c r="L102" s="63">
        <f t="shared" si="99"/>
        <v>0</v>
      </c>
      <c r="M102" s="83"/>
      <c r="N102" s="84"/>
      <c r="O102" s="66">
        <f t="shared" si="100"/>
        <v>0</v>
      </c>
      <c r="P102" s="66">
        <f t="shared" si="101"/>
        <v>0</v>
      </c>
      <c r="Q102" s="83"/>
      <c r="R102" s="85">
        <f t="shared" si="102"/>
        <v>0</v>
      </c>
      <c r="S102" s="69">
        <f t="shared" si="103"/>
        <v>0</v>
      </c>
      <c r="T102" s="70">
        <f t="shared" si="104"/>
        <v>0</v>
      </c>
      <c r="U102" s="70">
        <f t="shared" si="105"/>
        <v>0</v>
      </c>
      <c r="V102" s="70">
        <f t="shared" si="106"/>
        <v>0</v>
      </c>
      <c r="W102" s="70">
        <f t="shared" si="107"/>
        <v>0</v>
      </c>
      <c r="X102" s="70">
        <f t="shared" si="108"/>
        <v>0</v>
      </c>
      <c r="Y102" s="70">
        <f t="shared" si="109"/>
        <v>0</v>
      </c>
      <c r="Z102" s="70">
        <f t="shared" si="109"/>
        <v>0</v>
      </c>
      <c r="AA102" s="70">
        <f t="shared" si="109"/>
        <v>0</v>
      </c>
      <c r="AB102" s="71"/>
      <c r="AC102" s="7">
        <f t="shared" si="110"/>
        <v>0</v>
      </c>
      <c r="AD102" s="162"/>
      <c r="AE102" s="134"/>
      <c r="AF102" s="163"/>
      <c r="AG102" s="164"/>
      <c r="AH102" s="88"/>
      <c r="AI102" s="88"/>
      <c r="AJ102" s="75"/>
      <c r="AK102" s="167"/>
      <c r="AL102" s="88"/>
      <c r="AM102" s="75"/>
      <c r="AN102" s="89"/>
      <c r="AO102" s="86"/>
      <c r="AP102" s="87"/>
      <c r="AQ102" s="87"/>
      <c r="AR102" s="87"/>
      <c r="AS102" s="87"/>
      <c r="AT102" s="88"/>
      <c r="AU102" s="75"/>
      <c r="AV102" s="89"/>
    </row>
    <row r="103" spans="1:68" ht="27.95" hidden="1" customHeight="1" x14ac:dyDescent="0.25">
      <c r="A103" s="54" t="s">
        <v>162</v>
      </c>
      <c r="B103" s="55" t="s">
        <v>163</v>
      </c>
      <c r="C103" s="56" t="s">
        <v>52</v>
      </c>
      <c r="D103" s="57" t="s">
        <v>53</v>
      </c>
      <c r="E103" s="139"/>
      <c r="F103" s="136"/>
      <c r="G103" s="137"/>
      <c r="H103" s="140"/>
      <c r="I103" s="81"/>
      <c r="J103" s="82"/>
      <c r="K103" s="63">
        <f t="shared" si="98"/>
        <v>0</v>
      </c>
      <c r="L103" s="63">
        <f t="shared" si="99"/>
        <v>0</v>
      </c>
      <c r="M103" s="83"/>
      <c r="N103" s="84"/>
      <c r="O103" s="66">
        <f t="shared" si="100"/>
        <v>0</v>
      </c>
      <c r="P103" s="66">
        <f t="shared" si="101"/>
        <v>0</v>
      </c>
      <c r="Q103" s="83"/>
      <c r="R103" s="85">
        <f t="shared" si="102"/>
        <v>0</v>
      </c>
      <c r="S103" s="69">
        <f t="shared" si="103"/>
        <v>0</v>
      </c>
      <c r="T103" s="70">
        <f t="shared" si="104"/>
        <v>0</v>
      </c>
      <c r="U103" s="70">
        <f t="shared" si="105"/>
        <v>0</v>
      </c>
      <c r="V103" s="70">
        <f t="shared" si="106"/>
        <v>0</v>
      </c>
      <c r="W103" s="70">
        <f t="shared" si="107"/>
        <v>0</v>
      </c>
      <c r="X103" s="70">
        <f t="shared" si="108"/>
        <v>0</v>
      </c>
      <c r="Y103" s="70">
        <f t="shared" si="109"/>
        <v>0</v>
      </c>
      <c r="Z103" s="70">
        <f t="shared" si="109"/>
        <v>0</v>
      </c>
      <c r="AA103" s="70">
        <f t="shared" si="109"/>
        <v>0</v>
      </c>
      <c r="AB103" s="71"/>
      <c r="AC103" s="7">
        <f t="shared" si="110"/>
        <v>0</v>
      </c>
      <c r="AD103" s="86"/>
      <c r="AE103" s="73"/>
      <c r="AF103" s="87"/>
      <c r="AG103" s="87"/>
      <c r="AH103" s="88"/>
      <c r="AI103" s="88"/>
      <c r="AJ103" s="75"/>
      <c r="AK103" s="87"/>
      <c r="AL103" s="88"/>
      <c r="AM103" s="75"/>
      <c r="AN103" s="89"/>
      <c r="AO103" s="86"/>
      <c r="AP103" s="87"/>
      <c r="AQ103" s="87"/>
      <c r="AR103" s="87"/>
      <c r="AS103" s="87"/>
      <c r="AT103" s="88"/>
      <c r="AU103" s="75"/>
      <c r="AV103" s="89"/>
    </row>
    <row r="104" spans="1:68" ht="27.95" hidden="1" customHeight="1" x14ac:dyDescent="0.25">
      <c r="A104" s="54" t="s">
        <v>162</v>
      </c>
      <c r="B104" s="55" t="s">
        <v>163</v>
      </c>
      <c r="C104" s="56" t="s">
        <v>52</v>
      </c>
      <c r="D104" s="57" t="s">
        <v>53</v>
      </c>
      <c r="E104" s="141"/>
      <c r="F104" s="136"/>
      <c r="G104" s="137"/>
      <c r="H104" s="140"/>
      <c r="I104" s="81"/>
      <c r="J104" s="82"/>
      <c r="K104" s="63">
        <f t="shared" si="98"/>
        <v>0</v>
      </c>
      <c r="L104" s="63">
        <f t="shared" si="99"/>
        <v>0</v>
      </c>
      <c r="M104" s="83"/>
      <c r="N104" s="84"/>
      <c r="O104" s="66">
        <f t="shared" si="100"/>
        <v>0</v>
      </c>
      <c r="P104" s="66">
        <f t="shared" si="101"/>
        <v>0</v>
      </c>
      <c r="Q104" s="83"/>
      <c r="R104" s="85">
        <f t="shared" si="102"/>
        <v>0</v>
      </c>
      <c r="S104" s="69">
        <f t="shared" si="103"/>
        <v>0</v>
      </c>
      <c r="T104" s="70">
        <f t="shared" si="104"/>
        <v>0</v>
      </c>
      <c r="U104" s="70">
        <f t="shared" si="105"/>
        <v>0</v>
      </c>
      <c r="V104" s="70">
        <f t="shared" si="106"/>
        <v>0</v>
      </c>
      <c r="W104" s="70">
        <f t="shared" si="107"/>
        <v>0</v>
      </c>
      <c r="X104" s="70">
        <f t="shared" si="108"/>
        <v>0</v>
      </c>
      <c r="Y104" s="70">
        <f t="shared" si="109"/>
        <v>0</v>
      </c>
      <c r="Z104" s="70">
        <f t="shared" si="109"/>
        <v>0</v>
      </c>
      <c r="AA104" s="70">
        <f t="shared" si="109"/>
        <v>0</v>
      </c>
      <c r="AB104" s="71"/>
      <c r="AC104" s="7">
        <f t="shared" si="110"/>
        <v>0</v>
      </c>
      <c r="AD104" s="86"/>
      <c r="AE104" s="73"/>
      <c r="AF104" s="87"/>
      <c r="AG104" s="87"/>
      <c r="AH104" s="88"/>
      <c r="AI104" s="88"/>
      <c r="AJ104" s="75"/>
      <c r="AK104" s="87"/>
      <c r="AL104" s="88"/>
      <c r="AM104" s="75"/>
      <c r="AN104" s="89"/>
      <c r="AO104" s="86"/>
      <c r="AP104" s="87"/>
      <c r="AQ104" s="87"/>
      <c r="AR104" s="87"/>
      <c r="AS104" s="87"/>
      <c r="AT104" s="88"/>
      <c r="AU104" s="75"/>
      <c r="AV104" s="89"/>
    </row>
    <row r="105" spans="1:68" ht="27.95" hidden="1" customHeight="1" x14ac:dyDescent="0.25">
      <c r="A105" s="54" t="s">
        <v>162</v>
      </c>
      <c r="B105" s="55" t="s">
        <v>163</v>
      </c>
      <c r="C105" s="56" t="s">
        <v>52</v>
      </c>
      <c r="D105" s="57" t="s">
        <v>53</v>
      </c>
      <c r="E105" s="141"/>
      <c r="F105" s="136"/>
      <c r="G105" s="137"/>
      <c r="H105" s="140"/>
      <c r="I105" s="81"/>
      <c r="J105" s="82"/>
      <c r="K105" s="63">
        <f t="shared" si="98"/>
        <v>0</v>
      </c>
      <c r="L105" s="63">
        <f t="shared" si="99"/>
        <v>0</v>
      </c>
      <c r="M105" s="83"/>
      <c r="N105" s="84"/>
      <c r="O105" s="66">
        <f t="shared" si="100"/>
        <v>0</v>
      </c>
      <c r="P105" s="66">
        <f t="shared" si="101"/>
        <v>0</v>
      </c>
      <c r="Q105" s="83"/>
      <c r="R105" s="85">
        <f t="shared" si="102"/>
        <v>0</v>
      </c>
      <c r="S105" s="69">
        <f t="shared" si="103"/>
        <v>0</v>
      </c>
      <c r="T105" s="70">
        <f t="shared" si="104"/>
        <v>0</v>
      </c>
      <c r="U105" s="70">
        <f t="shared" si="105"/>
        <v>0</v>
      </c>
      <c r="V105" s="70">
        <f t="shared" si="106"/>
        <v>0</v>
      </c>
      <c r="W105" s="70">
        <f t="shared" si="107"/>
        <v>0</v>
      </c>
      <c r="X105" s="70">
        <f t="shared" si="108"/>
        <v>0</v>
      </c>
      <c r="Y105" s="70">
        <f t="shared" si="109"/>
        <v>0</v>
      </c>
      <c r="Z105" s="70">
        <f t="shared" si="109"/>
        <v>0</v>
      </c>
      <c r="AA105" s="70">
        <f t="shared" si="109"/>
        <v>0</v>
      </c>
      <c r="AB105" s="71"/>
      <c r="AC105" s="7">
        <f t="shared" si="110"/>
        <v>0</v>
      </c>
      <c r="AD105" s="86"/>
      <c r="AE105" s="73"/>
      <c r="AF105" s="87"/>
      <c r="AG105" s="87"/>
      <c r="AH105" s="88"/>
      <c r="AI105" s="88"/>
      <c r="AJ105" s="75"/>
      <c r="AK105" s="87"/>
      <c r="AL105" s="88"/>
      <c r="AM105" s="75"/>
      <c r="AN105" s="89"/>
      <c r="AO105" s="86"/>
      <c r="AP105" s="87"/>
      <c r="AQ105" s="87"/>
      <c r="AR105" s="87"/>
      <c r="AS105" s="87"/>
      <c r="AT105" s="88"/>
      <c r="AU105" s="75"/>
      <c r="AV105" s="89"/>
    </row>
    <row r="106" spans="1:68" ht="27.95" hidden="1" customHeight="1" x14ac:dyDescent="0.25">
      <c r="A106" s="54" t="s">
        <v>162</v>
      </c>
      <c r="B106" s="55" t="s">
        <v>163</v>
      </c>
      <c r="C106" s="56" t="s">
        <v>52</v>
      </c>
      <c r="D106" s="57" t="s">
        <v>53</v>
      </c>
      <c r="E106" s="141"/>
      <c r="F106" s="136"/>
      <c r="G106" s="142"/>
      <c r="H106" s="140"/>
      <c r="I106" s="81"/>
      <c r="J106" s="82"/>
      <c r="K106" s="63">
        <f t="shared" si="98"/>
        <v>0</v>
      </c>
      <c r="L106" s="63">
        <f t="shared" si="99"/>
        <v>0</v>
      </c>
      <c r="M106" s="83"/>
      <c r="N106" s="84"/>
      <c r="O106" s="66">
        <f t="shared" si="100"/>
        <v>0</v>
      </c>
      <c r="P106" s="66">
        <f t="shared" si="101"/>
        <v>0</v>
      </c>
      <c r="Q106" s="83"/>
      <c r="R106" s="85">
        <f t="shared" si="102"/>
        <v>0</v>
      </c>
      <c r="S106" s="69">
        <f t="shared" si="103"/>
        <v>0</v>
      </c>
      <c r="T106" s="70">
        <f t="shared" si="104"/>
        <v>0</v>
      </c>
      <c r="U106" s="70">
        <f t="shared" si="105"/>
        <v>0</v>
      </c>
      <c r="V106" s="70">
        <f t="shared" si="106"/>
        <v>0</v>
      </c>
      <c r="W106" s="70">
        <f t="shared" si="107"/>
        <v>0</v>
      </c>
      <c r="X106" s="70">
        <f t="shared" si="108"/>
        <v>0</v>
      </c>
      <c r="Y106" s="70">
        <f t="shared" si="109"/>
        <v>0</v>
      </c>
      <c r="Z106" s="70">
        <f t="shared" si="109"/>
        <v>0</v>
      </c>
      <c r="AA106" s="70">
        <f t="shared" si="109"/>
        <v>0</v>
      </c>
      <c r="AB106" s="71"/>
      <c r="AC106" s="7">
        <f t="shared" si="110"/>
        <v>0</v>
      </c>
      <c r="AD106" s="86"/>
      <c r="AE106" s="73"/>
      <c r="AF106" s="87"/>
      <c r="AG106" s="87"/>
      <c r="AH106" s="88"/>
      <c r="AI106" s="88"/>
      <c r="AJ106" s="75"/>
      <c r="AK106" s="87"/>
      <c r="AL106" s="88"/>
      <c r="AM106" s="75"/>
      <c r="AN106" s="89"/>
      <c r="AO106" s="86"/>
      <c r="AP106" s="87"/>
      <c r="AQ106" s="87"/>
      <c r="AR106" s="87"/>
      <c r="AS106" s="87"/>
      <c r="AT106" s="88"/>
      <c r="AU106" s="75"/>
      <c r="AV106" s="89"/>
    </row>
    <row r="107" spans="1:68" ht="27.95" hidden="1" customHeight="1" x14ac:dyDescent="0.25">
      <c r="A107" s="54" t="s">
        <v>162</v>
      </c>
      <c r="B107" s="55" t="s">
        <v>163</v>
      </c>
      <c r="C107" s="56" t="s">
        <v>52</v>
      </c>
      <c r="D107" s="57" t="s">
        <v>53</v>
      </c>
      <c r="E107" s="141"/>
      <c r="F107" s="136"/>
      <c r="G107" s="142"/>
      <c r="H107" s="140"/>
      <c r="I107" s="94"/>
      <c r="J107" s="82"/>
      <c r="K107" s="63">
        <f t="shared" si="98"/>
        <v>0</v>
      </c>
      <c r="L107" s="63">
        <f t="shared" si="99"/>
        <v>0</v>
      </c>
      <c r="M107" s="83"/>
      <c r="N107" s="84"/>
      <c r="O107" s="66">
        <f t="shared" si="100"/>
        <v>0</v>
      </c>
      <c r="P107" s="66">
        <f t="shared" si="101"/>
        <v>0</v>
      </c>
      <c r="Q107" s="83"/>
      <c r="R107" s="85">
        <f t="shared" si="102"/>
        <v>0</v>
      </c>
      <c r="S107" s="69">
        <f t="shared" si="103"/>
        <v>0</v>
      </c>
      <c r="T107" s="70">
        <f t="shared" si="104"/>
        <v>0</v>
      </c>
      <c r="U107" s="70">
        <f t="shared" si="105"/>
        <v>0</v>
      </c>
      <c r="V107" s="70">
        <f t="shared" si="106"/>
        <v>0</v>
      </c>
      <c r="W107" s="70">
        <f t="shared" si="107"/>
        <v>0</v>
      </c>
      <c r="X107" s="70">
        <f t="shared" si="108"/>
        <v>0</v>
      </c>
      <c r="Y107" s="70">
        <f t="shared" si="109"/>
        <v>0</v>
      </c>
      <c r="Z107" s="70">
        <f t="shared" si="109"/>
        <v>0</v>
      </c>
      <c r="AA107" s="70">
        <f t="shared" si="109"/>
        <v>0</v>
      </c>
      <c r="AB107" s="71"/>
      <c r="AC107" s="7">
        <f t="shared" si="110"/>
        <v>0</v>
      </c>
      <c r="AD107" s="86"/>
      <c r="AE107" s="73"/>
      <c r="AF107" s="87"/>
      <c r="AG107" s="87"/>
      <c r="AH107" s="88"/>
      <c r="AI107" s="88"/>
      <c r="AJ107" s="75"/>
      <c r="AK107" s="87"/>
      <c r="AL107" s="88"/>
      <c r="AM107" s="75"/>
      <c r="AN107" s="89"/>
      <c r="AO107" s="86"/>
      <c r="AP107" s="87"/>
      <c r="AQ107" s="87"/>
      <c r="AR107" s="87"/>
      <c r="AS107" s="87"/>
      <c r="AT107" s="88"/>
      <c r="AU107" s="75"/>
      <c r="AV107" s="89"/>
    </row>
    <row r="108" spans="1:68" ht="27.95" hidden="1" customHeight="1" x14ac:dyDescent="0.25">
      <c r="A108" s="54" t="s">
        <v>162</v>
      </c>
      <c r="B108" s="55" t="s">
        <v>163</v>
      </c>
      <c r="C108" s="56" t="s">
        <v>52</v>
      </c>
      <c r="D108" s="57" t="s">
        <v>53</v>
      </c>
      <c r="E108" s="143"/>
      <c r="F108" s="144"/>
      <c r="G108" s="145"/>
      <c r="H108" s="140"/>
      <c r="I108" s="81"/>
      <c r="J108" s="82"/>
      <c r="K108" s="63">
        <f t="shared" si="98"/>
        <v>0</v>
      </c>
      <c r="L108" s="63">
        <f t="shared" si="99"/>
        <v>0</v>
      </c>
      <c r="M108" s="83"/>
      <c r="N108" s="84"/>
      <c r="O108" s="66">
        <f t="shared" si="100"/>
        <v>0</v>
      </c>
      <c r="P108" s="66">
        <f t="shared" si="101"/>
        <v>0</v>
      </c>
      <c r="Q108" s="83"/>
      <c r="R108" s="85">
        <f t="shared" si="102"/>
        <v>0</v>
      </c>
      <c r="S108" s="69">
        <f t="shared" si="103"/>
        <v>0</v>
      </c>
      <c r="T108" s="70">
        <f t="shared" si="104"/>
        <v>0</v>
      </c>
      <c r="U108" s="70">
        <f t="shared" si="105"/>
        <v>0</v>
      </c>
      <c r="V108" s="70">
        <f t="shared" si="106"/>
        <v>0</v>
      </c>
      <c r="W108" s="70">
        <f t="shared" si="107"/>
        <v>0</v>
      </c>
      <c r="X108" s="70">
        <f t="shared" si="108"/>
        <v>0</v>
      </c>
      <c r="Y108" s="70">
        <f t="shared" si="109"/>
        <v>0</v>
      </c>
      <c r="Z108" s="70">
        <f t="shared" si="109"/>
        <v>0</v>
      </c>
      <c r="AA108" s="70">
        <f t="shared" si="109"/>
        <v>0</v>
      </c>
      <c r="AB108" s="71"/>
      <c r="AC108" s="7">
        <f t="shared" si="110"/>
        <v>0</v>
      </c>
      <c r="AD108" s="86"/>
      <c r="AE108" s="73"/>
      <c r="AF108" s="87"/>
      <c r="AG108" s="87"/>
      <c r="AH108" s="88"/>
      <c r="AI108" s="88"/>
      <c r="AJ108" s="75"/>
      <c r="AK108" s="87"/>
      <c r="AL108" s="88"/>
      <c r="AM108" s="75"/>
      <c r="AN108" s="89"/>
      <c r="AO108" s="86"/>
      <c r="AP108" s="87"/>
      <c r="AQ108" s="87"/>
      <c r="AR108" s="87"/>
      <c r="AS108" s="87"/>
      <c r="AT108" s="88"/>
      <c r="AU108" s="75"/>
      <c r="AV108" s="89"/>
      <c r="AW108" s="171"/>
      <c r="AX108" s="171"/>
      <c r="AY108" s="171"/>
      <c r="AZ108" s="171"/>
      <c r="BA108" s="171"/>
      <c r="BB108" s="171"/>
      <c r="BC108" s="171"/>
      <c r="BD108" s="171"/>
      <c r="BE108" s="171"/>
      <c r="BF108" s="171"/>
      <c r="BG108" s="171"/>
      <c r="BH108" s="171"/>
      <c r="BI108" s="171"/>
      <c r="BJ108" s="171"/>
      <c r="BK108" s="171"/>
      <c r="BL108" s="171"/>
      <c r="BM108" s="171"/>
      <c r="BN108" s="171"/>
      <c r="BO108" s="171"/>
      <c r="BP108" s="171"/>
    </row>
    <row r="109" spans="1:68" ht="27.95" hidden="1" customHeight="1" x14ac:dyDescent="0.25">
      <c r="A109" s="54" t="s">
        <v>162</v>
      </c>
      <c r="B109" s="55" t="s">
        <v>163</v>
      </c>
      <c r="C109" s="56" t="s">
        <v>52</v>
      </c>
      <c r="D109" s="57" t="s">
        <v>53</v>
      </c>
      <c r="E109" s="146"/>
      <c r="F109" s="147"/>
      <c r="G109" s="142"/>
      <c r="H109" s="148"/>
      <c r="I109" s="95"/>
      <c r="J109" s="82"/>
      <c r="K109" s="96">
        <f t="shared" si="98"/>
        <v>0</v>
      </c>
      <c r="L109" s="96">
        <f t="shared" si="99"/>
        <v>0</v>
      </c>
      <c r="M109" s="83"/>
      <c r="N109" s="84"/>
      <c r="O109" s="66">
        <f t="shared" si="100"/>
        <v>0</v>
      </c>
      <c r="P109" s="66">
        <f t="shared" si="101"/>
        <v>0</v>
      </c>
      <c r="Q109" s="83"/>
      <c r="R109" s="85">
        <f t="shared" si="102"/>
        <v>0</v>
      </c>
      <c r="S109" s="69">
        <f t="shared" si="103"/>
        <v>0</v>
      </c>
      <c r="T109" s="70">
        <f t="shared" si="104"/>
        <v>0</v>
      </c>
      <c r="U109" s="70">
        <f t="shared" si="105"/>
        <v>0</v>
      </c>
      <c r="V109" s="70">
        <f t="shared" si="106"/>
        <v>0</v>
      </c>
      <c r="W109" s="70">
        <f t="shared" si="107"/>
        <v>0</v>
      </c>
      <c r="X109" s="70">
        <f t="shared" si="108"/>
        <v>0</v>
      </c>
      <c r="Y109" s="70">
        <f t="shared" si="109"/>
        <v>0</v>
      </c>
      <c r="Z109" s="70">
        <f t="shared" si="109"/>
        <v>0</v>
      </c>
      <c r="AA109" s="70">
        <f t="shared" si="109"/>
        <v>0</v>
      </c>
      <c r="AB109" s="71"/>
      <c r="AC109" s="7">
        <f t="shared" si="110"/>
        <v>0</v>
      </c>
      <c r="AD109" s="86"/>
      <c r="AE109" s="73"/>
      <c r="AF109" s="87"/>
      <c r="AG109" s="87"/>
      <c r="AH109" s="88"/>
      <c r="AI109" s="88"/>
      <c r="AJ109" s="75"/>
      <c r="AK109" s="87"/>
      <c r="AL109" s="88"/>
      <c r="AM109" s="75"/>
      <c r="AN109" s="89"/>
      <c r="AO109" s="86"/>
      <c r="AP109" s="87"/>
      <c r="AQ109" s="87"/>
      <c r="AR109" s="87"/>
      <c r="AS109" s="87"/>
      <c r="AT109" s="88"/>
      <c r="AU109" s="75"/>
      <c r="AV109" s="89"/>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row>
    <row r="110" spans="1:68" s="179" customFormat="1" ht="27.95" hidden="1" customHeight="1" x14ac:dyDescent="0.25">
      <c r="A110" s="97" t="s">
        <v>162</v>
      </c>
      <c r="B110" s="98" t="s">
        <v>163</v>
      </c>
      <c r="C110" s="99" t="s">
        <v>52</v>
      </c>
      <c r="D110" s="57" t="s">
        <v>53</v>
      </c>
      <c r="E110" s="101" t="s">
        <v>49</v>
      </c>
      <c r="F110" s="101"/>
      <c r="G110" s="102"/>
      <c r="H110" s="103"/>
      <c r="I110" s="104"/>
      <c r="J110" s="105"/>
      <c r="K110" s="106">
        <f>IF(J110&gt;0, 1, 0)</f>
        <v>0</v>
      </c>
      <c r="L110" s="106">
        <f t="shared" si="99"/>
        <v>0</v>
      </c>
      <c r="M110" s="107"/>
      <c r="N110" s="108"/>
      <c r="O110" s="109">
        <f t="shared" si="100"/>
        <v>0</v>
      </c>
      <c r="P110" s="109">
        <f t="shared" si="101"/>
        <v>0</v>
      </c>
      <c r="Q110" s="107"/>
      <c r="R110" s="110">
        <f>J110*M110*$R$9</f>
        <v>0</v>
      </c>
      <c r="S110" s="111">
        <f>J110*M110*$S$9</f>
        <v>0</v>
      </c>
      <c r="T110" s="112">
        <f>K110*M110*$T$9</f>
        <v>0</v>
      </c>
      <c r="U110" s="112">
        <f>J110*M110*$U$9</f>
        <v>0</v>
      </c>
      <c r="V110" s="112">
        <f t="shared" si="106"/>
        <v>0</v>
      </c>
      <c r="W110" s="112">
        <f t="shared" si="107"/>
        <v>0</v>
      </c>
      <c r="X110" s="112">
        <f t="shared" si="108"/>
        <v>0</v>
      </c>
      <c r="Y110" s="112">
        <f t="shared" si="109"/>
        <v>0</v>
      </c>
      <c r="Z110" s="112">
        <f t="shared" si="109"/>
        <v>0</v>
      </c>
      <c r="AA110" s="112">
        <f t="shared" si="109"/>
        <v>0</v>
      </c>
      <c r="AB110" s="113"/>
      <c r="AC110" s="7">
        <f t="shared" si="110"/>
        <v>0</v>
      </c>
      <c r="AD110" s="176"/>
      <c r="AE110" s="73"/>
      <c r="AF110" s="177"/>
      <c r="AG110" s="177"/>
      <c r="AH110" s="88"/>
      <c r="AI110" s="88"/>
      <c r="AJ110" s="75"/>
      <c r="AK110" s="177"/>
      <c r="AL110" s="88"/>
      <c r="AM110" s="75"/>
      <c r="AN110" s="178"/>
      <c r="AO110" s="176"/>
      <c r="AP110" s="177"/>
      <c r="AQ110" s="177"/>
      <c r="AR110" s="177"/>
      <c r="AS110" s="177"/>
      <c r="AT110" s="88"/>
      <c r="AU110" s="75"/>
      <c r="AV110" s="178"/>
      <c r="AW110" s="6"/>
      <c r="AX110" s="6"/>
      <c r="AY110" s="6"/>
      <c r="AZ110" s="6"/>
      <c r="BA110" s="6"/>
      <c r="BB110" s="6"/>
      <c r="BC110" s="6"/>
      <c r="BD110" s="6"/>
      <c r="BE110" s="6"/>
      <c r="BF110" s="6"/>
      <c r="BG110" s="6"/>
      <c r="BH110" s="6"/>
      <c r="BI110" s="6"/>
      <c r="BJ110" s="6"/>
      <c r="BK110" s="6"/>
      <c r="BL110" s="6"/>
      <c r="BM110" s="6"/>
      <c r="BN110" s="6"/>
      <c r="BO110" s="6"/>
      <c r="BP110" s="6"/>
    </row>
    <row r="111" spans="1:68" s="171" customFormat="1" ht="27.95" hidden="1" customHeight="1" x14ac:dyDescent="0.25">
      <c r="A111" s="97" t="s">
        <v>162</v>
      </c>
      <c r="B111" s="98" t="s">
        <v>163</v>
      </c>
      <c r="C111" s="99" t="s">
        <v>52</v>
      </c>
      <c r="D111" s="57" t="s">
        <v>53</v>
      </c>
      <c r="E111" s="101" t="s">
        <v>49</v>
      </c>
      <c r="F111" s="101"/>
      <c r="G111" s="102"/>
      <c r="H111" s="103"/>
      <c r="I111" s="104"/>
      <c r="J111" s="105"/>
      <c r="K111" s="106">
        <f>IF(J111&gt;0, 1, 0)</f>
        <v>0</v>
      </c>
      <c r="L111" s="106">
        <f t="shared" si="99"/>
        <v>0</v>
      </c>
      <c r="M111" s="107"/>
      <c r="N111" s="108"/>
      <c r="O111" s="109">
        <f t="shared" si="100"/>
        <v>0</v>
      </c>
      <c r="P111" s="109">
        <f t="shared" si="101"/>
        <v>0</v>
      </c>
      <c r="Q111" s="107"/>
      <c r="R111" s="110">
        <f>J111*M111*$R$9</f>
        <v>0</v>
      </c>
      <c r="S111" s="111">
        <f>J111*M111*$S$9</f>
        <v>0</v>
      </c>
      <c r="T111" s="112">
        <f>K111*M111*$T$9</f>
        <v>0</v>
      </c>
      <c r="U111" s="112">
        <f>J111*M111*$U$9</f>
        <v>0</v>
      </c>
      <c r="V111" s="112">
        <f t="shared" si="106"/>
        <v>0</v>
      </c>
      <c r="W111" s="112">
        <f t="shared" si="107"/>
        <v>0</v>
      </c>
      <c r="X111" s="112">
        <f t="shared" si="108"/>
        <v>0</v>
      </c>
      <c r="Y111" s="112">
        <f t="shared" si="109"/>
        <v>0</v>
      </c>
      <c r="Z111" s="112">
        <f t="shared" si="109"/>
        <v>0</v>
      </c>
      <c r="AA111" s="112">
        <f t="shared" si="109"/>
        <v>0</v>
      </c>
      <c r="AB111" s="113"/>
      <c r="AC111" s="114">
        <f t="shared" si="110"/>
        <v>0</v>
      </c>
      <c r="AD111" s="176"/>
      <c r="AE111" s="73"/>
      <c r="AF111" s="177"/>
      <c r="AG111" s="177"/>
      <c r="AH111" s="88"/>
      <c r="AI111" s="88"/>
      <c r="AJ111" s="75"/>
      <c r="AK111" s="177"/>
      <c r="AL111" s="88"/>
      <c r="AM111" s="75"/>
      <c r="AN111" s="178"/>
      <c r="AO111" s="176"/>
      <c r="AP111" s="177"/>
      <c r="AQ111" s="177"/>
      <c r="AR111" s="177"/>
      <c r="AS111" s="177"/>
      <c r="AT111" s="88"/>
      <c r="AU111" s="75"/>
      <c r="AV111" s="178"/>
      <c r="AW111" s="6"/>
      <c r="AX111" s="6"/>
      <c r="AY111" s="6"/>
      <c r="AZ111" s="6"/>
      <c r="BA111" s="6"/>
      <c r="BB111" s="6"/>
      <c r="BC111" s="6"/>
      <c r="BD111" s="6"/>
      <c r="BE111" s="6"/>
      <c r="BF111" s="6"/>
      <c r="BG111" s="6"/>
      <c r="BH111" s="6"/>
      <c r="BI111" s="6"/>
      <c r="BJ111" s="6"/>
      <c r="BK111" s="6"/>
      <c r="BL111" s="6"/>
      <c r="BM111" s="6"/>
      <c r="BN111" s="6"/>
      <c r="BO111" s="6"/>
      <c r="BP111" s="6"/>
    </row>
    <row r="112" spans="1:68" ht="27.95" hidden="1" customHeight="1" thickBot="1" x14ac:dyDescent="0.3">
      <c r="A112" s="116" t="s">
        <v>162</v>
      </c>
      <c r="B112" s="117" t="s">
        <v>163</v>
      </c>
      <c r="C112" s="117" t="s">
        <v>52</v>
      </c>
      <c r="D112" s="57" t="s">
        <v>53</v>
      </c>
      <c r="E112" s="118"/>
      <c r="F112" s="118"/>
      <c r="G112" s="119"/>
      <c r="H112" s="120" t="s">
        <v>90</v>
      </c>
      <c r="I112" s="121"/>
      <c r="J112" s="122"/>
      <c r="K112" s="123"/>
      <c r="L112" s="123"/>
      <c r="M112" s="124"/>
      <c r="N112" s="125"/>
      <c r="O112" s="123"/>
      <c r="P112" s="123"/>
      <c r="Q112" s="124"/>
      <c r="R112" s="126">
        <f>SUM(R100:R111)</f>
        <v>0</v>
      </c>
      <c r="S112" s="127">
        <f t="shared" ref="S112:AA112" si="111">SUM(S100:S111)</f>
        <v>0</v>
      </c>
      <c r="T112" s="128">
        <f t="shared" si="111"/>
        <v>0</v>
      </c>
      <c r="U112" s="128">
        <f t="shared" si="111"/>
        <v>0</v>
      </c>
      <c r="V112" s="128">
        <f t="shared" si="111"/>
        <v>0</v>
      </c>
      <c r="W112" s="128">
        <f t="shared" si="111"/>
        <v>0</v>
      </c>
      <c r="X112" s="128">
        <f t="shared" si="111"/>
        <v>0</v>
      </c>
      <c r="Y112" s="129">
        <f t="shared" si="111"/>
        <v>0</v>
      </c>
      <c r="Z112" s="129">
        <f t="shared" si="111"/>
        <v>0</v>
      </c>
      <c r="AA112" s="129">
        <f t="shared" si="111"/>
        <v>0</v>
      </c>
      <c r="AB112" s="130">
        <f>R112/1800/0.6</f>
        <v>0</v>
      </c>
      <c r="AC112" s="7"/>
      <c r="AD112" s="131"/>
      <c r="AE112" s="132"/>
      <c r="AF112" s="132"/>
      <c r="AG112" s="132"/>
      <c r="AH112" s="132"/>
      <c r="AI112" s="132"/>
      <c r="AJ112" s="132"/>
      <c r="AK112" s="132"/>
      <c r="AL112" s="132"/>
      <c r="AM112" s="132"/>
      <c r="AN112" s="132"/>
      <c r="AO112" s="132"/>
      <c r="AP112" s="132"/>
      <c r="AQ112" s="132"/>
      <c r="AR112" s="132"/>
      <c r="AS112" s="132"/>
      <c r="AT112" s="132"/>
      <c r="AU112" s="132"/>
      <c r="AV112" s="133"/>
    </row>
    <row r="113" spans="1:68" ht="27.95" customHeight="1" thickTop="1" x14ac:dyDescent="0.25">
      <c r="A113" s="54"/>
      <c r="B113" s="55"/>
      <c r="C113" s="56"/>
      <c r="D113" s="57"/>
      <c r="E113" s="135"/>
      <c r="F113" s="136"/>
      <c r="G113" s="137"/>
      <c r="H113" s="140"/>
      <c r="I113" s="61"/>
      <c r="J113" s="62"/>
      <c r="K113" s="63">
        <f t="shared" ref="K113:K118" si="112">IF(J113&gt;0, 1, 0)</f>
        <v>0</v>
      </c>
      <c r="L113" s="63">
        <f t="shared" ref="L113:L121" si="113">J113-K113</f>
        <v>0</v>
      </c>
      <c r="M113" s="64"/>
      <c r="N113" s="65">
        <v>0</v>
      </c>
      <c r="O113" s="66">
        <f t="shared" ref="O113:O121" si="114">IF(N113&gt;0, 1, 0)</f>
        <v>0</v>
      </c>
      <c r="P113" s="66">
        <f t="shared" ref="P113:P121" si="115">N113-O113</f>
        <v>0</v>
      </c>
      <c r="Q113" s="67">
        <v>0</v>
      </c>
      <c r="R113" s="68">
        <f t="shared" ref="R113:R119" si="116">(K113*M113*$R$5)+(L113*M113*$R$6)+(O113*Q113*$R$7)+(P113*Q113*$R$8)</f>
        <v>0</v>
      </c>
      <c r="S113" s="69">
        <f t="shared" ref="S113:S119" si="117">J113*M113*$S$5</f>
        <v>0</v>
      </c>
      <c r="T113" s="70">
        <f t="shared" ref="T113:T119" si="118">K113*M113*$T$5</f>
        <v>0</v>
      </c>
      <c r="U113" s="70">
        <f t="shared" ref="U113:U119" si="119">J113*M113*$U$5</f>
        <v>0</v>
      </c>
      <c r="V113" s="70">
        <f t="shared" ref="V113:V121" si="120">N113*Q113*$V$7</f>
        <v>0</v>
      </c>
      <c r="W113" s="70">
        <f t="shared" ref="W113:W121" si="121">O113*Q113*$W$7</f>
        <v>0</v>
      </c>
      <c r="X113" s="70">
        <f t="shared" ref="X113:X121" si="122">N113*Q113*$X$7</f>
        <v>0</v>
      </c>
      <c r="Y113" s="70">
        <f t="shared" ref="Y113:AA121" si="123">S113+V113</f>
        <v>0</v>
      </c>
      <c r="Z113" s="70">
        <f t="shared" si="123"/>
        <v>0</v>
      </c>
      <c r="AA113" s="70">
        <f t="shared" si="123"/>
        <v>0</v>
      </c>
      <c r="AB113" s="71"/>
      <c r="AC113" s="7">
        <f>R113-Y113-Z113-AA113</f>
        <v>0</v>
      </c>
      <c r="AD113" s="162"/>
      <c r="AE113" s="134"/>
      <c r="AF113" s="163"/>
      <c r="AG113" s="164"/>
      <c r="AH113" s="88"/>
      <c r="AI113" s="88"/>
      <c r="AJ113" s="75"/>
      <c r="AK113" s="183"/>
      <c r="AL113" s="88"/>
      <c r="AM113" s="75"/>
      <c r="AN113" s="89"/>
      <c r="AO113" s="162"/>
      <c r="AP113" s="87"/>
      <c r="AQ113" s="87"/>
      <c r="AR113" s="167"/>
      <c r="AS113" s="87"/>
      <c r="AT113" s="88"/>
      <c r="AU113" s="75"/>
      <c r="AV113" s="89"/>
    </row>
    <row r="114" spans="1:68" ht="27.95" customHeight="1" x14ac:dyDescent="0.25">
      <c r="A114" s="54" t="s">
        <v>164</v>
      </c>
      <c r="B114" s="55" t="s">
        <v>165</v>
      </c>
      <c r="C114" s="56"/>
      <c r="D114" s="57" t="s">
        <v>53</v>
      </c>
      <c r="E114" s="135" t="s">
        <v>73</v>
      </c>
      <c r="F114" s="136">
        <v>3</v>
      </c>
      <c r="G114" s="137" t="s">
        <v>74</v>
      </c>
      <c r="H114" s="140" t="s">
        <v>75</v>
      </c>
      <c r="I114" s="81"/>
      <c r="J114" s="82"/>
      <c r="K114" s="63">
        <f t="shared" si="112"/>
        <v>0</v>
      </c>
      <c r="L114" s="63">
        <f t="shared" si="113"/>
        <v>0</v>
      </c>
      <c r="M114" s="83"/>
      <c r="N114" s="84">
        <v>1</v>
      </c>
      <c r="O114" s="66">
        <f t="shared" si="114"/>
        <v>1</v>
      </c>
      <c r="P114" s="66">
        <f t="shared" si="115"/>
        <v>0</v>
      </c>
      <c r="Q114" s="83">
        <v>26</v>
      </c>
      <c r="R114" s="85">
        <f t="shared" si="116"/>
        <v>41.6</v>
      </c>
      <c r="S114" s="69">
        <f t="shared" si="117"/>
        <v>0</v>
      </c>
      <c r="T114" s="70">
        <f t="shared" si="118"/>
        <v>0</v>
      </c>
      <c r="U114" s="70">
        <f t="shared" si="119"/>
        <v>0</v>
      </c>
      <c r="V114" s="70">
        <f t="shared" si="120"/>
        <v>26</v>
      </c>
      <c r="W114" s="70">
        <f t="shared" si="121"/>
        <v>7.8</v>
      </c>
      <c r="X114" s="70">
        <f t="shared" si="122"/>
        <v>7.8</v>
      </c>
      <c r="Y114" s="70">
        <f t="shared" si="123"/>
        <v>26</v>
      </c>
      <c r="Z114" s="70">
        <f t="shared" si="123"/>
        <v>7.8</v>
      </c>
      <c r="AA114" s="70">
        <f t="shared" si="123"/>
        <v>7.8</v>
      </c>
      <c r="AB114" s="71"/>
      <c r="AC114" s="7">
        <f t="shared" ref="AC114:AC119" si="124">R112-Y112-Z112-AA112</f>
        <v>0</v>
      </c>
      <c r="AD114" s="162"/>
      <c r="AE114" s="134"/>
      <c r="AF114" s="163"/>
      <c r="AG114" s="164"/>
      <c r="AH114" s="88"/>
      <c r="AI114" s="88"/>
      <c r="AJ114" s="75"/>
      <c r="AK114" s="183"/>
      <c r="AL114" s="88"/>
      <c r="AM114" s="75"/>
      <c r="AN114" s="89"/>
      <c r="AO114" s="86"/>
      <c r="AP114" s="87"/>
      <c r="AQ114" s="87"/>
      <c r="AR114" s="87"/>
      <c r="AS114" s="87"/>
      <c r="AT114" s="88"/>
      <c r="AU114" s="75"/>
      <c r="AV114" s="89"/>
    </row>
    <row r="115" spans="1:68" ht="27.95" customHeight="1" x14ac:dyDescent="0.25">
      <c r="A115" s="54" t="s">
        <v>164</v>
      </c>
      <c r="B115" s="55" t="s">
        <v>165</v>
      </c>
      <c r="C115" s="56"/>
      <c r="D115" s="57" t="s">
        <v>53</v>
      </c>
      <c r="E115" s="135" t="s">
        <v>73</v>
      </c>
      <c r="F115" s="136">
        <v>3</v>
      </c>
      <c r="G115" s="137" t="s">
        <v>76</v>
      </c>
      <c r="H115" s="138" t="s">
        <v>77</v>
      </c>
      <c r="I115" s="81"/>
      <c r="J115" s="82"/>
      <c r="K115" s="63">
        <f t="shared" si="112"/>
        <v>0</v>
      </c>
      <c r="L115" s="63">
        <f t="shared" si="113"/>
        <v>0</v>
      </c>
      <c r="M115" s="83"/>
      <c r="N115" s="84">
        <v>1</v>
      </c>
      <c r="O115" s="66">
        <f t="shared" si="114"/>
        <v>1</v>
      </c>
      <c r="P115" s="66">
        <f t="shared" si="115"/>
        <v>0</v>
      </c>
      <c r="Q115" s="83">
        <v>26</v>
      </c>
      <c r="R115" s="85">
        <f t="shared" si="116"/>
        <v>41.6</v>
      </c>
      <c r="S115" s="69">
        <f t="shared" si="117"/>
        <v>0</v>
      </c>
      <c r="T115" s="70">
        <f t="shared" si="118"/>
        <v>0</v>
      </c>
      <c r="U115" s="70">
        <f t="shared" si="119"/>
        <v>0</v>
      </c>
      <c r="V115" s="70">
        <f t="shared" si="120"/>
        <v>26</v>
      </c>
      <c r="W115" s="70">
        <f t="shared" si="121"/>
        <v>7.8</v>
      </c>
      <c r="X115" s="70">
        <f t="shared" si="122"/>
        <v>7.8</v>
      </c>
      <c r="Y115" s="70">
        <f t="shared" si="123"/>
        <v>26</v>
      </c>
      <c r="Z115" s="70">
        <f t="shared" si="123"/>
        <v>7.8</v>
      </c>
      <c r="AA115" s="70">
        <f t="shared" si="123"/>
        <v>7.8</v>
      </c>
      <c r="AB115" s="71"/>
      <c r="AC115" s="7">
        <f t="shared" si="124"/>
        <v>0</v>
      </c>
      <c r="AD115" s="162"/>
      <c r="AE115" s="134"/>
      <c r="AF115" s="163"/>
      <c r="AG115" s="164"/>
      <c r="AH115" s="88"/>
      <c r="AI115" s="88"/>
      <c r="AJ115" s="75"/>
      <c r="AK115" s="167"/>
      <c r="AL115" s="88"/>
      <c r="AM115" s="75"/>
      <c r="AN115" s="89"/>
      <c r="AO115" s="86"/>
      <c r="AP115" s="87"/>
      <c r="AQ115" s="87"/>
      <c r="AR115" s="87"/>
      <c r="AS115" s="87"/>
      <c r="AT115" s="88"/>
      <c r="AU115" s="75"/>
      <c r="AV115" s="89"/>
    </row>
    <row r="116" spans="1:68" ht="27.95" customHeight="1" x14ac:dyDescent="0.25">
      <c r="A116" s="54" t="s">
        <v>166</v>
      </c>
      <c r="B116" s="55" t="s">
        <v>167</v>
      </c>
      <c r="C116" s="56"/>
      <c r="D116" s="57" t="s">
        <v>53</v>
      </c>
      <c r="E116" s="139" t="s">
        <v>82</v>
      </c>
      <c r="F116" s="136">
        <v>2</v>
      </c>
      <c r="G116" s="137" t="s">
        <v>74</v>
      </c>
      <c r="H116" s="140" t="s">
        <v>83</v>
      </c>
      <c r="I116" s="81"/>
      <c r="J116" s="82"/>
      <c r="K116" s="63"/>
      <c r="L116" s="63"/>
      <c r="M116" s="83"/>
      <c r="N116" s="84">
        <v>1</v>
      </c>
      <c r="O116" s="66">
        <f t="shared" si="114"/>
        <v>1</v>
      </c>
      <c r="P116" s="66">
        <f t="shared" si="115"/>
        <v>0</v>
      </c>
      <c r="Q116" s="83">
        <v>18</v>
      </c>
      <c r="R116" s="85">
        <f t="shared" si="116"/>
        <v>28.8</v>
      </c>
      <c r="S116" s="69">
        <f t="shared" si="117"/>
        <v>0</v>
      </c>
      <c r="T116" s="70">
        <f t="shared" si="118"/>
        <v>0</v>
      </c>
      <c r="U116" s="70">
        <f t="shared" si="119"/>
        <v>0</v>
      </c>
      <c r="V116" s="70">
        <f t="shared" si="120"/>
        <v>18</v>
      </c>
      <c r="W116" s="70">
        <f t="shared" si="121"/>
        <v>5.3999999999999995</v>
      </c>
      <c r="X116" s="70">
        <f t="shared" si="122"/>
        <v>5.3999999999999995</v>
      </c>
      <c r="Y116" s="70">
        <f t="shared" si="123"/>
        <v>18</v>
      </c>
      <c r="Z116" s="70">
        <f t="shared" si="123"/>
        <v>5.3999999999999995</v>
      </c>
      <c r="AA116" s="70">
        <f t="shared" si="123"/>
        <v>5.3999999999999995</v>
      </c>
      <c r="AB116" s="71"/>
      <c r="AC116" s="7">
        <f t="shared" si="124"/>
        <v>0</v>
      </c>
      <c r="AD116" s="86"/>
      <c r="AE116" s="73"/>
      <c r="AF116" s="87"/>
      <c r="AG116" s="87"/>
      <c r="AH116" s="88"/>
      <c r="AI116" s="88"/>
      <c r="AJ116" s="75"/>
      <c r="AK116" s="87"/>
      <c r="AL116" s="88"/>
      <c r="AM116" s="75"/>
      <c r="AN116" s="89"/>
      <c r="AO116" s="86"/>
      <c r="AP116" s="87"/>
      <c r="AQ116" s="87"/>
      <c r="AR116" s="87"/>
      <c r="AS116" s="87"/>
      <c r="AT116" s="88"/>
      <c r="AU116" s="75"/>
      <c r="AV116" s="89"/>
    </row>
    <row r="117" spans="1:68" ht="27.95" customHeight="1" x14ac:dyDescent="0.25">
      <c r="A117" s="54" t="s">
        <v>168</v>
      </c>
      <c r="B117" s="55"/>
      <c r="C117" s="56"/>
      <c r="D117" s="57" t="s">
        <v>53</v>
      </c>
      <c r="E117" s="184" t="s">
        <v>54</v>
      </c>
      <c r="F117" s="185">
        <v>1</v>
      </c>
      <c r="G117" s="186" t="s">
        <v>87</v>
      </c>
      <c r="H117" s="187" t="s">
        <v>169</v>
      </c>
      <c r="I117" s="81"/>
      <c r="J117" s="82"/>
      <c r="K117" s="63"/>
      <c r="L117" s="63"/>
      <c r="M117" s="83"/>
      <c r="N117" s="84">
        <v>12</v>
      </c>
      <c r="O117" s="66"/>
      <c r="P117" s="66"/>
      <c r="Q117" s="83">
        <v>26</v>
      </c>
      <c r="R117" s="188">
        <v>345.8</v>
      </c>
      <c r="S117" s="69">
        <f t="shared" si="117"/>
        <v>0</v>
      </c>
      <c r="T117" s="70">
        <f t="shared" si="118"/>
        <v>0</v>
      </c>
      <c r="U117" s="70">
        <f t="shared" si="119"/>
        <v>0</v>
      </c>
      <c r="V117" s="70">
        <f t="shared" si="120"/>
        <v>312</v>
      </c>
      <c r="W117" s="70">
        <f t="shared" si="121"/>
        <v>0</v>
      </c>
      <c r="X117" s="70">
        <f t="shared" si="122"/>
        <v>93.6</v>
      </c>
      <c r="Y117" s="70">
        <f t="shared" si="123"/>
        <v>312</v>
      </c>
      <c r="Z117" s="70">
        <f t="shared" si="123"/>
        <v>0</v>
      </c>
      <c r="AA117" s="70">
        <f t="shared" si="123"/>
        <v>93.6</v>
      </c>
      <c r="AB117" s="71"/>
      <c r="AC117" s="7">
        <f t="shared" si="124"/>
        <v>0</v>
      </c>
      <c r="AD117" s="86"/>
      <c r="AE117" s="73"/>
      <c r="AF117" s="87"/>
      <c r="AG117" s="87"/>
      <c r="AH117" s="88"/>
      <c r="AI117" s="88"/>
      <c r="AJ117" s="75"/>
      <c r="AK117" s="87"/>
      <c r="AL117" s="88"/>
      <c r="AM117" s="75"/>
      <c r="AN117" s="89"/>
      <c r="AO117" s="86"/>
      <c r="AP117" s="87"/>
      <c r="AQ117" s="87"/>
      <c r="AR117" s="87"/>
      <c r="AS117" s="87"/>
      <c r="AT117" s="88"/>
      <c r="AU117" s="75"/>
      <c r="AV117" s="89"/>
    </row>
    <row r="118" spans="1:68" ht="27.95" customHeight="1" x14ac:dyDescent="0.25">
      <c r="A118" s="54" t="s">
        <v>168</v>
      </c>
      <c r="B118" s="55"/>
      <c r="C118" s="56"/>
      <c r="D118" s="57" t="s">
        <v>53</v>
      </c>
      <c r="E118" s="189" t="s">
        <v>84</v>
      </c>
      <c r="F118" s="190">
        <v>1</v>
      </c>
      <c r="G118" s="191" t="s">
        <v>85</v>
      </c>
      <c r="H118" s="192" t="s">
        <v>170</v>
      </c>
      <c r="I118" s="81"/>
      <c r="J118" s="82"/>
      <c r="K118" s="63">
        <f t="shared" si="112"/>
        <v>0</v>
      </c>
      <c r="L118" s="63">
        <f t="shared" si="113"/>
        <v>0</v>
      </c>
      <c r="M118" s="83"/>
      <c r="N118" s="84">
        <v>7</v>
      </c>
      <c r="O118" s="66">
        <f t="shared" si="114"/>
        <v>1</v>
      </c>
      <c r="P118" s="66">
        <f t="shared" si="115"/>
        <v>6</v>
      </c>
      <c r="Q118" s="83">
        <v>26</v>
      </c>
      <c r="R118" s="85">
        <f t="shared" si="116"/>
        <v>244.4</v>
      </c>
      <c r="S118" s="69">
        <f t="shared" si="117"/>
        <v>0</v>
      </c>
      <c r="T118" s="70">
        <f t="shared" si="118"/>
        <v>0</v>
      </c>
      <c r="U118" s="70">
        <f t="shared" si="119"/>
        <v>0</v>
      </c>
      <c r="V118" s="70">
        <f t="shared" si="120"/>
        <v>182</v>
      </c>
      <c r="W118" s="70">
        <f t="shared" si="121"/>
        <v>7.8</v>
      </c>
      <c r="X118" s="70">
        <f t="shared" si="122"/>
        <v>54.6</v>
      </c>
      <c r="Y118" s="70">
        <f t="shared" si="123"/>
        <v>182</v>
      </c>
      <c r="Z118" s="70">
        <f t="shared" si="123"/>
        <v>7.8</v>
      </c>
      <c r="AA118" s="70">
        <f t="shared" si="123"/>
        <v>54.6</v>
      </c>
      <c r="AB118" s="71"/>
      <c r="AC118" s="7">
        <f t="shared" si="124"/>
        <v>0</v>
      </c>
      <c r="AD118" s="86"/>
      <c r="AE118" s="73"/>
      <c r="AF118" s="87"/>
      <c r="AG118" s="87"/>
      <c r="AH118" s="88"/>
      <c r="AI118" s="88"/>
      <c r="AJ118" s="75"/>
      <c r="AK118" s="87"/>
      <c r="AL118" s="88"/>
      <c r="AM118" s="75"/>
      <c r="AN118" s="89"/>
      <c r="AO118" s="86"/>
      <c r="AP118" s="87"/>
      <c r="AQ118" s="87"/>
      <c r="AR118" s="87"/>
      <c r="AS118" s="87"/>
      <c r="AT118" s="88"/>
      <c r="AU118" s="75"/>
      <c r="AV118" s="89"/>
    </row>
    <row r="119" spans="1:68" ht="27.95" customHeight="1" x14ac:dyDescent="0.25">
      <c r="A119" s="54" t="s">
        <v>171</v>
      </c>
      <c r="B119" s="55"/>
      <c r="C119" s="56"/>
      <c r="D119" s="57" t="s">
        <v>53</v>
      </c>
      <c r="E119" s="101" t="s">
        <v>49</v>
      </c>
      <c r="F119" s="101"/>
      <c r="G119" s="102"/>
      <c r="H119" s="103" t="s">
        <v>89</v>
      </c>
      <c r="I119" s="104"/>
      <c r="J119" s="105">
        <v>1</v>
      </c>
      <c r="K119" s="106">
        <f>IF(J119&gt;0, 1, 0)</f>
        <v>1</v>
      </c>
      <c r="L119" s="106">
        <f t="shared" si="113"/>
        <v>0</v>
      </c>
      <c r="M119" s="107">
        <v>4</v>
      </c>
      <c r="N119" s="84"/>
      <c r="O119" s="66">
        <f t="shared" si="114"/>
        <v>0</v>
      </c>
      <c r="P119" s="66">
        <f t="shared" si="115"/>
        <v>0</v>
      </c>
      <c r="Q119" s="83"/>
      <c r="R119" s="85">
        <f t="shared" si="116"/>
        <v>12.8</v>
      </c>
      <c r="S119" s="69">
        <f t="shared" si="117"/>
        <v>4</v>
      </c>
      <c r="T119" s="70">
        <f t="shared" si="118"/>
        <v>4</v>
      </c>
      <c r="U119" s="70">
        <f t="shared" si="119"/>
        <v>4.8</v>
      </c>
      <c r="V119" s="70">
        <f t="shared" si="120"/>
        <v>0</v>
      </c>
      <c r="W119" s="70">
        <f t="shared" si="121"/>
        <v>0</v>
      </c>
      <c r="X119" s="70">
        <f t="shared" si="122"/>
        <v>0</v>
      </c>
      <c r="Y119" s="70">
        <f t="shared" si="123"/>
        <v>4</v>
      </c>
      <c r="Z119" s="70">
        <f t="shared" si="123"/>
        <v>4</v>
      </c>
      <c r="AA119" s="70">
        <f t="shared" si="123"/>
        <v>4.8</v>
      </c>
      <c r="AB119" s="71"/>
      <c r="AC119" s="7">
        <f t="shared" si="124"/>
        <v>-59.799999999999983</v>
      </c>
      <c r="AD119" s="86"/>
      <c r="AE119" s="73"/>
      <c r="AF119" s="87"/>
      <c r="AG119" s="87"/>
      <c r="AH119" s="88"/>
      <c r="AI119" s="88"/>
      <c r="AJ119" s="75"/>
      <c r="AK119" s="87"/>
      <c r="AL119" s="88"/>
      <c r="AM119" s="75"/>
      <c r="AN119" s="89"/>
      <c r="AO119" s="86"/>
      <c r="AP119" s="87"/>
      <c r="AQ119" s="87"/>
      <c r="AR119" s="87"/>
      <c r="AS119" s="87"/>
      <c r="AT119" s="88"/>
      <c r="AU119" s="75"/>
      <c r="AV119" s="89"/>
    </row>
    <row r="120" spans="1:68" s="179" customFormat="1" ht="27.95" hidden="1" customHeight="1" x14ac:dyDescent="0.25">
      <c r="A120" s="193"/>
      <c r="B120" s="194"/>
      <c r="C120" s="56"/>
      <c r="D120" s="57" t="s">
        <v>53</v>
      </c>
      <c r="E120" s="101" t="s">
        <v>49</v>
      </c>
      <c r="F120" s="101"/>
      <c r="G120" s="102"/>
      <c r="H120" s="103"/>
      <c r="I120" s="104"/>
      <c r="J120" s="105"/>
      <c r="K120" s="106">
        <f>IF(J120&gt;0, 1, 0)</f>
        <v>0</v>
      </c>
      <c r="L120" s="106">
        <f t="shared" si="113"/>
        <v>0</v>
      </c>
      <c r="M120" s="107"/>
      <c r="N120" s="108"/>
      <c r="O120" s="109">
        <f t="shared" si="114"/>
        <v>0</v>
      </c>
      <c r="P120" s="109">
        <f t="shared" si="115"/>
        <v>0</v>
      </c>
      <c r="Q120" s="107"/>
      <c r="R120" s="110">
        <f>J120*M120*$R$9</f>
        <v>0</v>
      </c>
      <c r="S120" s="111">
        <f>J120*M120*$S$9</f>
        <v>0</v>
      </c>
      <c r="T120" s="112">
        <f>K120*M120*$T$9</f>
        <v>0</v>
      </c>
      <c r="U120" s="112">
        <f>J120*M120*$U$9</f>
        <v>0</v>
      </c>
      <c r="V120" s="112">
        <f t="shared" si="120"/>
        <v>0</v>
      </c>
      <c r="W120" s="112">
        <f t="shared" si="121"/>
        <v>0</v>
      </c>
      <c r="X120" s="112">
        <f t="shared" si="122"/>
        <v>0</v>
      </c>
      <c r="Y120" s="112">
        <f t="shared" si="123"/>
        <v>0</v>
      </c>
      <c r="Z120" s="112">
        <f t="shared" si="123"/>
        <v>0</v>
      </c>
      <c r="AA120" s="112">
        <f t="shared" si="123"/>
        <v>0</v>
      </c>
      <c r="AB120" s="113"/>
      <c r="AC120" s="7" t="e">
        <f>#REF!-#REF!-#REF!-#REF!</f>
        <v>#REF!</v>
      </c>
      <c r="AD120" s="176"/>
      <c r="AE120" s="73"/>
      <c r="AF120" s="177"/>
      <c r="AG120" s="177"/>
      <c r="AH120" s="88"/>
      <c r="AI120" s="88"/>
      <c r="AJ120" s="75"/>
      <c r="AK120" s="177"/>
      <c r="AL120" s="88"/>
      <c r="AM120" s="75"/>
      <c r="AN120" s="178"/>
      <c r="AO120" s="176"/>
      <c r="AP120" s="177"/>
      <c r="AQ120" s="177"/>
      <c r="AR120" s="177"/>
      <c r="AS120" s="177"/>
      <c r="AT120" s="88"/>
      <c r="AU120" s="75"/>
      <c r="AV120" s="178"/>
      <c r="AW120" s="6"/>
      <c r="AX120" s="6"/>
      <c r="AY120" s="6"/>
      <c r="AZ120" s="6"/>
      <c r="BA120" s="6"/>
      <c r="BB120" s="6"/>
      <c r="BC120" s="6"/>
      <c r="BD120" s="6"/>
      <c r="BE120" s="6"/>
      <c r="BF120" s="6"/>
      <c r="BG120" s="6"/>
      <c r="BH120" s="6"/>
      <c r="BI120" s="6"/>
      <c r="BJ120" s="6"/>
      <c r="BK120" s="6"/>
      <c r="BL120" s="6"/>
      <c r="BM120" s="6"/>
      <c r="BN120" s="6"/>
      <c r="BO120" s="6"/>
      <c r="BP120" s="6"/>
    </row>
    <row r="121" spans="1:68" s="171" customFormat="1" ht="27.95" hidden="1" customHeight="1" x14ac:dyDescent="0.25">
      <c r="A121" s="193"/>
      <c r="B121" s="194"/>
      <c r="C121" s="56"/>
      <c r="D121" s="57" t="s">
        <v>53</v>
      </c>
      <c r="E121" s="101" t="s">
        <v>49</v>
      </c>
      <c r="F121" s="101"/>
      <c r="G121" s="102"/>
      <c r="H121" s="103"/>
      <c r="I121" s="104"/>
      <c r="J121" s="105"/>
      <c r="K121" s="106">
        <f>IF(J121&gt;0, 1, 0)</f>
        <v>0</v>
      </c>
      <c r="L121" s="106">
        <f t="shared" si="113"/>
        <v>0</v>
      </c>
      <c r="M121" s="107"/>
      <c r="N121" s="108"/>
      <c r="O121" s="109">
        <f t="shared" si="114"/>
        <v>0</v>
      </c>
      <c r="P121" s="109">
        <f t="shared" si="115"/>
        <v>0</v>
      </c>
      <c r="Q121" s="107"/>
      <c r="R121" s="110">
        <f>J121*M121*$R$9</f>
        <v>0</v>
      </c>
      <c r="S121" s="111">
        <f>J121*M121*$S$9</f>
        <v>0</v>
      </c>
      <c r="T121" s="112">
        <f>K121*M121*$T$9</f>
        <v>0</v>
      </c>
      <c r="U121" s="112">
        <f>J121*M121*$U$9</f>
        <v>0</v>
      </c>
      <c r="V121" s="112">
        <f t="shared" si="120"/>
        <v>0</v>
      </c>
      <c r="W121" s="112">
        <f t="shared" si="121"/>
        <v>0</v>
      </c>
      <c r="X121" s="112">
        <f t="shared" si="122"/>
        <v>0</v>
      </c>
      <c r="Y121" s="112">
        <f t="shared" si="123"/>
        <v>0</v>
      </c>
      <c r="Z121" s="112">
        <f t="shared" si="123"/>
        <v>0</v>
      </c>
      <c r="AA121" s="112">
        <f t="shared" si="123"/>
        <v>0</v>
      </c>
      <c r="AB121" s="113"/>
      <c r="AC121" s="114" t="e">
        <f>#REF!-#REF!-#REF!-#REF!</f>
        <v>#REF!</v>
      </c>
      <c r="AD121" s="176"/>
      <c r="AE121" s="73"/>
      <c r="AF121" s="177"/>
      <c r="AG121" s="177"/>
      <c r="AH121" s="88"/>
      <c r="AI121" s="88"/>
      <c r="AJ121" s="75"/>
      <c r="AK121" s="177"/>
      <c r="AL121" s="88"/>
      <c r="AM121" s="75"/>
      <c r="AN121" s="178"/>
      <c r="AO121" s="176"/>
      <c r="AP121" s="177"/>
      <c r="AQ121" s="177"/>
      <c r="AR121" s="177"/>
      <c r="AS121" s="177"/>
      <c r="AT121" s="88"/>
      <c r="AU121" s="75"/>
      <c r="AV121" s="178"/>
      <c r="AW121" s="6"/>
      <c r="AX121" s="6"/>
      <c r="AY121" s="6"/>
      <c r="AZ121" s="6"/>
      <c r="BA121" s="6"/>
      <c r="BB121" s="6"/>
      <c r="BC121" s="6"/>
      <c r="BD121" s="6"/>
      <c r="BE121" s="6"/>
      <c r="BF121" s="6"/>
      <c r="BG121" s="6"/>
      <c r="BH121" s="6"/>
      <c r="BI121" s="6"/>
      <c r="BJ121" s="6"/>
      <c r="BK121" s="6"/>
      <c r="BL121" s="6"/>
      <c r="BM121" s="6"/>
      <c r="BN121" s="6"/>
      <c r="BO121" s="6"/>
      <c r="BP121" s="6"/>
    </row>
    <row r="122" spans="1:68" ht="27.95" customHeight="1" thickBot="1" x14ac:dyDescent="0.3">
      <c r="A122" s="116"/>
      <c r="B122" s="117"/>
      <c r="C122" s="117"/>
      <c r="D122" s="57" t="s">
        <v>53</v>
      </c>
      <c r="E122" s="118"/>
      <c r="F122" s="118"/>
      <c r="G122" s="119"/>
      <c r="H122" s="120" t="s">
        <v>90</v>
      </c>
      <c r="I122" s="121"/>
      <c r="J122" s="122"/>
      <c r="K122" s="123"/>
      <c r="L122" s="123"/>
      <c r="M122" s="124"/>
      <c r="N122" s="125"/>
      <c r="O122" s="123"/>
      <c r="P122" s="123"/>
      <c r="Q122" s="124"/>
      <c r="R122" s="126">
        <f>SUM(R113:R121)</f>
        <v>715</v>
      </c>
      <c r="S122" s="127">
        <f t="shared" ref="S122:AA122" si="125">SUM(S113:S121)</f>
        <v>4</v>
      </c>
      <c r="T122" s="128">
        <f t="shared" si="125"/>
        <v>4</v>
      </c>
      <c r="U122" s="128">
        <f t="shared" si="125"/>
        <v>4.8</v>
      </c>
      <c r="V122" s="128">
        <f t="shared" si="125"/>
        <v>564</v>
      </c>
      <c r="W122" s="128">
        <f t="shared" si="125"/>
        <v>28.8</v>
      </c>
      <c r="X122" s="128">
        <f t="shared" si="125"/>
        <v>169.2</v>
      </c>
      <c r="Y122" s="129">
        <f t="shared" si="125"/>
        <v>568</v>
      </c>
      <c r="Z122" s="129">
        <f t="shared" si="125"/>
        <v>32.799999999999997</v>
      </c>
      <c r="AA122" s="129">
        <f t="shared" si="125"/>
        <v>174</v>
      </c>
      <c r="AB122" s="130">
        <f>R122/1800/0.6</f>
        <v>0.66203703703703698</v>
      </c>
      <c r="AC122" s="7"/>
      <c r="AD122" s="131"/>
      <c r="AE122" s="132"/>
      <c r="AF122" s="132"/>
      <c r="AG122" s="132"/>
      <c r="AH122" s="132"/>
      <c r="AI122" s="132"/>
      <c r="AJ122" s="132"/>
      <c r="AK122" s="132"/>
      <c r="AL122" s="132"/>
      <c r="AM122" s="132"/>
      <c r="AN122" s="132"/>
      <c r="AO122" s="132"/>
      <c r="AP122" s="132"/>
      <c r="AQ122" s="132"/>
      <c r="AR122" s="132"/>
      <c r="AS122" s="132"/>
      <c r="AT122" s="132"/>
      <c r="AU122" s="132"/>
      <c r="AV122" s="133"/>
    </row>
    <row r="123" spans="1:68" ht="27.75" customHeight="1" thickTop="1" x14ac:dyDescent="0.25">
      <c r="A123" s="54"/>
      <c r="B123" s="55"/>
      <c r="C123" s="56"/>
      <c r="D123" s="57" t="s">
        <v>53</v>
      </c>
      <c r="E123" s="135"/>
      <c r="F123" s="136"/>
      <c r="G123" s="137"/>
      <c r="H123" s="140"/>
      <c r="I123" s="61"/>
      <c r="J123" s="62"/>
      <c r="K123" s="63">
        <f t="shared" ref="K123:K132" si="126">IF(J123&gt;0, 1, 0)</f>
        <v>0</v>
      </c>
      <c r="L123" s="63">
        <f t="shared" ref="L123:L134" si="127">J123-K123</f>
        <v>0</v>
      </c>
      <c r="M123" s="64"/>
      <c r="N123" s="65"/>
      <c r="O123" s="66">
        <f t="shared" ref="O123:O134" si="128">IF(N123&gt;0, 1, 0)</f>
        <v>0</v>
      </c>
      <c r="P123" s="66">
        <f t="shared" ref="P123:P134" si="129">N123-O123</f>
        <v>0</v>
      </c>
      <c r="Q123" s="67"/>
      <c r="R123" s="68">
        <f t="shared" ref="R123:R132" si="130">(K123*M123*$R$5)+(L123*M123*$R$6)+(O123*Q123*$R$7)+(P123*Q123*$R$8)</f>
        <v>0</v>
      </c>
      <c r="S123" s="69">
        <f t="shared" ref="S123:S132" si="131">J123*M123*$S$5</f>
        <v>0</v>
      </c>
      <c r="T123" s="70">
        <f t="shared" ref="T123:T132" si="132">K123*M123*$T$5</f>
        <v>0</v>
      </c>
      <c r="U123" s="70">
        <f t="shared" ref="U123:U132" si="133">J123*M123*$U$5</f>
        <v>0</v>
      </c>
      <c r="V123" s="70">
        <f t="shared" ref="V123:V134" si="134">N123*Q123*$V$7</f>
        <v>0</v>
      </c>
      <c r="W123" s="70">
        <f t="shared" ref="W123:W134" si="135">O123*Q123*$W$7</f>
        <v>0</v>
      </c>
      <c r="X123" s="70">
        <f t="shared" ref="X123:X134" si="136">N123*Q123*$X$7</f>
        <v>0</v>
      </c>
      <c r="Y123" s="70">
        <f t="shared" ref="Y123:AA134" si="137">S123+V123</f>
        <v>0</v>
      </c>
      <c r="Z123" s="70">
        <f t="shared" si="137"/>
        <v>0</v>
      </c>
      <c r="AA123" s="70">
        <f t="shared" si="137"/>
        <v>0</v>
      </c>
      <c r="AB123" s="71"/>
      <c r="AC123" s="7">
        <f>R123-Y123-Z123-AA123</f>
        <v>0</v>
      </c>
      <c r="AD123" s="162"/>
      <c r="AE123" s="134"/>
      <c r="AF123" s="163"/>
      <c r="AG123" s="164"/>
      <c r="AH123" s="88"/>
      <c r="AI123" s="88"/>
      <c r="AJ123" s="75"/>
      <c r="AK123" s="183"/>
      <c r="AL123" s="88"/>
      <c r="AM123" s="75"/>
      <c r="AN123" s="89"/>
      <c r="AO123" s="162"/>
      <c r="AP123" s="87"/>
      <c r="AQ123" s="87"/>
      <c r="AR123" s="167"/>
      <c r="AS123" s="87"/>
      <c r="AT123" s="88"/>
      <c r="AU123" s="75"/>
      <c r="AV123" s="89"/>
    </row>
    <row r="124" spans="1:68" ht="27.95" customHeight="1" x14ac:dyDescent="0.25">
      <c r="A124" s="54"/>
      <c r="B124" s="55"/>
      <c r="C124" s="56"/>
      <c r="D124" s="57" t="s">
        <v>53</v>
      </c>
      <c r="E124" s="135"/>
      <c r="F124" s="136"/>
      <c r="G124" s="137"/>
      <c r="H124" s="140"/>
      <c r="I124" s="81"/>
      <c r="J124" s="82"/>
      <c r="K124" s="63">
        <f t="shared" si="126"/>
        <v>0</v>
      </c>
      <c r="L124" s="63">
        <f t="shared" si="127"/>
        <v>0</v>
      </c>
      <c r="M124" s="83"/>
      <c r="N124" s="84"/>
      <c r="O124" s="66">
        <f t="shared" si="128"/>
        <v>0</v>
      </c>
      <c r="P124" s="66">
        <f t="shared" si="129"/>
        <v>0</v>
      </c>
      <c r="Q124" s="83"/>
      <c r="R124" s="85">
        <f t="shared" si="130"/>
        <v>0</v>
      </c>
      <c r="S124" s="69">
        <f t="shared" si="131"/>
        <v>0</v>
      </c>
      <c r="T124" s="70">
        <f t="shared" si="132"/>
        <v>0</v>
      </c>
      <c r="U124" s="70">
        <f t="shared" si="133"/>
        <v>0</v>
      </c>
      <c r="V124" s="70">
        <f t="shared" si="134"/>
        <v>0</v>
      </c>
      <c r="W124" s="70">
        <f t="shared" si="135"/>
        <v>0</v>
      </c>
      <c r="X124" s="70">
        <f t="shared" si="136"/>
        <v>0</v>
      </c>
      <c r="Y124" s="70">
        <f t="shared" si="137"/>
        <v>0</v>
      </c>
      <c r="Z124" s="70">
        <f t="shared" si="137"/>
        <v>0</v>
      </c>
      <c r="AA124" s="70">
        <f t="shared" si="137"/>
        <v>0</v>
      </c>
      <c r="AB124" s="71"/>
      <c r="AC124" s="7">
        <f t="shared" ref="AC124:AC134" si="138">R122-Y122-Z122-AA122</f>
        <v>-59.8</v>
      </c>
      <c r="AD124" s="162"/>
      <c r="AE124" s="134"/>
      <c r="AF124" s="163"/>
      <c r="AG124" s="164"/>
      <c r="AH124" s="88"/>
      <c r="AI124" s="88"/>
      <c r="AJ124" s="75"/>
      <c r="AK124" s="183"/>
      <c r="AL124" s="88"/>
      <c r="AM124" s="75"/>
      <c r="AN124" s="89"/>
      <c r="AO124" s="86"/>
      <c r="AP124" s="87"/>
      <c r="AQ124" s="87"/>
      <c r="AR124" s="87"/>
      <c r="AS124" s="87"/>
      <c r="AT124" s="88"/>
      <c r="AU124" s="75"/>
      <c r="AV124" s="89"/>
    </row>
    <row r="125" spans="1:68" ht="27.95" customHeight="1" x14ac:dyDescent="0.25">
      <c r="A125" s="54"/>
      <c r="B125" s="55"/>
      <c r="C125" s="56"/>
      <c r="D125" s="57" t="s">
        <v>53</v>
      </c>
      <c r="E125" s="135"/>
      <c r="F125" s="136"/>
      <c r="G125" s="137"/>
      <c r="H125" s="138"/>
      <c r="I125" s="81"/>
      <c r="J125" s="82"/>
      <c r="K125" s="63">
        <f t="shared" si="126"/>
        <v>0</v>
      </c>
      <c r="L125" s="63">
        <f t="shared" si="127"/>
        <v>0</v>
      </c>
      <c r="M125" s="83"/>
      <c r="N125" s="84"/>
      <c r="O125" s="66">
        <f t="shared" si="128"/>
        <v>0</v>
      </c>
      <c r="P125" s="66">
        <f t="shared" si="129"/>
        <v>0</v>
      </c>
      <c r="Q125" s="83"/>
      <c r="R125" s="85">
        <f t="shared" si="130"/>
        <v>0</v>
      </c>
      <c r="S125" s="69">
        <f t="shared" si="131"/>
        <v>0</v>
      </c>
      <c r="T125" s="70">
        <f t="shared" si="132"/>
        <v>0</v>
      </c>
      <c r="U125" s="70">
        <f t="shared" si="133"/>
        <v>0</v>
      </c>
      <c r="V125" s="70">
        <f t="shared" si="134"/>
        <v>0</v>
      </c>
      <c r="W125" s="70">
        <f t="shared" si="135"/>
        <v>0</v>
      </c>
      <c r="X125" s="70">
        <f t="shared" si="136"/>
        <v>0</v>
      </c>
      <c r="Y125" s="70">
        <f t="shared" si="137"/>
        <v>0</v>
      </c>
      <c r="Z125" s="70">
        <f t="shared" si="137"/>
        <v>0</v>
      </c>
      <c r="AA125" s="70">
        <f t="shared" si="137"/>
        <v>0</v>
      </c>
      <c r="AB125" s="71"/>
      <c r="AC125" s="7">
        <f t="shared" si="138"/>
        <v>0</v>
      </c>
      <c r="AD125" s="162"/>
      <c r="AE125" s="134"/>
      <c r="AF125" s="163"/>
      <c r="AG125" s="164"/>
      <c r="AH125" s="88"/>
      <c r="AI125" s="88"/>
      <c r="AJ125" s="75"/>
      <c r="AK125" s="167"/>
      <c r="AL125" s="88"/>
      <c r="AM125" s="75"/>
      <c r="AN125" s="89"/>
      <c r="AO125" s="86"/>
      <c r="AP125" s="87"/>
      <c r="AQ125" s="87"/>
      <c r="AR125" s="87"/>
      <c r="AS125" s="87"/>
      <c r="AT125" s="88"/>
      <c r="AU125" s="75"/>
      <c r="AV125" s="89"/>
    </row>
    <row r="126" spans="1:68" ht="27.95" customHeight="1" x14ac:dyDescent="0.25">
      <c r="A126" s="54"/>
      <c r="B126" s="55"/>
      <c r="C126" s="56"/>
      <c r="D126" s="57" t="s">
        <v>53</v>
      </c>
      <c r="E126" s="139"/>
      <c r="F126" s="136"/>
      <c r="G126" s="137"/>
      <c r="H126" s="140"/>
      <c r="I126" s="81"/>
      <c r="J126" s="82"/>
      <c r="K126" s="63">
        <f t="shared" si="126"/>
        <v>0</v>
      </c>
      <c r="L126" s="63">
        <f t="shared" si="127"/>
        <v>0</v>
      </c>
      <c r="M126" s="83"/>
      <c r="N126" s="84"/>
      <c r="O126" s="66">
        <f t="shared" si="128"/>
        <v>0</v>
      </c>
      <c r="P126" s="66">
        <f t="shared" si="129"/>
        <v>0</v>
      </c>
      <c r="Q126" s="83"/>
      <c r="R126" s="85">
        <f t="shared" si="130"/>
        <v>0</v>
      </c>
      <c r="S126" s="69">
        <f t="shared" si="131"/>
        <v>0</v>
      </c>
      <c r="T126" s="70">
        <f t="shared" si="132"/>
        <v>0</v>
      </c>
      <c r="U126" s="70">
        <f t="shared" si="133"/>
        <v>0</v>
      </c>
      <c r="V126" s="70">
        <f t="shared" si="134"/>
        <v>0</v>
      </c>
      <c r="W126" s="70">
        <f t="shared" si="135"/>
        <v>0</v>
      </c>
      <c r="X126" s="70">
        <f t="shared" si="136"/>
        <v>0</v>
      </c>
      <c r="Y126" s="70">
        <f t="shared" si="137"/>
        <v>0</v>
      </c>
      <c r="Z126" s="70">
        <f t="shared" si="137"/>
        <v>0</v>
      </c>
      <c r="AA126" s="70">
        <f t="shared" si="137"/>
        <v>0</v>
      </c>
      <c r="AB126" s="71"/>
      <c r="AC126" s="7">
        <f t="shared" si="138"/>
        <v>0</v>
      </c>
      <c r="AD126" s="86"/>
      <c r="AE126" s="73"/>
      <c r="AF126" s="87"/>
      <c r="AG126" s="87"/>
      <c r="AH126" s="88"/>
      <c r="AI126" s="88"/>
      <c r="AJ126" s="75"/>
      <c r="AK126" s="87"/>
      <c r="AL126" s="88"/>
      <c r="AM126" s="75"/>
      <c r="AN126" s="89"/>
      <c r="AO126" s="86"/>
      <c r="AP126" s="87"/>
      <c r="AQ126" s="87"/>
      <c r="AR126" s="87"/>
      <c r="AS126" s="87"/>
      <c r="AT126" s="88"/>
      <c r="AU126" s="75"/>
      <c r="AV126" s="89"/>
    </row>
    <row r="127" spans="1:68" ht="27.95" customHeight="1" x14ac:dyDescent="0.25">
      <c r="A127" s="54"/>
      <c r="B127" s="55"/>
      <c r="C127" s="56"/>
      <c r="D127" s="57" t="s">
        <v>53</v>
      </c>
      <c r="E127" s="141"/>
      <c r="F127" s="136"/>
      <c r="G127" s="137"/>
      <c r="H127" s="140"/>
      <c r="I127" s="81"/>
      <c r="J127" s="82"/>
      <c r="K127" s="63">
        <f t="shared" si="126"/>
        <v>0</v>
      </c>
      <c r="L127" s="63">
        <f t="shared" si="127"/>
        <v>0</v>
      </c>
      <c r="M127" s="83"/>
      <c r="N127" s="84"/>
      <c r="O127" s="66">
        <f t="shared" si="128"/>
        <v>0</v>
      </c>
      <c r="P127" s="66">
        <f t="shared" si="129"/>
        <v>0</v>
      </c>
      <c r="Q127" s="83"/>
      <c r="R127" s="85">
        <f t="shared" si="130"/>
        <v>0</v>
      </c>
      <c r="S127" s="69">
        <f t="shared" si="131"/>
        <v>0</v>
      </c>
      <c r="T127" s="70">
        <f t="shared" si="132"/>
        <v>0</v>
      </c>
      <c r="U127" s="70">
        <f t="shared" si="133"/>
        <v>0</v>
      </c>
      <c r="V127" s="70">
        <f t="shared" si="134"/>
        <v>0</v>
      </c>
      <c r="W127" s="70">
        <f t="shared" si="135"/>
        <v>0</v>
      </c>
      <c r="X127" s="70">
        <f t="shared" si="136"/>
        <v>0</v>
      </c>
      <c r="Y127" s="70">
        <f t="shared" si="137"/>
        <v>0</v>
      </c>
      <c r="Z127" s="70">
        <f t="shared" si="137"/>
        <v>0</v>
      </c>
      <c r="AA127" s="70">
        <f t="shared" si="137"/>
        <v>0</v>
      </c>
      <c r="AB127" s="71"/>
      <c r="AC127" s="7">
        <f t="shared" si="138"/>
        <v>0</v>
      </c>
      <c r="AD127" s="86"/>
      <c r="AE127" s="73"/>
      <c r="AF127" s="87"/>
      <c r="AG127" s="87"/>
      <c r="AH127" s="88"/>
      <c r="AI127" s="88"/>
      <c r="AJ127" s="75"/>
      <c r="AK127" s="87"/>
      <c r="AL127" s="88"/>
      <c r="AM127" s="75"/>
      <c r="AN127" s="89"/>
      <c r="AO127" s="86"/>
      <c r="AP127" s="87"/>
      <c r="AQ127" s="87"/>
      <c r="AR127" s="87"/>
      <c r="AS127" s="87"/>
      <c r="AT127" s="88"/>
      <c r="AU127" s="75"/>
      <c r="AV127" s="89"/>
    </row>
    <row r="128" spans="1:68" ht="27.95" customHeight="1" x14ac:dyDescent="0.25">
      <c r="A128" s="54"/>
      <c r="B128" s="55"/>
      <c r="C128" s="56"/>
      <c r="D128" s="57" t="s">
        <v>53</v>
      </c>
      <c r="E128" s="141"/>
      <c r="F128" s="136"/>
      <c r="G128" s="137"/>
      <c r="H128" s="140"/>
      <c r="I128" s="81"/>
      <c r="J128" s="82"/>
      <c r="K128" s="63">
        <f t="shared" si="126"/>
        <v>0</v>
      </c>
      <c r="L128" s="63">
        <f t="shared" si="127"/>
        <v>0</v>
      </c>
      <c r="M128" s="83"/>
      <c r="N128" s="84"/>
      <c r="O128" s="66">
        <f t="shared" si="128"/>
        <v>0</v>
      </c>
      <c r="P128" s="66">
        <f t="shared" si="129"/>
        <v>0</v>
      </c>
      <c r="Q128" s="83"/>
      <c r="R128" s="85">
        <f t="shared" si="130"/>
        <v>0</v>
      </c>
      <c r="S128" s="69">
        <f t="shared" si="131"/>
        <v>0</v>
      </c>
      <c r="T128" s="70">
        <f t="shared" si="132"/>
        <v>0</v>
      </c>
      <c r="U128" s="70">
        <f t="shared" si="133"/>
        <v>0</v>
      </c>
      <c r="V128" s="70">
        <f t="shared" si="134"/>
        <v>0</v>
      </c>
      <c r="W128" s="70">
        <f t="shared" si="135"/>
        <v>0</v>
      </c>
      <c r="X128" s="70">
        <f t="shared" si="136"/>
        <v>0</v>
      </c>
      <c r="Y128" s="70">
        <f t="shared" si="137"/>
        <v>0</v>
      </c>
      <c r="Z128" s="70">
        <f t="shared" si="137"/>
        <v>0</v>
      </c>
      <c r="AA128" s="70">
        <f t="shared" si="137"/>
        <v>0</v>
      </c>
      <c r="AB128" s="71"/>
      <c r="AC128" s="7">
        <f t="shared" si="138"/>
        <v>0</v>
      </c>
      <c r="AD128" s="86"/>
      <c r="AE128" s="73"/>
      <c r="AF128" s="87"/>
      <c r="AG128" s="87"/>
      <c r="AH128" s="88"/>
      <c r="AI128" s="88"/>
      <c r="AJ128" s="75"/>
      <c r="AK128" s="87"/>
      <c r="AL128" s="88"/>
      <c r="AM128" s="75"/>
      <c r="AN128" s="89"/>
      <c r="AO128" s="86"/>
      <c r="AP128" s="87"/>
      <c r="AQ128" s="87"/>
      <c r="AR128" s="87"/>
      <c r="AS128" s="87"/>
      <c r="AT128" s="88"/>
      <c r="AU128" s="75"/>
      <c r="AV128" s="89"/>
    </row>
    <row r="129" spans="1:68" ht="27.95" customHeight="1" x14ac:dyDescent="0.25">
      <c r="A129" s="54"/>
      <c r="B129" s="55"/>
      <c r="C129" s="56"/>
      <c r="D129" s="57" t="s">
        <v>53</v>
      </c>
      <c r="E129" s="141"/>
      <c r="F129" s="136"/>
      <c r="G129" s="142"/>
      <c r="H129" s="140"/>
      <c r="I129" s="81"/>
      <c r="J129" s="82"/>
      <c r="K129" s="63">
        <f t="shared" si="126"/>
        <v>0</v>
      </c>
      <c r="L129" s="63">
        <f t="shared" si="127"/>
        <v>0</v>
      </c>
      <c r="M129" s="83"/>
      <c r="N129" s="84"/>
      <c r="O129" s="66">
        <f t="shared" si="128"/>
        <v>0</v>
      </c>
      <c r="P129" s="66">
        <f t="shared" si="129"/>
        <v>0</v>
      </c>
      <c r="Q129" s="83"/>
      <c r="R129" s="85">
        <f t="shared" si="130"/>
        <v>0</v>
      </c>
      <c r="S129" s="69">
        <f t="shared" si="131"/>
        <v>0</v>
      </c>
      <c r="T129" s="70">
        <f t="shared" si="132"/>
        <v>0</v>
      </c>
      <c r="U129" s="70">
        <f t="shared" si="133"/>
        <v>0</v>
      </c>
      <c r="V129" s="70">
        <f t="shared" si="134"/>
        <v>0</v>
      </c>
      <c r="W129" s="70">
        <f t="shared" si="135"/>
        <v>0</v>
      </c>
      <c r="X129" s="70">
        <f t="shared" si="136"/>
        <v>0</v>
      </c>
      <c r="Y129" s="70">
        <f t="shared" si="137"/>
        <v>0</v>
      </c>
      <c r="Z129" s="70">
        <f t="shared" si="137"/>
        <v>0</v>
      </c>
      <c r="AA129" s="70">
        <f t="shared" si="137"/>
        <v>0</v>
      </c>
      <c r="AB129" s="71"/>
      <c r="AC129" s="7">
        <f t="shared" si="138"/>
        <v>0</v>
      </c>
      <c r="AD129" s="86"/>
      <c r="AE129" s="73"/>
      <c r="AF129" s="87"/>
      <c r="AG129" s="87"/>
      <c r="AH129" s="88"/>
      <c r="AI129" s="88"/>
      <c r="AJ129" s="75"/>
      <c r="AK129" s="87"/>
      <c r="AL129" s="88"/>
      <c r="AM129" s="75"/>
      <c r="AN129" s="89"/>
      <c r="AO129" s="86"/>
      <c r="AP129" s="87"/>
      <c r="AQ129" s="87"/>
      <c r="AR129" s="87"/>
      <c r="AS129" s="87"/>
      <c r="AT129" s="88"/>
      <c r="AU129" s="75"/>
      <c r="AV129" s="89"/>
    </row>
    <row r="130" spans="1:68" ht="27.95" customHeight="1" x14ac:dyDescent="0.25">
      <c r="A130" s="54"/>
      <c r="B130" s="55"/>
      <c r="C130" s="56"/>
      <c r="D130" s="57" t="s">
        <v>53</v>
      </c>
      <c r="E130" s="141"/>
      <c r="F130" s="136"/>
      <c r="G130" s="142"/>
      <c r="H130" s="140"/>
      <c r="I130" s="94"/>
      <c r="J130" s="82"/>
      <c r="K130" s="63">
        <f t="shared" si="126"/>
        <v>0</v>
      </c>
      <c r="L130" s="63">
        <f t="shared" si="127"/>
        <v>0</v>
      </c>
      <c r="M130" s="83"/>
      <c r="N130" s="84"/>
      <c r="O130" s="66">
        <f t="shared" si="128"/>
        <v>0</v>
      </c>
      <c r="P130" s="66">
        <f t="shared" si="129"/>
        <v>0</v>
      </c>
      <c r="Q130" s="83"/>
      <c r="R130" s="85">
        <f t="shared" si="130"/>
        <v>0</v>
      </c>
      <c r="S130" s="69">
        <f t="shared" si="131"/>
        <v>0</v>
      </c>
      <c r="T130" s="70">
        <f t="shared" si="132"/>
        <v>0</v>
      </c>
      <c r="U130" s="70">
        <f t="shared" si="133"/>
        <v>0</v>
      </c>
      <c r="V130" s="70">
        <f t="shared" si="134"/>
        <v>0</v>
      </c>
      <c r="W130" s="70">
        <f t="shared" si="135"/>
        <v>0</v>
      </c>
      <c r="X130" s="70">
        <f t="shared" si="136"/>
        <v>0</v>
      </c>
      <c r="Y130" s="70">
        <f t="shared" si="137"/>
        <v>0</v>
      </c>
      <c r="Z130" s="70">
        <f t="shared" si="137"/>
        <v>0</v>
      </c>
      <c r="AA130" s="70">
        <f t="shared" si="137"/>
        <v>0</v>
      </c>
      <c r="AB130" s="71"/>
      <c r="AC130" s="7">
        <f t="shared" si="138"/>
        <v>0</v>
      </c>
      <c r="AD130" s="86"/>
      <c r="AE130" s="73"/>
      <c r="AF130" s="87"/>
      <c r="AG130" s="87"/>
      <c r="AH130" s="88"/>
      <c r="AI130" s="88"/>
      <c r="AJ130" s="75"/>
      <c r="AK130" s="87"/>
      <c r="AL130" s="88"/>
      <c r="AM130" s="75"/>
      <c r="AN130" s="89"/>
      <c r="AO130" s="86"/>
      <c r="AP130" s="87"/>
      <c r="AQ130" s="87"/>
      <c r="AR130" s="87"/>
      <c r="AS130" s="87"/>
      <c r="AT130" s="88"/>
      <c r="AU130" s="75"/>
      <c r="AV130" s="89"/>
    </row>
    <row r="131" spans="1:68" ht="27.95" customHeight="1" x14ac:dyDescent="0.25">
      <c r="A131" s="54"/>
      <c r="B131" s="55"/>
      <c r="C131" s="56"/>
      <c r="D131" s="57" t="s">
        <v>53</v>
      </c>
      <c r="E131" s="143"/>
      <c r="F131" s="144"/>
      <c r="G131" s="145"/>
      <c r="H131" s="140"/>
      <c r="I131" s="81"/>
      <c r="J131" s="82"/>
      <c r="K131" s="63">
        <f t="shared" si="126"/>
        <v>0</v>
      </c>
      <c r="L131" s="63">
        <f t="shared" si="127"/>
        <v>0</v>
      </c>
      <c r="M131" s="83"/>
      <c r="N131" s="84"/>
      <c r="O131" s="66">
        <f t="shared" si="128"/>
        <v>0</v>
      </c>
      <c r="P131" s="66">
        <f t="shared" si="129"/>
        <v>0</v>
      </c>
      <c r="Q131" s="83"/>
      <c r="R131" s="85">
        <f t="shared" si="130"/>
        <v>0</v>
      </c>
      <c r="S131" s="69">
        <f t="shared" si="131"/>
        <v>0</v>
      </c>
      <c r="T131" s="70">
        <f t="shared" si="132"/>
        <v>0</v>
      </c>
      <c r="U131" s="70">
        <f t="shared" si="133"/>
        <v>0</v>
      </c>
      <c r="V131" s="70">
        <f t="shared" si="134"/>
        <v>0</v>
      </c>
      <c r="W131" s="70">
        <f t="shared" si="135"/>
        <v>0</v>
      </c>
      <c r="X131" s="70">
        <f t="shared" si="136"/>
        <v>0</v>
      </c>
      <c r="Y131" s="70">
        <f t="shared" si="137"/>
        <v>0</v>
      </c>
      <c r="Z131" s="70">
        <f t="shared" si="137"/>
        <v>0</v>
      </c>
      <c r="AA131" s="70">
        <f t="shared" si="137"/>
        <v>0</v>
      </c>
      <c r="AB131" s="71"/>
      <c r="AC131" s="7">
        <f t="shared" si="138"/>
        <v>0</v>
      </c>
      <c r="AD131" s="86"/>
      <c r="AE131" s="73"/>
      <c r="AF131" s="87"/>
      <c r="AG131" s="87"/>
      <c r="AH131" s="88"/>
      <c r="AI131" s="88"/>
      <c r="AJ131" s="75"/>
      <c r="AK131" s="87"/>
      <c r="AL131" s="88"/>
      <c r="AM131" s="75"/>
      <c r="AN131" s="89"/>
      <c r="AO131" s="86"/>
      <c r="AP131" s="87"/>
      <c r="AQ131" s="87"/>
      <c r="AR131" s="87"/>
      <c r="AS131" s="87"/>
      <c r="AT131" s="88"/>
      <c r="AU131" s="75"/>
      <c r="AV131" s="89"/>
      <c r="AW131" s="171"/>
      <c r="AX131" s="171"/>
      <c r="AY131" s="171"/>
      <c r="AZ131" s="171"/>
      <c r="BA131" s="171"/>
      <c r="BB131" s="171"/>
      <c r="BC131" s="171"/>
      <c r="BD131" s="171"/>
      <c r="BE131" s="171"/>
      <c r="BF131" s="171"/>
      <c r="BG131" s="171"/>
      <c r="BH131" s="171"/>
      <c r="BI131" s="171"/>
      <c r="BJ131" s="171"/>
      <c r="BK131" s="171"/>
      <c r="BL131" s="171"/>
      <c r="BM131" s="171"/>
      <c r="BN131" s="171"/>
      <c r="BO131" s="171"/>
      <c r="BP131" s="171"/>
    </row>
    <row r="132" spans="1:68" ht="27.95" customHeight="1" x14ac:dyDescent="0.25">
      <c r="A132" s="54"/>
      <c r="B132" s="55"/>
      <c r="C132" s="56"/>
      <c r="D132" s="57" t="s">
        <v>53</v>
      </c>
      <c r="E132" s="146"/>
      <c r="F132" s="147"/>
      <c r="G132" s="142"/>
      <c r="H132" s="148"/>
      <c r="I132" s="95"/>
      <c r="J132" s="82"/>
      <c r="K132" s="96">
        <f t="shared" si="126"/>
        <v>0</v>
      </c>
      <c r="L132" s="96">
        <f t="shared" si="127"/>
        <v>0</v>
      </c>
      <c r="M132" s="83"/>
      <c r="N132" s="84"/>
      <c r="O132" s="66">
        <f t="shared" si="128"/>
        <v>0</v>
      </c>
      <c r="P132" s="66">
        <f t="shared" si="129"/>
        <v>0</v>
      </c>
      <c r="Q132" s="83"/>
      <c r="R132" s="85">
        <f t="shared" si="130"/>
        <v>0</v>
      </c>
      <c r="S132" s="69">
        <f t="shared" si="131"/>
        <v>0</v>
      </c>
      <c r="T132" s="70">
        <f t="shared" si="132"/>
        <v>0</v>
      </c>
      <c r="U132" s="70">
        <f t="shared" si="133"/>
        <v>0</v>
      </c>
      <c r="V132" s="70">
        <f t="shared" si="134"/>
        <v>0</v>
      </c>
      <c r="W132" s="70">
        <f t="shared" si="135"/>
        <v>0</v>
      </c>
      <c r="X132" s="70">
        <f t="shared" si="136"/>
        <v>0</v>
      </c>
      <c r="Y132" s="70">
        <f t="shared" si="137"/>
        <v>0</v>
      </c>
      <c r="Z132" s="70">
        <f t="shared" si="137"/>
        <v>0</v>
      </c>
      <c r="AA132" s="70">
        <f t="shared" si="137"/>
        <v>0</v>
      </c>
      <c r="AB132" s="71"/>
      <c r="AC132" s="7">
        <f t="shared" si="138"/>
        <v>0</v>
      </c>
      <c r="AD132" s="86"/>
      <c r="AE132" s="73"/>
      <c r="AF132" s="87"/>
      <c r="AG132" s="87"/>
      <c r="AH132" s="88"/>
      <c r="AI132" s="88"/>
      <c r="AJ132" s="75"/>
      <c r="AK132" s="87"/>
      <c r="AL132" s="88"/>
      <c r="AM132" s="75"/>
      <c r="AN132" s="89"/>
      <c r="AO132" s="86"/>
      <c r="AP132" s="87"/>
      <c r="AQ132" s="87"/>
      <c r="AR132" s="87"/>
      <c r="AS132" s="87"/>
      <c r="AT132" s="88"/>
      <c r="AU132" s="75"/>
      <c r="AV132" s="89"/>
      <c r="AW132" s="171"/>
      <c r="AX132" s="171"/>
      <c r="AY132" s="171"/>
      <c r="AZ132" s="171"/>
      <c r="BA132" s="171"/>
      <c r="BB132" s="171"/>
      <c r="BC132" s="171"/>
      <c r="BD132" s="171"/>
      <c r="BE132" s="171"/>
      <c r="BF132" s="171"/>
      <c r="BG132" s="171"/>
      <c r="BH132" s="171"/>
      <c r="BI132" s="171"/>
      <c r="BJ132" s="171"/>
      <c r="BK132" s="171"/>
      <c r="BL132" s="171"/>
      <c r="BM132" s="171"/>
      <c r="BN132" s="171"/>
      <c r="BO132" s="171"/>
      <c r="BP132" s="171"/>
    </row>
    <row r="133" spans="1:68" s="179" customFormat="1" ht="27.95" customHeight="1" x14ac:dyDescent="0.25">
      <c r="A133" s="193"/>
      <c r="B133" s="194"/>
      <c r="C133" s="56"/>
      <c r="D133" s="57" t="s">
        <v>53</v>
      </c>
      <c r="E133" s="101" t="s">
        <v>49</v>
      </c>
      <c r="F133" s="101"/>
      <c r="G133" s="102"/>
      <c r="H133" s="103"/>
      <c r="I133" s="104"/>
      <c r="J133" s="105"/>
      <c r="K133" s="106">
        <f>IF(J133&gt;0, 1, 0)</f>
        <v>0</v>
      </c>
      <c r="L133" s="106">
        <f t="shared" si="127"/>
        <v>0</v>
      </c>
      <c r="M133" s="107"/>
      <c r="N133" s="108"/>
      <c r="O133" s="109">
        <f t="shared" si="128"/>
        <v>0</v>
      </c>
      <c r="P133" s="109">
        <f t="shared" si="129"/>
        <v>0</v>
      </c>
      <c r="Q133" s="107"/>
      <c r="R133" s="110">
        <f>J133*M133*$R$9</f>
        <v>0</v>
      </c>
      <c r="S133" s="111">
        <f>J133*M133*$S$9</f>
        <v>0</v>
      </c>
      <c r="T133" s="112">
        <f>K133*M133*$T$9</f>
        <v>0</v>
      </c>
      <c r="U133" s="112">
        <f>J133*M133*$U$9</f>
        <v>0</v>
      </c>
      <c r="V133" s="112">
        <f t="shared" si="134"/>
        <v>0</v>
      </c>
      <c r="W133" s="112">
        <f t="shared" si="135"/>
        <v>0</v>
      </c>
      <c r="X133" s="112">
        <f t="shared" si="136"/>
        <v>0</v>
      </c>
      <c r="Y133" s="112">
        <f t="shared" si="137"/>
        <v>0</v>
      </c>
      <c r="Z133" s="112">
        <f t="shared" si="137"/>
        <v>0</v>
      </c>
      <c r="AA133" s="112">
        <f t="shared" si="137"/>
        <v>0</v>
      </c>
      <c r="AB133" s="113"/>
      <c r="AC133" s="7">
        <f t="shared" si="138"/>
        <v>0</v>
      </c>
      <c r="AD133" s="176"/>
      <c r="AE133" s="73"/>
      <c r="AF133" s="177"/>
      <c r="AG133" s="177"/>
      <c r="AH133" s="88"/>
      <c r="AI133" s="88"/>
      <c r="AJ133" s="75"/>
      <c r="AK133" s="177"/>
      <c r="AL133" s="88"/>
      <c r="AM133" s="75"/>
      <c r="AN133" s="178"/>
      <c r="AO133" s="176"/>
      <c r="AP133" s="177"/>
      <c r="AQ133" s="177"/>
      <c r="AR133" s="177"/>
      <c r="AS133" s="177"/>
      <c r="AT133" s="88"/>
      <c r="AU133" s="75"/>
      <c r="AV133" s="178"/>
      <c r="AW133" s="6"/>
      <c r="AX133" s="6"/>
      <c r="AY133" s="6"/>
      <c r="AZ133" s="6"/>
      <c r="BA133" s="6"/>
      <c r="BB133" s="6"/>
      <c r="BC133" s="6"/>
      <c r="BD133" s="6"/>
      <c r="BE133" s="6"/>
      <c r="BF133" s="6"/>
      <c r="BG133" s="6"/>
      <c r="BH133" s="6"/>
      <c r="BI133" s="6"/>
      <c r="BJ133" s="6"/>
      <c r="BK133" s="6"/>
      <c r="BL133" s="6"/>
      <c r="BM133" s="6"/>
      <c r="BN133" s="6"/>
      <c r="BO133" s="6"/>
      <c r="BP133" s="6"/>
    </row>
    <row r="134" spans="1:68" s="171" customFormat="1" ht="27.95" customHeight="1" x14ac:dyDescent="0.25">
      <c r="A134" s="193"/>
      <c r="B134" s="194"/>
      <c r="C134" s="56"/>
      <c r="D134" s="57" t="s">
        <v>53</v>
      </c>
      <c r="E134" s="101" t="s">
        <v>49</v>
      </c>
      <c r="F134" s="101"/>
      <c r="G134" s="102"/>
      <c r="H134" s="103"/>
      <c r="I134" s="104"/>
      <c r="J134" s="105"/>
      <c r="K134" s="106">
        <f>IF(J134&gt;0, 1, 0)</f>
        <v>0</v>
      </c>
      <c r="L134" s="106">
        <f t="shared" si="127"/>
        <v>0</v>
      </c>
      <c r="M134" s="107"/>
      <c r="N134" s="108"/>
      <c r="O134" s="109">
        <f t="shared" si="128"/>
        <v>0</v>
      </c>
      <c r="P134" s="109">
        <f t="shared" si="129"/>
        <v>0</v>
      </c>
      <c r="Q134" s="107"/>
      <c r="R134" s="110">
        <f>J134*M134*$R$9</f>
        <v>0</v>
      </c>
      <c r="S134" s="111">
        <f>J134*M134*$S$9</f>
        <v>0</v>
      </c>
      <c r="T134" s="112">
        <f>K134*M134*$T$9</f>
        <v>0</v>
      </c>
      <c r="U134" s="112">
        <f>J134*M134*$U$9</f>
        <v>0</v>
      </c>
      <c r="V134" s="112">
        <f t="shared" si="134"/>
        <v>0</v>
      </c>
      <c r="W134" s="112">
        <f t="shared" si="135"/>
        <v>0</v>
      </c>
      <c r="X134" s="112">
        <f t="shared" si="136"/>
        <v>0</v>
      </c>
      <c r="Y134" s="112">
        <f t="shared" si="137"/>
        <v>0</v>
      </c>
      <c r="Z134" s="112">
        <f t="shared" si="137"/>
        <v>0</v>
      </c>
      <c r="AA134" s="112">
        <f t="shared" si="137"/>
        <v>0</v>
      </c>
      <c r="AB134" s="113"/>
      <c r="AC134" s="114">
        <f t="shared" si="138"/>
        <v>0</v>
      </c>
      <c r="AD134" s="176"/>
      <c r="AE134" s="73"/>
      <c r="AF134" s="177"/>
      <c r="AG134" s="177"/>
      <c r="AH134" s="88"/>
      <c r="AI134" s="88"/>
      <c r="AJ134" s="75"/>
      <c r="AK134" s="177"/>
      <c r="AL134" s="88"/>
      <c r="AM134" s="75"/>
      <c r="AN134" s="178"/>
      <c r="AO134" s="176"/>
      <c r="AP134" s="177"/>
      <c r="AQ134" s="177"/>
      <c r="AR134" s="177"/>
      <c r="AS134" s="177"/>
      <c r="AT134" s="88"/>
      <c r="AU134" s="75"/>
      <c r="AV134" s="178"/>
      <c r="AW134" s="6"/>
      <c r="AX134" s="6"/>
      <c r="AY134" s="6"/>
      <c r="AZ134" s="6"/>
      <c r="BA134" s="6"/>
      <c r="BB134" s="6"/>
      <c r="BC134" s="6"/>
      <c r="BD134" s="6"/>
      <c r="BE134" s="6"/>
      <c r="BF134" s="6"/>
      <c r="BG134" s="6"/>
      <c r="BH134" s="6"/>
      <c r="BI134" s="6"/>
      <c r="BJ134" s="6"/>
      <c r="BK134" s="6"/>
      <c r="BL134" s="6"/>
      <c r="BM134" s="6"/>
      <c r="BN134" s="6"/>
      <c r="BO134" s="6"/>
      <c r="BP134" s="6"/>
    </row>
    <row r="135" spans="1:68" ht="27.95" customHeight="1" thickBot="1" x14ac:dyDescent="0.3">
      <c r="A135" s="116"/>
      <c r="B135" s="117"/>
      <c r="C135" s="117"/>
      <c r="D135" s="57" t="s">
        <v>53</v>
      </c>
      <c r="E135" s="118"/>
      <c r="F135" s="118"/>
      <c r="G135" s="119"/>
      <c r="H135" s="120" t="s">
        <v>90</v>
      </c>
      <c r="I135" s="121"/>
      <c r="J135" s="122"/>
      <c r="K135" s="123"/>
      <c r="L135" s="123"/>
      <c r="M135" s="124"/>
      <c r="N135" s="125"/>
      <c r="O135" s="123"/>
      <c r="P135" s="123"/>
      <c r="Q135" s="124"/>
      <c r="R135" s="126">
        <f>SUM(R123:R134)</f>
        <v>0</v>
      </c>
      <c r="S135" s="127">
        <f t="shared" ref="S135:AA135" si="139">SUM(S123:S134)</f>
        <v>0</v>
      </c>
      <c r="T135" s="128">
        <f t="shared" si="139"/>
        <v>0</v>
      </c>
      <c r="U135" s="128">
        <f t="shared" si="139"/>
        <v>0</v>
      </c>
      <c r="V135" s="128">
        <f t="shared" si="139"/>
        <v>0</v>
      </c>
      <c r="W135" s="128">
        <f t="shared" si="139"/>
        <v>0</v>
      </c>
      <c r="X135" s="128">
        <f t="shared" si="139"/>
        <v>0</v>
      </c>
      <c r="Y135" s="129">
        <f t="shared" si="139"/>
        <v>0</v>
      </c>
      <c r="Z135" s="129">
        <f t="shared" si="139"/>
        <v>0</v>
      </c>
      <c r="AA135" s="129">
        <f t="shared" si="139"/>
        <v>0</v>
      </c>
      <c r="AB135" s="130">
        <f>R135/1800/0.6</f>
        <v>0</v>
      </c>
      <c r="AC135" s="7"/>
      <c r="AD135" s="131"/>
      <c r="AE135" s="132"/>
      <c r="AF135" s="132"/>
      <c r="AG135" s="132"/>
      <c r="AH135" s="132"/>
      <c r="AI135" s="132"/>
      <c r="AJ135" s="132"/>
      <c r="AK135" s="132"/>
      <c r="AL135" s="132"/>
      <c r="AM135" s="132"/>
      <c r="AN135" s="132"/>
      <c r="AO135" s="132"/>
      <c r="AP135" s="132"/>
      <c r="AQ135" s="132"/>
      <c r="AR135" s="132"/>
      <c r="AS135" s="132"/>
      <c r="AT135" s="132"/>
      <c r="AU135" s="132"/>
      <c r="AV135" s="133"/>
    </row>
    <row r="136" spans="1:68" ht="27.75" hidden="1" customHeight="1" thickTop="1" x14ac:dyDescent="0.25">
      <c r="A136" s="54"/>
      <c r="B136" s="55"/>
      <c r="C136" s="56"/>
      <c r="D136" s="57" t="s">
        <v>53</v>
      </c>
      <c r="E136" s="135"/>
      <c r="F136" s="136"/>
      <c r="G136" s="137"/>
      <c r="H136" s="140"/>
      <c r="I136" s="61"/>
      <c r="J136" s="62"/>
      <c r="K136" s="63">
        <f t="shared" ref="K136:K145" si="140">IF(J136&gt;0, 1, 0)</f>
        <v>0</v>
      </c>
      <c r="L136" s="63">
        <f t="shared" ref="L136:L147" si="141">J136-K136</f>
        <v>0</v>
      </c>
      <c r="M136" s="64"/>
      <c r="N136" s="65"/>
      <c r="O136" s="66">
        <f t="shared" ref="O136:O147" si="142">IF(N136&gt;0, 1, 0)</f>
        <v>0</v>
      </c>
      <c r="P136" s="66">
        <f t="shared" ref="P136:P147" si="143">N136-O136</f>
        <v>0</v>
      </c>
      <c r="Q136" s="67"/>
      <c r="R136" s="68">
        <f t="shared" ref="R136:R145" si="144">(K136*M136*$R$5)+(L136*M136*$R$6)+(O136*Q136*$R$7)+(P136*Q136*$R$8)</f>
        <v>0</v>
      </c>
      <c r="S136" s="69">
        <f t="shared" ref="S136:S145" si="145">J136*M136*$S$5</f>
        <v>0</v>
      </c>
      <c r="T136" s="70">
        <f t="shared" ref="T136:T145" si="146">K136*M136*$T$5</f>
        <v>0</v>
      </c>
      <c r="U136" s="70">
        <f t="shared" ref="U136:U145" si="147">J136*M136*$U$5</f>
        <v>0</v>
      </c>
      <c r="V136" s="70">
        <f t="shared" ref="V136:V147" si="148">N136*Q136*$V$7</f>
        <v>0</v>
      </c>
      <c r="W136" s="70">
        <f t="shared" ref="W136:W147" si="149">O136*Q136*$W$7</f>
        <v>0</v>
      </c>
      <c r="X136" s="70">
        <f t="shared" ref="X136:X147" si="150">N136*Q136*$X$7</f>
        <v>0</v>
      </c>
      <c r="Y136" s="70">
        <f t="shared" ref="Y136:AA147" si="151">S136+V136</f>
        <v>0</v>
      </c>
      <c r="Z136" s="70">
        <f t="shared" si="151"/>
        <v>0</v>
      </c>
      <c r="AA136" s="70">
        <f t="shared" si="151"/>
        <v>0</v>
      </c>
      <c r="AB136" s="71"/>
      <c r="AC136" s="7">
        <f>R136-Y136-Z136-AA136</f>
        <v>0</v>
      </c>
      <c r="AD136" s="162"/>
      <c r="AE136" s="134"/>
      <c r="AF136" s="163"/>
      <c r="AG136" s="164"/>
      <c r="AH136" s="88"/>
      <c r="AI136" s="88"/>
      <c r="AJ136" s="75"/>
      <c r="AK136" s="182"/>
      <c r="AL136" s="88"/>
      <c r="AM136" s="75"/>
      <c r="AN136" s="89"/>
      <c r="AO136" s="162"/>
      <c r="AP136" s="87"/>
      <c r="AQ136" s="87"/>
      <c r="AR136" s="167"/>
      <c r="AS136" s="87"/>
      <c r="AT136" s="88"/>
      <c r="AU136" s="75"/>
      <c r="AV136" s="89"/>
    </row>
    <row r="137" spans="1:68" ht="27.95" hidden="1" customHeight="1" x14ac:dyDescent="0.25">
      <c r="A137" s="54"/>
      <c r="B137" s="55"/>
      <c r="C137" s="56"/>
      <c r="D137" s="57" t="s">
        <v>53</v>
      </c>
      <c r="E137" s="135"/>
      <c r="F137" s="136"/>
      <c r="G137" s="137"/>
      <c r="H137" s="140"/>
      <c r="I137" s="81"/>
      <c r="J137" s="82"/>
      <c r="K137" s="63">
        <f t="shared" si="140"/>
        <v>0</v>
      </c>
      <c r="L137" s="63">
        <f t="shared" si="141"/>
        <v>0</v>
      </c>
      <c r="M137" s="83"/>
      <c r="N137" s="84"/>
      <c r="O137" s="66">
        <f t="shared" si="142"/>
        <v>0</v>
      </c>
      <c r="P137" s="66">
        <f t="shared" si="143"/>
        <v>0</v>
      </c>
      <c r="Q137" s="83"/>
      <c r="R137" s="85">
        <f t="shared" si="144"/>
        <v>0</v>
      </c>
      <c r="S137" s="69">
        <f t="shared" si="145"/>
        <v>0</v>
      </c>
      <c r="T137" s="70">
        <f t="shared" si="146"/>
        <v>0</v>
      </c>
      <c r="U137" s="70">
        <f t="shared" si="147"/>
        <v>0</v>
      </c>
      <c r="V137" s="70">
        <f t="shared" si="148"/>
        <v>0</v>
      </c>
      <c r="W137" s="70">
        <f t="shared" si="149"/>
        <v>0</v>
      </c>
      <c r="X137" s="70">
        <f t="shared" si="150"/>
        <v>0</v>
      </c>
      <c r="Y137" s="70">
        <f t="shared" si="151"/>
        <v>0</v>
      </c>
      <c r="Z137" s="70">
        <f t="shared" si="151"/>
        <v>0</v>
      </c>
      <c r="AA137" s="70">
        <f t="shared" si="151"/>
        <v>0</v>
      </c>
      <c r="AB137" s="71"/>
      <c r="AC137" s="7">
        <f t="shared" ref="AC137:AC147" si="152">R135-Y135-Z135-AA135</f>
        <v>0</v>
      </c>
      <c r="AD137" s="162"/>
      <c r="AE137" s="134"/>
      <c r="AF137" s="163"/>
      <c r="AG137" s="164"/>
      <c r="AH137" s="88"/>
      <c r="AI137" s="88"/>
      <c r="AJ137" s="75"/>
      <c r="AK137" s="182"/>
      <c r="AL137" s="88"/>
      <c r="AM137" s="75"/>
      <c r="AN137" s="89"/>
      <c r="AO137" s="86"/>
      <c r="AP137" s="87"/>
      <c r="AQ137" s="87"/>
      <c r="AR137" s="87"/>
      <c r="AS137" s="87"/>
      <c r="AT137" s="88"/>
      <c r="AU137" s="75"/>
      <c r="AV137" s="89"/>
    </row>
    <row r="138" spans="1:68" ht="27.95" hidden="1" customHeight="1" x14ac:dyDescent="0.25">
      <c r="A138" s="54"/>
      <c r="B138" s="55"/>
      <c r="C138" s="56"/>
      <c r="D138" s="57" t="s">
        <v>53</v>
      </c>
      <c r="E138" s="135"/>
      <c r="F138" s="136"/>
      <c r="G138" s="137"/>
      <c r="H138" s="138"/>
      <c r="I138" s="81"/>
      <c r="J138" s="82"/>
      <c r="K138" s="63">
        <f t="shared" si="140"/>
        <v>0</v>
      </c>
      <c r="L138" s="63">
        <f t="shared" si="141"/>
        <v>0</v>
      </c>
      <c r="M138" s="83"/>
      <c r="N138" s="84"/>
      <c r="O138" s="66">
        <f t="shared" si="142"/>
        <v>0</v>
      </c>
      <c r="P138" s="66">
        <f t="shared" si="143"/>
        <v>0</v>
      </c>
      <c r="Q138" s="83"/>
      <c r="R138" s="85">
        <f t="shared" si="144"/>
        <v>0</v>
      </c>
      <c r="S138" s="69">
        <f t="shared" si="145"/>
        <v>0</v>
      </c>
      <c r="T138" s="70">
        <f t="shared" si="146"/>
        <v>0</v>
      </c>
      <c r="U138" s="70">
        <f t="shared" si="147"/>
        <v>0</v>
      </c>
      <c r="V138" s="70">
        <f t="shared" si="148"/>
        <v>0</v>
      </c>
      <c r="W138" s="70">
        <f t="shared" si="149"/>
        <v>0</v>
      </c>
      <c r="X138" s="70">
        <f t="shared" si="150"/>
        <v>0</v>
      </c>
      <c r="Y138" s="70">
        <f t="shared" si="151"/>
        <v>0</v>
      </c>
      <c r="Z138" s="70">
        <f t="shared" si="151"/>
        <v>0</v>
      </c>
      <c r="AA138" s="70">
        <f t="shared" si="151"/>
        <v>0</v>
      </c>
      <c r="AB138" s="71"/>
      <c r="AC138" s="7">
        <f t="shared" si="152"/>
        <v>0</v>
      </c>
      <c r="AD138" s="162"/>
      <c r="AE138" s="134"/>
      <c r="AF138" s="163"/>
      <c r="AG138" s="164"/>
      <c r="AH138" s="88"/>
      <c r="AI138" s="88"/>
      <c r="AJ138" s="75"/>
      <c r="AK138" s="167"/>
      <c r="AL138" s="88"/>
      <c r="AM138" s="75"/>
      <c r="AN138" s="89"/>
      <c r="AO138" s="86"/>
      <c r="AP138" s="87"/>
      <c r="AQ138" s="87"/>
      <c r="AR138" s="87"/>
      <c r="AS138" s="87"/>
      <c r="AT138" s="88"/>
      <c r="AU138" s="75"/>
      <c r="AV138" s="89"/>
    </row>
    <row r="139" spans="1:68" ht="27.95" hidden="1" customHeight="1" x14ac:dyDescent="0.25">
      <c r="A139" s="54"/>
      <c r="B139" s="55"/>
      <c r="C139" s="56"/>
      <c r="D139" s="57" t="s">
        <v>53</v>
      </c>
      <c r="E139" s="139"/>
      <c r="F139" s="136"/>
      <c r="G139" s="137"/>
      <c r="H139" s="140"/>
      <c r="I139" s="81"/>
      <c r="J139" s="82"/>
      <c r="K139" s="63">
        <f t="shared" si="140"/>
        <v>0</v>
      </c>
      <c r="L139" s="63">
        <f t="shared" si="141"/>
        <v>0</v>
      </c>
      <c r="M139" s="83"/>
      <c r="N139" s="84"/>
      <c r="O139" s="66">
        <f t="shared" si="142"/>
        <v>0</v>
      </c>
      <c r="P139" s="66">
        <f t="shared" si="143"/>
        <v>0</v>
      </c>
      <c r="Q139" s="83"/>
      <c r="R139" s="85">
        <f t="shared" si="144"/>
        <v>0</v>
      </c>
      <c r="S139" s="69">
        <f t="shared" si="145"/>
        <v>0</v>
      </c>
      <c r="T139" s="70">
        <f t="shared" si="146"/>
        <v>0</v>
      </c>
      <c r="U139" s="70">
        <f t="shared" si="147"/>
        <v>0</v>
      </c>
      <c r="V139" s="70">
        <f t="shared" si="148"/>
        <v>0</v>
      </c>
      <c r="W139" s="70">
        <f t="shared" si="149"/>
        <v>0</v>
      </c>
      <c r="X139" s="70">
        <f t="shared" si="150"/>
        <v>0</v>
      </c>
      <c r="Y139" s="70">
        <f t="shared" si="151"/>
        <v>0</v>
      </c>
      <c r="Z139" s="70">
        <f t="shared" si="151"/>
        <v>0</v>
      </c>
      <c r="AA139" s="70">
        <f t="shared" si="151"/>
        <v>0</v>
      </c>
      <c r="AB139" s="71"/>
      <c r="AC139" s="7">
        <f t="shared" si="152"/>
        <v>0</v>
      </c>
      <c r="AD139" s="86"/>
      <c r="AE139" s="73"/>
      <c r="AF139" s="87"/>
      <c r="AG139" s="87"/>
      <c r="AH139" s="88"/>
      <c r="AI139" s="88"/>
      <c r="AJ139" s="75"/>
      <c r="AK139" s="87"/>
      <c r="AL139" s="88"/>
      <c r="AM139" s="75"/>
      <c r="AN139" s="89"/>
      <c r="AO139" s="86"/>
      <c r="AP139" s="87"/>
      <c r="AQ139" s="87"/>
      <c r="AR139" s="87"/>
      <c r="AS139" s="87"/>
      <c r="AT139" s="88"/>
      <c r="AU139" s="75"/>
      <c r="AV139" s="89"/>
    </row>
    <row r="140" spans="1:68" ht="27.95" hidden="1" customHeight="1" x14ac:dyDescent="0.25">
      <c r="A140" s="54"/>
      <c r="B140" s="55"/>
      <c r="C140" s="56"/>
      <c r="D140" s="57" t="s">
        <v>53</v>
      </c>
      <c r="E140" s="141"/>
      <c r="F140" s="136"/>
      <c r="G140" s="137"/>
      <c r="H140" s="140"/>
      <c r="I140" s="81"/>
      <c r="J140" s="82"/>
      <c r="K140" s="63">
        <f t="shared" si="140"/>
        <v>0</v>
      </c>
      <c r="L140" s="63">
        <f t="shared" si="141"/>
        <v>0</v>
      </c>
      <c r="M140" s="83"/>
      <c r="N140" s="84"/>
      <c r="O140" s="66">
        <f t="shared" si="142"/>
        <v>0</v>
      </c>
      <c r="P140" s="66">
        <f t="shared" si="143"/>
        <v>0</v>
      </c>
      <c r="Q140" s="83"/>
      <c r="R140" s="85">
        <f t="shared" si="144"/>
        <v>0</v>
      </c>
      <c r="S140" s="69">
        <f t="shared" si="145"/>
        <v>0</v>
      </c>
      <c r="T140" s="70">
        <f t="shared" si="146"/>
        <v>0</v>
      </c>
      <c r="U140" s="70">
        <f t="shared" si="147"/>
        <v>0</v>
      </c>
      <c r="V140" s="70">
        <f t="shared" si="148"/>
        <v>0</v>
      </c>
      <c r="W140" s="70">
        <f t="shared" si="149"/>
        <v>0</v>
      </c>
      <c r="X140" s="70">
        <f t="shared" si="150"/>
        <v>0</v>
      </c>
      <c r="Y140" s="70">
        <f t="shared" si="151"/>
        <v>0</v>
      </c>
      <c r="Z140" s="70">
        <f t="shared" si="151"/>
        <v>0</v>
      </c>
      <c r="AA140" s="70">
        <f t="shared" si="151"/>
        <v>0</v>
      </c>
      <c r="AB140" s="71"/>
      <c r="AC140" s="7">
        <f t="shared" si="152"/>
        <v>0</v>
      </c>
      <c r="AD140" s="86"/>
      <c r="AE140" s="73"/>
      <c r="AF140" s="87"/>
      <c r="AG140" s="87"/>
      <c r="AH140" s="88"/>
      <c r="AI140" s="88"/>
      <c r="AJ140" s="75"/>
      <c r="AK140" s="87"/>
      <c r="AL140" s="88"/>
      <c r="AM140" s="75"/>
      <c r="AN140" s="89"/>
      <c r="AO140" s="86"/>
      <c r="AP140" s="87"/>
      <c r="AQ140" s="87"/>
      <c r="AR140" s="87"/>
      <c r="AS140" s="87"/>
      <c r="AT140" s="88"/>
      <c r="AU140" s="75"/>
      <c r="AV140" s="89"/>
    </row>
    <row r="141" spans="1:68" ht="27.95" hidden="1" customHeight="1" x14ac:dyDescent="0.25">
      <c r="A141" s="54"/>
      <c r="B141" s="55"/>
      <c r="C141" s="56"/>
      <c r="D141" s="57" t="s">
        <v>53</v>
      </c>
      <c r="E141" s="141"/>
      <c r="F141" s="136"/>
      <c r="G141" s="137"/>
      <c r="H141" s="140"/>
      <c r="I141" s="81"/>
      <c r="J141" s="82"/>
      <c r="K141" s="63">
        <f t="shared" si="140"/>
        <v>0</v>
      </c>
      <c r="L141" s="63">
        <f t="shared" si="141"/>
        <v>0</v>
      </c>
      <c r="M141" s="83"/>
      <c r="N141" s="84"/>
      <c r="O141" s="66">
        <f t="shared" si="142"/>
        <v>0</v>
      </c>
      <c r="P141" s="66">
        <f t="shared" si="143"/>
        <v>0</v>
      </c>
      <c r="Q141" s="83"/>
      <c r="R141" s="85">
        <f t="shared" si="144"/>
        <v>0</v>
      </c>
      <c r="S141" s="69">
        <f t="shared" si="145"/>
        <v>0</v>
      </c>
      <c r="T141" s="70">
        <f t="shared" si="146"/>
        <v>0</v>
      </c>
      <c r="U141" s="70">
        <f t="shared" si="147"/>
        <v>0</v>
      </c>
      <c r="V141" s="70">
        <f t="shared" si="148"/>
        <v>0</v>
      </c>
      <c r="W141" s="70">
        <f t="shared" si="149"/>
        <v>0</v>
      </c>
      <c r="X141" s="70">
        <f t="shared" si="150"/>
        <v>0</v>
      </c>
      <c r="Y141" s="70">
        <f t="shared" si="151"/>
        <v>0</v>
      </c>
      <c r="Z141" s="70">
        <f t="shared" si="151"/>
        <v>0</v>
      </c>
      <c r="AA141" s="70">
        <f t="shared" si="151"/>
        <v>0</v>
      </c>
      <c r="AB141" s="71"/>
      <c r="AC141" s="7">
        <f t="shared" si="152"/>
        <v>0</v>
      </c>
      <c r="AD141" s="86"/>
      <c r="AE141" s="73"/>
      <c r="AF141" s="87"/>
      <c r="AG141" s="87"/>
      <c r="AH141" s="88"/>
      <c r="AI141" s="88"/>
      <c r="AJ141" s="75"/>
      <c r="AK141" s="87"/>
      <c r="AL141" s="88"/>
      <c r="AM141" s="75"/>
      <c r="AN141" s="89"/>
      <c r="AO141" s="86"/>
      <c r="AP141" s="87"/>
      <c r="AQ141" s="87"/>
      <c r="AR141" s="87"/>
      <c r="AS141" s="87"/>
      <c r="AT141" s="88"/>
      <c r="AU141" s="75"/>
      <c r="AV141" s="89"/>
    </row>
    <row r="142" spans="1:68" ht="27.95" hidden="1" customHeight="1" x14ac:dyDescent="0.25">
      <c r="A142" s="54"/>
      <c r="B142" s="55"/>
      <c r="C142" s="56"/>
      <c r="D142" s="57" t="s">
        <v>53</v>
      </c>
      <c r="E142" s="141"/>
      <c r="F142" s="136"/>
      <c r="G142" s="142"/>
      <c r="H142" s="140"/>
      <c r="I142" s="81"/>
      <c r="J142" s="82"/>
      <c r="K142" s="63">
        <f t="shared" si="140"/>
        <v>0</v>
      </c>
      <c r="L142" s="63">
        <f t="shared" si="141"/>
        <v>0</v>
      </c>
      <c r="M142" s="83"/>
      <c r="N142" s="84"/>
      <c r="O142" s="66">
        <f t="shared" si="142"/>
        <v>0</v>
      </c>
      <c r="P142" s="66">
        <f t="shared" si="143"/>
        <v>0</v>
      </c>
      <c r="Q142" s="83"/>
      <c r="R142" s="85">
        <f t="shared" si="144"/>
        <v>0</v>
      </c>
      <c r="S142" s="69">
        <f t="shared" si="145"/>
        <v>0</v>
      </c>
      <c r="T142" s="70">
        <f t="shared" si="146"/>
        <v>0</v>
      </c>
      <c r="U142" s="70">
        <f t="shared" si="147"/>
        <v>0</v>
      </c>
      <c r="V142" s="70">
        <f t="shared" si="148"/>
        <v>0</v>
      </c>
      <c r="W142" s="70">
        <f t="shared" si="149"/>
        <v>0</v>
      </c>
      <c r="X142" s="70">
        <f t="shared" si="150"/>
        <v>0</v>
      </c>
      <c r="Y142" s="70">
        <f t="shared" si="151"/>
        <v>0</v>
      </c>
      <c r="Z142" s="70">
        <f t="shared" si="151"/>
        <v>0</v>
      </c>
      <c r="AA142" s="70">
        <f t="shared" si="151"/>
        <v>0</v>
      </c>
      <c r="AB142" s="71"/>
      <c r="AC142" s="7">
        <f t="shared" si="152"/>
        <v>0</v>
      </c>
      <c r="AD142" s="86"/>
      <c r="AE142" s="73"/>
      <c r="AF142" s="87"/>
      <c r="AG142" s="87"/>
      <c r="AH142" s="88"/>
      <c r="AI142" s="88"/>
      <c r="AJ142" s="75"/>
      <c r="AK142" s="87"/>
      <c r="AL142" s="88"/>
      <c r="AM142" s="75"/>
      <c r="AN142" s="89"/>
      <c r="AO142" s="86"/>
      <c r="AP142" s="87"/>
      <c r="AQ142" s="87"/>
      <c r="AR142" s="87"/>
      <c r="AS142" s="87"/>
      <c r="AT142" s="88"/>
      <c r="AU142" s="75"/>
      <c r="AV142" s="89"/>
    </row>
    <row r="143" spans="1:68" ht="27.95" hidden="1" customHeight="1" x14ac:dyDescent="0.25">
      <c r="A143" s="54"/>
      <c r="B143" s="55"/>
      <c r="C143" s="56"/>
      <c r="D143" s="57" t="s">
        <v>53</v>
      </c>
      <c r="E143" s="141"/>
      <c r="F143" s="136"/>
      <c r="G143" s="142"/>
      <c r="H143" s="140"/>
      <c r="I143" s="94"/>
      <c r="J143" s="82"/>
      <c r="K143" s="63">
        <f t="shared" si="140"/>
        <v>0</v>
      </c>
      <c r="L143" s="63">
        <f t="shared" si="141"/>
        <v>0</v>
      </c>
      <c r="M143" s="83"/>
      <c r="N143" s="84"/>
      <c r="O143" s="66">
        <f t="shared" si="142"/>
        <v>0</v>
      </c>
      <c r="P143" s="66">
        <f t="shared" si="143"/>
        <v>0</v>
      </c>
      <c r="Q143" s="83"/>
      <c r="R143" s="85">
        <f t="shared" si="144"/>
        <v>0</v>
      </c>
      <c r="S143" s="69">
        <f t="shared" si="145"/>
        <v>0</v>
      </c>
      <c r="T143" s="70">
        <f t="shared" si="146"/>
        <v>0</v>
      </c>
      <c r="U143" s="70">
        <f t="shared" si="147"/>
        <v>0</v>
      </c>
      <c r="V143" s="70">
        <f t="shared" si="148"/>
        <v>0</v>
      </c>
      <c r="W143" s="70">
        <f t="shared" si="149"/>
        <v>0</v>
      </c>
      <c r="X143" s="70">
        <f t="shared" si="150"/>
        <v>0</v>
      </c>
      <c r="Y143" s="70">
        <f t="shared" si="151"/>
        <v>0</v>
      </c>
      <c r="Z143" s="70">
        <f t="shared" si="151"/>
        <v>0</v>
      </c>
      <c r="AA143" s="70">
        <f t="shared" si="151"/>
        <v>0</v>
      </c>
      <c r="AB143" s="71"/>
      <c r="AC143" s="7">
        <f t="shared" si="152"/>
        <v>0</v>
      </c>
      <c r="AD143" s="86"/>
      <c r="AE143" s="73"/>
      <c r="AF143" s="87"/>
      <c r="AG143" s="87"/>
      <c r="AH143" s="88"/>
      <c r="AI143" s="88"/>
      <c r="AJ143" s="75"/>
      <c r="AK143" s="87"/>
      <c r="AL143" s="88"/>
      <c r="AM143" s="75"/>
      <c r="AN143" s="89"/>
      <c r="AO143" s="86"/>
      <c r="AP143" s="87"/>
      <c r="AQ143" s="87"/>
      <c r="AR143" s="87"/>
      <c r="AS143" s="87"/>
      <c r="AT143" s="88"/>
      <c r="AU143" s="75"/>
      <c r="AV143" s="89"/>
    </row>
    <row r="144" spans="1:68" ht="27.95" hidden="1" customHeight="1" x14ac:dyDescent="0.25">
      <c r="A144" s="54"/>
      <c r="B144" s="55"/>
      <c r="C144" s="56"/>
      <c r="D144" s="57" t="s">
        <v>53</v>
      </c>
      <c r="E144" s="143"/>
      <c r="F144" s="144"/>
      <c r="G144" s="145"/>
      <c r="H144" s="140"/>
      <c r="I144" s="81"/>
      <c r="J144" s="82"/>
      <c r="K144" s="63">
        <f t="shared" si="140"/>
        <v>0</v>
      </c>
      <c r="L144" s="63">
        <f t="shared" si="141"/>
        <v>0</v>
      </c>
      <c r="M144" s="83"/>
      <c r="N144" s="84"/>
      <c r="O144" s="66">
        <f t="shared" si="142"/>
        <v>0</v>
      </c>
      <c r="P144" s="66">
        <f t="shared" si="143"/>
        <v>0</v>
      </c>
      <c r="Q144" s="83"/>
      <c r="R144" s="85">
        <f t="shared" si="144"/>
        <v>0</v>
      </c>
      <c r="S144" s="69">
        <f t="shared" si="145"/>
        <v>0</v>
      </c>
      <c r="T144" s="70">
        <f t="shared" si="146"/>
        <v>0</v>
      </c>
      <c r="U144" s="70">
        <f t="shared" si="147"/>
        <v>0</v>
      </c>
      <c r="V144" s="70">
        <f t="shared" si="148"/>
        <v>0</v>
      </c>
      <c r="W144" s="70">
        <f t="shared" si="149"/>
        <v>0</v>
      </c>
      <c r="X144" s="70">
        <f t="shared" si="150"/>
        <v>0</v>
      </c>
      <c r="Y144" s="70">
        <f t="shared" si="151"/>
        <v>0</v>
      </c>
      <c r="Z144" s="70">
        <f t="shared" si="151"/>
        <v>0</v>
      </c>
      <c r="AA144" s="70">
        <f t="shared" si="151"/>
        <v>0</v>
      </c>
      <c r="AB144" s="71"/>
      <c r="AC144" s="7">
        <f t="shared" si="152"/>
        <v>0</v>
      </c>
      <c r="AD144" s="86"/>
      <c r="AE144" s="73"/>
      <c r="AF144" s="87"/>
      <c r="AG144" s="87"/>
      <c r="AH144" s="88"/>
      <c r="AI144" s="88"/>
      <c r="AJ144" s="75"/>
      <c r="AK144" s="87"/>
      <c r="AL144" s="88"/>
      <c r="AM144" s="75"/>
      <c r="AN144" s="89"/>
      <c r="AO144" s="86"/>
      <c r="AP144" s="87"/>
      <c r="AQ144" s="87"/>
      <c r="AR144" s="87"/>
      <c r="AS144" s="87"/>
      <c r="AT144" s="88"/>
      <c r="AU144" s="75"/>
      <c r="AV144" s="89"/>
      <c r="AW144" s="171"/>
      <c r="AX144" s="171"/>
      <c r="AY144" s="171"/>
      <c r="AZ144" s="171"/>
      <c r="BA144" s="171"/>
      <c r="BB144" s="171"/>
      <c r="BC144" s="171"/>
      <c r="BD144" s="171"/>
      <c r="BE144" s="171"/>
      <c r="BF144" s="171"/>
      <c r="BG144" s="171"/>
      <c r="BH144" s="171"/>
      <c r="BI144" s="171"/>
      <c r="BJ144" s="171"/>
      <c r="BK144" s="171"/>
      <c r="BL144" s="171"/>
      <c r="BM144" s="171"/>
      <c r="BN144" s="171"/>
      <c r="BO144" s="171"/>
      <c r="BP144" s="171"/>
    </row>
    <row r="145" spans="1:68" ht="27.95" hidden="1" customHeight="1" x14ac:dyDescent="0.25">
      <c r="A145" s="54"/>
      <c r="B145" s="55"/>
      <c r="C145" s="56"/>
      <c r="D145" s="57" t="s">
        <v>53</v>
      </c>
      <c r="E145" s="146"/>
      <c r="F145" s="147"/>
      <c r="G145" s="142"/>
      <c r="H145" s="148"/>
      <c r="I145" s="95"/>
      <c r="J145" s="82"/>
      <c r="K145" s="96">
        <f t="shared" si="140"/>
        <v>0</v>
      </c>
      <c r="L145" s="96">
        <f t="shared" si="141"/>
        <v>0</v>
      </c>
      <c r="M145" s="83"/>
      <c r="N145" s="84"/>
      <c r="O145" s="66">
        <f t="shared" si="142"/>
        <v>0</v>
      </c>
      <c r="P145" s="66">
        <f t="shared" si="143"/>
        <v>0</v>
      </c>
      <c r="Q145" s="83"/>
      <c r="R145" s="85">
        <f t="shared" si="144"/>
        <v>0</v>
      </c>
      <c r="S145" s="69">
        <f t="shared" si="145"/>
        <v>0</v>
      </c>
      <c r="T145" s="70">
        <f t="shared" si="146"/>
        <v>0</v>
      </c>
      <c r="U145" s="70">
        <f t="shared" si="147"/>
        <v>0</v>
      </c>
      <c r="V145" s="70">
        <f t="shared" si="148"/>
        <v>0</v>
      </c>
      <c r="W145" s="70">
        <f t="shared" si="149"/>
        <v>0</v>
      </c>
      <c r="X145" s="70">
        <f t="shared" si="150"/>
        <v>0</v>
      </c>
      <c r="Y145" s="70">
        <f t="shared" si="151"/>
        <v>0</v>
      </c>
      <c r="Z145" s="70">
        <f t="shared" si="151"/>
        <v>0</v>
      </c>
      <c r="AA145" s="70">
        <f t="shared" si="151"/>
        <v>0</v>
      </c>
      <c r="AB145" s="71"/>
      <c r="AC145" s="7">
        <f t="shared" si="152"/>
        <v>0</v>
      </c>
      <c r="AD145" s="86"/>
      <c r="AE145" s="73"/>
      <c r="AF145" s="87"/>
      <c r="AG145" s="87"/>
      <c r="AH145" s="88"/>
      <c r="AI145" s="88"/>
      <c r="AJ145" s="75"/>
      <c r="AK145" s="87"/>
      <c r="AL145" s="88"/>
      <c r="AM145" s="75"/>
      <c r="AN145" s="89"/>
      <c r="AO145" s="86"/>
      <c r="AP145" s="87"/>
      <c r="AQ145" s="87"/>
      <c r="AR145" s="87"/>
      <c r="AS145" s="87"/>
      <c r="AT145" s="88"/>
      <c r="AU145" s="75"/>
      <c r="AV145" s="89"/>
      <c r="AW145" s="171"/>
      <c r="AX145" s="171"/>
      <c r="AY145" s="171"/>
      <c r="AZ145" s="171"/>
      <c r="BA145" s="171"/>
      <c r="BB145" s="171"/>
      <c r="BC145" s="171"/>
      <c r="BD145" s="171"/>
      <c r="BE145" s="171"/>
      <c r="BF145" s="171"/>
      <c r="BG145" s="171"/>
      <c r="BH145" s="171"/>
      <c r="BI145" s="171"/>
      <c r="BJ145" s="171"/>
      <c r="BK145" s="171"/>
      <c r="BL145" s="171"/>
      <c r="BM145" s="171"/>
      <c r="BN145" s="171"/>
      <c r="BO145" s="171"/>
      <c r="BP145" s="171"/>
    </row>
    <row r="146" spans="1:68" s="179" customFormat="1" ht="27.95" hidden="1" customHeight="1" x14ac:dyDescent="0.25">
      <c r="A146" s="193"/>
      <c r="B146" s="194"/>
      <c r="C146" s="56"/>
      <c r="D146" s="57" t="s">
        <v>53</v>
      </c>
      <c r="E146" s="101" t="s">
        <v>49</v>
      </c>
      <c r="F146" s="101"/>
      <c r="G146" s="102"/>
      <c r="H146" s="103"/>
      <c r="I146" s="104"/>
      <c r="J146" s="105"/>
      <c r="K146" s="106">
        <f>IF(J146&gt;0, 1, 0)</f>
        <v>0</v>
      </c>
      <c r="L146" s="106">
        <f t="shared" si="141"/>
        <v>0</v>
      </c>
      <c r="M146" s="107"/>
      <c r="N146" s="108"/>
      <c r="O146" s="109">
        <f t="shared" si="142"/>
        <v>0</v>
      </c>
      <c r="P146" s="109">
        <f t="shared" si="143"/>
        <v>0</v>
      </c>
      <c r="Q146" s="107"/>
      <c r="R146" s="110">
        <f>J146*M146*$R$9</f>
        <v>0</v>
      </c>
      <c r="S146" s="111">
        <f>J146*M146*$S$9</f>
        <v>0</v>
      </c>
      <c r="T146" s="112">
        <f>K146*M146*$T$9</f>
        <v>0</v>
      </c>
      <c r="U146" s="112">
        <f>J146*M146*$U$9</f>
        <v>0</v>
      </c>
      <c r="V146" s="112">
        <f t="shared" si="148"/>
        <v>0</v>
      </c>
      <c r="W146" s="112">
        <f t="shared" si="149"/>
        <v>0</v>
      </c>
      <c r="X146" s="112">
        <f t="shared" si="150"/>
        <v>0</v>
      </c>
      <c r="Y146" s="112">
        <f t="shared" si="151"/>
        <v>0</v>
      </c>
      <c r="Z146" s="112">
        <f t="shared" si="151"/>
        <v>0</v>
      </c>
      <c r="AA146" s="112">
        <f t="shared" si="151"/>
        <v>0</v>
      </c>
      <c r="AB146" s="113"/>
      <c r="AC146" s="7">
        <f t="shared" si="152"/>
        <v>0</v>
      </c>
      <c r="AD146" s="176"/>
      <c r="AE146" s="73"/>
      <c r="AF146" s="177"/>
      <c r="AG146" s="177"/>
      <c r="AH146" s="88"/>
      <c r="AI146" s="88"/>
      <c r="AJ146" s="75"/>
      <c r="AK146" s="177"/>
      <c r="AL146" s="88"/>
      <c r="AM146" s="75"/>
      <c r="AN146" s="178"/>
      <c r="AO146" s="176"/>
      <c r="AP146" s="177"/>
      <c r="AQ146" s="177"/>
      <c r="AR146" s="177"/>
      <c r="AS146" s="177"/>
      <c r="AT146" s="88"/>
      <c r="AU146" s="75"/>
      <c r="AV146" s="178"/>
      <c r="AW146" s="6"/>
      <c r="AX146" s="6"/>
      <c r="AY146" s="6"/>
      <c r="AZ146" s="6"/>
      <c r="BA146" s="6"/>
      <c r="BB146" s="6"/>
      <c r="BC146" s="6"/>
      <c r="BD146" s="6"/>
      <c r="BE146" s="6"/>
      <c r="BF146" s="6"/>
      <c r="BG146" s="6"/>
      <c r="BH146" s="6"/>
      <c r="BI146" s="6"/>
      <c r="BJ146" s="6"/>
      <c r="BK146" s="6"/>
      <c r="BL146" s="6"/>
      <c r="BM146" s="6"/>
      <c r="BN146" s="6"/>
      <c r="BO146" s="6"/>
      <c r="BP146" s="6"/>
    </row>
    <row r="147" spans="1:68" s="171" customFormat="1" ht="27.95" hidden="1" customHeight="1" x14ac:dyDescent="0.25">
      <c r="A147" s="193"/>
      <c r="B147" s="194"/>
      <c r="C147" s="56"/>
      <c r="D147" s="57" t="s">
        <v>53</v>
      </c>
      <c r="E147" s="101" t="s">
        <v>49</v>
      </c>
      <c r="F147" s="101"/>
      <c r="G147" s="102"/>
      <c r="H147" s="103"/>
      <c r="I147" s="104"/>
      <c r="J147" s="105"/>
      <c r="K147" s="106">
        <f>IF(J147&gt;0, 1, 0)</f>
        <v>0</v>
      </c>
      <c r="L147" s="106">
        <f t="shared" si="141"/>
        <v>0</v>
      </c>
      <c r="M147" s="107"/>
      <c r="N147" s="108"/>
      <c r="O147" s="109">
        <f t="shared" si="142"/>
        <v>0</v>
      </c>
      <c r="P147" s="109">
        <f t="shared" si="143"/>
        <v>0</v>
      </c>
      <c r="Q147" s="107"/>
      <c r="R147" s="110">
        <f>J147*M147*$R$9</f>
        <v>0</v>
      </c>
      <c r="S147" s="111">
        <f>J147*M147*$S$9</f>
        <v>0</v>
      </c>
      <c r="T147" s="112">
        <f>K147*M147*$T$9</f>
        <v>0</v>
      </c>
      <c r="U147" s="112">
        <f>J147*M147*$U$9</f>
        <v>0</v>
      </c>
      <c r="V147" s="112">
        <f t="shared" si="148"/>
        <v>0</v>
      </c>
      <c r="W147" s="112">
        <f t="shared" si="149"/>
        <v>0</v>
      </c>
      <c r="X147" s="112">
        <f t="shared" si="150"/>
        <v>0</v>
      </c>
      <c r="Y147" s="112">
        <f t="shared" si="151"/>
        <v>0</v>
      </c>
      <c r="Z147" s="112">
        <f t="shared" si="151"/>
        <v>0</v>
      </c>
      <c r="AA147" s="112">
        <f t="shared" si="151"/>
        <v>0</v>
      </c>
      <c r="AB147" s="113"/>
      <c r="AC147" s="114">
        <f t="shared" si="152"/>
        <v>0</v>
      </c>
      <c r="AD147" s="176"/>
      <c r="AE147" s="73"/>
      <c r="AF147" s="177"/>
      <c r="AG147" s="177"/>
      <c r="AH147" s="88"/>
      <c r="AI147" s="88"/>
      <c r="AJ147" s="75"/>
      <c r="AK147" s="177"/>
      <c r="AL147" s="88"/>
      <c r="AM147" s="75"/>
      <c r="AN147" s="178"/>
      <c r="AO147" s="176"/>
      <c r="AP147" s="177"/>
      <c r="AQ147" s="177"/>
      <c r="AR147" s="177"/>
      <c r="AS147" s="177"/>
      <c r="AT147" s="88"/>
      <c r="AU147" s="75"/>
      <c r="AV147" s="178"/>
      <c r="AW147" s="6"/>
      <c r="AX147" s="6"/>
      <c r="AY147" s="6"/>
      <c r="AZ147" s="6"/>
      <c r="BA147" s="6"/>
      <c r="BB147" s="6"/>
      <c r="BC147" s="6"/>
      <c r="BD147" s="6"/>
      <c r="BE147" s="6"/>
      <c r="BF147" s="6"/>
      <c r="BG147" s="6"/>
      <c r="BH147" s="6"/>
      <c r="BI147" s="6"/>
      <c r="BJ147" s="6"/>
      <c r="BK147" s="6"/>
      <c r="BL147" s="6"/>
      <c r="BM147" s="6"/>
      <c r="BN147" s="6"/>
      <c r="BO147" s="6"/>
      <c r="BP147" s="6"/>
    </row>
    <row r="148" spans="1:68" ht="27.95" hidden="1" customHeight="1" thickBot="1" x14ac:dyDescent="0.3">
      <c r="A148" s="116"/>
      <c r="B148" s="117"/>
      <c r="C148" s="117"/>
      <c r="D148" s="57" t="s">
        <v>53</v>
      </c>
      <c r="E148" s="118"/>
      <c r="F148" s="118"/>
      <c r="G148" s="119"/>
      <c r="H148" s="120" t="s">
        <v>90</v>
      </c>
      <c r="I148" s="121"/>
      <c r="J148" s="122"/>
      <c r="K148" s="123"/>
      <c r="L148" s="123"/>
      <c r="M148" s="124"/>
      <c r="N148" s="125"/>
      <c r="O148" s="123"/>
      <c r="P148" s="123"/>
      <c r="Q148" s="124"/>
      <c r="R148" s="126">
        <f>SUM(R136:R147)</f>
        <v>0</v>
      </c>
      <c r="S148" s="127">
        <f t="shared" ref="S148:AA148" si="153">SUM(S136:S147)</f>
        <v>0</v>
      </c>
      <c r="T148" s="128">
        <f t="shared" si="153"/>
        <v>0</v>
      </c>
      <c r="U148" s="128">
        <f t="shared" si="153"/>
        <v>0</v>
      </c>
      <c r="V148" s="128">
        <f t="shared" si="153"/>
        <v>0</v>
      </c>
      <c r="W148" s="128">
        <f t="shared" si="153"/>
        <v>0</v>
      </c>
      <c r="X148" s="128">
        <f t="shared" si="153"/>
        <v>0</v>
      </c>
      <c r="Y148" s="129">
        <f t="shared" si="153"/>
        <v>0</v>
      </c>
      <c r="Z148" s="129">
        <f t="shared" si="153"/>
        <v>0</v>
      </c>
      <c r="AA148" s="129">
        <f t="shared" si="153"/>
        <v>0</v>
      </c>
      <c r="AB148" s="130">
        <f>R148/1800/0.6</f>
        <v>0</v>
      </c>
      <c r="AC148" s="7"/>
      <c r="AD148" s="131"/>
      <c r="AE148" s="132"/>
      <c r="AF148" s="132"/>
      <c r="AG148" s="132"/>
      <c r="AH148" s="132"/>
      <c r="AI148" s="132"/>
      <c r="AJ148" s="132"/>
      <c r="AK148" s="132"/>
      <c r="AL148" s="132"/>
      <c r="AM148" s="132"/>
      <c r="AN148" s="132"/>
      <c r="AO148" s="132"/>
      <c r="AP148" s="132"/>
      <c r="AQ148" s="132"/>
      <c r="AR148" s="132"/>
      <c r="AS148" s="132"/>
      <c r="AT148" s="132"/>
      <c r="AU148" s="132"/>
      <c r="AV148" s="133"/>
    </row>
    <row r="149" spans="1:68" ht="27.75" hidden="1" customHeight="1" thickTop="1" x14ac:dyDescent="0.25">
      <c r="A149" s="54"/>
      <c r="B149" s="55"/>
      <c r="C149" s="56"/>
      <c r="D149" s="57" t="s">
        <v>53</v>
      </c>
      <c r="E149" s="135"/>
      <c r="F149" s="136"/>
      <c r="G149" s="137"/>
      <c r="H149" s="140"/>
      <c r="I149" s="61"/>
      <c r="J149" s="62"/>
      <c r="K149" s="63">
        <f t="shared" ref="K149:K158" si="154">IF(J149&gt;0, 1, 0)</f>
        <v>0</v>
      </c>
      <c r="L149" s="63">
        <f t="shared" ref="L149:L160" si="155">J149-K149</f>
        <v>0</v>
      </c>
      <c r="M149" s="64"/>
      <c r="N149" s="65"/>
      <c r="O149" s="66">
        <f t="shared" ref="O149:O160" si="156">IF(N149&gt;0, 1, 0)</f>
        <v>0</v>
      </c>
      <c r="P149" s="66">
        <f t="shared" ref="P149:P160" si="157">N149-O149</f>
        <v>0</v>
      </c>
      <c r="Q149" s="67"/>
      <c r="R149" s="68">
        <f t="shared" ref="R149:R158" si="158">(K149*M149*$R$5)+(L149*M149*$R$6)+(O149*Q149*$R$7)+(P149*Q149*$R$8)</f>
        <v>0</v>
      </c>
      <c r="S149" s="69">
        <f t="shared" ref="S149:S158" si="159">J149*M149*$S$5</f>
        <v>0</v>
      </c>
      <c r="T149" s="70">
        <f t="shared" ref="T149:T158" si="160">K149*M149*$T$5</f>
        <v>0</v>
      </c>
      <c r="U149" s="70">
        <f t="shared" ref="U149:U158" si="161">J149*M149*$U$5</f>
        <v>0</v>
      </c>
      <c r="V149" s="70">
        <f t="shared" ref="V149:V160" si="162">N149*Q149*$V$7</f>
        <v>0</v>
      </c>
      <c r="W149" s="70">
        <f t="shared" ref="W149:W160" si="163">O149*Q149*$W$7</f>
        <v>0</v>
      </c>
      <c r="X149" s="70">
        <f t="shared" ref="X149:X160" si="164">N149*Q149*$X$7</f>
        <v>0</v>
      </c>
      <c r="Y149" s="70">
        <f t="shared" ref="Y149:AA160" si="165">S149+V149</f>
        <v>0</v>
      </c>
      <c r="Z149" s="70">
        <f t="shared" si="165"/>
        <v>0</v>
      </c>
      <c r="AA149" s="70">
        <f t="shared" si="165"/>
        <v>0</v>
      </c>
      <c r="AB149" s="71"/>
      <c r="AC149" s="7">
        <f>R149-Y149-Z149-AA149</f>
        <v>0</v>
      </c>
      <c r="AD149" s="162"/>
      <c r="AE149" s="134"/>
      <c r="AF149" s="163"/>
      <c r="AG149" s="164"/>
      <c r="AH149" s="88"/>
      <c r="AI149" s="88"/>
      <c r="AJ149" s="75"/>
      <c r="AK149" s="182"/>
      <c r="AL149" s="88"/>
      <c r="AM149" s="75"/>
      <c r="AN149" s="89"/>
      <c r="AO149" s="162"/>
      <c r="AP149" s="87"/>
      <c r="AQ149" s="87"/>
      <c r="AR149" s="167"/>
      <c r="AS149" s="87"/>
      <c r="AT149" s="88"/>
      <c r="AU149" s="75"/>
      <c r="AV149" s="89"/>
    </row>
    <row r="150" spans="1:68" ht="27.95" hidden="1" customHeight="1" x14ac:dyDescent="0.25">
      <c r="A150" s="54"/>
      <c r="B150" s="55"/>
      <c r="C150" s="56"/>
      <c r="D150" s="57" t="s">
        <v>53</v>
      </c>
      <c r="E150" s="135"/>
      <c r="F150" s="136"/>
      <c r="G150" s="137"/>
      <c r="H150" s="140"/>
      <c r="I150" s="81"/>
      <c r="J150" s="82"/>
      <c r="K150" s="63">
        <f t="shared" si="154"/>
        <v>0</v>
      </c>
      <c r="L150" s="63">
        <f t="shared" si="155"/>
        <v>0</v>
      </c>
      <c r="M150" s="83"/>
      <c r="N150" s="84"/>
      <c r="O150" s="66">
        <f t="shared" si="156"/>
        <v>0</v>
      </c>
      <c r="P150" s="66">
        <f t="shared" si="157"/>
        <v>0</v>
      </c>
      <c r="Q150" s="83"/>
      <c r="R150" s="85">
        <f t="shared" si="158"/>
        <v>0</v>
      </c>
      <c r="S150" s="69">
        <f t="shared" si="159"/>
        <v>0</v>
      </c>
      <c r="T150" s="70">
        <f t="shared" si="160"/>
        <v>0</v>
      </c>
      <c r="U150" s="70">
        <f t="shared" si="161"/>
        <v>0</v>
      </c>
      <c r="V150" s="70">
        <f t="shared" si="162"/>
        <v>0</v>
      </c>
      <c r="W150" s="70">
        <f t="shared" si="163"/>
        <v>0</v>
      </c>
      <c r="X150" s="70">
        <f t="shared" si="164"/>
        <v>0</v>
      </c>
      <c r="Y150" s="70">
        <f t="shared" si="165"/>
        <v>0</v>
      </c>
      <c r="Z150" s="70">
        <f t="shared" si="165"/>
        <v>0</v>
      </c>
      <c r="AA150" s="70">
        <f t="shared" si="165"/>
        <v>0</v>
      </c>
      <c r="AB150" s="71"/>
      <c r="AC150" s="7">
        <f t="shared" ref="AC150:AC160" si="166">R148-Y148-Z148-AA148</f>
        <v>0</v>
      </c>
      <c r="AD150" s="162"/>
      <c r="AE150" s="134"/>
      <c r="AF150" s="163"/>
      <c r="AG150" s="164"/>
      <c r="AH150" s="88"/>
      <c r="AI150" s="88"/>
      <c r="AJ150" s="75"/>
      <c r="AK150" s="182"/>
      <c r="AL150" s="88"/>
      <c r="AM150" s="75"/>
      <c r="AN150" s="89"/>
      <c r="AO150" s="86"/>
      <c r="AP150" s="87"/>
      <c r="AQ150" s="87"/>
      <c r="AR150" s="87"/>
      <c r="AS150" s="87"/>
      <c r="AT150" s="88"/>
      <c r="AU150" s="75"/>
      <c r="AV150" s="89"/>
    </row>
    <row r="151" spans="1:68" ht="27.95" hidden="1" customHeight="1" x14ac:dyDescent="0.25">
      <c r="A151" s="54"/>
      <c r="B151" s="55"/>
      <c r="C151" s="56"/>
      <c r="D151" s="57" t="s">
        <v>53</v>
      </c>
      <c r="E151" s="135"/>
      <c r="F151" s="136"/>
      <c r="G151" s="137"/>
      <c r="H151" s="138"/>
      <c r="I151" s="81"/>
      <c r="J151" s="82"/>
      <c r="K151" s="63">
        <f t="shared" si="154"/>
        <v>0</v>
      </c>
      <c r="L151" s="63">
        <f t="shared" si="155"/>
        <v>0</v>
      </c>
      <c r="M151" s="83"/>
      <c r="N151" s="84"/>
      <c r="O151" s="66">
        <f t="shared" si="156"/>
        <v>0</v>
      </c>
      <c r="P151" s="66">
        <f t="shared" si="157"/>
        <v>0</v>
      </c>
      <c r="Q151" s="83"/>
      <c r="R151" s="85">
        <f t="shared" si="158"/>
        <v>0</v>
      </c>
      <c r="S151" s="69">
        <f t="shared" si="159"/>
        <v>0</v>
      </c>
      <c r="T151" s="70">
        <f t="shared" si="160"/>
        <v>0</v>
      </c>
      <c r="U151" s="70">
        <f t="shared" si="161"/>
        <v>0</v>
      </c>
      <c r="V151" s="70">
        <f t="shared" si="162"/>
        <v>0</v>
      </c>
      <c r="W151" s="70">
        <f t="shared" si="163"/>
        <v>0</v>
      </c>
      <c r="X151" s="70">
        <f t="shared" si="164"/>
        <v>0</v>
      </c>
      <c r="Y151" s="70">
        <f t="shared" si="165"/>
        <v>0</v>
      </c>
      <c r="Z151" s="70">
        <f t="shared" si="165"/>
        <v>0</v>
      </c>
      <c r="AA151" s="70">
        <f t="shared" si="165"/>
        <v>0</v>
      </c>
      <c r="AB151" s="71"/>
      <c r="AC151" s="7">
        <f t="shared" si="166"/>
        <v>0</v>
      </c>
      <c r="AD151" s="162"/>
      <c r="AE151" s="134"/>
      <c r="AF151" s="163"/>
      <c r="AG151" s="164"/>
      <c r="AH151" s="88"/>
      <c r="AI151" s="88"/>
      <c r="AJ151" s="75"/>
      <c r="AK151" s="167"/>
      <c r="AL151" s="88"/>
      <c r="AM151" s="75"/>
      <c r="AN151" s="89"/>
      <c r="AO151" s="86"/>
      <c r="AP151" s="87"/>
      <c r="AQ151" s="87"/>
      <c r="AR151" s="87"/>
      <c r="AS151" s="87"/>
      <c r="AT151" s="88"/>
      <c r="AU151" s="75"/>
      <c r="AV151" s="89"/>
    </row>
    <row r="152" spans="1:68" ht="27.95" hidden="1" customHeight="1" x14ac:dyDescent="0.25">
      <c r="A152" s="54"/>
      <c r="B152" s="55"/>
      <c r="C152" s="56"/>
      <c r="D152" s="57" t="s">
        <v>53</v>
      </c>
      <c r="E152" s="139"/>
      <c r="F152" s="136"/>
      <c r="G152" s="137"/>
      <c r="H152" s="140"/>
      <c r="I152" s="81"/>
      <c r="J152" s="82"/>
      <c r="K152" s="63">
        <f t="shared" si="154"/>
        <v>0</v>
      </c>
      <c r="L152" s="63">
        <f t="shared" si="155"/>
        <v>0</v>
      </c>
      <c r="M152" s="83"/>
      <c r="N152" s="84"/>
      <c r="O152" s="66">
        <f t="shared" si="156"/>
        <v>0</v>
      </c>
      <c r="P152" s="66">
        <f t="shared" si="157"/>
        <v>0</v>
      </c>
      <c r="Q152" s="83"/>
      <c r="R152" s="85">
        <f t="shared" si="158"/>
        <v>0</v>
      </c>
      <c r="S152" s="69">
        <f t="shared" si="159"/>
        <v>0</v>
      </c>
      <c r="T152" s="70">
        <f t="shared" si="160"/>
        <v>0</v>
      </c>
      <c r="U152" s="70">
        <f t="shared" si="161"/>
        <v>0</v>
      </c>
      <c r="V152" s="70">
        <f t="shared" si="162"/>
        <v>0</v>
      </c>
      <c r="W152" s="70">
        <f t="shared" si="163"/>
        <v>0</v>
      </c>
      <c r="X152" s="70">
        <f t="shared" si="164"/>
        <v>0</v>
      </c>
      <c r="Y152" s="70">
        <f t="shared" si="165"/>
        <v>0</v>
      </c>
      <c r="Z152" s="70">
        <f t="shared" si="165"/>
        <v>0</v>
      </c>
      <c r="AA152" s="70">
        <f t="shared" si="165"/>
        <v>0</v>
      </c>
      <c r="AB152" s="71"/>
      <c r="AC152" s="7">
        <f t="shared" si="166"/>
        <v>0</v>
      </c>
      <c r="AD152" s="86"/>
      <c r="AE152" s="73"/>
      <c r="AF152" s="87"/>
      <c r="AG152" s="87"/>
      <c r="AH152" s="88"/>
      <c r="AI152" s="88"/>
      <c r="AJ152" s="75"/>
      <c r="AK152" s="87"/>
      <c r="AL152" s="88"/>
      <c r="AM152" s="75"/>
      <c r="AN152" s="89"/>
      <c r="AO152" s="86"/>
      <c r="AP152" s="87"/>
      <c r="AQ152" s="87"/>
      <c r="AR152" s="87"/>
      <c r="AS152" s="87"/>
      <c r="AT152" s="88"/>
      <c r="AU152" s="75"/>
      <c r="AV152" s="89"/>
    </row>
    <row r="153" spans="1:68" ht="27.95" hidden="1" customHeight="1" x14ac:dyDescent="0.25">
      <c r="A153" s="54"/>
      <c r="B153" s="55"/>
      <c r="C153" s="56"/>
      <c r="D153" s="57" t="s">
        <v>53</v>
      </c>
      <c r="E153" s="141"/>
      <c r="F153" s="136"/>
      <c r="G153" s="137"/>
      <c r="H153" s="140"/>
      <c r="I153" s="81"/>
      <c r="J153" s="82"/>
      <c r="K153" s="63">
        <f t="shared" si="154"/>
        <v>0</v>
      </c>
      <c r="L153" s="63">
        <f t="shared" si="155"/>
        <v>0</v>
      </c>
      <c r="M153" s="83"/>
      <c r="N153" s="84"/>
      <c r="O153" s="66">
        <f t="shared" si="156"/>
        <v>0</v>
      </c>
      <c r="P153" s="66">
        <f t="shared" si="157"/>
        <v>0</v>
      </c>
      <c r="Q153" s="83"/>
      <c r="R153" s="85">
        <f t="shared" si="158"/>
        <v>0</v>
      </c>
      <c r="S153" s="69">
        <f t="shared" si="159"/>
        <v>0</v>
      </c>
      <c r="T153" s="70">
        <f t="shared" si="160"/>
        <v>0</v>
      </c>
      <c r="U153" s="70">
        <f t="shared" si="161"/>
        <v>0</v>
      </c>
      <c r="V153" s="70">
        <f t="shared" si="162"/>
        <v>0</v>
      </c>
      <c r="W153" s="70">
        <f t="shared" si="163"/>
        <v>0</v>
      </c>
      <c r="X153" s="70">
        <f t="shared" si="164"/>
        <v>0</v>
      </c>
      <c r="Y153" s="70">
        <f t="shared" si="165"/>
        <v>0</v>
      </c>
      <c r="Z153" s="70">
        <f t="shared" si="165"/>
        <v>0</v>
      </c>
      <c r="AA153" s="70">
        <f t="shared" si="165"/>
        <v>0</v>
      </c>
      <c r="AB153" s="71"/>
      <c r="AC153" s="7">
        <f t="shared" si="166"/>
        <v>0</v>
      </c>
      <c r="AD153" s="86"/>
      <c r="AE153" s="73"/>
      <c r="AF153" s="87"/>
      <c r="AG153" s="87"/>
      <c r="AH153" s="88"/>
      <c r="AI153" s="88"/>
      <c r="AJ153" s="75"/>
      <c r="AK153" s="87"/>
      <c r="AL153" s="88"/>
      <c r="AM153" s="75"/>
      <c r="AN153" s="89"/>
      <c r="AO153" s="86"/>
      <c r="AP153" s="87"/>
      <c r="AQ153" s="87"/>
      <c r="AR153" s="87"/>
      <c r="AS153" s="87"/>
      <c r="AT153" s="88"/>
      <c r="AU153" s="75"/>
      <c r="AV153" s="89"/>
    </row>
    <row r="154" spans="1:68" ht="27.95" hidden="1" customHeight="1" x14ac:dyDescent="0.25">
      <c r="A154" s="54"/>
      <c r="B154" s="55"/>
      <c r="C154" s="56"/>
      <c r="D154" s="57" t="s">
        <v>53</v>
      </c>
      <c r="E154" s="141"/>
      <c r="F154" s="136"/>
      <c r="G154" s="137"/>
      <c r="H154" s="140"/>
      <c r="I154" s="81"/>
      <c r="J154" s="82"/>
      <c r="K154" s="63">
        <f t="shared" si="154"/>
        <v>0</v>
      </c>
      <c r="L154" s="63">
        <f t="shared" si="155"/>
        <v>0</v>
      </c>
      <c r="M154" s="83"/>
      <c r="N154" s="84"/>
      <c r="O154" s="66">
        <f t="shared" si="156"/>
        <v>0</v>
      </c>
      <c r="P154" s="66">
        <f t="shared" si="157"/>
        <v>0</v>
      </c>
      <c r="Q154" s="83"/>
      <c r="R154" s="85">
        <f t="shared" si="158"/>
        <v>0</v>
      </c>
      <c r="S154" s="69">
        <f t="shared" si="159"/>
        <v>0</v>
      </c>
      <c r="T154" s="70">
        <f t="shared" si="160"/>
        <v>0</v>
      </c>
      <c r="U154" s="70">
        <f t="shared" si="161"/>
        <v>0</v>
      </c>
      <c r="V154" s="70">
        <f t="shared" si="162"/>
        <v>0</v>
      </c>
      <c r="W154" s="70">
        <f t="shared" si="163"/>
        <v>0</v>
      </c>
      <c r="X154" s="70">
        <f t="shared" si="164"/>
        <v>0</v>
      </c>
      <c r="Y154" s="70">
        <f t="shared" si="165"/>
        <v>0</v>
      </c>
      <c r="Z154" s="70">
        <f t="shared" si="165"/>
        <v>0</v>
      </c>
      <c r="AA154" s="70">
        <f t="shared" si="165"/>
        <v>0</v>
      </c>
      <c r="AB154" s="71"/>
      <c r="AC154" s="7">
        <f t="shared" si="166"/>
        <v>0</v>
      </c>
      <c r="AD154" s="86"/>
      <c r="AE154" s="73"/>
      <c r="AF154" s="87"/>
      <c r="AG154" s="87"/>
      <c r="AH154" s="88"/>
      <c r="AI154" s="88"/>
      <c r="AJ154" s="75"/>
      <c r="AK154" s="87"/>
      <c r="AL154" s="88"/>
      <c r="AM154" s="75"/>
      <c r="AN154" s="89"/>
      <c r="AO154" s="86"/>
      <c r="AP154" s="87"/>
      <c r="AQ154" s="87"/>
      <c r="AR154" s="87"/>
      <c r="AS154" s="87"/>
      <c r="AT154" s="88"/>
      <c r="AU154" s="75"/>
      <c r="AV154" s="89"/>
    </row>
    <row r="155" spans="1:68" ht="27.95" hidden="1" customHeight="1" x14ac:dyDescent="0.25">
      <c r="A155" s="54"/>
      <c r="B155" s="55"/>
      <c r="C155" s="56"/>
      <c r="D155" s="57" t="s">
        <v>53</v>
      </c>
      <c r="E155" s="141"/>
      <c r="F155" s="136"/>
      <c r="G155" s="142"/>
      <c r="H155" s="140"/>
      <c r="I155" s="81"/>
      <c r="J155" s="82"/>
      <c r="K155" s="63">
        <f t="shared" si="154"/>
        <v>0</v>
      </c>
      <c r="L155" s="63">
        <f t="shared" si="155"/>
        <v>0</v>
      </c>
      <c r="M155" s="83"/>
      <c r="N155" s="84"/>
      <c r="O155" s="66">
        <f t="shared" si="156"/>
        <v>0</v>
      </c>
      <c r="P155" s="66">
        <f t="shared" si="157"/>
        <v>0</v>
      </c>
      <c r="Q155" s="83"/>
      <c r="R155" s="85">
        <f t="shared" si="158"/>
        <v>0</v>
      </c>
      <c r="S155" s="69">
        <f t="shared" si="159"/>
        <v>0</v>
      </c>
      <c r="T155" s="70">
        <f t="shared" si="160"/>
        <v>0</v>
      </c>
      <c r="U155" s="70">
        <f t="shared" si="161"/>
        <v>0</v>
      </c>
      <c r="V155" s="70">
        <f t="shared" si="162"/>
        <v>0</v>
      </c>
      <c r="W155" s="70">
        <f t="shared" si="163"/>
        <v>0</v>
      </c>
      <c r="X155" s="70">
        <f t="shared" si="164"/>
        <v>0</v>
      </c>
      <c r="Y155" s="70">
        <f t="shared" si="165"/>
        <v>0</v>
      </c>
      <c r="Z155" s="70">
        <f t="shared" si="165"/>
        <v>0</v>
      </c>
      <c r="AA155" s="70">
        <f t="shared" si="165"/>
        <v>0</v>
      </c>
      <c r="AB155" s="71"/>
      <c r="AC155" s="7">
        <f t="shared" si="166"/>
        <v>0</v>
      </c>
      <c r="AD155" s="86"/>
      <c r="AE155" s="73"/>
      <c r="AF155" s="87"/>
      <c r="AG155" s="87"/>
      <c r="AH155" s="88"/>
      <c r="AI155" s="88"/>
      <c r="AJ155" s="75"/>
      <c r="AK155" s="87"/>
      <c r="AL155" s="88"/>
      <c r="AM155" s="75"/>
      <c r="AN155" s="89"/>
      <c r="AO155" s="86"/>
      <c r="AP155" s="87"/>
      <c r="AQ155" s="87"/>
      <c r="AR155" s="87"/>
      <c r="AS155" s="87"/>
      <c r="AT155" s="88"/>
      <c r="AU155" s="75"/>
      <c r="AV155" s="89"/>
    </row>
    <row r="156" spans="1:68" ht="27.95" hidden="1" customHeight="1" x14ac:dyDescent="0.25">
      <c r="A156" s="54"/>
      <c r="B156" s="55"/>
      <c r="C156" s="56"/>
      <c r="D156" s="57" t="s">
        <v>53</v>
      </c>
      <c r="E156" s="141"/>
      <c r="F156" s="136"/>
      <c r="G156" s="142"/>
      <c r="H156" s="140"/>
      <c r="I156" s="94"/>
      <c r="J156" s="82"/>
      <c r="K156" s="63">
        <f t="shared" si="154"/>
        <v>0</v>
      </c>
      <c r="L156" s="63">
        <f t="shared" si="155"/>
        <v>0</v>
      </c>
      <c r="M156" s="83"/>
      <c r="N156" s="84"/>
      <c r="O156" s="66">
        <f t="shared" si="156"/>
        <v>0</v>
      </c>
      <c r="P156" s="66">
        <f t="shared" si="157"/>
        <v>0</v>
      </c>
      <c r="Q156" s="83"/>
      <c r="R156" s="85">
        <f t="shared" si="158"/>
        <v>0</v>
      </c>
      <c r="S156" s="69">
        <f t="shared" si="159"/>
        <v>0</v>
      </c>
      <c r="T156" s="70">
        <f t="shared" si="160"/>
        <v>0</v>
      </c>
      <c r="U156" s="70">
        <f t="shared" si="161"/>
        <v>0</v>
      </c>
      <c r="V156" s="70">
        <f t="shared" si="162"/>
        <v>0</v>
      </c>
      <c r="W156" s="70">
        <f t="shared" si="163"/>
        <v>0</v>
      </c>
      <c r="X156" s="70">
        <f t="shared" si="164"/>
        <v>0</v>
      </c>
      <c r="Y156" s="70">
        <f t="shared" si="165"/>
        <v>0</v>
      </c>
      <c r="Z156" s="70">
        <f t="shared" si="165"/>
        <v>0</v>
      </c>
      <c r="AA156" s="70">
        <f t="shared" si="165"/>
        <v>0</v>
      </c>
      <c r="AB156" s="71"/>
      <c r="AC156" s="7">
        <f t="shared" si="166"/>
        <v>0</v>
      </c>
      <c r="AD156" s="86"/>
      <c r="AE156" s="73"/>
      <c r="AF156" s="87"/>
      <c r="AG156" s="87"/>
      <c r="AH156" s="88"/>
      <c r="AI156" s="88"/>
      <c r="AJ156" s="75"/>
      <c r="AK156" s="87"/>
      <c r="AL156" s="88"/>
      <c r="AM156" s="75"/>
      <c r="AN156" s="89"/>
      <c r="AO156" s="86"/>
      <c r="AP156" s="87"/>
      <c r="AQ156" s="87"/>
      <c r="AR156" s="87"/>
      <c r="AS156" s="87"/>
      <c r="AT156" s="88"/>
      <c r="AU156" s="75"/>
      <c r="AV156" s="89"/>
    </row>
    <row r="157" spans="1:68" ht="27.95" hidden="1" customHeight="1" x14ac:dyDescent="0.25">
      <c r="A157" s="54"/>
      <c r="B157" s="55"/>
      <c r="C157" s="56"/>
      <c r="D157" s="57" t="s">
        <v>53</v>
      </c>
      <c r="E157" s="143"/>
      <c r="F157" s="144"/>
      <c r="G157" s="145"/>
      <c r="H157" s="140"/>
      <c r="I157" s="81"/>
      <c r="J157" s="82"/>
      <c r="K157" s="63">
        <f t="shared" si="154"/>
        <v>0</v>
      </c>
      <c r="L157" s="63">
        <f t="shared" si="155"/>
        <v>0</v>
      </c>
      <c r="M157" s="83"/>
      <c r="N157" s="84"/>
      <c r="O157" s="66">
        <f t="shared" si="156"/>
        <v>0</v>
      </c>
      <c r="P157" s="66">
        <f t="shared" si="157"/>
        <v>0</v>
      </c>
      <c r="Q157" s="83"/>
      <c r="R157" s="85">
        <f t="shared" si="158"/>
        <v>0</v>
      </c>
      <c r="S157" s="69">
        <f t="shared" si="159"/>
        <v>0</v>
      </c>
      <c r="T157" s="70">
        <f t="shared" si="160"/>
        <v>0</v>
      </c>
      <c r="U157" s="70">
        <f t="shared" si="161"/>
        <v>0</v>
      </c>
      <c r="V157" s="70">
        <f t="shared" si="162"/>
        <v>0</v>
      </c>
      <c r="W157" s="70">
        <f t="shared" si="163"/>
        <v>0</v>
      </c>
      <c r="X157" s="70">
        <f t="shared" si="164"/>
        <v>0</v>
      </c>
      <c r="Y157" s="70">
        <f t="shared" si="165"/>
        <v>0</v>
      </c>
      <c r="Z157" s="70">
        <f t="shared" si="165"/>
        <v>0</v>
      </c>
      <c r="AA157" s="70">
        <f t="shared" si="165"/>
        <v>0</v>
      </c>
      <c r="AB157" s="71"/>
      <c r="AC157" s="7">
        <f t="shared" si="166"/>
        <v>0</v>
      </c>
      <c r="AD157" s="86"/>
      <c r="AE157" s="73"/>
      <c r="AF157" s="87"/>
      <c r="AG157" s="87"/>
      <c r="AH157" s="88"/>
      <c r="AI157" s="88"/>
      <c r="AJ157" s="75"/>
      <c r="AK157" s="87"/>
      <c r="AL157" s="88"/>
      <c r="AM157" s="75"/>
      <c r="AN157" s="89"/>
      <c r="AO157" s="86"/>
      <c r="AP157" s="87"/>
      <c r="AQ157" s="87"/>
      <c r="AR157" s="87"/>
      <c r="AS157" s="87"/>
      <c r="AT157" s="88"/>
      <c r="AU157" s="75"/>
      <c r="AV157" s="89"/>
      <c r="AW157" s="171"/>
      <c r="AX157" s="171"/>
      <c r="AY157" s="171"/>
      <c r="AZ157" s="171"/>
      <c r="BA157" s="171"/>
      <c r="BB157" s="171"/>
      <c r="BC157" s="171"/>
      <c r="BD157" s="171"/>
      <c r="BE157" s="171"/>
      <c r="BF157" s="171"/>
      <c r="BG157" s="171"/>
      <c r="BH157" s="171"/>
      <c r="BI157" s="171"/>
      <c r="BJ157" s="171"/>
      <c r="BK157" s="171"/>
      <c r="BL157" s="171"/>
      <c r="BM157" s="171"/>
      <c r="BN157" s="171"/>
      <c r="BO157" s="171"/>
      <c r="BP157" s="171"/>
    </row>
    <row r="158" spans="1:68" ht="27.95" hidden="1" customHeight="1" x14ac:dyDescent="0.25">
      <c r="A158" s="54"/>
      <c r="B158" s="55"/>
      <c r="C158" s="56"/>
      <c r="D158" s="57" t="s">
        <v>53</v>
      </c>
      <c r="E158" s="146"/>
      <c r="F158" s="147"/>
      <c r="G158" s="142"/>
      <c r="H158" s="148"/>
      <c r="I158" s="95"/>
      <c r="J158" s="82"/>
      <c r="K158" s="96">
        <f t="shared" si="154"/>
        <v>0</v>
      </c>
      <c r="L158" s="96">
        <f t="shared" si="155"/>
        <v>0</v>
      </c>
      <c r="M158" s="83"/>
      <c r="N158" s="84"/>
      <c r="O158" s="66">
        <f t="shared" si="156"/>
        <v>0</v>
      </c>
      <c r="P158" s="66">
        <f t="shared" si="157"/>
        <v>0</v>
      </c>
      <c r="Q158" s="83"/>
      <c r="R158" s="85">
        <f t="shared" si="158"/>
        <v>0</v>
      </c>
      <c r="S158" s="69">
        <f t="shared" si="159"/>
        <v>0</v>
      </c>
      <c r="T158" s="70">
        <f t="shared" si="160"/>
        <v>0</v>
      </c>
      <c r="U158" s="70">
        <f t="shared" si="161"/>
        <v>0</v>
      </c>
      <c r="V158" s="70">
        <f t="shared" si="162"/>
        <v>0</v>
      </c>
      <c r="W158" s="70">
        <f t="shared" si="163"/>
        <v>0</v>
      </c>
      <c r="X158" s="70">
        <f t="shared" si="164"/>
        <v>0</v>
      </c>
      <c r="Y158" s="70">
        <f t="shared" si="165"/>
        <v>0</v>
      </c>
      <c r="Z158" s="70">
        <f t="shared" si="165"/>
        <v>0</v>
      </c>
      <c r="AA158" s="70">
        <f t="shared" si="165"/>
        <v>0</v>
      </c>
      <c r="AB158" s="71"/>
      <c r="AC158" s="7">
        <f t="shared" si="166"/>
        <v>0</v>
      </c>
      <c r="AD158" s="86"/>
      <c r="AE158" s="73"/>
      <c r="AF158" s="87"/>
      <c r="AG158" s="87"/>
      <c r="AH158" s="88"/>
      <c r="AI158" s="88"/>
      <c r="AJ158" s="75"/>
      <c r="AK158" s="87"/>
      <c r="AL158" s="88"/>
      <c r="AM158" s="75"/>
      <c r="AN158" s="89"/>
      <c r="AO158" s="86"/>
      <c r="AP158" s="87"/>
      <c r="AQ158" s="87"/>
      <c r="AR158" s="87"/>
      <c r="AS158" s="87"/>
      <c r="AT158" s="88"/>
      <c r="AU158" s="75"/>
      <c r="AV158" s="89"/>
      <c r="AW158" s="171"/>
      <c r="AX158" s="171"/>
      <c r="AY158" s="171"/>
      <c r="AZ158" s="171"/>
      <c r="BA158" s="171"/>
      <c r="BB158" s="171"/>
      <c r="BC158" s="171"/>
      <c r="BD158" s="171"/>
      <c r="BE158" s="171"/>
      <c r="BF158" s="171"/>
      <c r="BG158" s="171"/>
      <c r="BH158" s="171"/>
      <c r="BI158" s="171"/>
      <c r="BJ158" s="171"/>
      <c r="BK158" s="171"/>
      <c r="BL158" s="171"/>
      <c r="BM158" s="171"/>
      <c r="BN158" s="171"/>
      <c r="BO158" s="171"/>
      <c r="BP158" s="171"/>
    </row>
    <row r="159" spans="1:68" s="179" customFormat="1" ht="27.95" hidden="1" customHeight="1" x14ac:dyDescent="0.25">
      <c r="A159" s="193"/>
      <c r="B159" s="194"/>
      <c r="C159" s="56"/>
      <c r="D159" s="57" t="s">
        <v>53</v>
      </c>
      <c r="E159" s="101" t="s">
        <v>49</v>
      </c>
      <c r="F159" s="101"/>
      <c r="G159" s="102"/>
      <c r="H159" s="103"/>
      <c r="I159" s="104"/>
      <c r="J159" s="105"/>
      <c r="K159" s="106">
        <f>IF(J159&gt;0, 1, 0)</f>
        <v>0</v>
      </c>
      <c r="L159" s="106">
        <f t="shared" si="155"/>
        <v>0</v>
      </c>
      <c r="M159" s="107"/>
      <c r="N159" s="108"/>
      <c r="O159" s="109">
        <f t="shared" si="156"/>
        <v>0</v>
      </c>
      <c r="P159" s="109">
        <f t="shared" si="157"/>
        <v>0</v>
      </c>
      <c r="Q159" s="107"/>
      <c r="R159" s="110">
        <f>J159*M159*$R$9</f>
        <v>0</v>
      </c>
      <c r="S159" s="111">
        <f>J159*M159*$S$9</f>
        <v>0</v>
      </c>
      <c r="T159" s="112">
        <f>K159*M159*$T$9</f>
        <v>0</v>
      </c>
      <c r="U159" s="112">
        <f>J159*M159*$U$9</f>
        <v>0</v>
      </c>
      <c r="V159" s="112">
        <f t="shared" si="162"/>
        <v>0</v>
      </c>
      <c r="W159" s="112">
        <f t="shared" si="163"/>
        <v>0</v>
      </c>
      <c r="X159" s="112">
        <f t="shared" si="164"/>
        <v>0</v>
      </c>
      <c r="Y159" s="112">
        <f t="shared" si="165"/>
        <v>0</v>
      </c>
      <c r="Z159" s="112">
        <f t="shared" si="165"/>
        <v>0</v>
      </c>
      <c r="AA159" s="112">
        <f t="shared" si="165"/>
        <v>0</v>
      </c>
      <c r="AB159" s="113"/>
      <c r="AC159" s="7">
        <f t="shared" si="166"/>
        <v>0</v>
      </c>
      <c r="AD159" s="176"/>
      <c r="AE159" s="73"/>
      <c r="AF159" s="177"/>
      <c r="AG159" s="177"/>
      <c r="AH159" s="88"/>
      <c r="AI159" s="88"/>
      <c r="AJ159" s="75"/>
      <c r="AK159" s="177"/>
      <c r="AL159" s="88"/>
      <c r="AM159" s="75"/>
      <c r="AN159" s="178"/>
      <c r="AO159" s="176"/>
      <c r="AP159" s="177"/>
      <c r="AQ159" s="177"/>
      <c r="AR159" s="177"/>
      <c r="AS159" s="177"/>
      <c r="AT159" s="88"/>
      <c r="AU159" s="75"/>
      <c r="AV159" s="178"/>
      <c r="AW159" s="6"/>
      <c r="AX159" s="6"/>
      <c r="AY159" s="6"/>
      <c r="AZ159" s="6"/>
      <c r="BA159" s="6"/>
      <c r="BB159" s="6"/>
      <c r="BC159" s="6"/>
      <c r="BD159" s="6"/>
      <c r="BE159" s="6"/>
      <c r="BF159" s="6"/>
      <c r="BG159" s="6"/>
      <c r="BH159" s="6"/>
      <c r="BI159" s="6"/>
      <c r="BJ159" s="6"/>
      <c r="BK159" s="6"/>
      <c r="BL159" s="6"/>
      <c r="BM159" s="6"/>
      <c r="BN159" s="6"/>
      <c r="BO159" s="6"/>
      <c r="BP159" s="6"/>
    </row>
    <row r="160" spans="1:68" s="171" customFormat="1" ht="27.95" hidden="1" customHeight="1" x14ac:dyDescent="0.25">
      <c r="A160" s="193"/>
      <c r="B160" s="194"/>
      <c r="C160" s="56"/>
      <c r="D160" s="57" t="s">
        <v>53</v>
      </c>
      <c r="E160" s="101" t="s">
        <v>49</v>
      </c>
      <c r="F160" s="101"/>
      <c r="G160" s="102"/>
      <c r="H160" s="103"/>
      <c r="I160" s="104"/>
      <c r="J160" s="105"/>
      <c r="K160" s="106">
        <f>IF(J160&gt;0, 1, 0)</f>
        <v>0</v>
      </c>
      <c r="L160" s="106">
        <f t="shared" si="155"/>
        <v>0</v>
      </c>
      <c r="M160" s="107"/>
      <c r="N160" s="108"/>
      <c r="O160" s="109">
        <f t="shared" si="156"/>
        <v>0</v>
      </c>
      <c r="P160" s="109">
        <f t="shared" si="157"/>
        <v>0</v>
      </c>
      <c r="Q160" s="107"/>
      <c r="R160" s="110">
        <f>J160*M160*$R$9</f>
        <v>0</v>
      </c>
      <c r="S160" s="111">
        <f>J160*M160*$S$9</f>
        <v>0</v>
      </c>
      <c r="T160" s="112">
        <f>K160*M160*$T$9</f>
        <v>0</v>
      </c>
      <c r="U160" s="112">
        <f>J160*M160*$U$9</f>
        <v>0</v>
      </c>
      <c r="V160" s="112">
        <f t="shared" si="162"/>
        <v>0</v>
      </c>
      <c r="W160" s="112">
        <f t="shared" si="163"/>
        <v>0</v>
      </c>
      <c r="X160" s="112">
        <f t="shared" si="164"/>
        <v>0</v>
      </c>
      <c r="Y160" s="112">
        <f t="shared" si="165"/>
        <v>0</v>
      </c>
      <c r="Z160" s="112">
        <f t="shared" si="165"/>
        <v>0</v>
      </c>
      <c r="AA160" s="112">
        <f t="shared" si="165"/>
        <v>0</v>
      </c>
      <c r="AB160" s="113"/>
      <c r="AC160" s="114">
        <f t="shared" si="166"/>
        <v>0</v>
      </c>
      <c r="AD160" s="176"/>
      <c r="AE160" s="73"/>
      <c r="AF160" s="177"/>
      <c r="AG160" s="177"/>
      <c r="AH160" s="88"/>
      <c r="AI160" s="88"/>
      <c r="AJ160" s="75"/>
      <c r="AK160" s="177"/>
      <c r="AL160" s="88"/>
      <c r="AM160" s="75"/>
      <c r="AN160" s="178"/>
      <c r="AO160" s="176"/>
      <c r="AP160" s="177"/>
      <c r="AQ160" s="177"/>
      <c r="AR160" s="177"/>
      <c r="AS160" s="177"/>
      <c r="AT160" s="88"/>
      <c r="AU160" s="75"/>
      <c r="AV160" s="178"/>
      <c r="AW160" s="6"/>
      <c r="AX160" s="6"/>
      <c r="AY160" s="6"/>
      <c r="AZ160" s="6"/>
      <c r="BA160" s="6"/>
      <c r="BB160" s="6"/>
      <c r="BC160" s="6"/>
      <c r="BD160" s="6"/>
      <c r="BE160" s="6"/>
      <c r="BF160" s="6"/>
      <c r="BG160" s="6"/>
      <c r="BH160" s="6"/>
      <c r="BI160" s="6"/>
      <c r="BJ160" s="6"/>
      <c r="BK160" s="6"/>
      <c r="BL160" s="6"/>
      <c r="BM160" s="6"/>
      <c r="BN160" s="6"/>
      <c r="BO160" s="6"/>
      <c r="BP160" s="6"/>
    </row>
    <row r="161" spans="1:68" ht="27.95" hidden="1" customHeight="1" thickBot="1" x14ac:dyDescent="0.3">
      <c r="A161" s="116"/>
      <c r="B161" s="117"/>
      <c r="C161" s="117"/>
      <c r="D161" s="57" t="s">
        <v>53</v>
      </c>
      <c r="E161" s="118"/>
      <c r="F161" s="118"/>
      <c r="G161" s="119"/>
      <c r="H161" s="120" t="s">
        <v>90</v>
      </c>
      <c r="I161" s="121"/>
      <c r="J161" s="122"/>
      <c r="K161" s="123"/>
      <c r="L161" s="123"/>
      <c r="M161" s="124"/>
      <c r="N161" s="125"/>
      <c r="O161" s="123"/>
      <c r="P161" s="123"/>
      <c r="Q161" s="124"/>
      <c r="R161" s="126">
        <f>SUM(R149:R160)</f>
        <v>0</v>
      </c>
      <c r="S161" s="127">
        <f t="shared" ref="S161:AA161" si="167">SUM(S149:S160)</f>
        <v>0</v>
      </c>
      <c r="T161" s="128">
        <f t="shared" si="167"/>
        <v>0</v>
      </c>
      <c r="U161" s="128">
        <f t="shared" si="167"/>
        <v>0</v>
      </c>
      <c r="V161" s="128">
        <f t="shared" si="167"/>
        <v>0</v>
      </c>
      <c r="W161" s="128">
        <f t="shared" si="167"/>
        <v>0</v>
      </c>
      <c r="X161" s="128">
        <f t="shared" si="167"/>
        <v>0</v>
      </c>
      <c r="Y161" s="129">
        <f t="shared" si="167"/>
        <v>0</v>
      </c>
      <c r="Z161" s="129">
        <f t="shared" si="167"/>
        <v>0</v>
      </c>
      <c r="AA161" s="129">
        <f t="shared" si="167"/>
        <v>0</v>
      </c>
      <c r="AB161" s="130">
        <f>R161/1800/0.6</f>
        <v>0</v>
      </c>
      <c r="AC161" s="7"/>
      <c r="AD161" s="131"/>
      <c r="AE161" s="132"/>
      <c r="AF161" s="132"/>
      <c r="AG161" s="132"/>
      <c r="AH161" s="132"/>
      <c r="AI161" s="132"/>
      <c r="AJ161" s="132"/>
      <c r="AK161" s="132"/>
      <c r="AL161" s="132"/>
      <c r="AM161" s="132"/>
      <c r="AN161" s="132"/>
      <c r="AO161" s="132"/>
      <c r="AP161" s="132"/>
      <c r="AQ161" s="132"/>
      <c r="AR161" s="132"/>
      <c r="AS161" s="132"/>
      <c r="AT161" s="132"/>
      <c r="AU161" s="132"/>
      <c r="AV161" s="133"/>
    </row>
    <row r="162" spans="1:68" ht="27.75" hidden="1" customHeight="1" thickTop="1" x14ac:dyDescent="0.25">
      <c r="A162" s="54"/>
      <c r="B162" s="55"/>
      <c r="C162" s="56"/>
      <c r="D162" s="57" t="s">
        <v>53</v>
      </c>
      <c r="E162" s="135"/>
      <c r="F162" s="136"/>
      <c r="G162" s="137"/>
      <c r="H162" s="140"/>
      <c r="I162" s="61"/>
      <c r="J162" s="62"/>
      <c r="K162" s="63">
        <f t="shared" ref="K162:K171" si="168">IF(J162&gt;0, 1, 0)</f>
        <v>0</v>
      </c>
      <c r="L162" s="63">
        <f t="shared" ref="L162:L173" si="169">J162-K162</f>
        <v>0</v>
      </c>
      <c r="M162" s="64"/>
      <c r="N162" s="65"/>
      <c r="O162" s="66">
        <f t="shared" ref="O162:O173" si="170">IF(N162&gt;0, 1, 0)</f>
        <v>0</v>
      </c>
      <c r="P162" s="66">
        <f t="shared" ref="P162:P173" si="171">N162-O162</f>
        <v>0</v>
      </c>
      <c r="Q162" s="67"/>
      <c r="R162" s="68">
        <f t="shared" ref="R162:R171" si="172">(K162*M162*$R$5)+(L162*M162*$R$6)+(O162*Q162*$R$7)+(P162*Q162*$R$8)</f>
        <v>0</v>
      </c>
      <c r="S162" s="69">
        <f t="shared" ref="S162:S171" si="173">J162*M162*$S$5</f>
        <v>0</v>
      </c>
      <c r="T162" s="70">
        <f t="shared" ref="T162:T171" si="174">K162*M162*$T$5</f>
        <v>0</v>
      </c>
      <c r="U162" s="70">
        <f t="shared" ref="U162:U171" si="175">J162*M162*$U$5</f>
        <v>0</v>
      </c>
      <c r="V162" s="70">
        <f t="shared" ref="V162:V173" si="176">N162*Q162*$V$7</f>
        <v>0</v>
      </c>
      <c r="W162" s="70">
        <f t="shared" ref="W162:W173" si="177">O162*Q162*$W$7</f>
        <v>0</v>
      </c>
      <c r="X162" s="70">
        <f t="shared" ref="X162:X173" si="178">N162*Q162*$X$7</f>
        <v>0</v>
      </c>
      <c r="Y162" s="70">
        <f t="shared" ref="Y162:AA173" si="179">S162+V162</f>
        <v>0</v>
      </c>
      <c r="Z162" s="70">
        <f t="shared" si="179"/>
        <v>0</v>
      </c>
      <c r="AA162" s="70">
        <f t="shared" si="179"/>
        <v>0</v>
      </c>
      <c r="AB162" s="71"/>
      <c r="AC162" s="7">
        <f>R162-Y162-Z162-AA162</f>
        <v>0</v>
      </c>
      <c r="AD162" s="162"/>
      <c r="AE162" s="134"/>
      <c r="AF162" s="163"/>
      <c r="AG162" s="164"/>
      <c r="AH162" s="88"/>
      <c r="AI162" s="88"/>
      <c r="AJ162" s="75"/>
      <c r="AK162" s="182"/>
      <c r="AL162" s="88"/>
      <c r="AM162" s="75"/>
      <c r="AN162" s="89"/>
      <c r="AO162" s="162"/>
      <c r="AP162" s="87"/>
      <c r="AQ162" s="87"/>
      <c r="AR162" s="167"/>
      <c r="AS162" s="87"/>
      <c r="AT162" s="88"/>
      <c r="AU162" s="75"/>
      <c r="AV162" s="89"/>
    </row>
    <row r="163" spans="1:68" ht="27.95" hidden="1" customHeight="1" x14ac:dyDescent="0.25">
      <c r="A163" s="54"/>
      <c r="B163" s="55"/>
      <c r="C163" s="56"/>
      <c r="D163" s="57" t="s">
        <v>53</v>
      </c>
      <c r="E163" s="135"/>
      <c r="F163" s="136"/>
      <c r="G163" s="137"/>
      <c r="H163" s="140"/>
      <c r="I163" s="81"/>
      <c r="J163" s="82"/>
      <c r="K163" s="63">
        <f t="shared" si="168"/>
        <v>0</v>
      </c>
      <c r="L163" s="63">
        <f t="shared" si="169"/>
        <v>0</v>
      </c>
      <c r="M163" s="83"/>
      <c r="N163" s="84"/>
      <c r="O163" s="66">
        <f t="shared" si="170"/>
        <v>0</v>
      </c>
      <c r="P163" s="66">
        <f t="shared" si="171"/>
        <v>0</v>
      </c>
      <c r="Q163" s="83"/>
      <c r="R163" s="85">
        <f t="shared" si="172"/>
        <v>0</v>
      </c>
      <c r="S163" s="69">
        <f t="shared" si="173"/>
        <v>0</v>
      </c>
      <c r="T163" s="70">
        <f t="shared" si="174"/>
        <v>0</v>
      </c>
      <c r="U163" s="70">
        <f t="shared" si="175"/>
        <v>0</v>
      </c>
      <c r="V163" s="70">
        <f t="shared" si="176"/>
        <v>0</v>
      </c>
      <c r="W163" s="70">
        <f t="shared" si="177"/>
        <v>0</v>
      </c>
      <c r="X163" s="70">
        <f t="shared" si="178"/>
        <v>0</v>
      </c>
      <c r="Y163" s="70">
        <f t="shared" si="179"/>
        <v>0</v>
      </c>
      <c r="Z163" s="70">
        <f t="shared" si="179"/>
        <v>0</v>
      </c>
      <c r="AA163" s="70">
        <f t="shared" si="179"/>
        <v>0</v>
      </c>
      <c r="AB163" s="71"/>
      <c r="AC163" s="7">
        <f t="shared" ref="AC163:AC173" si="180">R161-Y161-Z161-AA161</f>
        <v>0</v>
      </c>
      <c r="AD163" s="162"/>
      <c r="AE163" s="134"/>
      <c r="AF163" s="163"/>
      <c r="AG163" s="164"/>
      <c r="AH163" s="88"/>
      <c r="AI163" s="88"/>
      <c r="AJ163" s="75"/>
      <c r="AK163" s="182"/>
      <c r="AL163" s="88"/>
      <c r="AM163" s="75"/>
      <c r="AN163" s="89"/>
      <c r="AO163" s="86"/>
      <c r="AP163" s="87"/>
      <c r="AQ163" s="87"/>
      <c r="AR163" s="87"/>
      <c r="AS163" s="87"/>
      <c r="AT163" s="88"/>
      <c r="AU163" s="75"/>
      <c r="AV163" s="89"/>
    </row>
    <row r="164" spans="1:68" ht="27.95" hidden="1" customHeight="1" x14ac:dyDescent="0.25">
      <c r="A164" s="54"/>
      <c r="B164" s="55"/>
      <c r="C164" s="56"/>
      <c r="D164" s="57" t="s">
        <v>53</v>
      </c>
      <c r="E164" s="135"/>
      <c r="F164" s="136"/>
      <c r="G164" s="137"/>
      <c r="H164" s="138"/>
      <c r="I164" s="81"/>
      <c r="J164" s="82"/>
      <c r="K164" s="63">
        <f t="shared" si="168"/>
        <v>0</v>
      </c>
      <c r="L164" s="63">
        <f t="shared" si="169"/>
        <v>0</v>
      </c>
      <c r="M164" s="83"/>
      <c r="N164" s="84"/>
      <c r="O164" s="66">
        <f t="shared" si="170"/>
        <v>0</v>
      </c>
      <c r="P164" s="66">
        <f t="shared" si="171"/>
        <v>0</v>
      </c>
      <c r="Q164" s="83"/>
      <c r="R164" s="85">
        <f t="shared" si="172"/>
        <v>0</v>
      </c>
      <c r="S164" s="69">
        <f t="shared" si="173"/>
        <v>0</v>
      </c>
      <c r="T164" s="70">
        <f t="shared" si="174"/>
        <v>0</v>
      </c>
      <c r="U164" s="70">
        <f t="shared" si="175"/>
        <v>0</v>
      </c>
      <c r="V164" s="70">
        <f t="shared" si="176"/>
        <v>0</v>
      </c>
      <c r="W164" s="70">
        <f t="shared" si="177"/>
        <v>0</v>
      </c>
      <c r="X164" s="70">
        <f t="shared" si="178"/>
        <v>0</v>
      </c>
      <c r="Y164" s="70">
        <f t="shared" si="179"/>
        <v>0</v>
      </c>
      <c r="Z164" s="70">
        <f t="shared" si="179"/>
        <v>0</v>
      </c>
      <c r="AA164" s="70">
        <f t="shared" si="179"/>
        <v>0</v>
      </c>
      <c r="AB164" s="71"/>
      <c r="AC164" s="7">
        <f t="shared" si="180"/>
        <v>0</v>
      </c>
      <c r="AD164" s="162"/>
      <c r="AE164" s="134"/>
      <c r="AF164" s="163"/>
      <c r="AG164" s="164"/>
      <c r="AH164" s="88"/>
      <c r="AI164" s="88"/>
      <c r="AJ164" s="75"/>
      <c r="AK164" s="167"/>
      <c r="AL164" s="88"/>
      <c r="AM164" s="75"/>
      <c r="AN164" s="89"/>
      <c r="AO164" s="86"/>
      <c r="AP164" s="87"/>
      <c r="AQ164" s="87"/>
      <c r="AR164" s="87"/>
      <c r="AS164" s="87"/>
      <c r="AT164" s="88"/>
      <c r="AU164" s="75"/>
      <c r="AV164" s="89"/>
    </row>
    <row r="165" spans="1:68" ht="27.95" hidden="1" customHeight="1" x14ac:dyDescent="0.25">
      <c r="A165" s="54"/>
      <c r="B165" s="55"/>
      <c r="C165" s="56"/>
      <c r="D165" s="57" t="s">
        <v>53</v>
      </c>
      <c r="E165" s="139"/>
      <c r="F165" s="136"/>
      <c r="G165" s="137"/>
      <c r="H165" s="140"/>
      <c r="I165" s="81"/>
      <c r="J165" s="82"/>
      <c r="K165" s="63">
        <f t="shared" si="168"/>
        <v>0</v>
      </c>
      <c r="L165" s="63">
        <f t="shared" si="169"/>
        <v>0</v>
      </c>
      <c r="M165" s="83"/>
      <c r="N165" s="84"/>
      <c r="O165" s="66">
        <f t="shared" si="170"/>
        <v>0</v>
      </c>
      <c r="P165" s="66">
        <f t="shared" si="171"/>
        <v>0</v>
      </c>
      <c r="Q165" s="83"/>
      <c r="R165" s="85">
        <f t="shared" si="172"/>
        <v>0</v>
      </c>
      <c r="S165" s="69">
        <f t="shared" si="173"/>
        <v>0</v>
      </c>
      <c r="T165" s="70">
        <f t="shared" si="174"/>
        <v>0</v>
      </c>
      <c r="U165" s="70">
        <f t="shared" si="175"/>
        <v>0</v>
      </c>
      <c r="V165" s="70">
        <f t="shared" si="176"/>
        <v>0</v>
      </c>
      <c r="W165" s="70">
        <f t="shared" si="177"/>
        <v>0</v>
      </c>
      <c r="X165" s="70">
        <f t="shared" si="178"/>
        <v>0</v>
      </c>
      <c r="Y165" s="70">
        <f t="shared" si="179"/>
        <v>0</v>
      </c>
      <c r="Z165" s="70">
        <f t="shared" si="179"/>
        <v>0</v>
      </c>
      <c r="AA165" s="70">
        <f t="shared" si="179"/>
        <v>0</v>
      </c>
      <c r="AB165" s="71"/>
      <c r="AC165" s="7">
        <f t="shared" si="180"/>
        <v>0</v>
      </c>
      <c r="AD165" s="86"/>
      <c r="AE165" s="73"/>
      <c r="AF165" s="87"/>
      <c r="AG165" s="87"/>
      <c r="AH165" s="88"/>
      <c r="AI165" s="88"/>
      <c r="AJ165" s="75"/>
      <c r="AK165" s="87"/>
      <c r="AL165" s="88"/>
      <c r="AM165" s="75"/>
      <c r="AN165" s="89"/>
      <c r="AO165" s="86"/>
      <c r="AP165" s="87"/>
      <c r="AQ165" s="87"/>
      <c r="AR165" s="87"/>
      <c r="AS165" s="87"/>
      <c r="AT165" s="88"/>
      <c r="AU165" s="75"/>
      <c r="AV165" s="89"/>
    </row>
    <row r="166" spans="1:68" ht="27.95" hidden="1" customHeight="1" x14ac:dyDescent="0.25">
      <c r="A166" s="54"/>
      <c r="B166" s="55"/>
      <c r="C166" s="56"/>
      <c r="D166" s="57" t="s">
        <v>53</v>
      </c>
      <c r="E166" s="141"/>
      <c r="F166" s="136"/>
      <c r="G166" s="137"/>
      <c r="H166" s="140"/>
      <c r="I166" s="81"/>
      <c r="J166" s="82"/>
      <c r="K166" s="63">
        <f t="shared" si="168"/>
        <v>0</v>
      </c>
      <c r="L166" s="63">
        <f t="shared" si="169"/>
        <v>0</v>
      </c>
      <c r="M166" s="83"/>
      <c r="N166" s="84"/>
      <c r="O166" s="66">
        <f t="shared" si="170"/>
        <v>0</v>
      </c>
      <c r="P166" s="66">
        <f t="shared" si="171"/>
        <v>0</v>
      </c>
      <c r="Q166" s="83"/>
      <c r="R166" s="85">
        <f t="shared" si="172"/>
        <v>0</v>
      </c>
      <c r="S166" s="69">
        <f t="shared" si="173"/>
        <v>0</v>
      </c>
      <c r="T166" s="70">
        <f t="shared" si="174"/>
        <v>0</v>
      </c>
      <c r="U166" s="70">
        <f t="shared" si="175"/>
        <v>0</v>
      </c>
      <c r="V166" s="70">
        <f t="shared" si="176"/>
        <v>0</v>
      </c>
      <c r="W166" s="70">
        <f t="shared" si="177"/>
        <v>0</v>
      </c>
      <c r="X166" s="70">
        <f t="shared" si="178"/>
        <v>0</v>
      </c>
      <c r="Y166" s="70">
        <f t="shared" si="179"/>
        <v>0</v>
      </c>
      <c r="Z166" s="70">
        <f t="shared" si="179"/>
        <v>0</v>
      </c>
      <c r="AA166" s="70">
        <f t="shared" si="179"/>
        <v>0</v>
      </c>
      <c r="AB166" s="71"/>
      <c r="AC166" s="7">
        <f t="shared" si="180"/>
        <v>0</v>
      </c>
      <c r="AD166" s="86"/>
      <c r="AE166" s="73"/>
      <c r="AF166" s="87"/>
      <c r="AG166" s="87"/>
      <c r="AH166" s="88"/>
      <c r="AI166" s="88"/>
      <c r="AJ166" s="75"/>
      <c r="AK166" s="87"/>
      <c r="AL166" s="88"/>
      <c r="AM166" s="75"/>
      <c r="AN166" s="89"/>
      <c r="AO166" s="86"/>
      <c r="AP166" s="87"/>
      <c r="AQ166" s="87"/>
      <c r="AR166" s="87"/>
      <c r="AS166" s="87"/>
      <c r="AT166" s="88"/>
      <c r="AU166" s="75"/>
      <c r="AV166" s="89"/>
    </row>
    <row r="167" spans="1:68" ht="27.95" hidden="1" customHeight="1" x14ac:dyDescent="0.25">
      <c r="A167" s="54"/>
      <c r="B167" s="55"/>
      <c r="C167" s="56"/>
      <c r="D167" s="57" t="s">
        <v>53</v>
      </c>
      <c r="E167" s="141"/>
      <c r="F167" s="136"/>
      <c r="G167" s="137"/>
      <c r="H167" s="140"/>
      <c r="I167" s="81"/>
      <c r="J167" s="82"/>
      <c r="K167" s="63">
        <f t="shared" si="168"/>
        <v>0</v>
      </c>
      <c r="L167" s="63">
        <f t="shared" si="169"/>
        <v>0</v>
      </c>
      <c r="M167" s="83"/>
      <c r="N167" s="84"/>
      <c r="O167" s="66">
        <f t="shared" si="170"/>
        <v>0</v>
      </c>
      <c r="P167" s="66">
        <f t="shared" si="171"/>
        <v>0</v>
      </c>
      <c r="Q167" s="83"/>
      <c r="R167" s="85">
        <f t="shared" si="172"/>
        <v>0</v>
      </c>
      <c r="S167" s="69">
        <f t="shared" si="173"/>
        <v>0</v>
      </c>
      <c r="T167" s="70">
        <f t="shared" si="174"/>
        <v>0</v>
      </c>
      <c r="U167" s="70">
        <f t="shared" si="175"/>
        <v>0</v>
      </c>
      <c r="V167" s="70">
        <f t="shared" si="176"/>
        <v>0</v>
      </c>
      <c r="W167" s="70">
        <f t="shared" si="177"/>
        <v>0</v>
      </c>
      <c r="X167" s="70">
        <f t="shared" si="178"/>
        <v>0</v>
      </c>
      <c r="Y167" s="70">
        <f t="shared" si="179"/>
        <v>0</v>
      </c>
      <c r="Z167" s="70">
        <f t="shared" si="179"/>
        <v>0</v>
      </c>
      <c r="AA167" s="70">
        <f t="shared" si="179"/>
        <v>0</v>
      </c>
      <c r="AB167" s="71"/>
      <c r="AC167" s="7">
        <f t="shared" si="180"/>
        <v>0</v>
      </c>
      <c r="AD167" s="86"/>
      <c r="AE167" s="73"/>
      <c r="AF167" s="87"/>
      <c r="AG167" s="87"/>
      <c r="AH167" s="88"/>
      <c r="AI167" s="88"/>
      <c r="AJ167" s="75"/>
      <c r="AK167" s="87"/>
      <c r="AL167" s="88"/>
      <c r="AM167" s="75"/>
      <c r="AN167" s="89"/>
      <c r="AO167" s="86"/>
      <c r="AP167" s="87"/>
      <c r="AQ167" s="87"/>
      <c r="AR167" s="87"/>
      <c r="AS167" s="87"/>
      <c r="AT167" s="88"/>
      <c r="AU167" s="75"/>
      <c r="AV167" s="89"/>
    </row>
    <row r="168" spans="1:68" ht="27.95" hidden="1" customHeight="1" x14ac:dyDescent="0.25">
      <c r="A168" s="54"/>
      <c r="B168" s="55"/>
      <c r="C168" s="56"/>
      <c r="D168" s="57" t="s">
        <v>53</v>
      </c>
      <c r="E168" s="141"/>
      <c r="F168" s="136"/>
      <c r="G168" s="142"/>
      <c r="H168" s="140"/>
      <c r="I168" s="81"/>
      <c r="J168" s="82"/>
      <c r="K168" s="63">
        <f t="shared" si="168"/>
        <v>0</v>
      </c>
      <c r="L168" s="63">
        <f t="shared" si="169"/>
        <v>0</v>
      </c>
      <c r="M168" s="83"/>
      <c r="N168" s="84"/>
      <c r="O168" s="66">
        <f t="shared" si="170"/>
        <v>0</v>
      </c>
      <c r="P168" s="66">
        <f t="shared" si="171"/>
        <v>0</v>
      </c>
      <c r="Q168" s="83"/>
      <c r="R168" s="85">
        <f t="shared" si="172"/>
        <v>0</v>
      </c>
      <c r="S168" s="69">
        <f t="shared" si="173"/>
        <v>0</v>
      </c>
      <c r="T168" s="70">
        <f t="shared" si="174"/>
        <v>0</v>
      </c>
      <c r="U168" s="70">
        <f t="shared" si="175"/>
        <v>0</v>
      </c>
      <c r="V168" s="70">
        <f t="shared" si="176"/>
        <v>0</v>
      </c>
      <c r="W168" s="70">
        <f t="shared" si="177"/>
        <v>0</v>
      </c>
      <c r="X168" s="70">
        <f t="shared" si="178"/>
        <v>0</v>
      </c>
      <c r="Y168" s="70">
        <f t="shared" si="179"/>
        <v>0</v>
      </c>
      <c r="Z168" s="70">
        <f t="shared" si="179"/>
        <v>0</v>
      </c>
      <c r="AA168" s="70">
        <f t="shared" si="179"/>
        <v>0</v>
      </c>
      <c r="AB168" s="71"/>
      <c r="AC168" s="7">
        <f t="shared" si="180"/>
        <v>0</v>
      </c>
      <c r="AD168" s="86"/>
      <c r="AE168" s="73"/>
      <c r="AF168" s="87"/>
      <c r="AG168" s="87"/>
      <c r="AH168" s="88"/>
      <c r="AI168" s="88"/>
      <c r="AJ168" s="75"/>
      <c r="AK168" s="87"/>
      <c r="AL168" s="88"/>
      <c r="AM168" s="75"/>
      <c r="AN168" s="89"/>
      <c r="AO168" s="86"/>
      <c r="AP168" s="87"/>
      <c r="AQ168" s="87"/>
      <c r="AR168" s="87"/>
      <c r="AS168" s="87"/>
      <c r="AT168" s="88"/>
      <c r="AU168" s="75"/>
      <c r="AV168" s="89"/>
    </row>
    <row r="169" spans="1:68" ht="27.95" hidden="1" customHeight="1" x14ac:dyDescent="0.25">
      <c r="A169" s="54"/>
      <c r="B169" s="55"/>
      <c r="C169" s="56"/>
      <c r="D169" s="57" t="s">
        <v>53</v>
      </c>
      <c r="E169" s="141"/>
      <c r="F169" s="136"/>
      <c r="G169" s="142"/>
      <c r="H169" s="140"/>
      <c r="I169" s="94"/>
      <c r="J169" s="82"/>
      <c r="K169" s="63">
        <f t="shared" si="168"/>
        <v>0</v>
      </c>
      <c r="L169" s="63">
        <f t="shared" si="169"/>
        <v>0</v>
      </c>
      <c r="M169" s="83"/>
      <c r="N169" s="84"/>
      <c r="O169" s="66">
        <f t="shared" si="170"/>
        <v>0</v>
      </c>
      <c r="P169" s="66">
        <f t="shared" si="171"/>
        <v>0</v>
      </c>
      <c r="Q169" s="83"/>
      <c r="R169" s="85">
        <f t="shared" si="172"/>
        <v>0</v>
      </c>
      <c r="S169" s="69">
        <f t="shared" si="173"/>
        <v>0</v>
      </c>
      <c r="T169" s="70">
        <f t="shared" si="174"/>
        <v>0</v>
      </c>
      <c r="U169" s="70">
        <f t="shared" si="175"/>
        <v>0</v>
      </c>
      <c r="V169" s="70">
        <f t="shared" si="176"/>
        <v>0</v>
      </c>
      <c r="W169" s="70">
        <f t="shared" si="177"/>
        <v>0</v>
      </c>
      <c r="X169" s="70">
        <f t="shared" si="178"/>
        <v>0</v>
      </c>
      <c r="Y169" s="70">
        <f t="shared" si="179"/>
        <v>0</v>
      </c>
      <c r="Z169" s="70">
        <f t="shared" si="179"/>
        <v>0</v>
      </c>
      <c r="AA169" s="70">
        <f t="shared" si="179"/>
        <v>0</v>
      </c>
      <c r="AB169" s="71"/>
      <c r="AC169" s="7">
        <f t="shared" si="180"/>
        <v>0</v>
      </c>
      <c r="AD169" s="86"/>
      <c r="AE169" s="73"/>
      <c r="AF169" s="87"/>
      <c r="AG169" s="87"/>
      <c r="AH169" s="88"/>
      <c r="AI169" s="88"/>
      <c r="AJ169" s="75"/>
      <c r="AK169" s="87"/>
      <c r="AL169" s="88"/>
      <c r="AM169" s="75"/>
      <c r="AN169" s="89"/>
      <c r="AO169" s="86"/>
      <c r="AP169" s="87"/>
      <c r="AQ169" s="87"/>
      <c r="AR169" s="87"/>
      <c r="AS169" s="87"/>
      <c r="AT169" s="88"/>
      <c r="AU169" s="75"/>
      <c r="AV169" s="89"/>
    </row>
    <row r="170" spans="1:68" ht="27.95" hidden="1" customHeight="1" x14ac:dyDescent="0.25">
      <c r="A170" s="54"/>
      <c r="B170" s="55"/>
      <c r="C170" s="56"/>
      <c r="D170" s="57" t="s">
        <v>53</v>
      </c>
      <c r="E170" s="143"/>
      <c r="F170" s="144"/>
      <c r="G170" s="145"/>
      <c r="H170" s="140"/>
      <c r="I170" s="81"/>
      <c r="J170" s="82"/>
      <c r="K170" s="63">
        <f t="shared" si="168"/>
        <v>0</v>
      </c>
      <c r="L170" s="63">
        <f t="shared" si="169"/>
        <v>0</v>
      </c>
      <c r="M170" s="83"/>
      <c r="N170" s="84"/>
      <c r="O170" s="66">
        <f t="shared" si="170"/>
        <v>0</v>
      </c>
      <c r="P170" s="66">
        <f t="shared" si="171"/>
        <v>0</v>
      </c>
      <c r="Q170" s="83"/>
      <c r="R170" s="85">
        <f t="shared" si="172"/>
        <v>0</v>
      </c>
      <c r="S170" s="69">
        <f t="shared" si="173"/>
        <v>0</v>
      </c>
      <c r="T170" s="70">
        <f t="shared" si="174"/>
        <v>0</v>
      </c>
      <c r="U170" s="70">
        <f t="shared" si="175"/>
        <v>0</v>
      </c>
      <c r="V170" s="70">
        <f t="shared" si="176"/>
        <v>0</v>
      </c>
      <c r="W170" s="70">
        <f t="shared" si="177"/>
        <v>0</v>
      </c>
      <c r="X170" s="70">
        <f t="shared" si="178"/>
        <v>0</v>
      </c>
      <c r="Y170" s="70">
        <f t="shared" si="179"/>
        <v>0</v>
      </c>
      <c r="Z170" s="70">
        <f t="shared" si="179"/>
        <v>0</v>
      </c>
      <c r="AA170" s="70">
        <f t="shared" si="179"/>
        <v>0</v>
      </c>
      <c r="AB170" s="71"/>
      <c r="AC170" s="7">
        <f t="shared" si="180"/>
        <v>0</v>
      </c>
      <c r="AD170" s="86"/>
      <c r="AE170" s="73"/>
      <c r="AF170" s="87"/>
      <c r="AG170" s="87"/>
      <c r="AH170" s="88"/>
      <c r="AI170" s="88"/>
      <c r="AJ170" s="75"/>
      <c r="AK170" s="87"/>
      <c r="AL170" s="88"/>
      <c r="AM170" s="75"/>
      <c r="AN170" s="89"/>
      <c r="AO170" s="86"/>
      <c r="AP170" s="87"/>
      <c r="AQ170" s="87"/>
      <c r="AR170" s="87"/>
      <c r="AS170" s="87"/>
      <c r="AT170" s="88"/>
      <c r="AU170" s="75"/>
      <c r="AV170" s="89"/>
      <c r="AW170" s="171"/>
      <c r="AX170" s="171"/>
      <c r="AY170" s="171"/>
      <c r="AZ170" s="171"/>
      <c r="BA170" s="171"/>
      <c r="BB170" s="171"/>
      <c r="BC170" s="171"/>
      <c r="BD170" s="171"/>
      <c r="BE170" s="171"/>
      <c r="BF170" s="171"/>
      <c r="BG170" s="171"/>
      <c r="BH170" s="171"/>
      <c r="BI170" s="171"/>
      <c r="BJ170" s="171"/>
      <c r="BK170" s="171"/>
      <c r="BL170" s="171"/>
      <c r="BM170" s="171"/>
      <c r="BN170" s="171"/>
      <c r="BO170" s="171"/>
      <c r="BP170" s="171"/>
    </row>
    <row r="171" spans="1:68" ht="27.95" hidden="1" customHeight="1" x14ac:dyDescent="0.25">
      <c r="A171" s="54"/>
      <c r="B171" s="55"/>
      <c r="C171" s="56"/>
      <c r="D171" s="57" t="s">
        <v>53</v>
      </c>
      <c r="E171" s="146"/>
      <c r="F171" s="147"/>
      <c r="G171" s="142"/>
      <c r="H171" s="148"/>
      <c r="I171" s="95"/>
      <c r="J171" s="82"/>
      <c r="K171" s="96">
        <f t="shared" si="168"/>
        <v>0</v>
      </c>
      <c r="L171" s="96">
        <f t="shared" si="169"/>
        <v>0</v>
      </c>
      <c r="M171" s="83"/>
      <c r="N171" s="84"/>
      <c r="O171" s="66">
        <f t="shared" si="170"/>
        <v>0</v>
      </c>
      <c r="P171" s="66">
        <f t="shared" si="171"/>
        <v>0</v>
      </c>
      <c r="Q171" s="83"/>
      <c r="R171" s="85">
        <f t="shared" si="172"/>
        <v>0</v>
      </c>
      <c r="S171" s="69">
        <f t="shared" si="173"/>
        <v>0</v>
      </c>
      <c r="T171" s="70">
        <f t="shared" si="174"/>
        <v>0</v>
      </c>
      <c r="U171" s="70">
        <f t="shared" si="175"/>
        <v>0</v>
      </c>
      <c r="V171" s="70">
        <f t="shared" si="176"/>
        <v>0</v>
      </c>
      <c r="W171" s="70">
        <f t="shared" si="177"/>
        <v>0</v>
      </c>
      <c r="X171" s="70">
        <f t="shared" si="178"/>
        <v>0</v>
      </c>
      <c r="Y171" s="70">
        <f t="shared" si="179"/>
        <v>0</v>
      </c>
      <c r="Z171" s="70">
        <f t="shared" si="179"/>
        <v>0</v>
      </c>
      <c r="AA171" s="70">
        <f t="shared" si="179"/>
        <v>0</v>
      </c>
      <c r="AB171" s="71"/>
      <c r="AC171" s="7">
        <f t="shared" si="180"/>
        <v>0</v>
      </c>
      <c r="AD171" s="86"/>
      <c r="AE171" s="73"/>
      <c r="AF171" s="87"/>
      <c r="AG171" s="87"/>
      <c r="AH171" s="88"/>
      <c r="AI171" s="88"/>
      <c r="AJ171" s="75"/>
      <c r="AK171" s="87"/>
      <c r="AL171" s="88"/>
      <c r="AM171" s="75"/>
      <c r="AN171" s="89"/>
      <c r="AO171" s="86"/>
      <c r="AP171" s="87"/>
      <c r="AQ171" s="87"/>
      <c r="AR171" s="87"/>
      <c r="AS171" s="87"/>
      <c r="AT171" s="88"/>
      <c r="AU171" s="75"/>
      <c r="AV171" s="89"/>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row>
    <row r="172" spans="1:68" s="179" customFormat="1" ht="27.95" hidden="1" customHeight="1" x14ac:dyDescent="0.25">
      <c r="A172" s="193"/>
      <c r="B172" s="194"/>
      <c r="C172" s="56"/>
      <c r="D172" s="57" t="s">
        <v>53</v>
      </c>
      <c r="E172" s="101" t="s">
        <v>49</v>
      </c>
      <c r="F172" s="101"/>
      <c r="G172" s="102"/>
      <c r="H172" s="103"/>
      <c r="I172" s="104"/>
      <c r="J172" s="105"/>
      <c r="K172" s="106">
        <f>IF(J172&gt;0, 1, 0)</f>
        <v>0</v>
      </c>
      <c r="L172" s="106">
        <f t="shared" si="169"/>
        <v>0</v>
      </c>
      <c r="M172" s="107"/>
      <c r="N172" s="108"/>
      <c r="O172" s="109">
        <f t="shared" si="170"/>
        <v>0</v>
      </c>
      <c r="P172" s="109">
        <f t="shared" si="171"/>
        <v>0</v>
      </c>
      <c r="Q172" s="107"/>
      <c r="R172" s="110">
        <f>J172*M172*$R$9</f>
        <v>0</v>
      </c>
      <c r="S172" s="111">
        <f>J172*M172*$S$9</f>
        <v>0</v>
      </c>
      <c r="T172" s="112">
        <f>K172*M172*$T$9</f>
        <v>0</v>
      </c>
      <c r="U172" s="112">
        <f>J172*M172*$U$9</f>
        <v>0</v>
      </c>
      <c r="V172" s="112">
        <f t="shared" si="176"/>
        <v>0</v>
      </c>
      <c r="W172" s="112">
        <f t="shared" si="177"/>
        <v>0</v>
      </c>
      <c r="X172" s="112">
        <f t="shared" si="178"/>
        <v>0</v>
      </c>
      <c r="Y172" s="112">
        <f t="shared" si="179"/>
        <v>0</v>
      </c>
      <c r="Z172" s="112">
        <f t="shared" si="179"/>
        <v>0</v>
      </c>
      <c r="AA172" s="112">
        <f t="shared" si="179"/>
        <v>0</v>
      </c>
      <c r="AB172" s="113"/>
      <c r="AC172" s="7">
        <f t="shared" si="180"/>
        <v>0</v>
      </c>
      <c r="AD172" s="176"/>
      <c r="AE172" s="73"/>
      <c r="AF172" s="177"/>
      <c r="AG172" s="177"/>
      <c r="AH172" s="88"/>
      <c r="AI172" s="88"/>
      <c r="AJ172" s="75"/>
      <c r="AK172" s="177"/>
      <c r="AL172" s="88"/>
      <c r="AM172" s="75"/>
      <c r="AN172" s="178"/>
      <c r="AO172" s="176"/>
      <c r="AP172" s="177"/>
      <c r="AQ172" s="177"/>
      <c r="AR172" s="177"/>
      <c r="AS172" s="177"/>
      <c r="AT172" s="88"/>
      <c r="AU172" s="75"/>
      <c r="AV172" s="178"/>
      <c r="AW172" s="6"/>
      <c r="AX172" s="6"/>
      <c r="AY172" s="6"/>
      <c r="AZ172" s="6"/>
      <c r="BA172" s="6"/>
      <c r="BB172" s="6"/>
      <c r="BC172" s="6"/>
      <c r="BD172" s="6"/>
      <c r="BE172" s="6"/>
      <c r="BF172" s="6"/>
      <c r="BG172" s="6"/>
      <c r="BH172" s="6"/>
      <c r="BI172" s="6"/>
      <c r="BJ172" s="6"/>
      <c r="BK172" s="6"/>
      <c r="BL172" s="6"/>
      <c r="BM172" s="6"/>
      <c r="BN172" s="6"/>
      <c r="BO172" s="6"/>
      <c r="BP172" s="6"/>
    </row>
    <row r="173" spans="1:68" s="171" customFormat="1" ht="27.95" hidden="1" customHeight="1" x14ac:dyDescent="0.25">
      <c r="A173" s="193"/>
      <c r="B173" s="194"/>
      <c r="C173" s="56"/>
      <c r="D173" s="57" t="s">
        <v>53</v>
      </c>
      <c r="E173" s="101" t="s">
        <v>49</v>
      </c>
      <c r="F173" s="101"/>
      <c r="G173" s="102"/>
      <c r="H173" s="103"/>
      <c r="I173" s="104"/>
      <c r="J173" s="105"/>
      <c r="K173" s="106">
        <f>IF(J173&gt;0, 1, 0)</f>
        <v>0</v>
      </c>
      <c r="L173" s="106">
        <f t="shared" si="169"/>
        <v>0</v>
      </c>
      <c r="M173" s="107"/>
      <c r="N173" s="108"/>
      <c r="O173" s="109">
        <f t="shared" si="170"/>
        <v>0</v>
      </c>
      <c r="P173" s="109">
        <f t="shared" si="171"/>
        <v>0</v>
      </c>
      <c r="Q173" s="107"/>
      <c r="R173" s="110">
        <f>J173*M173*$R$9</f>
        <v>0</v>
      </c>
      <c r="S173" s="111">
        <f>J173*M173*$S$9</f>
        <v>0</v>
      </c>
      <c r="T173" s="112">
        <f>K173*M173*$T$9</f>
        <v>0</v>
      </c>
      <c r="U173" s="112">
        <f>J173*M173*$U$9</f>
        <v>0</v>
      </c>
      <c r="V173" s="112">
        <f t="shared" si="176"/>
        <v>0</v>
      </c>
      <c r="W173" s="112">
        <f t="shared" si="177"/>
        <v>0</v>
      </c>
      <c r="X173" s="112">
        <f t="shared" si="178"/>
        <v>0</v>
      </c>
      <c r="Y173" s="112">
        <f t="shared" si="179"/>
        <v>0</v>
      </c>
      <c r="Z173" s="112">
        <f t="shared" si="179"/>
        <v>0</v>
      </c>
      <c r="AA173" s="112">
        <f t="shared" si="179"/>
        <v>0</v>
      </c>
      <c r="AB173" s="113"/>
      <c r="AC173" s="114">
        <f t="shared" si="180"/>
        <v>0</v>
      </c>
      <c r="AD173" s="176"/>
      <c r="AE173" s="73"/>
      <c r="AF173" s="177"/>
      <c r="AG173" s="177"/>
      <c r="AH173" s="88"/>
      <c r="AI173" s="88"/>
      <c r="AJ173" s="75"/>
      <c r="AK173" s="177"/>
      <c r="AL173" s="88"/>
      <c r="AM173" s="75"/>
      <c r="AN173" s="178"/>
      <c r="AO173" s="176"/>
      <c r="AP173" s="177"/>
      <c r="AQ173" s="177"/>
      <c r="AR173" s="177"/>
      <c r="AS173" s="177"/>
      <c r="AT173" s="88"/>
      <c r="AU173" s="75"/>
      <c r="AV173" s="178"/>
      <c r="AW173" s="6"/>
      <c r="AX173" s="6"/>
      <c r="AY173" s="6"/>
      <c r="AZ173" s="6"/>
      <c r="BA173" s="6"/>
      <c r="BB173" s="6"/>
      <c r="BC173" s="6"/>
      <c r="BD173" s="6"/>
      <c r="BE173" s="6"/>
      <c r="BF173" s="6"/>
      <c r="BG173" s="6"/>
      <c r="BH173" s="6"/>
      <c r="BI173" s="6"/>
      <c r="BJ173" s="6"/>
      <c r="BK173" s="6"/>
      <c r="BL173" s="6"/>
      <c r="BM173" s="6"/>
      <c r="BN173" s="6"/>
      <c r="BO173" s="6"/>
      <c r="BP173" s="6"/>
    </row>
    <row r="174" spans="1:68" ht="27.95" hidden="1" customHeight="1" thickBot="1" x14ac:dyDescent="0.3">
      <c r="A174" s="116"/>
      <c r="B174" s="117"/>
      <c r="C174" s="117"/>
      <c r="D174" s="57" t="s">
        <v>53</v>
      </c>
      <c r="E174" s="118"/>
      <c r="F174" s="118"/>
      <c r="G174" s="119"/>
      <c r="H174" s="120" t="s">
        <v>90</v>
      </c>
      <c r="I174" s="121"/>
      <c r="J174" s="122"/>
      <c r="K174" s="123"/>
      <c r="L174" s="123"/>
      <c r="M174" s="124"/>
      <c r="N174" s="125"/>
      <c r="O174" s="123"/>
      <c r="P174" s="123"/>
      <c r="Q174" s="124"/>
      <c r="R174" s="126">
        <f>SUM(R162:R173)</f>
        <v>0</v>
      </c>
      <c r="S174" s="127">
        <f t="shared" ref="S174:AA174" si="181">SUM(S162:S173)</f>
        <v>0</v>
      </c>
      <c r="T174" s="128">
        <f t="shared" si="181"/>
        <v>0</v>
      </c>
      <c r="U174" s="128">
        <f t="shared" si="181"/>
        <v>0</v>
      </c>
      <c r="V174" s="128">
        <f t="shared" si="181"/>
        <v>0</v>
      </c>
      <c r="W174" s="128">
        <f t="shared" si="181"/>
        <v>0</v>
      </c>
      <c r="X174" s="128">
        <f t="shared" si="181"/>
        <v>0</v>
      </c>
      <c r="Y174" s="129">
        <f t="shared" si="181"/>
        <v>0</v>
      </c>
      <c r="Z174" s="129">
        <f t="shared" si="181"/>
        <v>0</v>
      </c>
      <c r="AA174" s="129">
        <f t="shared" si="181"/>
        <v>0</v>
      </c>
      <c r="AB174" s="130">
        <f>R174/1800/0.6</f>
        <v>0</v>
      </c>
      <c r="AC174" s="7"/>
      <c r="AD174" s="131"/>
      <c r="AE174" s="132"/>
      <c r="AF174" s="132"/>
      <c r="AG174" s="132"/>
      <c r="AH174" s="132"/>
      <c r="AI174" s="132"/>
      <c r="AJ174" s="132"/>
      <c r="AK174" s="132"/>
      <c r="AL174" s="132"/>
      <c r="AM174" s="132"/>
      <c r="AN174" s="132"/>
      <c r="AO174" s="132"/>
      <c r="AP174" s="132"/>
      <c r="AQ174" s="132"/>
      <c r="AR174" s="132"/>
      <c r="AS174" s="132"/>
      <c r="AT174" s="132"/>
      <c r="AU174" s="132"/>
      <c r="AV174" s="133"/>
    </row>
    <row r="175" spans="1:68" ht="27.75" hidden="1" customHeight="1" thickTop="1" x14ac:dyDescent="0.25">
      <c r="A175" s="54"/>
      <c r="B175" s="55"/>
      <c r="C175" s="56"/>
      <c r="D175" s="57" t="s">
        <v>53</v>
      </c>
      <c r="E175" s="135"/>
      <c r="F175" s="136"/>
      <c r="G175" s="137"/>
      <c r="H175" s="140"/>
      <c r="I175" s="61"/>
      <c r="J175" s="62"/>
      <c r="K175" s="63">
        <f t="shared" ref="K175:K184" si="182">IF(J175&gt;0, 1, 0)</f>
        <v>0</v>
      </c>
      <c r="L175" s="63">
        <f t="shared" ref="L175:L186" si="183">J175-K175</f>
        <v>0</v>
      </c>
      <c r="M175" s="64"/>
      <c r="N175" s="65"/>
      <c r="O175" s="66">
        <f t="shared" ref="O175:O186" si="184">IF(N175&gt;0, 1, 0)</f>
        <v>0</v>
      </c>
      <c r="P175" s="66">
        <f t="shared" ref="P175:P186" si="185">N175-O175</f>
        <v>0</v>
      </c>
      <c r="Q175" s="67"/>
      <c r="R175" s="68">
        <f t="shared" ref="R175:R184" si="186">(K175*M175*$R$5)+(L175*M175*$R$6)+(O175*Q175*$R$7)+(P175*Q175*$R$8)</f>
        <v>0</v>
      </c>
      <c r="S175" s="69">
        <f t="shared" ref="S175:S184" si="187">J175*M175*$S$5</f>
        <v>0</v>
      </c>
      <c r="T175" s="70">
        <f t="shared" ref="T175:T184" si="188">K175*M175*$T$5</f>
        <v>0</v>
      </c>
      <c r="U175" s="70">
        <f t="shared" ref="U175:U184" si="189">J175*M175*$U$5</f>
        <v>0</v>
      </c>
      <c r="V175" s="70">
        <f t="shared" ref="V175:V186" si="190">N175*Q175*$V$7</f>
        <v>0</v>
      </c>
      <c r="W175" s="70">
        <f t="shared" ref="W175:W186" si="191">O175*Q175*$W$7</f>
        <v>0</v>
      </c>
      <c r="X175" s="70">
        <f t="shared" ref="X175:X186" si="192">N175*Q175*$X$7</f>
        <v>0</v>
      </c>
      <c r="Y175" s="70">
        <f t="shared" ref="Y175:AA186" si="193">S175+V175</f>
        <v>0</v>
      </c>
      <c r="Z175" s="70">
        <f t="shared" si="193"/>
        <v>0</v>
      </c>
      <c r="AA175" s="70">
        <f t="shared" si="193"/>
        <v>0</v>
      </c>
      <c r="AB175" s="71"/>
      <c r="AC175" s="7">
        <f>R175-Y175-Z175-AA175</f>
        <v>0</v>
      </c>
      <c r="AD175" s="162"/>
      <c r="AE175" s="134"/>
      <c r="AF175" s="163"/>
      <c r="AG175" s="164"/>
      <c r="AH175" s="88"/>
      <c r="AI175" s="88"/>
      <c r="AJ175" s="75"/>
      <c r="AK175" s="182"/>
      <c r="AL175" s="88"/>
      <c r="AM175" s="75"/>
      <c r="AN175" s="89"/>
      <c r="AO175" s="162"/>
      <c r="AP175" s="87"/>
      <c r="AQ175" s="87"/>
      <c r="AR175" s="167"/>
      <c r="AS175" s="87"/>
      <c r="AT175" s="88"/>
      <c r="AU175" s="75"/>
      <c r="AV175" s="89"/>
    </row>
    <row r="176" spans="1:68" ht="27.95" hidden="1" customHeight="1" x14ac:dyDescent="0.25">
      <c r="A176" s="54"/>
      <c r="B176" s="55"/>
      <c r="C176" s="56"/>
      <c r="D176" s="57" t="s">
        <v>53</v>
      </c>
      <c r="E176" s="135"/>
      <c r="F176" s="136"/>
      <c r="G176" s="137"/>
      <c r="H176" s="140"/>
      <c r="I176" s="81"/>
      <c r="J176" s="82"/>
      <c r="K176" s="63">
        <f t="shared" si="182"/>
        <v>0</v>
      </c>
      <c r="L176" s="63">
        <f t="shared" si="183"/>
        <v>0</v>
      </c>
      <c r="M176" s="83"/>
      <c r="N176" s="84"/>
      <c r="O176" s="66">
        <f t="shared" si="184"/>
        <v>0</v>
      </c>
      <c r="P176" s="66">
        <f t="shared" si="185"/>
        <v>0</v>
      </c>
      <c r="Q176" s="83"/>
      <c r="R176" s="85">
        <f t="shared" si="186"/>
        <v>0</v>
      </c>
      <c r="S176" s="69">
        <f t="shared" si="187"/>
        <v>0</v>
      </c>
      <c r="T176" s="70">
        <f t="shared" si="188"/>
        <v>0</v>
      </c>
      <c r="U176" s="70">
        <f t="shared" si="189"/>
        <v>0</v>
      </c>
      <c r="V176" s="70">
        <f t="shared" si="190"/>
        <v>0</v>
      </c>
      <c r="W176" s="70">
        <f t="shared" si="191"/>
        <v>0</v>
      </c>
      <c r="X176" s="70">
        <f t="shared" si="192"/>
        <v>0</v>
      </c>
      <c r="Y176" s="70">
        <f t="shared" si="193"/>
        <v>0</v>
      </c>
      <c r="Z176" s="70">
        <f t="shared" si="193"/>
        <v>0</v>
      </c>
      <c r="AA176" s="70">
        <f t="shared" si="193"/>
        <v>0</v>
      </c>
      <c r="AB176" s="71"/>
      <c r="AC176" s="7">
        <f t="shared" ref="AC176:AC186" si="194">R174-Y174-Z174-AA174</f>
        <v>0</v>
      </c>
      <c r="AD176" s="162"/>
      <c r="AE176" s="134"/>
      <c r="AF176" s="163"/>
      <c r="AG176" s="164"/>
      <c r="AH176" s="88"/>
      <c r="AI176" s="88"/>
      <c r="AJ176" s="75"/>
      <c r="AK176" s="182"/>
      <c r="AL176" s="88"/>
      <c r="AM176" s="75"/>
      <c r="AN176" s="89"/>
      <c r="AO176" s="86"/>
      <c r="AP176" s="87"/>
      <c r="AQ176" s="87"/>
      <c r="AR176" s="87"/>
      <c r="AS176" s="87"/>
      <c r="AT176" s="88"/>
      <c r="AU176" s="75"/>
      <c r="AV176" s="89"/>
    </row>
    <row r="177" spans="1:68" ht="27.95" hidden="1" customHeight="1" x14ac:dyDescent="0.25">
      <c r="A177" s="54"/>
      <c r="B177" s="55"/>
      <c r="C177" s="56"/>
      <c r="D177" s="57" t="s">
        <v>53</v>
      </c>
      <c r="E177" s="135"/>
      <c r="F177" s="136"/>
      <c r="G177" s="137"/>
      <c r="H177" s="138"/>
      <c r="I177" s="81"/>
      <c r="J177" s="82"/>
      <c r="K177" s="63">
        <f t="shared" si="182"/>
        <v>0</v>
      </c>
      <c r="L177" s="63">
        <f t="shared" si="183"/>
        <v>0</v>
      </c>
      <c r="M177" s="83"/>
      <c r="N177" s="84"/>
      <c r="O177" s="66">
        <f t="shared" si="184"/>
        <v>0</v>
      </c>
      <c r="P177" s="66">
        <f t="shared" si="185"/>
        <v>0</v>
      </c>
      <c r="Q177" s="83"/>
      <c r="R177" s="85">
        <f t="shared" si="186"/>
        <v>0</v>
      </c>
      <c r="S177" s="69">
        <f t="shared" si="187"/>
        <v>0</v>
      </c>
      <c r="T177" s="70">
        <f t="shared" si="188"/>
        <v>0</v>
      </c>
      <c r="U177" s="70">
        <f t="shared" si="189"/>
        <v>0</v>
      </c>
      <c r="V177" s="70">
        <f t="shared" si="190"/>
        <v>0</v>
      </c>
      <c r="W177" s="70">
        <f t="shared" si="191"/>
        <v>0</v>
      </c>
      <c r="X177" s="70">
        <f t="shared" si="192"/>
        <v>0</v>
      </c>
      <c r="Y177" s="70">
        <f t="shared" si="193"/>
        <v>0</v>
      </c>
      <c r="Z177" s="70">
        <f t="shared" si="193"/>
        <v>0</v>
      </c>
      <c r="AA177" s="70">
        <f t="shared" si="193"/>
        <v>0</v>
      </c>
      <c r="AB177" s="71"/>
      <c r="AC177" s="7">
        <f t="shared" si="194"/>
        <v>0</v>
      </c>
      <c r="AD177" s="162"/>
      <c r="AE177" s="134"/>
      <c r="AF177" s="163"/>
      <c r="AG177" s="164"/>
      <c r="AH177" s="88"/>
      <c r="AI177" s="88"/>
      <c r="AJ177" s="75"/>
      <c r="AK177" s="167"/>
      <c r="AL177" s="88"/>
      <c r="AM177" s="75"/>
      <c r="AN177" s="89"/>
      <c r="AO177" s="86"/>
      <c r="AP177" s="87"/>
      <c r="AQ177" s="87"/>
      <c r="AR177" s="87"/>
      <c r="AS177" s="87"/>
      <c r="AT177" s="88"/>
      <c r="AU177" s="75"/>
      <c r="AV177" s="89"/>
    </row>
    <row r="178" spans="1:68" ht="27.95" hidden="1" customHeight="1" x14ac:dyDescent="0.25">
      <c r="A178" s="54"/>
      <c r="B178" s="55"/>
      <c r="C178" s="56"/>
      <c r="D178" s="57" t="s">
        <v>53</v>
      </c>
      <c r="E178" s="139"/>
      <c r="F178" s="136"/>
      <c r="G178" s="137"/>
      <c r="H178" s="140"/>
      <c r="I178" s="81"/>
      <c r="J178" s="82"/>
      <c r="K178" s="63">
        <f t="shared" si="182"/>
        <v>0</v>
      </c>
      <c r="L178" s="63">
        <f t="shared" si="183"/>
        <v>0</v>
      </c>
      <c r="M178" s="83"/>
      <c r="N178" s="84"/>
      <c r="O178" s="66">
        <f t="shared" si="184"/>
        <v>0</v>
      </c>
      <c r="P178" s="66">
        <f t="shared" si="185"/>
        <v>0</v>
      </c>
      <c r="Q178" s="83"/>
      <c r="R178" s="85">
        <f t="shared" si="186"/>
        <v>0</v>
      </c>
      <c r="S178" s="69">
        <f t="shared" si="187"/>
        <v>0</v>
      </c>
      <c r="T178" s="70">
        <f t="shared" si="188"/>
        <v>0</v>
      </c>
      <c r="U178" s="70">
        <f t="shared" si="189"/>
        <v>0</v>
      </c>
      <c r="V178" s="70">
        <f t="shared" si="190"/>
        <v>0</v>
      </c>
      <c r="W178" s="70">
        <f t="shared" si="191"/>
        <v>0</v>
      </c>
      <c r="X178" s="70">
        <f t="shared" si="192"/>
        <v>0</v>
      </c>
      <c r="Y178" s="70">
        <f t="shared" si="193"/>
        <v>0</v>
      </c>
      <c r="Z178" s="70">
        <f t="shared" si="193"/>
        <v>0</v>
      </c>
      <c r="AA178" s="70">
        <f t="shared" si="193"/>
        <v>0</v>
      </c>
      <c r="AB178" s="71"/>
      <c r="AC178" s="7">
        <f t="shared" si="194"/>
        <v>0</v>
      </c>
      <c r="AD178" s="86"/>
      <c r="AE178" s="73"/>
      <c r="AF178" s="87"/>
      <c r="AG178" s="87"/>
      <c r="AH178" s="88"/>
      <c r="AI178" s="88"/>
      <c r="AJ178" s="75"/>
      <c r="AK178" s="87"/>
      <c r="AL178" s="88"/>
      <c r="AM178" s="75"/>
      <c r="AN178" s="89"/>
      <c r="AO178" s="86"/>
      <c r="AP178" s="87"/>
      <c r="AQ178" s="87"/>
      <c r="AR178" s="87"/>
      <c r="AS178" s="87"/>
      <c r="AT178" s="88"/>
      <c r="AU178" s="75"/>
      <c r="AV178" s="89"/>
    </row>
    <row r="179" spans="1:68" ht="27.95" hidden="1" customHeight="1" x14ac:dyDescent="0.25">
      <c r="A179" s="54"/>
      <c r="B179" s="55"/>
      <c r="C179" s="56"/>
      <c r="D179" s="57" t="s">
        <v>53</v>
      </c>
      <c r="E179" s="141"/>
      <c r="F179" s="136"/>
      <c r="G179" s="137"/>
      <c r="H179" s="140"/>
      <c r="I179" s="81"/>
      <c r="J179" s="82"/>
      <c r="K179" s="63">
        <f t="shared" si="182"/>
        <v>0</v>
      </c>
      <c r="L179" s="63">
        <f t="shared" si="183"/>
        <v>0</v>
      </c>
      <c r="M179" s="83"/>
      <c r="N179" s="84"/>
      <c r="O179" s="66">
        <f t="shared" si="184"/>
        <v>0</v>
      </c>
      <c r="P179" s="66">
        <f t="shared" si="185"/>
        <v>0</v>
      </c>
      <c r="Q179" s="83"/>
      <c r="R179" s="85">
        <f t="shared" si="186"/>
        <v>0</v>
      </c>
      <c r="S179" s="69">
        <f t="shared" si="187"/>
        <v>0</v>
      </c>
      <c r="T179" s="70">
        <f t="shared" si="188"/>
        <v>0</v>
      </c>
      <c r="U179" s="70">
        <f t="shared" si="189"/>
        <v>0</v>
      </c>
      <c r="V179" s="70">
        <f t="shared" si="190"/>
        <v>0</v>
      </c>
      <c r="W179" s="70">
        <f t="shared" si="191"/>
        <v>0</v>
      </c>
      <c r="X179" s="70">
        <f t="shared" si="192"/>
        <v>0</v>
      </c>
      <c r="Y179" s="70">
        <f t="shared" si="193"/>
        <v>0</v>
      </c>
      <c r="Z179" s="70">
        <f t="shared" si="193"/>
        <v>0</v>
      </c>
      <c r="AA179" s="70">
        <f t="shared" si="193"/>
        <v>0</v>
      </c>
      <c r="AB179" s="71"/>
      <c r="AC179" s="7">
        <f t="shared" si="194"/>
        <v>0</v>
      </c>
      <c r="AD179" s="86"/>
      <c r="AE179" s="73"/>
      <c r="AF179" s="87"/>
      <c r="AG179" s="87"/>
      <c r="AH179" s="88"/>
      <c r="AI179" s="88"/>
      <c r="AJ179" s="75"/>
      <c r="AK179" s="87"/>
      <c r="AL179" s="88"/>
      <c r="AM179" s="75"/>
      <c r="AN179" s="89"/>
      <c r="AO179" s="86"/>
      <c r="AP179" s="87"/>
      <c r="AQ179" s="87"/>
      <c r="AR179" s="87"/>
      <c r="AS179" s="87"/>
      <c r="AT179" s="88"/>
      <c r="AU179" s="75"/>
      <c r="AV179" s="89"/>
    </row>
    <row r="180" spans="1:68" ht="27.95" hidden="1" customHeight="1" x14ac:dyDescent="0.25">
      <c r="A180" s="54"/>
      <c r="B180" s="55"/>
      <c r="C180" s="56"/>
      <c r="D180" s="57" t="s">
        <v>53</v>
      </c>
      <c r="E180" s="141"/>
      <c r="F180" s="136"/>
      <c r="G180" s="137"/>
      <c r="H180" s="140"/>
      <c r="I180" s="81"/>
      <c r="J180" s="82"/>
      <c r="K180" s="63">
        <f t="shared" si="182"/>
        <v>0</v>
      </c>
      <c r="L180" s="63">
        <f t="shared" si="183"/>
        <v>0</v>
      </c>
      <c r="M180" s="83"/>
      <c r="N180" s="84"/>
      <c r="O180" s="66">
        <f t="shared" si="184"/>
        <v>0</v>
      </c>
      <c r="P180" s="66">
        <f t="shared" si="185"/>
        <v>0</v>
      </c>
      <c r="Q180" s="83"/>
      <c r="R180" s="85">
        <f t="shared" si="186"/>
        <v>0</v>
      </c>
      <c r="S180" s="69">
        <f t="shared" si="187"/>
        <v>0</v>
      </c>
      <c r="T180" s="70">
        <f t="shared" si="188"/>
        <v>0</v>
      </c>
      <c r="U180" s="70">
        <f t="shared" si="189"/>
        <v>0</v>
      </c>
      <c r="V180" s="70">
        <f t="shared" si="190"/>
        <v>0</v>
      </c>
      <c r="W180" s="70">
        <f t="shared" si="191"/>
        <v>0</v>
      </c>
      <c r="X180" s="70">
        <f t="shared" si="192"/>
        <v>0</v>
      </c>
      <c r="Y180" s="70">
        <f t="shared" si="193"/>
        <v>0</v>
      </c>
      <c r="Z180" s="70">
        <f t="shared" si="193"/>
        <v>0</v>
      </c>
      <c r="AA180" s="70">
        <f t="shared" si="193"/>
        <v>0</v>
      </c>
      <c r="AB180" s="71"/>
      <c r="AC180" s="7">
        <f t="shared" si="194"/>
        <v>0</v>
      </c>
      <c r="AD180" s="86"/>
      <c r="AE180" s="73"/>
      <c r="AF180" s="87"/>
      <c r="AG180" s="87"/>
      <c r="AH180" s="88"/>
      <c r="AI180" s="88"/>
      <c r="AJ180" s="75"/>
      <c r="AK180" s="87"/>
      <c r="AL180" s="88"/>
      <c r="AM180" s="75"/>
      <c r="AN180" s="89"/>
      <c r="AO180" s="86"/>
      <c r="AP180" s="87"/>
      <c r="AQ180" s="87"/>
      <c r="AR180" s="87"/>
      <c r="AS180" s="87"/>
      <c r="AT180" s="88"/>
      <c r="AU180" s="75"/>
      <c r="AV180" s="89"/>
    </row>
    <row r="181" spans="1:68" ht="27.95" hidden="1" customHeight="1" x14ac:dyDescent="0.25">
      <c r="A181" s="54"/>
      <c r="B181" s="55"/>
      <c r="C181" s="56"/>
      <c r="D181" s="57" t="s">
        <v>53</v>
      </c>
      <c r="E181" s="141"/>
      <c r="F181" s="136"/>
      <c r="G181" s="142"/>
      <c r="H181" s="140"/>
      <c r="I181" s="81"/>
      <c r="J181" s="82"/>
      <c r="K181" s="63">
        <f t="shared" si="182"/>
        <v>0</v>
      </c>
      <c r="L181" s="63">
        <f t="shared" si="183"/>
        <v>0</v>
      </c>
      <c r="M181" s="83"/>
      <c r="N181" s="84"/>
      <c r="O181" s="66">
        <f t="shared" si="184"/>
        <v>0</v>
      </c>
      <c r="P181" s="66">
        <f t="shared" si="185"/>
        <v>0</v>
      </c>
      <c r="Q181" s="83"/>
      <c r="R181" s="85">
        <f t="shared" si="186"/>
        <v>0</v>
      </c>
      <c r="S181" s="69">
        <f t="shared" si="187"/>
        <v>0</v>
      </c>
      <c r="T181" s="70">
        <f t="shared" si="188"/>
        <v>0</v>
      </c>
      <c r="U181" s="70">
        <f t="shared" si="189"/>
        <v>0</v>
      </c>
      <c r="V181" s="70">
        <f t="shared" si="190"/>
        <v>0</v>
      </c>
      <c r="W181" s="70">
        <f t="shared" si="191"/>
        <v>0</v>
      </c>
      <c r="X181" s="70">
        <f t="shared" si="192"/>
        <v>0</v>
      </c>
      <c r="Y181" s="70">
        <f t="shared" si="193"/>
        <v>0</v>
      </c>
      <c r="Z181" s="70">
        <f t="shared" si="193"/>
        <v>0</v>
      </c>
      <c r="AA181" s="70">
        <f t="shared" si="193"/>
        <v>0</v>
      </c>
      <c r="AB181" s="71"/>
      <c r="AC181" s="7">
        <f t="shared" si="194"/>
        <v>0</v>
      </c>
      <c r="AD181" s="86"/>
      <c r="AE181" s="73"/>
      <c r="AF181" s="87"/>
      <c r="AG181" s="87"/>
      <c r="AH181" s="88"/>
      <c r="AI181" s="88"/>
      <c r="AJ181" s="75"/>
      <c r="AK181" s="87"/>
      <c r="AL181" s="88"/>
      <c r="AM181" s="75"/>
      <c r="AN181" s="89"/>
      <c r="AO181" s="86"/>
      <c r="AP181" s="87"/>
      <c r="AQ181" s="87"/>
      <c r="AR181" s="87"/>
      <c r="AS181" s="87"/>
      <c r="AT181" s="88"/>
      <c r="AU181" s="75"/>
      <c r="AV181" s="89"/>
    </row>
    <row r="182" spans="1:68" ht="27.95" hidden="1" customHeight="1" x14ac:dyDescent="0.25">
      <c r="A182" s="54"/>
      <c r="B182" s="55"/>
      <c r="C182" s="56"/>
      <c r="D182" s="57" t="s">
        <v>53</v>
      </c>
      <c r="E182" s="141"/>
      <c r="F182" s="136"/>
      <c r="G182" s="142"/>
      <c r="H182" s="140"/>
      <c r="I182" s="94"/>
      <c r="J182" s="82"/>
      <c r="K182" s="63">
        <f t="shared" si="182"/>
        <v>0</v>
      </c>
      <c r="L182" s="63">
        <f t="shared" si="183"/>
        <v>0</v>
      </c>
      <c r="M182" s="83"/>
      <c r="N182" s="84"/>
      <c r="O182" s="66">
        <f t="shared" si="184"/>
        <v>0</v>
      </c>
      <c r="P182" s="66">
        <f t="shared" si="185"/>
        <v>0</v>
      </c>
      <c r="Q182" s="83"/>
      <c r="R182" s="85">
        <f t="shared" si="186"/>
        <v>0</v>
      </c>
      <c r="S182" s="69">
        <f t="shared" si="187"/>
        <v>0</v>
      </c>
      <c r="T182" s="70">
        <f t="shared" si="188"/>
        <v>0</v>
      </c>
      <c r="U182" s="70">
        <f t="shared" si="189"/>
        <v>0</v>
      </c>
      <c r="V182" s="70">
        <f t="shared" si="190"/>
        <v>0</v>
      </c>
      <c r="W182" s="70">
        <f t="shared" si="191"/>
        <v>0</v>
      </c>
      <c r="X182" s="70">
        <f t="shared" si="192"/>
        <v>0</v>
      </c>
      <c r="Y182" s="70">
        <f t="shared" si="193"/>
        <v>0</v>
      </c>
      <c r="Z182" s="70">
        <f t="shared" si="193"/>
        <v>0</v>
      </c>
      <c r="AA182" s="70">
        <f t="shared" si="193"/>
        <v>0</v>
      </c>
      <c r="AB182" s="71"/>
      <c r="AC182" s="7">
        <f t="shared" si="194"/>
        <v>0</v>
      </c>
      <c r="AD182" s="86"/>
      <c r="AE182" s="73"/>
      <c r="AF182" s="87"/>
      <c r="AG182" s="87"/>
      <c r="AH182" s="88"/>
      <c r="AI182" s="88"/>
      <c r="AJ182" s="75"/>
      <c r="AK182" s="87"/>
      <c r="AL182" s="88"/>
      <c r="AM182" s="75"/>
      <c r="AN182" s="89"/>
      <c r="AO182" s="86"/>
      <c r="AP182" s="87"/>
      <c r="AQ182" s="87"/>
      <c r="AR182" s="87"/>
      <c r="AS182" s="87"/>
      <c r="AT182" s="88"/>
      <c r="AU182" s="75"/>
      <c r="AV182" s="89"/>
    </row>
    <row r="183" spans="1:68" ht="27.95" hidden="1" customHeight="1" x14ac:dyDescent="0.25">
      <c r="A183" s="54"/>
      <c r="B183" s="55"/>
      <c r="C183" s="56"/>
      <c r="D183" s="57" t="s">
        <v>53</v>
      </c>
      <c r="E183" s="143"/>
      <c r="F183" s="144"/>
      <c r="G183" s="145"/>
      <c r="H183" s="140"/>
      <c r="I183" s="81"/>
      <c r="J183" s="82"/>
      <c r="K183" s="63">
        <f t="shared" si="182"/>
        <v>0</v>
      </c>
      <c r="L183" s="63">
        <f t="shared" si="183"/>
        <v>0</v>
      </c>
      <c r="M183" s="83"/>
      <c r="N183" s="84"/>
      <c r="O183" s="66">
        <f t="shared" si="184"/>
        <v>0</v>
      </c>
      <c r="P183" s="66">
        <f t="shared" si="185"/>
        <v>0</v>
      </c>
      <c r="Q183" s="83"/>
      <c r="R183" s="85">
        <f t="shared" si="186"/>
        <v>0</v>
      </c>
      <c r="S183" s="69">
        <f t="shared" si="187"/>
        <v>0</v>
      </c>
      <c r="T183" s="70">
        <f t="shared" si="188"/>
        <v>0</v>
      </c>
      <c r="U183" s="70">
        <f t="shared" si="189"/>
        <v>0</v>
      </c>
      <c r="V183" s="70">
        <f t="shared" si="190"/>
        <v>0</v>
      </c>
      <c r="W183" s="70">
        <f t="shared" si="191"/>
        <v>0</v>
      </c>
      <c r="X183" s="70">
        <f t="shared" si="192"/>
        <v>0</v>
      </c>
      <c r="Y183" s="70">
        <f t="shared" si="193"/>
        <v>0</v>
      </c>
      <c r="Z183" s="70">
        <f t="shared" si="193"/>
        <v>0</v>
      </c>
      <c r="AA183" s="70">
        <f t="shared" si="193"/>
        <v>0</v>
      </c>
      <c r="AB183" s="71"/>
      <c r="AC183" s="7">
        <f t="shared" si="194"/>
        <v>0</v>
      </c>
      <c r="AD183" s="86"/>
      <c r="AE183" s="73"/>
      <c r="AF183" s="87"/>
      <c r="AG183" s="87"/>
      <c r="AH183" s="88"/>
      <c r="AI183" s="88"/>
      <c r="AJ183" s="75"/>
      <c r="AK183" s="87"/>
      <c r="AL183" s="88"/>
      <c r="AM183" s="75"/>
      <c r="AN183" s="89"/>
      <c r="AO183" s="86"/>
      <c r="AP183" s="87"/>
      <c r="AQ183" s="87"/>
      <c r="AR183" s="87"/>
      <c r="AS183" s="87"/>
      <c r="AT183" s="88"/>
      <c r="AU183" s="75"/>
      <c r="AV183" s="89"/>
      <c r="AW183" s="171"/>
      <c r="AX183" s="171"/>
      <c r="AY183" s="171"/>
      <c r="AZ183" s="171"/>
      <c r="BA183" s="171"/>
      <c r="BB183" s="171"/>
      <c r="BC183" s="171"/>
      <c r="BD183" s="171"/>
      <c r="BE183" s="171"/>
      <c r="BF183" s="171"/>
      <c r="BG183" s="171"/>
      <c r="BH183" s="171"/>
      <c r="BI183" s="171"/>
      <c r="BJ183" s="171"/>
      <c r="BK183" s="171"/>
      <c r="BL183" s="171"/>
      <c r="BM183" s="171"/>
      <c r="BN183" s="171"/>
      <c r="BO183" s="171"/>
      <c r="BP183" s="171"/>
    </row>
    <row r="184" spans="1:68" ht="27.95" hidden="1" customHeight="1" x14ac:dyDescent="0.25">
      <c r="A184" s="54"/>
      <c r="B184" s="55"/>
      <c r="C184" s="56"/>
      <c r="D184" s="57" t="s">
        <v>53</v>
      </c>
      <c r="E184" s="146"/>
      <c r="F184" s="147"/>
      <c r="G184" s="142"/>
      <c r="H184" s="148"/>
      <c r="I184" s="95"/>
      <c r="J184" s="82"/>
      <c r="K184" s="96">
        <f t="shared" si="182"/>
        <v>0</v>
      </c>
      <c r="L184" s="96">
        <f t="shared" si="183"/>
        <v>0</v>
      </c>
      <c r="M184" s="83"/>
      <c r="N184" s="84"/>
      <c r="O184" s="66">
        <f t="shared" si="184"/>
        <v>0</v>
      </c>
      <c r="P184" s="66">
        <f t="shared" si="185"/>
        <v>0</v>
      </c>
      <c r="Q184" s="83"/>
      <c r="R184" s="85">
        <f t="shared" si="186"/>
        <v>0</v>
      </c>
      <c r="S184" s="69">
        <f t="shared" si="187"/>
        <v>0</v>
      </c>
      <c r="T184" s="70">
        <f t="shared" si="188"/>
        <v>0</v>
      </c>
      <c r="U184" s="70">
        <f t="shared" si="189"/>
        <v>0</v>
      </c>
      <c r="V184" s="70">
        <f t="shared" si="190"/>
        <v>0</v>
      </c>
      <c r="W184" s="70">
        <f t="shared" si="191"/>
        <v>0</v>
      </c>
      <c r="X184" s="70">
        <f t="shared" si="192"/>
        <v>0</v>
      </c>
      <c r="Y184" s="70">
        <f t="shared" si="193"/>
        <v>0</v>
      </c>
      <c r="Z184" s="70">
        <f t="shared" si="193"/>
        <v>0</v>
      </c>
      <c r="AA184" s="70">
        <f t="shared" si="193"/>
        <v>0</v>
      </c>
      <c r="AB184" s="71"/>
      <c r="AC184" s="7">
        <f t="shared" si="194"/>
        <v>0</v>
      </c>
      <c r="AD184" s="86"/>
      <c r="AE184" s="73"/>
      <c r="AF184" s="87"/>
      <c r="AG184" s="87"/>
      <c r="AH184" s="88"/>
      <c r="AI184" s="88"/>
      <c r="AJ184" s="75"/>
      <c r="AK184" s="87"/>
      <c r="AL184" s="88"/>
      <c r="AM184" s="75"/>
      <c r="AN184" s="89"/>
      <c r="AO184" s="86"/>
      <c r="AP184" s="87"/>
      <c r="AQ184" s="87"/>
      <c r="AR184" s="87"/>
      <c r="AS184" s="87"/>
      <c r="AT184" s="88"/>
      <c r="AU184" s="75"/>
      <c r="AV184" s="89"/>
      <c r="AW184" s="171"/>
      <c r="AX184" s="171"/>
      <c r="AY184" s="171"/>
      <c r="AZ184" s="171"/>
      <c r="BA184" s="171"/>
      <c r="BB184" s="171"/>
      <c r="BC184" s="171"/>
      <c r="BD184" s="171"/>
      <c r="BE184" s="171"/>
      <c r="BF184" s="171"/>
      <c r="BG184" s="171"/>
      <c r="BH184" s="171"/>
      <c r="BI184" s="171"/>
      <c r="BJ184" s="171"/>
      <c r="BK184" s="171"/>
      <c r="BL184" s="171"/>
      <c r="BM184" s="171"/>
      <c r="BN184" s="171"/>
      <c r="BO184" s="171"/>
      <c r="BP184" s="171"/>
    </row>
    <row r="185" spans="1:68" s="179" customFormat="1" ht="27.95" hidden="1" customHeight="1" x14ac:dyDescent="0.25">
      <c r="A185" s="193"/>
      <c r="B185" s="194"/>
      <c r="C185" s="56"/>
      <c r="D185" s="57" t="s">
        <v>53</v>
      </c>
      <c r="E185" s="101" t="s">
        <v>49</v>
      </c>
      <c r="F185" s="101"/>
      <c r="G185" s="102"/>
      <c r="H185" s="103"/>
      <c r="I185" s="104"/>
      <c r="J185" s="105"/>
      <c r="K185" s="106">
        <f>IF(J185&gt;0, 1, 0)</f>
        <v>0</v>
      </c>
      <c r="L185" s="106">
        <f t="shared" si="183"/>
        <v>0</v>
      </c>
      <c r="M185" s="107"/>
      <c r="N185" s="108"/>
      <c r="O185" s="109">
        <f t="shared" si="184"/>
        <v>0</v>
      </c>
      <c r="P185" s="109">
        <f t="shared" si="185"/>
        <v>0</v>
      </c>
      <c r="Q185" s="107"/>
      <c r="R185" s="110">
        <f>J185*M185*$R$9</f>
        <v>0</v>
      </c>
      <c r="S185" s="111">
        <f>J185*M185*$S$9</f>
        <v>0</v>
      </c>
      <c r="T185" s="112">
        <f>K185*M185*$T$9</f>
        <v>0</v>
      </c>
      <c r="U185" s="112">
        <f>J185*M185*$U$9</f>
        <v>0</v>
      </c>
      <c r="V185" s="112">
        <f t="shared" si="190"/>
        <v>0</v>
      </c>
      <c r="W185" s="112">
        <f t="shared" si="191"/>
        <v>0</v>
      </c>
      <c r="X185" s="112">
        <f t="shared" si="192"/>
        <v>0</v>
      </c>
      <c r="Y185" s="112">
        <f t="shared" si="193"/>
        <v>0</v>
      </c>
      <c r="Z185" s="112">
        <f t="shared" si="193"/>
        <v>0</v>
      </c>
      <c r="AA185" s="112">
        <f t="shared" si="193"/>
        <v>0</v>
      </c>
      <c r="AB185" s="113"/>
      <c r="AC185" s="7">
        <f t="shared" si="194"/>
        <v>0</v>
      </c>
      <c r="AD185" s="176"/>
      <c r="AE185" s="73"/>
      <c r="AF185" s="177"/>
      <c r="AG185" s="177"/>
      <c r="AH185" s="88"/>
      <c r="AI185" s="88"/>
      <c r="AJ185" s="75"/>
      <c r="AK185" s="177"/>
      <c r="AL185" s="88"/>
      <c r="AM185" s="75"/>
      <c r="AN185" s="178"/>
      <c r="AO185" s="176"/>
      <c r="AP185" s="177"/>
      <c r="AQ185" s="177"/>
      <c r="AR185" s="177"/>
      <c r="AS185" s="177"/>
      <c r="AT185" s="88"/>
      <c r="AU185" s="75"/>
      <c r="AV185" s="178"/>
      <c r="AW185" s="6"/>
      <c r="AX185" s="6"/>
      <c r="AY185" s="6"/>
      <c r="AZ185" s="6"/>
      <c r="BA185" s="6"/>
      <c r="BB185" s="6"/>
      <c r="BC185" s="6"/>
      <c r="BD185" s="6"/>
      <c r="BE185" s="6"/>
      <c r="BF185" s="6"/>
      <c r="BG185" s="6"/>
      <c r="BH185" s="6"/>
      <c r="BI185" s="6"/>
      <c r="BJ185" s="6"/>
      <c r="BK185" s="6"/>
      <c r="BL185" s="6"/>
      <c r="BM185" s="6"/>
      <c r="BN185" s="6"/>
      <c r="BO185" s="6"/>
      <c r="BP185" s="6"/>
    </row>
    <row r="186" spans="1:68" s="171" customFormat="1" ht="27.95" hidden="1" customHeight="1" x14ac:dyDescent="0.25">
      <c r="A186" s="193"/>
      <c r="B186" s="194"/>
      <c r="C186" s="56"/>
      <c r="D186" s="57" t="s">
        <v>53</v>
      </c>
      <c r="E186" s="101" t="s">
        <v>49</v>
      </c>
      <c r="F186" s="101"/>
      <c r="G186" s="102"/>
      <c r="H186" s="103"/>
      <c r="I186" s="104"/>
      <c r="J186" s="105"/>
      <c r="K186" s="106">
        <f>IF(J186&gt;0, 1, 0)</f>
        <v>0</v>
      </c>
      <c r="L186" s="106">
        <f t="shared" si="183"/>
        <v>0</v>
      </c>
      <c r="M186" s="107"/>
      <c r="N186" s="108"/>
      <c r="O186" s="109">
        <f t="shared" si="184"/>
        <v>0</v>
      </c>
      <c r="P186" s="109">
        <f t="shared" si="185"/>
        <v>0</v>
      </c>
      <c r="Q186" s="107"/>
      <c r="R186" s="110">
        <f>J186*M186*$R$9</f>
        <v>0</v>
      </c>
      <c r="S186" s="111">
        <f>J186*M186*$S$9</f>
        <v>0</v>
      </c>
      <c r="T186" s="112">
        <f>K186*M186*$T$9</f>
        <v>0</v>
      </c>
      <c r="U186" s="112">
        <f>J186*M186*$U$9</f>
        <v>0</v>
      </c>
      <c r="V186" s="112">
        <f t="shared" si="190"/>
        <v>0</v>
      </c>
      <c r="W186" s="112">
        <f t="shared" si="191"/>
        <v>0</v>
      </c>
      <c r="X186" s="112">
        <f t="shared" si="192"/>
        <v>0</v>
      </c>
      <c r="Y186" s="112">
        <f t="shared" si="193"/>
        <v>0</v>
      </c>
      <c r="Z186" s="112">
        <f t="shared" si="193"/>
        <v>0</v>
      </c>
      <c r="AA186" s="112">
        <f t="shared" si="193"/>
        <v>0</v>
      </c>
      <c r="AB186" s="113"/>
      <c r="AC186" s="114">
        <f t="shared" si="194"/>
        <v>0</v>
      </c>
      <c r="AD186" s="176"/>
      <c r="AE186" s="73"/>
      <c r="AF186" s="177"/>
      <c r="AG186" s="177"/>
      <c r="AH186" s="88"/>
      <c r="AI186" s="88"/>
      <c r="AJ186" s="75"/>
      <c r="AK186" s="177"/>
      <c r="AL186" s="88"/>
      <c r="AM186" s="75"/>
      <c r="AN186" s="178"/>
      <c r="AO186" s="176"/>
      <c r="AP186" s="177"/>
      <c r="AQ186" s="177"/>
      <c r="AR186" s="177"/>
      <c r="AS186" s="177"/>
      <c r="AT186" s="88"/>
      <c r="AU186" s="75"/>
      <c r="AV186" s="178"/>
      <c r="AW186" s="6"/>
      <c r="AX186" s="6"/>
      <c r="AY186" s="6"/>
      <c r="AZ186" s="6"/>
      <c r="BA186" s="6"/>
      <c r="BB186" s="6"/>
      <c r="BC186" s="6"/>
      <c r="BD186" s="6"/>
      <c r="BE186" s="6"/>
      <c r="BF186" s="6"/>
      <c r="BG186" s="6"/>
      <c r="BH186" s="6"/>
      <c r="BI186" s="6"/>
      <c r="BJ186" s="6"/>
      <c r="BK186" s="6"/>
      <c r="BL186" s="6"/>
      <c r="BM186" s="6"/>
      <c r="BN186" s="6"/>
      <c r="BO186" s="6"/>
      <c r="BP186" s="6"/>
    </row>
    <row r="187" spans="1:68" ht="27.95" hidden="1" customHeight="1" thickBot="1" x14ac:dyDescent="0.3">
      <c r="A187" s="116"/>
      <c r="B187" s="117"/>
      <c r="C187" s="117"/>
      <c r="D187" s="57" t="s">
        <v>53</v>
      </c>
      <c r="E187" s="118"/>
      <c r="F187" s="118"/>
      <c r="G187" s="119"/>
      <c r="H187" s="120" t="s">
        <v>90</v>
      </c>
      <c r="I187" s="121"/>
      <c r="J187" s="122"/>
      <c r="K187" s="123"/>
      <c r="L187" s="123"/>
      <c r="M187" s="124"/>
      <c r="N187" s="125"/>
      <c r="O187" s="123"/>
      <c r="P187" s="123"/>
      <c r="Q187" s="124"/>
      <c r="R187" s="126">
        <f>SUM(R175:R186)</f>
        <v>0</v>
      </c>
      <c r="S187" s="127">
        <f t="shared" ref="S187:AA187" si="195">SUM(S175:S186)</f>
        <v>0</v>
      </c>
      <c r="T187" s="128">
        <f t="shared" si="195"/>
        <v>0</v>
      </c>
      <c r="U187" s="128">
        <f t="shared" si="195"/>
        <v>0</v>
      </c>
      <c r="V187" s="128">
        <f t="shared" si="195"/>
        <v>0</v>
      </c>
      <c r="W187" s="128">
        <f t="shared" si="195"/>
        <v>0</v>
      </c>
      <c r="X187" s="128">
        <f t="shared" si="195"/>
        <v>0</v>
      </c>
      <c r="Y187" s="129">
        <f t="shared" si="195"/>
        <v>0</v>
      </c>
      <c r="Z187" s="129">
        <f t="shared" si="195"/>
        <v>0</v>
      </c>
      <c r="AA187" s="129">
        <f t="shared" si="195"/>
        <v>0</v>
      </c>
      <c r="AB187" s="130">
        <f>R187/1800/0.6</f>
        <v>0</v>
      </c>
      <c r="AC187" s="7"/>
      <c r="AD187" s="131"/>
      <c r="AE187" s="132"/>
      <c r="AF187" s="132"/>
      <c r="AG187" s="132"/>
      <c r="AH187" s="132"/>
      <c r="AI187" s="132"/>
      <c r="AJ187" s="132"/>
      <c r="AK187" s="132"/>
      <c r="AL187" s="132"/>
      <c r="AM187" s="132"/>
      <c r="AN187" s="132"/>
      <c r="AO187" s="132"/>
      <c r="AP187" s="132"/>
      <c r="AQ187" s="132"/>
      <c r="AR187" s="132"/>
      <c r="AS187" s="132"/>
      <c r="AT187" s="132"/>
      <c r="AU187" s="132"/>
      <c r="AV187" s="133"/>
    </row>
    <row r="188" spans="1:68" ht="27.75" hidden="1" customHeight="1" thickTop="1" x14ac:dyDescent="0.25">
      <c r="A188" s="54"/>
      <c r="B188" s="55"/>
      <c r="C188" s="56"/>
      <c r="D188" s="57" t="s">
        <v>53</v>
      </c>
      <c r="E188" s="135"/>
      <c r="F188" s="136"/>
      <c r="G188" s="137"/>
      <c r="H188" s="140"/>
      <c r="I188" s="61"/>
      <c r="J188" s="62"/>
      <c r="K188" s="63">
        <f t="shared" ref="K188:K197" si="196">IF(J188&gt;0, 1, 0)</f>
        <v>0</v>
      </c>
      <c r="L188" s="63">
        <f t="shared" ref="L188:L199" si="197">J188-K188</f>
        <v>0</v>
      </c>
      <c r="M188" s="64"/>
      <c r="N188" s="65"/>
      <c r="O188" s="66">
        <f t="shared" ref="O188:O199" si="198">IF(N188&gt;0, 1, 0)</f>
        <v>0</v>
      </c>
      <c r="P188" s="66">
        <f t="shared" ref="P188:P199" si="199">N188-O188</f>
        <v>0</v>
      </c>
      <c r="Q188" s="67"/>
      <c r="R188" s="68">
        <f t="shared" ref="R188:R197" si="200">(K188*M188*$R$5)+(L188*M188*$R$6)+(O188*Q188*$R$7)+(P188*Q188*$R$8)</f>
        <v>0</v>
      </c>
      <c r="S188" s="69">
        <f t="shared" ref="S188:S197" si="201">J188*M188*$S$5</f>
        <v>0</v>
      </c>
      <c r="T188" s="70">
        <f t="shared" ref="T188:T197" si="202">K188*M188*$T$5</f>
        <v>0</v>
      </c>
      <c r="U188" s="70">
        <f t="shared" ref="U188:U197" si="203">J188*M188*$U$5</f>
        <v>0</v>
      </c>
      <c r="V188" s="70">
        <f t="shared" ref="V188:V199" si="204">N188*Q188*$V$7</f>
        <v>0</v>
      </c>
      <c r="W188" s="70">
        <f t="shared" ref="W188:W199" si="205">O188*Q188*$W$7</f>
        <v>0</v>
      </c>
      <c r="X188" s="70">
        <f t="shared" ref="X188:X199" si="206">N188*Q188*$X$7</f>
        <v>0</v>
      </c>
      <c r="Y188" s="70">
        <f t="shared" ref="Y188:AA199" si="207">S188+V188</f>
        <v>0</v>
      </c>
      <c r="Z188" s="70">
        <f t="shared" si="207"/>
        <v>0</v>
      </c>
      <c r="AA188" s="70">
        <f t="shared" si="207"/>
        <v>0</v>
      </c>
      <c r="AB188" s="71"/>
      <c r="AC188" s="7">
        <f>R188-Y188-Z188-AA188</f>
        <v>0</v>
      </c>
      <c r="AD188" s="162"/>
      <c r="AE188" s="134"/>
      <c r="AF188" s="163"/>
      <c r="AG188" s="164"/>
      <c r="AH188" s="88"/>
      <c r="AI188" s="88"/>
      <c r="AJ188" s="75"/>
      <c r="AK188" s="182"/>
      <c r="AL188" s="88"/>
      <c r="AM188" s="75"/>
      <c r="AN188" s="89"/>
      <c r="AO188" s="162"/>
      <c r="AP188" s="87"/>
      <c r="AQ188" s="87"/>
      <c r="AR188" s="167"/>
      <c r="AS188" s="87"/>
      <c r="AT188" s="88"/>
      <c r="AU188" s="75"/>
      <c r="AV188" s="89"/>
    </row>
    <row r="189" spans="1:68" ht="27.95" hidden="1" customHeight="1" x14ac:dyDescent="0.25">
      <c r="A189" s="54"/>
      <c r="B189" s="55"/>
      <c r="C189" s="56"/>
      <c r="D189" s="57" t="s">
        <v>53</v>
      </c>
      <c r="E189" s="135"/>
      <c r="F189" s="136"/>
      <c r="G189" s="137"/>
      <c r="H189" s="140"/>
      <c r="I189" s="81"/>
      <c r="J189" s="82"/>
      <c r="K189" s="63">
        <f t="shared" si="196"/>
        <v>0</v>
      </c>
      <c r="L189" s="63">
        <f t="shared" si="197"/>
        <v>0</v>
      </c>
      <c r="M189" s="83"/>
      <c r="N189" s="84"/>
      <c r="O189" s="66">
        <f t="shared" si="198"/>
        <v>0</v>
      </c>
      <c r="P189" s="66">
        <f t="shared" si="199"/>
        <v>0</v>
      </c>
      <c r="Q189" s="83"/>
      <c r="R189" s="85">
        <f t="shared" si="200"/>
        <v>0</v>
      </c>
      <c r="S189" s="69">
        <f t="shared" si="201"/>
        <v>0</v>
      </c>
      <c r="T189" s="70">
        <f t="shared" si="202"/>
        <v>0</v>
      </c>
      <c r="U189" s="70">
        <f t="shared" si="203"/>
        <v>0</v>
      </c>
      <c r="V189" s="70">
        <f t="shared" si="204"/>
        <v>0</v>
      </c>
      <c r="W189" s="70">
        <f t="shared" si="205"/>
        <v>0</v>
      </c>
      <c r="X189" s="70">
        <f t="shared" si="206"/>
        <v>0</v>
      </c>
      <c r="Y189" s="70">
        <f t="shared" si="207"/>
        <v>0</v>
      </c>
      <c r="Z189" s="70">
        <f t="shared" si="207"/>
        <v>0</v>
      </c>
      <c r="AA189" s="70">
        <f t="shared" si="207"/>
        <v>0</v>
      </c>
      <c r="AB189" s="71"/>
      <c r="AC189" s="7">
        <f t="shared" ref="AC189:AC199" si="208">R187-Y187-Z187-AA187</f>
        <v>0</v>
      </c>
      <c r="AD189" s="162"/>
      <c r="AE189" s="134"/>
      <c r="AF189" s="163"/>
      <c r="AG189" s="164"/>
      <c r="AH189" s="88"/>
      <c r="AI189" s="88"/>
      <c r="AJ189" s="75"/>
      <c r="AK189" s="182"/>
      <c r="AL189" s="88"/>
      <c r="AM189" s="75"/>
      <c r="AN189" s="89"/>
      <c r="AO189" s="86"/>
      <c r="AP189" s="87"/>
      <c r="AQ189" s="87"/>
      <c r="AR189" s="87"/>
      <c r="AS189" s="87"/>
      <c r="AT189" s="88"/>
      <c r="AU189" s="75"/>
      <c r="AV189" s="89"/>
    </row>
    <row r="190" spans="1:68" ht="27.95" hidden="1" customHeight="1" x14ac:dyDescent="0.25">
      <c r="A190" s="54"/>
      <c r="B190" s="55"/>
      <c r="C190" s="56"/>
      <c r="D190" s="57" t="s">
        <v>53</v>
      </c>
      <c r="E190" s="135"/>
      <c r="F190" s="136"/>
      <c r="G190" s="137"/>
      <c r="H190" s="138"/>
      <c r="I190" s="81"/>
      <c r="J190" s="82"/>
      <c r="K190" s="63">
        <f t="shared" si="196"/>
        <v>0</v>
      </c>
      <c r="L190" s="63">
        <f t="shared" si="197"/>
        <v>0</v>
      </c>
      <c r="M190" s="83"/>
      <c r="N190" s="84"/>
      <c r="O190" s="66">
        <f t="shared" si="198"/>
        <v>0</v>
      </c>
      <c r="P190" s="66">
        <f t="shared" si="199"/>
        <v>0</v>
      </c>
      <c r="Q190" s="83"/>
      <c r="R190" s="85">
        <f t="shared" si="200"/>
        <v>0</v>
      </c>
      <c r="S190" s="69">
        <f t="shared" si="201"/>
        <v>0</v>
      </c>
      <c r="T190" s="70">
        <f t="shared" si="202"/>
        <v>0</v>
      </c>
      <c r="U190" s="70">
        <f t="shared" si="203"/>
        <v>0</v>
      </c>
      <c r="V190" s="70">
        <f t="shared" si="204"/>
        <v>0</v>
      </c>
      <c r="W190" s="70">
        <f t="shared" si="205"/>
        <v>0</v>
      </c>
      <c r="X190" s="70">
        <f t="shared" si="206"/>
        <v>0</v>
      </c>
      <c r="Y190" s="70">
        <f t="shared" si="207"/>
        <v>0</v>
      </c>
      <c r="Z190" s="70">
        <f t="shared" si="207"/>
        <v>0</v>
      </c>
      <c r="AA190" s="70">
        <f t="shared" si="207"/>
        <v>0</v>
      </c>
      <c r="AB190" s="71"/>
      <c r="AC190" s="7">
        <f t="shared" si="208"/>
        <v>0</v>
      </c>
      <c r="AD190" s="162"/>
      <c r="AE190" s="134"/>
      <c r="AF190" s="163"/>
      <c r="AG190" s="164"/>
      <c r="AH190" s="88"/>
      <c r="AI190" s="88"/>
      <c r="AJ190" s="75"/>
      <c r="AK190" s="167"/>
      <c r="AL190" s="88"/>
      <c r="AM190" s="75"/>
      <c r="AN190" s="89"/>
      <c r="AO190" s="86"/>
      <c r="AP190" s="87"/>
      <c r="AQ190" s="87"/>
      <c r="AR190" s="87"/>
      <c r="AS190" s="87"/>
      <c r="AT190" s="88"/>
      <c r="AU190" s="75"/>
      <c r="AV190" s="89"/>
    </row>
    <row r="191" spans="1:68" ht="27.95" hidden="1" customHeight="1" x14ac:dyDescent="0.25">
      <c r="A191" s="54"/>
      <c r="B191" s="55"/>
      <c r="C191" s="56"/>
      <c r="D191" s="57" t="s">
        <v>53</v>
      </c>
      <c r="E191" s="139"/>
      <c r="F191" s="136"/>
      <c r="G191" s="137"/>
      <c r="H191" s="140"/>
      <c r="I191" s="81"/>
      <c r="J191" s="82"/>
      <c r="K191" s="63">
        <f t="shared" si="196"/>
        <v>0</v>
      </c>
      <c r="L191" s="63">
        <f t="shared" si="197"/>
        <v>0</v>
      </c>
      <c r="M191" s="83"/>
      <c r="N191" s="84"/>
      <c r="O191" s="66">
        <f t="shared" si="198"/>
        <v>0</v>
      </c>
      <c r="P191" s="66">
        <f t="shared" si="199"/>
        <v>0</v>
      </c>
      <c r="Q191" s="83"/>
      <c r="R191" s="85">
        <f t="shared" si="200"/>
        <v>0</v>
      </c>
      <c r="S191" s="69">
        <f t="shared" si="201"/>
        <v>0</v>
      </c>
      <c r="T191" s="70">
        <f t="shared" si="202"/>
        <v>0</v>
      </c>
      <c r="U191" s="70">
        <f t="shared" si="203"/>
        <v>0</v>
      </c>
      <c r="V191" s="70">
        <f t="shared" si="204"/>
        <v>0</v>
      </c>
      <c r="W191" s="70">
        <f t="shared" si="205"/>
        <v>0</v>
      </c>
      <c r="X191" s="70">
        <f t="shared" si="206"/>
        <v>0</v>
      </c>
      <c r="Y191" s="70">
        <f t="shared" si="207"/>
        <v>0</v>
      </c>
      <c r="Z191" s="70">
        <f t="shared" si="207"/>
        <v>0</v>
      </c>
      <c r="AA191" s="70">
        <f t="shared" si="207"/>
        <v>0</v>
      </c>
      <c r="AB191" s="71"/>
      <c r="AC191" s="7">
        <f t="shared" si="208"/>
        <v>0</v>
      </c>
      <c r="AD191" s="86"/>
      <c r="AE191" s="73"/>
      <c r="AF191" s="87"/>
      <c r="AG191" s="87"/>
      <c r="AH191" s="88"/>
      <c r="AI191" s="88"/>
      <c r="AJ191" s="75"/>
      <c r="AK191" s="87"/>
      <c r="AL191" s="88"/>
      <c r="AM191" s="75"/>
      <c r="AN191" s="89"/>
      <c r="AO191" s="86"/>
      <c r="AP191" s="87"/>
      <c r="AQ191" s="87"/>
      <c r="AR191" s="87"/>
      <c r="AS191" s="87"/>
      <c r="AT191" s="88"/>
      <c r="AU191" s="75"/>
      <c r="AV191" s="89"/>
    </row>
    <row r="192" spans="1:68" ht="27.95" hidden="1" customHeight="1" x14ac:dyDescent="0.25">
      <c r="A192" s="54"/>
      <c r="B192" s="55"/>
      <c r="C192" s="56"/>
      <c r="D192" s="57" t="s">
        <v>53</v>
      </c>
      <c r="E192" s="141"/>
      <c r="F192" s="136"/>
      <c r="G192" s="137"/>
      <c r="H192" s="140"/>
      <c r="I192" s="81"/>
      <c r="J192" s="82"/>
      <c r="K192" s="63">
        <f t="shared" si="196"/>
        <v>0</v>
      </c>
      <c r="L192" s="63">
        <f t="shared" si="197"/>
        <v>0</v>
      </c>
      <c r="M192" s="83"/>
      <c r="N192" s="84"/>
      <c r="O192" s="66">
        <f t="shared" si="198"/>
        <v>0</v>
      </c>
      <c r="P192" s="66">
        <f t="shared" si="199"/>
        <v>0</v>
      </c>
      <c r="Q192" s="83"/>
      <c r="R192" s="85">
        <f t="shared" si="200"/>
        <v>0</v>
      </c>
      <c r="S192" s="69">
        <f t="shared" si="201"/>
        <v>0</v>
      </c>
      <c r="T192" s="70">
        <f t="shared" si="202"/>
        <v>0</v>
      </c>
      <c r="U192" s="70">
        <f t="shared" si="203"/>
        <v>0</v>
      </c>
      <c r="V192" s="70">
        <f t="shared" si="204"/>
        <v>0</v>
      </c>
      <c r="W192" s="70">
        <f t="shared" si="205"/>
        <v>0</v>
      </c>
      <c r="X192" s="70">
        <f t="shared" si="206"/>
        <v>0</v>
      </c>
      <c r="Y192" s="70">
        <f t="shared" si="207"/>
        <v>0</v>
      </c>
      <c r="Z192" s="70">
        <f t="shared" si="207"/>
        <v>0</v>
      </c>
      <c r="AA192" s="70">
        <f t="shared" si="207"/>
        <v>0</v>
      </c>
      <c r="AB192" s="71"/>
      <c r="AC192" s="7">
        <f t="shared" si="208"/>
        <v>0</v>
      </c>
      <c r="AD192" s="86"/>
      <c r="AE192" s="73"/>
      <c r="AF192" s="87"/>
      <c r="AG192" s="87"/>
      <c r="AH192" s="88"/>
      <c r="AI192" s="88"/>
      <c r="AJ192" s="75"/>
      <c r="AK192" s="87"/>
      <c r="AL192" s="88"/>
      <c r="AM192" s="75"/>
      <c r="AN192" s="89"/>
      <c r="AO192" s="86"/>
      <c r="AP192" s="87"/>
      <c r="AQ192" s="87"/>
      <c r="AR192" s="87"/>
      <c r="AS192" s="87"/>
      <c r="AT192" s="88"/>
      <c r="AU192" s="75"/>
      <c r="AV192" s="89"/>
    </row>
    <row r="193" spans="1:68" ht="27.95" hidden="1" customHeight="1" x14ac:dyDescent="0.25">
      <c r="A193" s="54"/>
      <c r="B193" s="55"/>
      <c r="C193" s="56"/>
      <c r="D193" s="57" t="s">
        <v>53</v>
      </c>
      <c r="E193" s="141"/>
      <c r="F193" s="136"/>
      <c r="G193" s="137"/>
      <c r="H193" s="140"/>
      <c r="I193" s="81"/>
      <c r="J193" s="82"/>
      <c r="K193" s="63">
        <f t="shared" si="196"/>
        <v>0</v>
      </c>
      <c r="L193" s="63">
        <f t="shared" si="197"/>
        <v>0</v>
      </c>
      <c r="M193" s="83"/>
      <c r="N193" s="84"/>
      <c r="O193" s="66">
        <f t="shared" si="198"/>
        <v>0</v>
      </c>
      <c r="P193" s="66">
        <f t="shared" si="199"/>
        <v>0</v>
      </c>
      <c r="Q193" s="83"/>
      <c r="R193" s="85">
        <f t="shared" si="200"/>
        <v>0</v>
      </c>
      <c r="S193" s="69">
        <f t="shared" si="201"/>
        <v>0</v>
      </c>
      <c r="T193" s="70">
        <f t="shared" si="202"/>
        <v>0</v>
      </c>
      <c r="U193" s="70">
        <f t="shared" si="203"/>
        <v>0</v>
      </c>
      <c r="V193" s="70">
        <f t="shared" si="204"/>
        <v>0</v>
      </c>
      <c r="W193" s="70">
        <f t="shared" si="205"/>
        <v>0</v>
      </c>
      <c r="X193" s="70">
        <f t="shared" si="206"/>
        <v>0</v>
      </c>
      <c r="Y193" s="70">
        <f t="shared" si="207"/>
        <v>0</v>
      </c>
      <c r="Z193" s="70">
        <f t="shared" si="207"/>
        <v>0</v>
      </c>
      <c r="AA193" s="70">
        <f t="shared" si="207"/>
        <v>0</v>
      </c>
      <c r="AB193" s="71"/>
      <c r="AC193" s="7">
        <f t="shared" si="208"/>
        <v>0</v>
      </c>
      <c r="AD193" s="86"/>
      <c r="AE193" s="73"/>
      <c r="AF193" s="87"/>
      <c r="AG193" s="87"/>
      <c r="AH193" s="88"/>
      <c r="AI193" s="88"/>
      <c r="AJ193" s="75"/>
      <c r="AK193" s="87"/>
      <c r="AL193" s="88"/>
      <c r="AM193" s="75"/>
      <c r="AN193" s="89"/>
      <c r="AO193" s="86"/>
      <c r="AP193" s="87"/>
      <c r="AQ193" s="87"/>
      <c r="AR193" s="87"/>
      <c r="AS193" s="87"/>
      <c r="AT193" s="88"/>
      <c r="AU193" s="75"/>
      <c r="AV193" s="89"/>
    </row>
    <row r="194" spans="1:68" ht="27.95" hidden="1" customHeight="1" x14ac:dyDescent="0.25">
      <c r="A194" s="54"/>
      <c r="B194" s="55"/>
      <c r="C194" s="56"/>
      <c r="D194" s="57" t="s">
        <v>53</v>
      </c>
      <c r="E194" s="141"/>
      <c r="F194" s="136"/>
      <c r="G194" s="142"/>
      <c r="H194" s="140"/>
      <c r="I194" s="81"/>
      <c r="J194" s="82"/>
      <c r="K194" s="63">
        <f t="shared" si="196"/>
        <v>0</v>
      </c>
      <c r="L194" s="63">
        <f t="shared" si="197"/>
        <v>0</v>
      </c>
      <c r="M194" s="83"/>
      <c r="N194" s="84"/>
      <c r="O194" s="66">
        <f t="shared" si="198"/>
        <v>0</v>
      </c>
      <c r="P194" s="66">
        <f t="shared" si="199"/>
        <v>0</v>
      </c>
      <c r="Q194" s="83"/>
      <c r="R194" s="85">
        <f t="shared" si="200"/>
        <v>0</v>
      </c>
      <c r="S194" s="69">
        <f t="shared" si="201"/>
        <v>0</v>
      </c>
      <c r="T194" s="70">
        <f t="shared" si="202"/>
        <v>0</v>
      </c>
      <c r="U194" s="70">
        <f t="shared" si="203"/>
        <v>0</v>
      </c>
      <c r="V194" s="70">
        <f t="shared" si="204"/>
        <v>0</v>
      </c>
      <c r="W194" s="70">
        <f t="shared" si="205"/>
        <v>0</v>
      </c>
      <c r="X194" s="70">
        <f t="shared" si="206"/>
        <v>0</v>
      </c>
      <c r="Y194" s="70">
        <f t="shared" si="207"/>
        <v>0</v>
      </c>
      <c r="Z194" s="70">
        <f t="shared" si="207"/>
        <v>0</v>
      </c>
      <c r="AA194" s="70">
        <f t="shared" si="207"/>
        <v>0</v>
      </c>
      <c r="AB194" s="71"/>
      <c r="AC194" s="7">
        <f t="shared" si="208"/>
        <v>0</v>
      </c>
      <c r="AD194" s="86"/>
      <c r="AE194" s="73"/>
      <c r="AF194" s="87"/>
      <c r="AG194" s="87"/>
      <c r="AH194" s="88"/>
      <c r="AI194" s="88"/>
      <c r="AJ194" s="75"/>
      <c r="AK194" s="87"/>
      <c r="AL194" s="88"/>
      <c r="AM194" s="75"/>
      <c r="AN194" s="89"/>
      <c r="AO194" s="86"/>
      <c r="AP194" s="87"/>
      <c r="AQ194" s="87"/>
      <c r="AR194" s="87"/>
      <c r="AS194" s="87"/>
      <c r="AT194" s="88"/>
      <c r="AU194" s="75"/>
      <c r="AV194" s="89"/>
    </row>
    <row r="195" spans="1:68" ht="27.95" hidden="1" customHeight="1" x14ac:dyDescent="0.25">
      <c r="A195" s="54"/>
      <c r="B195" s="55"/>
      <c r="C195" s="56"/>
      <c r="D195" s="57" t="s">
        <v>53</v>
      </c>
      <c r="E195" s="141"/>
      <c r="F195" s="136"/>
      <c r="G195" s="142"/>
      <c r="H195" s="140"/>
      <c r="I195" s="94"/>
      <c r="J195" s="82"/>
      <c r="K195" s="63">
        <f t="shared" si="196"/>
        <v>0</v>
      </c>
      <c r="L195" s="63">
        <f t="shared" si="197"/>
        <v>0</v>
      </c>
      <c r="M195" s="83"/>
      <c r="N195" s="84"/>
      <c r="O195" s="66">
        <f t="shared" si="198"/>
        <v>0</v>
      </c>
      <c r="P195" s="66">
        <f t="shared" si="199"/>
        <v>0</v>
      </c>
      <c r="Q195" s="83"/>
      <c r="R195" s="85">
        <f t="shared" si="200"/>
        <v>0</v>
      </c>
      <c r="S195" s="69">
        <f t="shared" si="201"/>
        <v>0</v>
      </c>
      <c r="T195" s="70">
        <f t="shared" si="202"/>
        <v>0</v>
      </c>
      <c r="U195" s="70">
        <f t="shared" si="203"/>
        <v>0</v>
      </c>
      <c r="V195" s="70">
        <f t="shared" si="204"/>
        <v>0</v>
      </c>
      <c r="W195" s="70">
        <f t="shared" si="205"/>
        <v>0</v>
      </c>
      <c r="X195" s="70">
        <f t="shared" si="206"/>
        <v>0</v>
      </c>
      <c r="Y195" s="70">
        <f t="shared" si="207"/>
        <v>0</v>
      </c>
      <c r="Z195" s="70">
        <f t="shared" si="207"/>
        <v>0</v>
      </c>
      <c r="AA195" s="70">
        <f t="shared" si="207"/>
        <v>0</v>
      </c>
      <c r="AB195" s="71"/>
      <c r="AC195" s="7">
        <f t="shared" si="208"/>
        <v>0</v>
      </c>
      <c r="AD195" s="86"/>
      <c r="AE195" s="73"/>
      <c r="AF195" s="87"/>
      <c r="AG195" s="87"/>
      <c r="AH195" s="88"/>
      <c r="AI195" s="88"/>
      <c r="AJ195" s="75"/>
      <c r="AK195" s="87"/>
      <c r="AL195" s="88"/>
      <c r="AM195" s="75"/>
      <c r="AN195" s="89"/>
      <c r="AO195" s="86"/>
      <c r="AP195" s="87"/>
      <c r="AQ195" s="87"/>
      <c r="AR195" s="87"/>
      <c r="AS195" s="87"/>
      <c r="AT195" s="88"/>
      <c r="AU195" s="75"/>
      <c r="AV195" s="89"/>
    </row>
    <row r="196" spans="1:68" ht="27.95" hidden="1" customHeight="1" x14ac:dyDescent="0.25">
      <c r="A196" s="54"/>
      <c r="B196" s="55"/>
      <c r="C196" s="56"/>
      <c r="D196" s="57" t="s">
        <v>53</v>
      </c>
      <c r="E196" s="143"/>
      <c r="F196" s="144"/>
      <c r="G196" s="145"/>
      <c r="H196" s="140"/>
      <c r="I196" s="81"/>
      <c r="J196" s="82"/>
      <c r="K196" s="63">
        <f t="shared" si="196"/>
        <v>0</v>
      </c>
      <c r="L196" s="63">
        <f t="shared" si="197"/>
        <v>0</v>
      </c>
      <c r="M196" s="83"/>
      <c r="N196" s="84"/>
      <c r="O196" s="66">
        <f t="shared" si="198"/>
        <v>0</v>
      </c>
      <c r="P196" s="66">
        <f t="shared" si="199"/>
        <v>0</v>
      </c>
      <c r="Q196" s="83"/>
      <c r="R196" s="85">
        <f t="shared" si="200"/>
        <v>0</v>
      </c>
      <c r="S196" s="69">
        <f t="shared" si="201"/>
        <v>0</v>
      </c>
      <c r="T196" s="70">
        <f t="shared" si="202"/>
        <v>0</v>
      </c>
      <c r="U196" s="70">
        <f t="shared" si="203"/>
        <v>0</v>
      </c>
      <c r="V196" s="70">
        <f t="shared" si="204"/>
        <v>0</v>
      </c>
      <c r="W196" s="70">
        <f t="shared" si="205"/>
        <v>0</v>
      </c>
      <c r="X196" s="70">
        <f t="shared" si="206"/>
        <v>0</v>
      </c>
      <c r="Y196" s="70">
        <f t="shared" si="207"/>
        <v>0</v>
      </c>
      <c r="Z196" s="70">
        <f t="shared" si="207"/>
        <v>0</v>
      </c>
      <c r="AA196" s="70">
        <f t="shared" si="207"/>
        <v>0</v>
      </c>
      <c r="AB196" s="71"/>
      <c r="AC196" s="7">
        <f t="shared" si="208"/>
        <v>0</v>
      </c>
      <c r="AD196" s="86"/>
      <c r="AE196" s="73"/>
      <c r="AF196" s="87"/>
      <c r="AG196" s="87"/>
      <c r="AH196" s="88"/>
      <c r="AI196" s="88"/>
      <c r="AJ196" s="75"/>
      <c r="AK196" s="87"/>
      <c r="AL196" s="88"/>
      <c r="AM196" s="75"/>
      <c r="AN196" s="89"/>
      <c r="AO196" s="86"/>
      <c r="AP196" s="87"/>
      <c r="AQ196" s="87"/>
      <c r="AR196" s="87"/>
      <c r="AS196" s="87"/>
      <c r="AT196" s="88"/>
      <c r="AU196" s="75"/>
      <c r="AV196" s="89"/>
      <c r="AW196" s="171"/>
      <c r="AX196" s="171"/>
      <c r="AY196" s="171"/>
      <c r="AZ196" s="171"/>
      <c r="BA196" s="171"/>
      <c r="BB196" s="171"/>
      <c r="BC196" s="171"/>
      <c r="BD196" s="171"/>
      <c r="BE196" s="171"/>
      <c r="BF196" s="171"/>
      <c r="BG196" s="171"/>
      <c r="BH196" s="171"/>
      <c r="BI196" s="171"/>
      <c r="BJ196" s="171"/>
      <c r="BK196" s="171"/>
      <c r="BL196" s="171"/>
      <c r="BM196" s="171"/>
      <c r="BN196" s="171"/>
      <c r="BO196" s="171"/>
      <c r="BP196" s="171"/>
    </row>
    <row r="197" spans="1:68" ht="27.95" hidden="1" customHeight="1" x14ac:dyDescent="0.25">
      <c r="A197" s="54"/>
      <c r="B197" s="55"/>
      <c r="C197" s="56"/>
      <c r="D197" s="57" t="s">
        <v>53</v>
      </c>
      <c r="E197" s="146"/>
      <c r="F197" s="147"/>
      <c r="G197" s="142"/>
      <c r="H197" s="148"/>
      <c r="I197" s="95"/>
      <c r="J197" s="82"/>
      <c r="K197" s="96">
        <f t="shared" si="196"/>
        <v>0</v>
      </c>
      <c r="L197" s="96">
        <f t="shared" si="197"/>
        <v>0</v>
      </c>
      <c r="M197" s="83"/>
      <c r="N197" s="84"/>
      <c r="O197" s="66">
        <f t="shared" si="198"/>
        <v>0</v>
      </c>
      <c r="P197" s="66">
        <f t="shared" si="199"/>
        <v>0</v>
      </c>
      <c r="Q197" s="83"/>
      <c r="R197" s="85">
        <f t="shared" si="200"/>
        <v>0</v>
      </c>
      <c r="S197" s="69">
        <f t="shared" si="201"/>
        <v>0</v>
      </c>
      <c r="T197" s="70">
        <f t="shared" si="202"/>
        <v>0</v>
      </c>
      <c r="U197" s="70">
        <f t="shared" si="203"/>
        <v>0</v>
      </c>
      <c r="V197" s="70">
        <f t="shared" si="204"/>
        <v>0</v>
      </c>
      <c r="W197" s="70">
        <f t="shared" si="205"/>
        <v>0</v>
      </c>
      <c r="X197" s="70">
        <f t="shared" si="206"/>
        <v>0</v>
      </c>
      <c r="Y197" s="70">
        <f t="shared" si="207"/>
        <v>0</v>
      </c>
      <c r="Z197" s="70">
        <f t="shared" si="207"/>
        <v>0</v>
      </c>
      <c r="AA197" s="70">
        <f t="shared" si="207"/>
        <v>0</v>
      </c>
      <c r="AB197" s="71"/>
      <c r="AC197" s="7">
        <f t="shared" si="208"/>
        <v>0</v>
      </c>
      <c r="AD197" s="86"/>
      <c r="AE197" s="73"/>
      <c r="AF197" s="87"/>
      <c r="AG197" s="87"/>
      <c r="AH197" s="88"/>
      <c r="AI197" s="88"/>
      <c r="AJ197" s="75"/>
      <c r="AK197" s="87"/>
      <c r="AL197" s="88"/>
      <c r="AM197" s="75"/>
      <c r="AN197" s="89"/>
      <c r="AO197" s="86"/>
      <c r="AP197" s="87"/>
      <c r="AQ197" s="87"/>
      <c r="AR197" s="87"/>
      <c r="AS197" s="87"/>
      <c r="AT197" s="88"/>
      <c r="AU197" s="75"/>
      <c r="AV197" s="89"/>
      <c r="AW197" s="171"/>
      <c r="AX197" s="171"/>
      <c r="AY197" s="171"/>
      <c r="AZ197" s="171"/>
      <c r="BA197" s="171"/>
      <c r="BB197" s="171"/>
      <c r="BC197" s="171"/>
      <c r="BD197" s="171"/>
      <c r="BE197" s="171"/>
      <c r="BF197" s="171"/>
      <c r="BG197" s="171"/>
      <c r="BH197" s="171"/>
      <c r="BI197" s="171"/>
      <c r="BJ197" s="171"/>
      <c r="BK197" s="171"/>
      <c r="BL197" s="171"/>
      <c r="BM197" s="171"/>
      <c r="BN197" s="171"/>
      <c r="BO197" s="171"/>
      <c r="BP197" s="171"/>
    </row>
    <row r="198" spans="1:68" s="179" customFormat="1" ht="27.95" hidden="1" customHeight="1" x14ac:dyDescent="0.25">
      <c r="A198" s="193"/>
      <c r="B198" s="194"/>
      <c r="C198" s="56"/>
      <c r="D198" s="57" t="s">
        <v>53</v>
      </c>
      <c r="E198" s="101" t="s">
        <v>49</v>
      </c>
      <c r="F198" s="101"/>
      <c r="G198" s="102"/>
      <c r="H198" s="103"/>
      <c r="I198" s="104"/>
      <c r="J198" s="105"/>
      <c r="K198" s="106">
        <f>IF(J198&gt;0, 1, 0)</f>
        <v>0</v>
      </c>
      <c r="L198" s="106">
        <f t="shared" si="197"/>
        <v>0</v>
      </c>
      <c r="M198" s="107"/>
      <c r="N198" s="108"/>
      <c r="O198" s="109">
        <f t="shared" si="198"/>
        <v>0</v>
      </c>
      <c r="P198" s="109">
        <f t="shared" si="199"/>
        <v>0</v>
      </c>
      <c r="Q198" s="107"/>
      <c r="R198" s="110">
        <f>J198*M198*$R$9</f>
        <v>0</v>
      </c>
      <c r="S198" s="111">
        <f>J198*M198*$S$9</f>
        <v>0</v>
      </c>
      <c r="T198" s="112">
        <f>K198*M198*$T$9</f>
        <v>0</v>
      </c>
      <c r="U198" s="112">
        <f>J198*M198*$U$9</f>
        <v>0</v>
      </c>
      <c r="V198" s="112">
        <f t="shared" si="204"/>
        <v>0</v>
      </c>
      <c r="W198" s="112">
        <f t="shared" si="205"/>
        <v>0</v>
      </c>
      <c r="X198" s="112">
        <f t="shared" si="206"/>
        <v>0</v>
      </c>
      <c r="Y198" s="112">
        <f t="shared" si="207"/>
        <v>0</v>
      </c>
      <c r="Z198" s="112">
        <f t="shared" si="207"/>
        <v>0</v>
      </c>
      <c r="AA198" s="112">
        <f t="shared" si="207"/>
        <v>0</v>
      </c>
      <c r="AB198" s="113"/>
      <c r="AC198" s="7">
        <f t="shared" si="208"/>
        <v>0</v>
      </c>
      <c r="AD198" s="176"/>
      <c r="AE198" s="73"/>
      <c r="AF198" s="177"/>
      <c r="AG198" s="177"/>
      <c r="AH198" s="88"/>
      <c r="AI198" s="88"/>
      <c r="AJ198" s="75"/>
      <c r="AK198" s="177"/>
      <c r="AL198" s="88"/>
      <c r="AM198" s="75"/>
      <c r="AN198" s="178"/>
      <c r="AO198" s="176"/>
      <c r="AP198" s="177"/>
      <c r="AQ198" s="177"/>
      <c r="AR198" s="177"/>
      <c r="AS198" s="177"/>
      <c r="AT198" s="88"/>
      <c r="AU198" s="75"/>
      <c r="AV198" s="178"/>
      <c r="AW198" s="6"/>
      <c r="AX198" s="6"/>
      <c r="AY198" s="6"/>
      <c r="AZ198" s="6"/>
      <c r="BA198" s="6"/>
      <c r="BB198" s="6"/>
      <c r="BC198" s="6"/>
      <c r="BD198" s="6"/>
      <c r="BE198" s="6"/>
      <c r="BF198" s="6"/>
      <c r="BG198" s="6"/>
      <c r="BH198" s="6"/>
      <c r="BI198" s="6"/>
      <c r="BJ198" s="6"/>
      <c r="BK198" s="6"/>
      <c r="BL198" s="6"/>
      <c r="BM198" s="6"/>
      <c r="BN198" s="6"/>
      <c r="BO198" s="6"/>
      <c r="BP198" s="6"/>
    </row>
    <row r="199" spans="1:68" s="171" customFormat="1" ht="27.95" hidden="1" customHeight="1" x14ac:dyDescent="0.25">
      <c r="A199" s="193"/>
      <c r="B199" s="194"/>
      <c r="C199" s="56"/>
      <c r="D199" s="57" t="s">
        <v>53</v>
      </c>
      <c r="E199" s="101" t="s">
        <v>49</v>
      </c>
      <c r="F199" s="101"/>
      <c r="G199" s="102"/>
      <c r="H199" s="103"/>
      <c r="I199" s="104"/>
      <c r="J199" s="105"/>
      <c r="K199" s="106">
        <f>IF(J199&gt;0, 1, 0)</f>
        <v>0</v>
      </c>
      <c r="L199" s="106">
        <f t="shared" si="197"/>
        <v>0</v>
      </c>
      <c r="M199" s="107"/>
      <c r="N199" s="108"/>
      <c r="O199" s="109">
        <f t="shared" si="198"/>
        <v>0</v>
      </c>
      <c r="P199" s="109">
        <f t="shared" si="199"/>
        <v>0</v>
      </c>
      <c r="Q199" s="107"/>
      <c r="R199" s="110">
        <f>J199*M199*$R$9</f>
        <v>0</v>
      </c>
      <c r="S199" s="111">
        <f>J199*M199*$S$9</f>
        <v>0</v>
      </c>
      <c r="T199" s="112">
        <f>K199*M199*$T$9</f>
        <v>0</v>
      </c>
      <c r="U199" s="112">
        <f>J199*M199*$U$9</f>
        <v>0</v>
      </c>
      <c r="V199" s="112">
        <f t="shared" si="204"/>
        <v>0</v>
      </c>
      <c r="W199" s="112">
        <f t="shared" si="205"/>
        <v>0</v>
      </c>
      <c r="X199" s="112">
        <f t="shared" si="206"/>
        <v>0</v>
      </c>
      <c r="Y199" s="112">
        <f t="shared" si="207"/>
        <v>0</v>
      </c>
      <c r="Z199" s="112">
        <f t="shared" si="207"/>
        <v>0</v>
      </c>
      <c r="AA199" s="112">
        <f t="shared" si="207"/>
        <v>0</v>
      </c>
      <c r="AB199" s="113"/>
      <c r="AC199" s="114">
        <f t="shared" si="208"/>
        <v>0</v>
      </c>
      <c r="AD199" s="176"/>
      <c r="AE199" s="73"/>
      <c r="AF199" s="177"/>
      <c r="AG199" s="177"/>
      <c r="AH199" s="88"/>
      <c r="AI199" s="88"/>
      <c r="AJ199" s="75"/>
      <c r="AK199" s="177"/>
      <c r="AL199" s="88"/>
      <c r="AM199" s="75"/>
      <c r="AN199" s="178"/>
      <c r="AO199" s="176"/>
      <c r="AP199" s="177"/>
      <c r="AQ199" s="177"/>
      <c r="AR199" s="177"/>
      <c r="AS199" s="177"/>
      <c r="AT199" s="88"/>
      <c r="AU199" s="75"/>
      <c r="AV199" s="178"/>
      <c r="AW199" s="6"/>
      <c r="AX199" s="6"/>
      <c r="AY199" s="6"/>
      <c r="AZ199" s="6"/>
      <c r="BA199" s="6"/>
      <c r="BB199" s="6"/>
      <c r="BC199" s="6"/>
      <c r="BD199" s="6"/>
      <c r="BE199" s="6"/>
      <c r="BF199" s="6"/>
      <c r="BG199" s="6"/>
      <c r="BH199" s="6"/>
      <c r="BI199" s="6"/>
      <c r="BJ199" s="6"/>
      <c r="BK199" s="6"/>
      <c r="BL199" s="6"/>
      <c r="BM199" s="6"/>
      <c r="BN199" s="6"/>
      <c r="BO199" s="6"/>
      <c r="BP199" s="6"/>
    </row>
    <row r="200" spans="1:68" ht="27.95" hidden="1" customHeight="1" thickBot="1" x14ac:dyDescent="0.3">
      <c r="A200" s="116"/>
      <c r="B200" s="117"/>
      <c r="C200" s="117"/>
      <c r="D200" s="57" t="s">
        <v>53</v>
      </c>
      <c r="E200" s="118"/>
      <c r="F200" s="118"/>
      <c r="G200" s="119"/>
      <c r="H200" s="120" t="s">
        <v>90</v>
      </c>
      <c r="I200" s="121"/>
      <c r="J200" s="122"/>
      <c r="K200" s="123"/>
      <c r="L200" s="123"/>
      <c r="M200" s="124"/>
      <c r="N200" s="125"/>
      <c r="O200" s="123"/>
      <c r="P200" s="123"/>
      <c r="Q200" s="124"/>
      <c r="R200" s="126">
        <f>SUM(R188:R199)</f>
        <v>0</v>
      </c>
      <c r="S200" s="127">
        <f t="shared" ref="S200:AA200" si="209">SUM(S188:S199)</f>
        <v>0</v>
      </c>
      <c r="T200" s="128">
        <f t="shared" si="209"/>
        <v>0</v>
      </c>
      <c r="U200" s="128">
        <f t="shared" si="209"/>
        <v>0</v>
      </c>
      <c r="V200" s="128">
        <f t="shared" si="209"/>
        <v>0</v>
      </c>
      <c r="W200" s="128">
        <f t="shared" si="209"/>
        <v>0</v>
      </c>
      <c r="X200" s="128">
        <f t="shared" si="209"/>
        <v>0</v>
      </c>
      <c r="Y200" s="129">
        <f t="shared" si="209"/>
        <v>0</v>
      </c>
      <c r="Z200" s="129">
        <f t="shared" si="209"/>
        <v>0</v>
      </c>
      <c r="AA200" s="129">
        <f t="shared" si="209"/>
        <v>0</v>
      </c>
      <c r="AB200" s="130">
        <f>R200/1800/0.6</f>
        <v>0</v>
      </c>
      <c r="AC200" s="7"/>
      <c r="AD200" s="131"/>
      <c r="AE200" s="132"/>
      <c r="AF200" s="132"/>
      <c r="AG200" s="132"/>
      <c r="AH200" s="132"/>
      <c r="AI200" s="132"/>
      <c r="AJ200" s="132"/>
      <c r="AK200" s="132"/>
      <c r="AL200" s="132"/>
      <c r="AM200" s="132"/>
      <c r="AN200" s="132"/>
      <c r="AO200" s="132"/>
      <c r="AP200" s="132"/>
      <c r="AQ200" s="132"/>
      <c r="AR200" s="132"/>
      <c r="AS200" s="132"/>
      <c r="AT200" s="132"/>
      <c r="AU200" s="132"/>
      <c r="AV200" s="133"/>
    </row>
    <row r="201" spans="1:68" ht="27.75" hidden="1" customHeight="1" thickTop="1" x14ac:dyDescent="0.25">
      <c r="A201" s="54"/>
      <c r="B201" s="55"/>
      <c r="C201" s="56"/>
      <c r="D201" s="57" t="s">
        <v>53</v>
      </c>
      <c r="E201" s="135"/>
      <c r="F201" s="136"/>
      <c r="G201" s="137"/>
      <c r="H201" s="140"/>
      <c r="I201" s="61"/>
      <c r="J201" s="62"/>
      <c r="K201" s="63">
        <f t="shared" ref="K201:K210" si="210">IF(J201&gt;0, 1, 0)</f>
        <v>0</v>
      </c>
      <c r="L201" s="63">
        <f t="shared" ref="L201:L212" si="211">J201-K201</f>
        <v>0</v>
      </c>
      <c r="M201" s="64"/>
      <c r="N201" s="65"/>
      <c r="O201" s="66">
        <f t="shared" ref="O201:O212" si="212">IF(N201&gt;0, 1, 0)</f>
        <v>0</v>
      </c>
      <c r="P201" s="66">
        <f t="shared" ref="P201:P212" si="213">N201-O201</f>
        <v>0</v>
      </c>
      <c r="Q201" s="67"/>
      <c r="R201" s="68">
        <f t="shared" ref="R201:R210" si="214">(K201*M201*$R$5)+(L201*M201*$R$6)+(O201*Q201*$R$7)+(P201*Q201*$R$8)</f>
        <v>0</v>
      </c>
      <c r="S201" s="69">
        <f t="shared" ref="S201:S210" si="215">J201*M201*$S$5</f>
        <v>0</v>
      </c>
      <c r="T201" s="70">
        <f t="shared" ref="T201:T210" si="216">K201*M201*$T$5</f>
        <v>0</v>
      </c>
      <c r="U201" s="70">
        <f t="shared" ref="U201:U210" si="217">J201*M201*$U$5</f>
        <v>0</v>
      </c>
      <c r="V201" s="70">
        <f t="shared" ref="V201:V212" si="218">N201*Q201*$V$7</f>
        <v>0</v>
      </c>
      <c r="W201" s="70">
        <f t="shared" ref="W201:W212" si="219">O201*Q201*$W$7</f>
        <v>0</v>
      </c>
      <c r="X201" s="70">
        <f t="shared" ref="X201:X212" si="220">N201*Q201*$X$7</f>
        <v>0</v>
      </c>
      <c r="Y201" s="70">
        <f t="shared" ref="Y201:AA212" si="221">S201+V201</f>
        <v>0</v>
      </c>
      <c r="Z201" s="70">
        <f t="shared" si="221"/>
        <v>0</v>
      </c>
      <c r="AA201" s="70">
        <f t="shared" si="221"/>
        <v>0</v>
      </c>
      <c r="AB201" s="71"/>
      <c r="AC201" s="7">
        <f>R201-Y201-Z201-AA201</f>
        <v>0</v>
      </c>
      <c r="AD201" s="162"/>
      <c r="AE201" s="134"/>
      <c r="AF201" s="163"/>
      <c r="AG201" s="164"/>
      <c r="AH201" s="88"/>
      <c r="AI201" s="88"/>
      <c r="AJ201" s="75"/>
      <c r="AK201" s="182"/>
      <c r="AL201" s="88"/>
      <c r="AM201" s="75"/>
      <c r="AN201" s="89"/>
      <c r="AO201" s="162"/>
      <c r="AP201" s="87"/>
      <c r="AQ201" s="87"/>
      <c r="AR201" s="167"/>
      <c r="AS201" s="87"/>
      <c r="AT201" s="88"/>
      <c r="AU201" s="75"/>
      <c r="AV201" s="89"/>
    </row>
    <row r="202" spans="1:68" ht="27.95" hidden="1" customHeight="1" x14ac:dyDescent="0.25">
      <c r="A202" s="54"/>
      <c r="B202" s="55"/>
      <c r="C202" s="56"/>
      <c r="D202" s="57" t="s">
        <v>53</v>
      </c>
      <c r="E202" s="135"/>
      <c r="F202" s="136"/>
      <c r="G202" s="137"/>
      <c r="H202" s="140"/>
      <c r="I202" s="81"/>
      <c r="J202" s="82"/>
      <c r="K202" s="63">
        <f t="shared" si="210"/>
        <v>0</v>
      </c>
      <c r="L202" s="63">
        <f t="shared" si="211"/>
        <v>0</v>
      </c>
      <c r="M202" s="83"/>
      <c r="N202" s="84"/>
      <c r="O202" s="66">
        <f t="shared" si="212"/>
        <v>0</v>
      </c>
      <c r="P202" s="66">
        <f t="shared" si="213"/>
        <v>0</v>
      </c>
      <c r="Q202" s="83"/>
      <c r="R202" s="85">
        <f t="shared" si="214"/>
        <v>0</v>
      </c>
      <c r="S202" s="69">
        <f t="shared" si="215"/>
        <v>0</v>
      </c>
      <c r="T202" s="70">
        <f t="shared" si="216"/>
        <v>0</v>
      </c>
      <c r="U202" s="70">
        <f t="shared" si="217"/>
        <v>0</v>
      </c>
      <c r="V202" s="70">
        <f t="shared" si="218"/>
        <v>0</v>
      </c>
      <c r="W202" s="70">
        <f t="shared" si="219"/>
        <v>0</v>
      </c>
      <c r="X202" s="70">
        <f t="shared" si="220"/>
        <v>0</v>
      </c>
      <c r="Y202" s="70">
        <f t="shared" si="221"/>
        <v>0</v>
      </c>
      <c r="Z202" s="70">
        <f t="shared" si="221"/>
        <v>0</v>
      </c>
      <c r="AA202" s="70">
        <f t="shared" si="221"/>
        <v>0</v>
      </c>
      <c r="AB202" s="71"/>
      <c r="AC202" s="7">
        <f t="shared" ref="AC202:AC212" si="222">R200-Y200-Z200-AA200</f>
        <v>0</v>
      </c>
      <c r="AD202" s="162"/>
      <c r="AE202" s="134"/>
      <c r="AF202" s="163"/>
      <c r="AG202" s="164"/>
      <c r="AH202" s="88"/>
      <c r="AI202" s="88"/>
      <c r="AJ202" s="75"/>
      <c r="AK202" s="182"/>
      <c r="AL202" s="88"/>
      <c r="AM202" s="75"/>
      <c r="AN202" s="89"/>
      <c r="AO202" s="86"/>
      <c r="AP202" s="87"/>
      <c r="AQ202" s="87"/>
      <c r="AR202" s="87"/>
      <c r="AS202" s="87"/>
      <c r="AT202" s="88"/>
      <c r="AU202" s="75"/>
      <c r="AV202" s="89"/>
    </row>
    <row r="203" spans="1:68" ht="27.95" hidden="1" customHeight="1" x14ac:dyDescent="0.25">
      <c r="A203" s="54"/>
      <c r="B203" s="55"/>
      <c r="C203" s="56"/>
      <c r="D203" s="57" t="s">
        <v>53</v>
      </c>
      <c r="E203" s="135"/>
      <c r="F203" s="136"/>
      <c r="G203" s="137"/>
      <c r="H203" s="138"/>
      <c r="I203" s="81"/>
      <c r="J203" s="82"/>
      <c r="K203" s="63">
        <f t="shared" si="210"/>
        <v>0</v>
      </c>
      <c r="L203" s="63">
        <f t="shared" si="211"/>
        <v>0</v>
      </c>
      <c r="M203" s="83"/>
      <c r="N203" s="84"/>
      <c r="O203" s="66">
        <f t="shared" si="212"/>
        <v>0</v>
      </c>
      <c r="P203" s="66">
        <f t="shared" si="213"/>
        <v>0</v>
      </c>
      <c r="Q203" s="83"/>
      <c r="R203" s="85">
        <f t="shared" si="214"/>
        <v>0</v>
      </c>
      <c r="S203" s="69">
        <f t="shared" si="215"/>
        <v>0</v>
      </c>
      <c r="T203" s="70">
        <f t="shared" si="216"/>
        <v>0</v>
      </c>
      <c r="U203" s="70">
        <f t="shared" si="217"/>
        <v>0</v>
      </c>
      <c r="V203" s="70">
        <f t="shared" si="218"/>
        <v>0</v>
      </c>
      <c r="W203" s="70">
        <f t="shared" si="219"/>
        <v>0</v>
      </c>
      <c r="X203" s="70">
        <f t="shared" si="220"/>
        <v>0</v>
      </c>
      <c r="Y203" s="70">
        <f t="shared" si="221"/>
        <v>0</v>
      </c>
      <c r="Z203" s="70">
        <f t="shared" si="221"/>
        <v>0</v>
      </c>
      <c r="AA203" s="70">
        <f t="shared" si="221"/>
        <v>0</v>
      </c>
      <c r="AB203" s="71"/>
      <c r="AC203" s="7">
        <f t="shared" si="222"/>
        <v>0</v>
      </c>
      <c r="AD203" s="162"/>
      <c r="AE203" s="134"/>
      <c r="AF203" s="163"/>
      <c r="AG203" s="164"/>
      <c r="AH203" s="88"/>
      <c r="AI203" s="88"/>
      <c r="AJ203" s="75"/>
      <c r="AK203" s="167"/>
      <c r="AL203" s="88"/>
      <c r="AM203" s="75"/>
      <c r="AN203" s="89"/>
      <c r="AO203" s="86"/>
      <c r="AP203" s="87"/>
      <c r="AQ203" s="87"/>
      <c r="AR203" s="87"/>
      <c r="AS203" s="87"/>
      <c r="AT203" s="88"/>
      <c r="AU203" s="75"/>
      <c r="AV203" s="89"/>
    </row>
    <row r="204" spans="1:68" ht="27.95" hidden="1" customHeight="1" x14ac:dyDescent="0.25">
      <c r="A204" s="54"/>
      <c r="B204" s="55"/>
      <c r="C204" s="56"/>
      <c r="D204" s="57" t="s">
        <v>53</v>
      </c>
      <c r="E204" s="139"/>
      <c r="F204" s="136"/>
      <c r="G204" s="137"/>
      <c r="H204" s="140"/>
      <c r="I204" s="81"/>
      <c r="J204" s="82"/>
      <c r="K204" s="63">
        <f t="shared" si="210"/>
        <v>0</v>
      </c>
      <c r="L204" s="63">
        <f t="shared" si="211"/>
        <v>0</v>
      </c>
      <c r="M204" s="83"/>
      <c r="N204" s="84"/>
      <c r="O204" s="66">
        <f t="shared" si="212"/>
        <v>0</v>
      </c>
      <c r="P204" s="66">
        <f t="shared" si="213"/>
        <v>0</v>
      </c>
      <c r="Q204" s="83"/>
      <c r="R204" s="85">
        <f t="shared" si="214"/>
        <v>0</v>
      </c>
      <c r="S204" s="69">
        <f t="shared" si="215"/>
        <v>0</v>
      </c>
      <c r="T204" s="70">
        <f t="shared" si="216"/>
        <v>0</v>
      </c>
      <c r="U204" s="70">
        <f t="shared" si="217"/>
        <v>0</v>
      </c>
      <c r="V204" s="70">
        <f t="shared" si="218"/>
        <v>0</v>
      </c>
      <c r="W204" s="70">
        <f t="shared" si="219"/>
        <v>0</v>
      </c>
      <c r="X204" s="70">
        <f t="shared" si="220"/>
        <v>0</v>
      </c>
      <c r="Y204" s="70">
        <f t="shared" si="221"/>
        <v>0</v>
      </c>
      <c r="Z204" s="70">
        <f t="shared" si="221"/>
        <v>0</v>
      </c>
      <c r="AA204" s="70">
        <f t="shared" si="221"/>
        <v>0</v>
      </c>
      <c r="AB204" s="71"/>
      <c r="AC204" s="7">
        <f t="shared" si="222"/>
        <v>0</v>
      </c>
      <c r="AD204" s="86"/>
      <c r="AE204" s="73"/>
      <c r="AF204" s="87"/>
      <c r="AG204" s="87"/>
      <c r="AH204" s="88"/>
      <c r="AI204" s="88"/>
      <c r="AJ204" s="75"/>
      <c r="AK204" s="87"/>
      <c r="AL204" s="88"/>
      <c r="AM204" s="75"/>
      <c r="AN204" s="89"/>
      <c r="AO204" s="86"/>
      <c r="AP204" s="87"/>
      <c r="AQ204" s="87"/>
      <c r="AR204" s="87"/>
      <c r="AS204" s="87"/>
      <c r="AT204" s="88"/>
      <c r="AU204" s="75"/>
      <c r="AV204" s="89"/>
    </row>
    <row r="205" spans="1:68" ht="27.95" hidden="1" customHeight="1" x14ac:dyDescent="0.25">
      <c r="A205" s="54"/>
      <c r="B205" s="55"/>
      <c r="C205" s="56"/>
      <c r="D205" s="57" t="s">
        <v>53</v>
      </c>
      <c r="E205" s="141"/>
      <c r="F205" s="136"/>
      <c r="G205" s="137"/>
      <c r="H205" s="140"/>
      <c r="I205" s="81"/>
      <c r="J205" s="82"/>
      <c r="K205" s="63">
        <f t="shared" si="210"/>
        <v>0</v>
      </c>
      <c r="L205" s="63">
        <f t="shared" si="211"/>
        <v>0</v>
      </c>
      <c r="M205" s="83"/>
      <c r="N205" s="84"/>
      <c r="O205" s="66">
        <f t="shared" si="212"/>
        <v>0</v>
      </c>
      <c r="P205" s="66">
        <f t="shared" si="213"/>
        <v>0</v>
      </c>
      <c r="Q205" s="83"/>
      <c r="R205" s="85">
        <f t="shared" si="214"/>
        <v>0</v>
      </c>
      <c r="S205" s="69">
        <f t="shared" si="215"/>
        <v>0</v>
      </c>
      <c r="T205" s="70">
        <f t="shared" si="216"/>
        <v>0</v>
      </c>
      <c r="U205" s="70">
        <f t="shared" si="217"/>
        <v>0</v>
      </c>
      <c r="V205" s="70">
        <f t="shared" si="218"/>
        <v>0</v>
      </c>
      <c r="W205" s="70">
        <f t="shared" si="219"/>
        <v>0</v>
      </c>
      <c r="X205" s="70">
        <f t="shared" si="220"/>
        <v>0</v>
      </c>
      <c r="Y205" s="70">
        <f t="shared" si="221"/>
        <v>0</v>
      </c>
      <c r="Z205" s="70">
        <f t="shared" si="221"/>
        <v>0</v>
      </c>
      <c r="AA205" s="70">
        <f t="shared" si="221"/>
        <v>0</v>
      </c>
      <c r="AB205" s="71"/>
      <c r="AC205" s="7">
        <f t="shared" si="222"/>
        <v>0</v>
      </c>
      <c r="AD205" s="86"/>
      <c r="AE205" s="73"/>
      <c r="AF205" s="87"/>
      <c r="AG205" s="87"/>
      <c r="AH205" s="88"/>
      <c r="AI205" s="88"/>
      <c r="AJ205" s="75"/>
      <c r="AK205" s="87"/>
      <c r="AL205" s="88"/>
      <c r="AM205" s="75"/>
      <c r="AN205" s="89"/>
      <c r="AO205" s="86"/>
      <c r="AP205" s="87"/>
      <c r="AQ205" s="87"/>
      <c r="AR205" s="87"/>
      <c r="AS205" s="87"/>
      <c r="AT205" s="88"/>
      <c r="AU205" s="75"/>
      <c r="AV205" s="89"/>
    </row>
    <row r="206" spans="1:68" ht="27.95" hidden="1" customHeight="1" x14ac:dyDescent="0.25">
      <c r="A206" s="54"/>
      <c r="B206" s="55"/>
      <c r="C206" s="56"/>
      <c r="D206" s="57" t="s">
        <v>53</v>
      </c>
      <c r="E206" s="141"/>
      <c r="F206" s="136"/>
      <c r="G206" s="137"/>
      <c r="H206" s="140"/>
      <c r="I206" s="81"/>
      <c r="J206" s="82"/>
      <c r="K206" s="63">
        <f t="shared" si="210"/>
        <v>0</v>
      </c>
      <c r="L206" s="63">
        <f t="shared" si="211"/>
        <v>0</v>
      </c>
      <c r="M206" s="83"/>
      <c r="N206" s="84"/>
      <c r="O206" s="66">
        <f t="shared" si="212"/>
        <v>0</v>
      </c>
      <c r="P206" s="66">
        <f t="shared" si="213"/>
        <v>0</v>
      </c>
      <c r="Q206" s="83"/>
      <c r="R206" s="85">
        <f t="shared" si="214"/>
        <v>0</v>
      </c>
      <c r="S206" s="69">
        <f t="shared" si="215"/>
        <v>0</v>
      </c>
      <c r="T206" s="70">
        <f t="shared" si="216"/>
        <v>0</v>
      </c>
      <c r="U206" s="70">
        <f t="shared" si="217"/>
        <v>0</v>
      </c>
      <c r="V206" s="70">
        <f t="shared" si="218"/>
        <v>0</v>
      </c>
      <c r="W206" s="70">
        <f t="shared" si="219"/>
        <v>0</v>
      </c>
      <c r="X206" s="70">
        <f t="shared" si="220"/>
        <v>0</v>
      </c>
      <c r="Y206" s="70">
        <f t="shared" si="221"/>
        <v>0</v>
      </c>
      <c r="Z206" s="70">
        <f t="shared" si="221"/>
        <v>0</v>
      </c>
      <c r="AA206" s="70">
        <f t="shared" si="221"/>
        <v>0</v>
      </c>
      <c r="AB206" s="71"/>
      <c r="AC206" s="7">
        <f t="shared" si="222"/>
        <v>0</v>
      </c>
      <c r="AD206" s="86"/>
      <c r="AE206" s="73"/>
      <c r="AF206" s="87"/>
      <c r="AG206" s="87"/>
      <c r="AH206" s="88"/>
      <c r="AI206" s="88"/>
      <c r="AJ206" s="75"/>
      <c r="AK206" s="87"/>
      <c r="AL206" s="88"/>
      <c r="AM206" s="75"/>
      <c r="AN206" s="89"/>
      <c r="AO206" s="86"/>
      <c r="AP206" s="87"/>
      <c r="AQ206" s="87"/>
      <c r="AR206" s="87"/>
      <c r="AS206" s="87"/>
      <c r="AT206" s="88"/>
      <c r="AU206" s="75"/>
      <c r="AV206" s="89"/>
    </row>
    <row r="207" spans="1:68" ht="27.95" hidden="1" customHeight="1" x14ac:dyDescent="0.25">
      <c r="A207" s="54"/>
      <c r="B207" s="55"/>
      <c r="C207" s="56"/>
      <c r="D207" s="57" t="s">
        <v>53</v>
      </c>
      <c r="E207" s="141"/>
      <c r="F207" s="136"/>
      <c r="G207" s="142"/>
      <c r="H207" s="140"/>
      <c r="I207" s="81"/>
      <c r="J207" s="82"/>
      <c r="K207" s="63">
        <f t="shared" si="210"/>
        <v>0</v>
      </c>
      <c r="L207" s="63">
        <f t="shared" si="211"/>
        <v>0</v>
      </c>
      <c r="M207" s="83"/>
      <c r="N207" s="84"/>
      <c r="O207" s="66">
        <f t="shared" si="212"/>
        <v>0</v>
      </c>
      <c r="P207" s="66">
        <f t="shared" si="213"/>
        <v>0</v>
      </c>
      <c r="Q207" s="83"/>
      <c r="R207" s="85">
        <f t="shared" si="214"/>
        <v>0</v>
      </c>
      <c r="S207" s="69">
        <f t="shared" si="215"/>
        <v>0</v>
      </c>
      <c r="T207" s="70">
        <f t="shared" si="216"/>
        <v>0</v>
      </c>
      <c r="U207" s="70">
        <f t="shared" si="217"/>
        <v>0</v>
      </c>
      <c r="V207" s="70">
        <f t="shared" si="218"/>
        <v>0</v>
      </c>
      <c r="W207" s="70">
        <f t="shared" si="219"/>
        <v>0</v>
      </c>
      <c r="X207" s="70">
        <f t="shared" si="220"/>
        <v>0</v>
      </c>
      <c r="Y207" s="70">
        <f t="shared" si="221"/>
        <v>0</v>
      </c>
      <c r="Z207" s="70">
        <f t="shared" si="221"/>
        <v>0</v>
      </c>
      <c r="AA207" s="70">
        <f t="shared" si="221"/>
        <v>0</v>
      </c>
      <c r="AB207" s="71"/>
      <c r="AC207" s="7">
        <f t="shared" si="222"/>
        <v>0</v>
      </c>
      <c r="AD207" s="86"/>
      <c r="AE207" s="73"/>
      <c r="AF207" s="87"/>
      <c r="AG207" s="87"/>
      <c r="AH207" s="88"/>
      <c r="AI207" s="88"/>
      <c r="AJ207" s="75"/>
      <c r="AK207" s="87"/>
      <c r="AL207" s="88"/>
      <c r="AM207" s="75"/>
      <c r="AN207" s="89"/>
      <c r="AO207" s="86"/>
      <c r="AP207" s="87"/>
      <c r="AQ207" s="87"/>
      <c r="AR207" s="87"/>
      <c r="AS207" s="87"/>
      <c r="AT207" s="88"/>
      <c r="AU207" s="75"/>
      <c r="AV207" s="89"/>
    </row>
    <row r="208" spans="1:68" ht="27.95" hidden="1" customHeight="1" x14ac:dyDescent="0.25">
      <c r="A208" s="54"/>
      <c r="B208" s="55"/>
      <c r="C208" s="56"/>
      <c r="D208" s="57" t="s">
        <v>53</v>
      </c>
      <c r="E208" s="141"/>
      <c r="F208" s="136"/>
      <c r="G208" s="142"/>
      <c r="H208" s="140"/>
      <c r="I208" s="94"/>
      <c r="J208" s="82"/>
      <c r="K208" s="63">
        <f t="shared" si="210"/>
        <v>0</v>
      </c>
      <c r="L208" s="63">
        <f t="shared" si="211"/>
        <v>0</v>
      </c>
      <c r="M208" s="83"/>
      <c r="N208" s="84"/>
      <c r="O208" s="66">
        <f t="shared" si="212"/>
        <v>0</v>
      </c>
      <c r="P208" s="66">
        <f t="shared" si="213"/>
        <v>0</v>
      </c>
      <c r="Q208" s="83"/>
      <c r="R208" s="85">
        <f t="shared" si="214"/>
        <v>0</v>
      </c>
      <c r="S208" s="69">
        <f t="shared" si="215"/>
        <v>0</v>
      </c>
      <c r="T208" s="70">
        <f t="shared" si="216"/>
        <v>0</v>
      </c>
      <c r="U208" s="70">
        <f t="shared" si="217"/>
        <v>0</v>
      </c>
      <c r="V208" s="70">
        <f t="shared" si="218"/>
        <v>0</v>
      </c>
      <c r="W208" s="70">
        <f t="shared" si="219"/>
        <v>0</v>
      </c>
      <c r="X208" s="70">
        <f t="shared" si="220"/>
        <v>0</v>
      </c>
      <c r="Y208" s="70">
        <f t="shared" si="221"/>
        <v>0</v>
      </c>
      <c r="Z208" s="70">
        <f t="shared" si="221"/>
        <v>0</v>
      </c>
      <c r="AA208" s="70">
        <f t="shared" si="221"/>
        <v>0</v>
      </c>
      <c r="AB208" s="71"/>
      <c r="AC208" s="7">
        <f t="shared" si="222"/>
        <v>0</v>
      </c>
      <c r="AD208" s="86"/>
      <c r="AE208" s="73"/>
      <c r="AF208" s="87"/>
      <c r="AG208" s="87"/>
      <c r="AH208" s="88"/>
      <c r="AI208" s="88"/>
      <c r="AJ208" s="75"/>
      <c r="AK208" s="87"/>
      <c r="AL208" s="88"/>
      <c r="AM208" s="75"/>
      <c r="AN208" s="89"/>
      <c r="AO208" s="86"/>
      <c r="AP208" s="87"/>
      <c r="AQ208" s="87"/>
      <c r="AR208" s="87"/>
      <c r="AS208" s="87"/>
      <c r="AT208" s="88"/>
      <c r="AU208" s="75"/>
      <c r="AV208" s="89"/>
    </row>
    <row r="209" spans="1:68" ht="27.95" hidden="1" customHeight="1" x14ac:dyDescent="0.25">
      <c r="A209" s="54"/>
      <c r="B209" s="55"/>
      <c r="C209" s="56"/>
      <c r="D209" s="57" t="s">
        <v>53</v>
      </c>
      <c r="E209" s="143"/>
      <c r="F209" s="144"/>
      <c r="G209" s="145"/>
      <c r="H209" s="140"/>
      <c r="I209" s="81"/>
      <c r="J209" s="82"/>
      <c r="K209" s="63">
        <f t="shared" si="210"/>
        <v>0</v>
      </c>
      <c r="L209" s="63">
        <f t="shared" si="211"/>
        <v>0</v>
      </c>
      <c r="M209" s="83"/>
      <c r="N209" s="84"/>
      <c r="O209" s="66">
        <f t="shared" si="212"/>
        <v>0</v>
      </c>
      <c r="P209" s="66">
        <f t="shared" si="213"/>
        <v>0</v>
      </c>
      <c r="Q209" s="83"/>
      <c r="R209" s="85">
        <f t="shared" si="214"/>
        <v>0</v>
      </c>
      <c r="S209" s="69">
        <f t="shared" si="215"/>
        <v>0</v>
      </c>
      <c r="T209" s="70">
        <f t="shared" si="216"/>
        <v>0</v>
      </c>
      <c r="U209" s="70">
        <f t="shared" si="217"/>
        <v>0</v>
      </c>
      <c r="V209" s="70">
        <f t="shared" si="218"/>
        <v>0</v>
      </c>
      <c r="W209" s="70">
        <f t="shared" si="219"/>
        <v>0</v>
      </c>
      <c r="X209" s="70">
        <f t="shared" si="220"/>
        <v>0</v>
      </c>
      <c r="Y209" s="70">
        <f t="shared" si="221"/>
        <v>0</v>
      </c>
      <c r="Z209" s="70">
        <f t="shared" si="221"/>
        <v>0</v>
      </c>
      <c r="AA209" s="70">
        <f t="shared" si="221"/>
        <v>0</v>
      </c>
      <c r="AB209" s="71"/>
      <c r="AC209" s="7">
        <f t="shared" si="222"/>
        <v>0</v>
      </c>
      <c r="AD209" s="86"/>
      <c r="AE209" s="73"/>
      <c r="AF209" s="87"/>
      <c r="AG209" s="87"/>
      <c r="AH209" s="88"/>
      <c r="AI209" s="88"/>
      <c r="AJ209" s="75"/>
      <c r="AK209" s="87"/>
      <c r="AL209" s="88"/>
      <c r="AM209" s="75"/>
      <c r="AN209" s="89"/>
      <c r="AO209" s="86"/>
      <c r="AP209" s="87"/>
      <c r="AQ209" s="87"/>
      <c r="AR209" s="87"/>
      <c r="AS209" s="87"/>
      <c r="AT209" s="88"/>
      <c r="AU209" s="75"/>
      <c r="AV209" s="89"/>
      <c r="AW209" s="171"/>
      <c r="AX209" s="171"/>
      <c r="AY209" s="171"/>
      <c r="AZ209" s="171"/>
      <c r="BA209" s="171"/>
      <c r="BB209" s="171"/>
      <c r="BC209" s="171"/>
      <c r="BD209" s="171"/>
      <c r="BE209" s="171"/>
      <c r="BF209" s="171"/>
      <c r="BG209" s="171"/>
      <c r="BH209" s="171"/>
      <c r="BI209" s="171"/>
      <c r="BJ209" s="171"/>
      <c r="BK209" s="171"/>
      <c r="BL209" s="171"/>
      <c r="BM209" s="171"/>
      <c r="BN209" s="171"/>
      <c r="BO209" s="171"/>
      <c r="BP209" s="171"/>
    </row>
    <row r="210" spans="1:68" ht="27.95" hidden="1" customHeight="1" x14ac:dyDescent="0.25">
      <c r="A210" s="54"/>
      <c r="B210" s="55"/>
      <c r="C210" s="56"/>
      <c r="D210" s="57" t="s">
        <v>53</v>
      </c>
      <c r="E210" s="146"/>
      <c r="F210" s="147"/>
      <c r="G210" s="142"/>
      <c r="H210" s="148"/>
      <c r="I210" s="95"/>
      <c r="J210" s="82"/>
      <c r="K210" s="96">
        <f t="shared" si="210"/>
        <v>0</v>
      </c>
      <c r="L210" s="96">
        <f t="shared" si="211"/>
        <v>0</v>
      </c>
      <c r="M210" s="83"/>
      <c r="N210" s="84"/>
      <c r="O210" s="66">
        <f t="shared" si="212"/>
        <v>0</v>
      </c>
      <c r="P210" s="66">
        <f t="shared" si="213"/>
        <v>0</v>
      </c>
      <c r="Q210" s="83"/>
      <c r="R210" s="85">
        <f t="shared" si="214"/>
        <v>0</v>
      </c>
      <c r="S210" s="69">
        <f t="shared" si="215"/>
        <v>0</v>
      </c>
      <c r="T210" s="70">
        <f t="shared" si="216"/>
        <v>0</v>
      </c>
      <c r="U210" s="70">
        <f t="shared" si="217"/>
        <v>0</v>
      </c>
      <c r="V210" s="70">
        <f t="shared" si="218"/>
        <v>0</v>
      </c>
      <c r="W210" s="70">
        <f t="shared" si="219"/>
        <v>0</v>
      </c>
      <c r="X210" s="70">
        <f t="shared" si="220"/>
        <v>0</v>
      </c>
      <c r="Y210" s="70">
        <f t="shared" si="221"/>
        <v>0</v>
      </c>
      <c r="Z210" s="70">
        <f t="shared" si="221"/>
        <v>0</v>
      </c>
      <c r="AA210" s="70">
        <f t="shared" si="221"/>
        <v>0</v>
      </c>
      <c r="AB210" s="71"/>
      <c r="AC210" s="7">
        <f t="shared" si="222"/>
        <v>0</v>
      </c>
      <c r="AD210" s="86"/>
      <c r="AE210" s="73"/>
      <c r="AF210" s="87"/>
      <c r="AG210" s="87"/>
      <c r="AH210" s="88"/>
      <c r="AI210" s="88"/>
      <c r="AJ210" s="75"/>
      <c r="AK210" s="87"/>
      <c r="AL210" s="88"/>
      <c r="AM210" s="75"/>
      <c r="AN210" s="89"/>
      <c r="AO210" s="86"/>
      <c r="AP210" s="87"/>
      <c r="AQ210" s="87"/>
      <c r="AR210" s="87"/>
      <c r="AS210" s="87"/>
      <c r="AT210" s="88"/>
      <c r="AU210" s="75"/>
      <c r="AV210" s="89"/>
      <c r="AW210" s="171"/>
      <c r="AX210" s="171"/>
      <c r="AY210" s="171"/>
      <c r="AZ210" s="171"/>
      <c r="BA210" s="171"/>
      <c r="BB210" s="171"/>
      <c r="BC210" s="171"/>
      <c r="BD210" s="171"/>
      <c r="BE210" s="171"/>
      <c r="BF210" s="171"/>
      <c r="BG210" s="171"/>
      <c r="BH210" s="171"/>
      <c r="BI210" s="171"/>
      <c r="BJ210" s="171"/>
      <c r="BK210" s="171"/>
      <c r="BL210" s="171"/>
      <c r="BM210" s="171"/>
      <c r="BN210" s="171"/>
      <c r="BO210" s="171"/>
      <c r="BP210" s="171"/>
    </row>
    <row r="211" spans="1:68" s="179" customFormat="1" ht="27.95" hidden="1" customHeight="1" x14ac:dyDescent="0.25">
      <c r="A211" s="193"/>
      <c r="B211" s="194"/>
      <c r="C211" s="56"/>
      <c r="D211" s="57" t="s">
        <v>53</v>
      </c>
      <c r="E211" s="101" t="s">
        <v>49</v>
      </c>
      <c r="F211" s="101"/>
      <c r="G211" s="102"/>
      <c r="H211" s="103"/>
      <c r="I211" s="104"/>
      <c r="J211" s="105"/>
      <c r="K211" s="106">
        <f>IF(J211&gt;0, 1, 0)</f>
        <v>0</v>
      </c>
      <c r="L211" s="106">
        <f t="shared" si="211"/>
        <v>0</v>
      </c>
      <c r="M211" s="107"/>
      <c r="N211" s="108"/>
      <c r="O211" s="109">
        <f t="shared" si="212"/>
        <v>0</v>
      </c>
      <c r="P211" s="109">
        <f t="shared" si="213"/>
        <v>0</v>
      </c>
      <c r="Q211" s="107"/>
      <c r="R211" s="110">
        <f>J211*M211*$R$9</f>
        <v>0</v>
      </c>
      <c r="S211" s="111">
        <f>J211*M211*$S$9</f>
        <v>0</v>
      </c>
      <c r="T211" s="112">
        <f>K211*M211*$T$9</f>
        <v>0</v>
      </c>
      <c r="U211" s="112">
        <f>J211*M211*$U$9</f>
        <v>0</v>
      </c>
      <c r="V211" s="112">
        <f t="shared" si="218"/>
        <v>0</v>
      </c>
      <c r="W211" s="112">
        <f t="shared" si="219"/>
        <v>0</v>
      </c>
      <c r="X211" s="112">
        <f t="shared" si="220"/>
        <v>0</v>
      </c>
      <c r="Y211" s="112">
        <f t="shared" si="221"/>
        <v>0</v>
      </c>
      <c r="Z211" s="112">
        <f t="shared" si="221"/>
        <v>0</v>
      </c>
      <c r="AA211" s="112">
        <f t="shared" si="221"/>
        <v>0</v>
      </c>
      <c r="AB211" s="113"/>
      <c r="AC211" s="7">
        <f t="shared" si="222"/>
        <v>0</v>
      </c>
      <c r="AD211" s="176"/>
      <c r="AE211" s="73"/>
      <c r="AF211" s="177"/>
      <c r="AG211" s="177"/>
      <c r="AH211" s="88"/>
      <c r="AI211" s="88"/>
      <c r="AJ211" s="75"/>
      <c r="AK211" s="177"/>
      <c r="AL211" s="88"/>
      <c r="AM211" s="75"/>
      <c r="AN211" s="178"/>
      <c r="AO211" s="176"/>
      <c r="AP211" s="177"/>
      <c r="AQ211" s="177"/>
      <c r="AR211" s="177"/>
      <c r="AS211" s="177"/>
      <c r="AT211" s="88"/>
      <c r="AU211" s="75"/>
      <c r="AV211" s="178"/>
      <c r="AW211" s="6"/>
      <c r="AX211" s="6"/>
      <c r="AY211" s="6"/>
      <c r="AZ211" s="6"/>
      <c r="BA211" s="6"/>
      <c r="BB211" s="6"/>
      <c r="BC211" s="6"/>
      <c r="BD211" s="6"/>
      <c r="BE211" s="6"/>
      <c r="BF211" s="6"/>
      <c r="BG211" s="6"/>
      <c r="BH211" s="6"/>
      <c r="BI211" s="6"/>
      <c r="BJ211" s="6"/>
      <c r="BK211" s="6"/>
      <c r="BL211" s="6"/>
      <c r="BM211" s="6"/>
      <c r="BN211" s="6"/>
      <c r="BO211" s="6"/>
      <c r="BP211" s="6"/>
    </row>
    <row r="212" spans="1:68" s="171" customFormat="1" ht="27.95" hidden="1" customHeight="1" x14ac:dyDescent="0.25">
      <c r="A212" s="193"/>
      <c r="B212" s="194"/>
      <c r="C212" s="56"/>
      <c r="D212" s="57" t="s">
        <v>53</v>
      </c>
      <c r="E212" s="101" t="s">
        <v>49</v>
      </c>
      <c r="F212" s="101"/>
      <c r="G212" s="102"/>
      <c r="H212" s="103"/>
      <c r="I212" s="104"/>
      <c r="J212" s="105"/>
      <c r="K212" s="106">
        <f>IF(J212&gt;0, 1, 0)</f>
        <v>0</v>
      </c>
      <c r="L212" s="106">
        <f t="shared" si="211"/>
        <v>0</v>
      </c>
      <c r="M212" s="107"/>
      <c r="N212" s="108"/>
      <c r="O212" s="109">
        <f t="shared" si="212"/>
        <v>0</v>
      </c>
      <c r="P212" s="109">
        <f t="shared" si="213"/>
        <v>0</v>
      </c>
      <c r="Q212" s="107"/>
      <c r="R212" s="110">
        <f>J212*M212*$R$9</f>
        <v>0</v>
      </c>
      <c r="S212" s="111">
        <f>J212*M212*$S$9</f>
        <v>0</v>
      </c>
      <c r="T212" s="112">
        <f>K212*M212*$T$9</f>
        <v>0</v>
      </c>
      <c r="U212" s="112">
        <f>J212*M212*$U$9</f>
        <v>0</v>
      </c>
      <c r="V212" s="112">
        <f t="shared" si="218"/>
        <v>0</v>
      </c>
      <c r="W212" s="112">
        <f t="shared" si="219"/>
        <v>0</v>
      </c>
      <c r="X212" s="112">
        <f t="shared" si="220"/>
        <v>0</v>
      </c>
      <c r="Y212" s="112">
        <f t="shared" si="221"/>
        <v>0</v>
      </c>
      <c r="Z212" s="112">
        <f t="shared" si="221"/>
        <v>0</v>
      </c>
      <c r="AA212" s="112">
        <f t="shared" si="221"/>
        <v>0</v>
      </c>
      <c r="AB212" s="113"/>
      <c r="AC212" s="114">
        <f t="shared" si="222"/>
        <v>0</v>
      </c>
      <c r="AD212" s="176"/>
      <c r="AE212" s="73"/>
      <c r="AF212" s="177"/>
      <c r="AG212" s="177"/>
      <c r="AH212" s="88"/>
      <c r="AI212" s="88"/>
      <c r="AJ212" s="75"/>
      <c r="AK212" s="177"/>
      <c r="AL212" s="88"/>
      <c r="AM212" s="75"/>
      <c r="AN212" s="178"/>
      <c r="AO212" s="176"/>
      <c r="AP212" s="177"/>
      <c r="AQ212" s="177"/>
      <c r="AR212" s="177"/>
      <c r="AS212" s="177"/>
      <c r="AT212" s="88"/>
      <c r="AU212" s="75"/>
      <c r="AV212" s="178"/>
      <c r="AW212" s="6"/>
      <c r="AX212" s="6"/>
      <c r="AY212" s="6"/>
      <c r="AZ212" s="6"/>
      <c r="BA212" s="6"/>
      <c r="BB212" s="6"/>
      <c r="BC212" s="6"/>
      <c r="BD212" s="6"/>
      <c r="BE212" s="6"/>
      <c r="BF212" s="6"/>
      <c r="BG212" s="6"/>
      <c r="BH212" s="6"/>
      <c r="BI212" s="6"/>
      <c r="BJ212" s="6"/>
      <c r="BK212" s="6"/>
      <c r="BL212" s="6"/>
      <c r="BM212" s="6"/>
      <c r="BN212" s="6"/>
      <c r="BO212" s="6"/>
      <c r="BP212" s="6"/>
    </row>
    <row r="213" spans="1:68" ht="27.95" hidden="1" customHeight="1" thickBot="1" x14ac:dyDescent="0.3">
      <c r="A213" s="116"/>
      <c r="B213" s="117"/>
      <c r="C213" s="117"/>
      <c r="D213" s="57" t="s">
        <v>53</v>
      </c>
      <c r="E213" s="118"/>
      <c r="F213" s="118"/>
      <c r="G213" s="119"/>
      <c r="H213" s="120" t="s">
        <v>90</v>
      </c>
      <c r="I213" s="121"/>
      <c r="J213" s="122"/>
      <c r="K213" s="123"/>
      <c r="L213" s="123"/>
      <c r="M213" s="124"/>
      <c r="N213" s="125"/>
      <c r="O213" s="123"/>
      <c r="P213" s="123"/>
      <c r="Q213" s="124"/>
      <c r="R213" s="126">
        <f>SUM(R201:R212)</f>
        <v>0</v>
      </c>
      <c r="S213" s="127">
        <f t="shared" ref="S213:AA213" si="223">SUM(S201:S212)</f>
        <v>0</v>
      </c>
      <c r="T213" s="128">
        <f t="shared" si="223"/>
        <v>0</v>
      </c>
      <c r="U213" s="128">
        <f t="shared" si="223"/>
        <v>0</v>
      </c>
      <c r="V213" s="128">
        <f t="shared" si="223"/>
        <v>0</v>
      </c>
      <c r="W213" s="128">
        <f t="shared" si="223"/>
        <v>0</v>
      </c>
      <c r="X213" s="128">
        <f t="shared" si="223"/>
        <v>0</v>
      </c>
      <c r="Y213" s="129">
        <f t="shared" si="223"/>
        <v>0</v>
      </c>
      <c r="Z213" s="129">
        <f t="shared" si="223"/>
        <v>0</v>
      </c>
      <c r="AA213" s="129">
        <f t="shared" si="223"/>
        <v>0</v>
      </c>
      <c r="AB213" s="130">
        <f>R213/1800/0.6</f>
        <v>0</v>
      </c>
      <c r="AC213" s="7"/>
      <c r="AD213" s="131"/>
      <c r="AE213" s="132"/>
      <c r="AF213" s="132"/>
      <c r="AG213" s="132"/>
      <c r="AH213" s="132"/>
      <c r="AI213" s="132"/>
      <c r="AJ213" s="132"/>
      <c r="AK213" s="132"/>
      <c r="AL213" s="132"/>
      <c r="AM213" s="132"/>
      <c r="AN213" s="132"/>
      <c r="AO213" s="132"/>
      <c r="AP213" s="132"/>
      <c r="AQ213" s="132"/>
      <c r="AR213" s="132"/>
      <c r="AS213" s="132"/>
      <c r="AT213" s="132"/>
      <c r="AU213" s="132"/>
      <c r="AV213" s="133"/>
    </row>
    <row r="214" spans="1:68" ht="27.75" hidden="1" customHeight="1" thickTop="1" x14ac:dyDescent="0.25">
      <c r="A214" s="54"/>
      <c r="B214" s="55"/>
      <c r="C214" s="56"/>
      <c r="D214" s="57" t="s">
        <v>53</v>
      </c>
      <c r="E214" s="135"/>
      <c r="F214" s="136"/>
      <c r="G214" s="137"/>
      <c r="H214" s="140"/>
      <c r="I214" s="61"/>
      <c r="J214" s="62"/>
      <c r="K214" s="63">
        <f t="shared" ref="K214:K223" si="224">IF(J214&gt;0, 1, 0)</f>
        <v>0</v>
      </c>
      <c r="L214" s="63">
        <f t="shared" ref="L214:L225" si="225">J214-K214</f>
        <v>0</v>
      </c>
      <c r="M214" s="64"/>
      <c r="N214" s="65"/>
      <c r="O214" s="66">
        <f t="shared" ref="O214:O225" si="226">IF(N214&gt;0, 1, 0)</f>
        <v>0</v>
      </c>
      <c r="P214" s="66">
        <f t="shared" ref="P214:P225" si="227">N214-O214</f>
        <v>0</v>
      </c>
      <c r="Q214" s="67"/>
      <c r="R214" s="68">
        <f t="shared" ref="R214:R223" si="228">(K214*M214*$R$5)+(L214*M214*$R$6)+(O214*Q214*$R$7)+(P214*Q214*$R$8)</f>
        <v>0</v>
      </c>
      <c r="S214" s="69">
        <f t="shared" ref="S214:S223" si="229">J214*M214*$S$5</f>
        <v>0</v>
      </c>
      <c r="T214" s="70">
        <f t="shared" ref="T214:T223" si="230">K214*M214*$T$5</f>
        <v>0</v>
      </c>
      <c r="U214" s="70">
        <f t="shared" ref="U214:U223" si="231">J214*M214*$U$5</f>
        <v>0</v>
      </c>
      <c r="V214" s="70">
        <f t="shared" ref="V214:V225" si="232">N214*Q214*$V$7</f>
        <v>0</v>
      </c>
      <c r="W214" s="70">
        <f t="shared" ref="W214:W225" si="233">O214*Q214*$W$7</f>
        <v>0</v>
      </c>
      <c r="X214" s="70">
        <f t="shared" ref="X214:X225" si="234">N214*Q214*$X$7</f>
        <v>0</v>
      </c>
      <c r="Y214" s="70">
        <f t="shared" ref="Y214:AA225" si="235">S214+V214</f>
        <v>0</v>
      </c>
      <c r="Z214" s="70">
        <f t="shared" si="235"/>
        <v>0</v>
      </c>
      <c r="AA214" s="70">
        <f t="shared" si="235"/>
        <v>0</v>
      </c>
      <c r="AB214" s="71"/>
      <c r="AC214" s="7">
        <f>R214-Y214-Z214-AA214</f>
        <v>0</v>
      </c>
      <c r="AD214" s="162"/>
      <c r="AE214" s="134"/>
      <c r="AF214" s="163"/>
      <c r="AG214" s="164"/>
      <c r="AH214" s="88"/>
      <c r="AI214" s="88"/>
      <c r="AJ214" s="75"/>
      <c r="AK214" s="182"/>
      <c r="AL214" s="88"/>
      <c r="AM214" s="75"/>
      <c r="AN214" s="89"/>
      <c r="AO214" s="162"/>
      <c r="AP214" s="87"/>
      <c r="AQ214" s="87"/>
      <c r="AR214" s="167"/>
      <c r="AS214" s="87"/>
      <c r="AT214" s="88"/>
      <c r="AU214" s="75"/>
      <c r="AV214" s="89"/>
    </row>
    <row r="215" spans="1:68" ht="27.95" hidden="1" customHeight="1" x14ac:dyDescent="0.25">
      <c r="A215" s="54"/>
      <c r="B215" s="55"/>
      <c r="C215" s="56"/>
      <c r="D215" s="57" t="s">
        <v>53</v>
      </c>
      <c r="E215" s="135"/>
      <c r="F215" s="136"/>
      <c r="G215" s="137"/>
      <c r="H215" s="140"/>
      <c r="I215" s="81"/>
      <c r="J215" s="82"/>
      <c r="K215" s="63">
        <f t="shared" si="224"/>
        <v>0</v>
      </c>
      <c r="L215" s="63">
        <f t="shared" si="225"/>
        <v>0</v>
      </c>
      <c r="M215" s="83"/>
      <c r="N215" s="84"/>
      <c r="O215" s="66">
        <f t="shared" si="226"/>
        <v>0</v>
      </c>
      <c r="P215" s="66">
        <f t="shared" si="227"/>
        <v>0</v>
      </c>
      <c r="Q215" s="83"/>
      <c r="R215" s="85">
        <f t="shared" si="228"/>
        <v>0</v>
      </c>
      <c r="S215" s="69">
        <f t="shared" si="229"/>
        <v>0</v>
      </c>
      <c r="T215" s="70">
        <f t="shared" si="230"/>
        <v>0</v>
      </c>
      <c r="U215" s="70">
        <f t="shared" si="231"/>
        <v>0</v>
      </c>
      <c r="V215" s="70">
        <f t="shared" si="232"/>
        <v>0</v>
      </c>
      <c r="W215" s="70">
        <f t="shared" si="233"/>
        <v>0</v>
      </c>
      <c r="X215" s="70">
        <f t="shared" si="234"/>
        <v>0</v>
      </c>
      <c r="Y215" s="70">
        <f t="shared" si="235"/>
        <v>0</v>
      </c>
      <c r="Z215" s="70">
        <f t="shared" si="235"/>
        <v>0</v>
      </c>
      <c r="AA215" s="70">
        <f t="shared" si="235"/>
        <v>0</v>
      </c>
      <c r="AB215" s="71"/>
      <c r="AC215" s="7">
        <f t="shared" ref="AC215:AC225" si="236">R213-Y213-Z213-AA213</f>
        <v>0</v>
      </c>
      <c r="AD215" s="162"/>
      <c r="AE215" s="134"/>
      <c r="AF215" s="163"/>
      <c r="AG215" s="164"/>
      <c r="AH215" s="88"/>
      <c r="AI215" s="88"/>
      <c r="AJ215" s="75"/>
      <c r="AK215" s="182"/>
      <c r="AL215" s="88"/>
      <c r="AM215" s="75"/>
      <c r="AN215" s="89"/>
      <c r="AO215" s="86"/>
      <c r="AP215" s="87"/>
      <c r="AQ215" s="87"/>
      <c r="AR215" s="87"/>
      <c r="AS215" s="87"/>
      <c r="AT215" s="88"/>
      <c r="AU215" s="75"/>
      <c r="AV215" s="89"/>
    </row>
    <row r="216" spans="1:68" ht="27.95" hidden="1" customHeight="1" x14ac:dyDescent="0.25">
      <c r="A216" s="54"/>
      <c r="B216" s="55"/>
      <c r="C216" s="56"/>
      <c r="D216" s="57" t="s">
        <v>53</v>
      </c>
      <c r="E216" s="135"/>
      <c r="F216" s="136"/>
      <c r="G216" s="137"/>
      <c r="H216" s="138"/>
      <c r="I216" s="81"/>
      <c r="J216" s="82"/>
      <c r="K216" s="63">
        <f t="shared" si="224"/>
        <v>0</v>
      </c>
      <c r="L216" s="63">
        <f t="shared" si="225"/>
        <v>0</v>
      </c>
      <c r="M216" s="83"/>
      <c r="N216" s="84"/>
      <c r="O216" s="66">
        <f t="shared" si="226"/>
        <v>0</v>
      </c>
      <c r="P216" s="66">
        <f t="shared" si="227"/>
        <v>0</v>
      </c>
      <c r="Q216" s="83"/>
      <c r="R216" s="85">
        <f t="shared" si="228"/>
        <v>0</v>
      </c>
      <c r="S216" s="69">
        <f t="shared" si="229"/>
        <v>0</v>
      </c>
      <c r="T216" s="70">
        <f t="shared" si="230"/>
        <v>0</v>
      </c>
      <c r="U216" s="70">
        <f t="shared" si="231"/>
        <v>0</v>
      </c>
      <c r="V216" s="70">
        <f t="shared" si="232"/>
        <v>0</v>
      </c>
      <c r="W216" s="70">
        <f t="shared" si="233"/>
        <v>0</v>
      </c>
      <c r="X216" s="70">
        <f t="shared" si="234"/>
        <v>0</v>
      </c>
      <c r="Y216" s="70">
        <f t="shared" si="235"/>
        <v>0</v>
      </c>
      <c r="Z216" s="70">
        <f t="shared" si="235"/>
        <v>0</v>
      </c>
      <c r="AA216" s="70">
        <f t="shared" si="235"/>
        <v>0</v>
      </c>
      <c r="AB216" s="71"/>
      <c r="AC216" s="7">
        <f t="shared" si="236"/>
        <v>0</v>
      </c>
      <c r="AD216" s="162"/>
      <c r="AE216" s="134"/>
      <c r="AF216" s="163"/>
      <c r="AG216" s="164"/>
      <c r="AH216" s="88"/>
      <c r="AI216" s="88"/>
      <c r="AJ216" s="75"/>
      <c r="AK216" s="167"/>
      <c r="AL216" s="88"/>
      <c r="AM216" s="75"/>
      <c r="AN216" s="89"/>
      <c r="AO216" s="86"/>
      <c r="AP216" s="87"/>
      <c r="AQ216" s="87"/>
      <c r="AR216" s="87"/>
      <c r="AS216" s="87"/>
      <c r="AT216" s="88"/>
      <c r="AU216" s="75"/>
      <c r="AV216" s="89"/>
    </row>
    <row r="217" spans="1:68" ht="27.95" hidden="1" customHeight="1" x14ac:dyDescent="0.25">
      <c r="A217" s="54"/>
      <c r="B217" s="55"/>
      <c r="C217" s="56"/>
      <c r="D217" s="57" t="s">
        <v>53</v>
      </c>
      <c r="E217" s="139"/>
      <c r="F217" s="136"/>
      <c r="G217" s="137"/>
      <c r="H217" s="140"/>
      <c r="I217" s="81"/>
      <c r="J217" s="82"/>
      <c r="K217" s="63">
        <f t="shared" si="224"/>
        <v>0</v>
      </c>
      <c r="L217" s="63">
        <f t="shared" si="225"/>
        <v>0</v>
      </c>
      <c r="M217" s="83"/>
      <c r="N217" s="84"/>
      <c r="O217" s="66">
        <f t="shared" si="226"/>
        <v>0</v>
      </c>
      <c r="P217" s="66">
        <f t="shared" si="227"/>
        <v>0</v>
      </c>
      <c r="Q217" s="83"/>
      <c r="R217" s="85">
        <f t="shared" si="228"/>
        <v>0</v>
      </c>
      <c r="S217" s="69">
        <f t="shared" si="229"/>
        <v>0</v>
      </c>
      <c r="T217" s="70">
        <f t="shared" si="230"/>
        <v>0</v>
      </c>
      <c r="U217" s="70">
        <f t="shared" si="231"/>
        <v>0</v>
      </c>
      <c r="V217" s="70">
        <f t="shared" si="232"/>
        <v>0</v>
      </c>
      <c r="W217" s="70">
        <f t="shared" si="233"/>
        <v>0</v>
      </c>
      <c r="X217" s="70">
        <f t="shared" si="234"/>
        <v>0</v>
      </c>
      <c r="Y217" s="70">
        <f t="shared" si="235"/>
        <v>0</v>
      </c>
      <c r="Z217" s="70">
        <f t="shared" si="235"/>
        <v>0</v>
      </c>
      <c r="AA217" s="70">
        <f t="shared" si="235"/>
        <v>0</v>
      </c>
      <c r="AB217" s="71"/>
      <c r="AC217" s="7">
        <f t="shared" si="236"/>
        <v>0</v>
      </c>
      <c r="AD217" s="86"/>
      <c r="AE217" s="73"/>
      <c r="AF217" s="87"/>
      <c r="AG217" s="87"/>
      <c r="AH217" s="88"/>
      <c r="AI217" s="88"/>
      <c r="AJ217" s="75"/>
      <c r="AK217" s="87"/>
      <c r="AL217" s="88"/>
      <c r="AM217" s="75"/>
      <c r="AN217" s="89"/>
      <c r="AO217" s="86"/>
      <c r="AP217" s="87"/>
      <c r="AQ217" s="87"/>
      <c r="AR217" s="87"/>
      <c r="AS217" s="87"/>
      <c r="AT217" s="88"/>
      <c r="AU217" s="75"/>
      <c r="AV217" s="89"/>
    </row>
    <row r="218" spans="1:68" ht="27.95" hidden="1" customHeight="1" x14ac:dyDescent="0.25">
      <c r="A218" s="54"/>
      <c r="B218" s="55"/>
      <c r="C218" s="56"/>
      <c r="D218" s="57" t="s">
        <v>53</v>
      </c>
      <c r="E218" s="141"/>
      <c r="F218" s="136"/>
      <c r="G218" s="137"/>
      <c r="H218" s="140"/>
      <c r="I218" s="81"/>
      <c r="J218" s="82"/>
      <c r="K218" s="63">
        <f t="shared" si="224"/>
        <v>0</v>
      </c>
      <c r="L218" s="63">
        <f t="shared" si="225"/>
        <v>0</v>
      </c>
      <c r="M218" s="83"/>
      <c r="N218" s="84"/>
      <c r="O218" s="66">
        <f t="shared" si="226"/>
        <v>0</v>
      </c>
      <c r="P218" s="66">
        <f t="shared" si="227"/>
        <v>0</v>
      </c>
      <c r="Q218" s="83"/>
      <c r="R218" s="85">
        <f t="shared" si="228"/>
        <v>0</v>
      </c>
      <c r="S218" s="69">
        <f t="shared" si="229"/>
        <v>0</v>
      </c>
      <c r="T218" s="70">
        <f t="shared" si="230"/>
        <v>0</v>
      </c>
      <c r="U218" s="70">
        <f t="shared" si="231"/>
        <v>0</v>
      </c>
      <c r="V218" s="70">
        <f t="shared" si="232"/>
        <v>0</v>
      </c>
      <c r="W218" s="70">
        <f t="shared" si="233"/>
        <v>0</v>
      </c>
      <c r="X218" s="70">
        <f t="shared" si="234"/>
        <v>0</v>
      </c>
      <c r="Y218" s="70">
        <f t="shared" si="235"/>
        <v>0</v>
      </c>
      <c r="Z218" s="70">
        <f t="shared" si="235"/>
        <v>0</v>
      </c>
      <c r="AA218" s="70">
        <f t="shared" si="235"/>
        <v>0</v>
      </c>
      <c r="AB218" s="71"/>
      <c r="AC218" s="7">
        <f t="shared" si="236"/>
        <v>0</v>
      </c>
      <c r="AD218" s="86"/>
      <c r="AE218" s="73"/>
      <c r="AF218" s="87"/>
      <c r="AG218" s="87"/>
      <c r="AH218" s="88"/>
      <c r="AI218" s="88"/>
      <c r="AJ218" s="75"/>
      <c r="AK218" s="87"/>
      <c r="AL218" s="88"/>
      <c r="AM218" s="75"/>
      <c r="AN218" s="89"/>
      <c r="AO218" s="86"/>
      <c r="AP218" s="87"/>
      <c r="AQ218" s="87"/>
      <c r="AR218" s="87"/>
      <c r="AS218" s="87"/>
      <c r="AT218" s="88"/>
      <c r="AU218" s="75"/>
      <c r="AV218" s="89"/>
    </row>
    <row r="219" spans="1:68" ht="27.95" hidden="1" customHeight="1" x14ac:dyDescent="0.25">
      <c r="A219" s="54"/>
      <c r="B219" s="55"/>
      <c r="C219" s="56"/>
      <c r="D219" s="57" t="s">
        <v>53</v>
      </c>
      <c r="E219" s="141"/>
      <c r="F219" s="136"/>
      <c r="G219" s="137"/>
      <c r="H219" s="140"/>
      <c r="I219" s="81"/>
      <c r="J219" s="82"/>
      <c r="K219" s="63">
        <f t="shared" si="224"/>
        <v>0</v>
      </c>
      <c r="L219" s="63">
        <f t="shared" si="225"/>
        <v>0</v>
      </c>
      <c r="M219" s="83"/>
      <c r="N219" s="84"/>
      <c r="O219" s="66">
        <f t="shared" si="226"/>
        <v>0</v>
      </c>
      <c r="P219" s="66">
        <f t="shared" si="227"/>
        <v>0</v>
      </c>
      <c r="Q219" s="83"/>
      <c r="R219" s="85">
        <f t="shared" si="228"/>
        <v>0</v>
      </c>
      <c r="S219" s="69">
        <f t="shared" si="229"/>
        <v>0</v>
      </c>
      <c r="T219" s="70">
        <f t="shared" si="230"/>
        <v>0</v>
      </c>
      <c r="U219" s="70">
        <f t="shared" si="231"/>
        <v>0</v>
      </c>
      <c r="V219" s="70">
        <f t="shared" si="232"/>
        <v>0</v>
      </c>
      <c r="W219" s="70">
        <f t="shared" si="233"/>
        <v>0</v>
      </c>
      <c r="X219" s="70">
        <f t="shared" si="234"/>
        <v>0</v>
      </c>
      <c r="Y219" s="70">
        <f t="shared" si="235"/>
        <v>0</v>
      </c>
      <c r="Z219" s="70">
        <f t="shared" si="235"/>
        <v>0</v>
      </c>
      <c r="AA219" s="70">
        <f t="shared" si="235"/>
        <v>0</v>
      </c>
      <c r="AB219" s="71"/>
      <c r="AC219" s="7">
        <f t="shared" si="236"/>
        <v>0</v>
      </c>
      <c r="AD219" s="86"/>
      <c r="AE219" s="73"/>
      <c r="AF219" s="87"/>
      <c r="AG219" s="87"/>
      <c r="AH219" s="88"/>
      <c r="AI219" s="88"/>
      <c r="AJ219" s="75"/>
      <c r="AK219" s="87"/>
      <c r="AL219" s="88"/>
      <c r="AM219" s="75"/>
      <c r="AN219" s="89"/>
      <c r="AO219" s="86"/>
      <c r="AP219" s="87"/>
      <c r="AQ219" s="87"/>
      <c r="AR219" s="87"/>
      <c r="AS219" s="87"/>
      <c r="AT219" s="88"/>
      <c r="AU219" s="75"/>
      <c r="AV219" s="89"/>
    </row>
    <row r="220" spans="1:68" ht="27.95" hidden="1" customHeight="1" x14ac:dyDescent="0.25">
      <c r="A220" s="54"/>
      <c r="B220" s="55"/>
      <c r="C220" s="56"/>
      <c r="D220" s="57" t="s">
        <v>53</v>
      </c>
      <c r="E220" s="141"/>
      <c r="F220" s="136"/>
      <c r="G220" s="142"/>
      <c r="H220" s="140"/>
      <c r="I220" s="81"/>
      <c r="J220" s="82"/>
      <c r="K220" s="63">
        <f t="shared" si="224"/>
        <v>0</v>
      </c>
      <c r="L220" s="63">
        <f t="shared" si="225"/>
        <v>0</v>
      </c>
      <c r="M220" s="83"/>
      <c r="N220" s="84"/>
      <c r="O220" s="66">
        <f t="shared" si="226"/>
        <v>0</v>
      </c>
      <c r="P220" s="66">
        <f t="shared" si="227"/>
        <v>0</v>
      </c>
      <c r="Q220" s="83"/>
      <c r="R220" s="85">
        <f t="shared" si="228"/>
        <v>0</v>
      </c>
      <c r="S220" s="69">
        <f t="shared" si="229"/>
        <v>0</v>
      </c>
      <c r="T220" s="70">
        <f t="shared" si="230"/>
        <v>0</v>
      </c>
      <c r="U220" s="70">
        <f t="shared" si="231"/>
        <v>0</v>
      </c>
      <c r="V220" s="70">
        <f t="shared" si="232"/>
        <v>0</v>
      </c>
      <c r="W220" s="70">
        <f t="shared" si="233"/>
        <v>0</v>
      </c>
      <c r="X220" s="70">
        <f t="shared" si="234"/>
        <v>0</v>
      </c>
      <c r="Y220" s="70">
        <f t="shared" si="235"/>
        <v>0</v>
      </c>
      <c r="Z220" s="70">
        <f t="shared" si="235"/>
        <v>0</v>
      </c>
      <c r="AA220" s="70">
        <f t="shared" si="235"/>
        <v>0</v>
      </c>
      <c r="AB220" s="71"/>
      <c r="AC220" s="7">
        <f t="shared" si="236"/>
        <v>0</v>
      </c>
      <c r="AD220" s="86"/>
      <c r="AE220" s="73"/>
      <c r="AF220" s="87"/>
      <c r="AG220" s="87"/>
      <c r="AH220" s="88"/>
      <c r="AI220" s="88"/>
      <c r="AJ220" s="75"/>
      <c r="AK220" s="87"/>
      <c r="AL220" s="88"/>
      <c r="AM220" s="75"/>
      <c r="AN220" s="89"/>
      <c r="AO220" s="86"/>
      <c r="AP220" s="87"/>
      <c r="AQ220" s="87"/>
      <c r="AR220" s="87"/>
      <c r="AS220" s="87"/>
      <c r="AT220" s="88"/>
      <c r="AU220" s="75"/>
      <c r="AV220" s="89"/>
    </row>
    <row r="221" spans="1:68" ht="27.95" hidden="1" customHeight="1" x14ac:dyDescent="0.25">
      <c r="A221" s="54"/>
      <c r="B221" s="55"/>
      <c r="C221" s="56"/>
      <c r="D221" s="57" t="s">
        <v>53</v>
      </c>
      <c r="E221" s="141"/>
      <c r="F221" s="136"/>
      <c r="G221" s="142"/>
      <c r="H221" s="140"/>
      <c r="I221" s="94"/>
      <c r="J221" s="82"/>
      <c r="K221" s="63">
        <f t="shared" si="224"/>
        <v>0</v>
      </c>
      <c r="L221" s="63">
        <f t="shared" si="225"/>
        <v>0</v>
      </c>
      <c r="M221" s="83"/>
      <c r="N221" s="84"/>
      <c r="O221" s="66">
        <f t="shared" si="226"/>
        <v>0</v>
      </c>
      <c r="P221" s="66">
        <f t="shared" si="227"/>
        <v>0</v>
      </c>
      <c r="Q221" s="83"/>
      <c r="R221" s="85">
        <f t="shared" si="228"/>
        <v>0</v>
      </c>
      <c r="S221" s="69">
        <f t="shared" si="229"/>
        <v>0</v>
      </c>
      <c r="T221" s="70">
        <f t="shared" si="230"/>
        <v>0</v>
      </c>
      <c r="U221" s="70">
        <f t="shared" si="231"/>
        <v>0</v>
      </c>
      <c r="V221" s="70">
        <f t="shared" si="232"/>
        <v>0</v>
      </c>
      <c r="W221" s="70">
        <f t="shared" si="233"/>
        <v>0</v>
      </c>
      <c r="X221" s="70">
        <f t="shared" si="234"/>
        <v>0</v>
      </c>
      <c r="Y221" s="70">
        <f t="shared" si="235"/>
        <v>0</v>
      </c>
      <c r="Z221" s="70">
        <f t="shared" si="235"/>
        <v>0</v>
      </c>
      <c r="AA221" s="70">
        <f t="shared" si="235"/>
        <v>0</v>
      </c>
      <c r="AB221" s="71"/>
      <c r="AC221" s="7">
        <f t="shared" si="236"/>
        <v>0</v>
      </c>
      <c r="AD221" s="86"/>
      <c r="AE221" s="73"/>
      <c r="AF221" s="87"/>
      <c r="AG221" s="87"/>
      <c r="AH221" s="88"/>
      <c r="AI221" s="88"/>
      <c r="AJ221" s="75"/>
      <c r="AK221" s="87"/>
      <c r="AL221" s="88"/>
      <c r="AM221" s="75"/>
      <c r="AN221" s="89"/>
      <c r="AO221" s="86"/>
      <c r="AP221" s="87"/>
      <c r="AQ221" s="87"/>
      <c r="AR221" s="87"/>
      <c r="AS221" s="87"/>
      <c r="AT221" s="88"/>
      <c r="AU221" s="75"/>
      <c r="AV221" s="89"/>
    </row>
    <row r="222" spans="1:68" ht="27.95" hidden="1" customHeight="1" x14ac:dyDescent="0.25">
      <c r="A222" s="54"/>
      <c r="B222" s="55"/>
      <c r="C222" s="56"/>
      <c r="D222" s="57" t="s">
        <v>53</v>
      </c>
      <c r="E222" s="143"/>
      <c r="F222" s="144"/>
      <c r="G222" s="145"/>
      <c r="H222" s="140"/>
      <c r="I222" s="81"/>
      <c r="J222" s="82"/>
      <c r="K222" s="63">
        <f t="shared" si="224"/>
        <v>0</v>
      </c>
      <c r="L222" s="63">
        <f t="shared" si="225"/>
        <v>0</v>
      </c>
      <c r="M222" s="83"/>
      <c r="N222" s="84"/>
      <c r="O222" s="66">
        <f t="shared" si="226"/>
        <v>0</v>
      </c>
      <c r="P222" s="66">
        <f t="shared" si="227"/>
        <v>0</v>
      </c>
      <c r="Q222" s="83"/>
      <c r="R222" s="85">
        <f t="shared" si="228"/>
        <v>0</v>
      </c>
      <c r="S222" s="69">
        <f t="shared" si="229"/>
        <v>0</v>
      </c>
      <c r="T222" s="70">
        <f t="shared" si="230"/>
        <v>0</v>
      </c>
      <c r="U222" s="70">
        <f t="shared" si="231"/>
        <v>0</v>
      </c>
      <c r="V222" s="70">
        <f t="shared" si="232"/>
        <v>0</v>
      </c>
      <c r="W222" s="70">
        <f t="shared" si="233"/>
        <v>0</v>
      </c>
      <c r="X222" s="70">
        <f t="shared" si="234"/>
        <v>0</v>
      </c>
      <c r="Y222" s="70">
        <f t="shared" si="235"/>
        <v>0</v>
      </c>
      <c r="Z222" s="70">
        <f t="shared" si="235"/>
        <v>0</v>
      </c>
      <c r="AA222" s="70">
        <f t="shared" si="235"/>
        <v>0</v>
      </c>
      <c r="AB222" s="71"/>
      <c r="AC222" s="7">
        <f t="shared" si="236"/>
        <v>0</v>
      </c>
      <c r="AD222" s="86"/>
      <c r="AE222" s="73"/>
      <c r="AF222" s="87"/>
      <c r="AG222" s="87"/>
      <c r="AH222" s="88"/>
      <c r="AI222" s="88"/>
      <c r="AJ222" s="75"/>
      <c r="AK222" s="87"/>
      <c r="AL222" s="88"/>
      <c r="AM222" s="75"/>
      <c r="AN222" s="89"/>
      <c r="AO222" s="86"/>
      <c r="AP222" s="87"/>
      <c r="AQ222" s="87"/>
      <c r="AR222" s="87"/>
      <c r="AS222" s="87"/>
      <c r="AT222" s="88"/>
      <c r="AU222" s="75"/>
      <c r="AV222" s="89"/>
      <c r="AW222" s="171"/>
      <c r="AX222" s="171"/>
      <c r="AY222" s="171"/>
      <c r="AZ222" s="171"/>
      <c r="BA222" s="171"/>
      <c r="BB222" s="171"/>
      <c r="BC222" s="171"/>
      <c r="BD222" s="171"/>
      <c r="BE222" s="171"/>
      <c r="BF222" s="171"/>
      <c r="BG222" s="171"/>
      <c r="BH222" s="171"/>
      <c r="BI222" s="171"/>
      <c r="BJ222" s="171"/>
      <c r="BK222" s="171"/>
      <c r="BL222" s="171"/>
      <c r="BM222" s="171"/>
      <c r="BN222" s="171"/>
      <c r="BO222" s="171"/>
      <c r="BP222" s="171"/>
    </row>
    <row r="223" spans="1:68" ht="27.95" hidden="1" customHeight="1" x14ac:dyDescent="0.25">
      <c r="A223" s="54"/>
      <c r="B223" s="55"/>
      <c r="C223" s="56"/>
      <c r="D223" s="57" t="s">
        <v>53</v>
      </c>
      <c r="E223" s="146"/>
      <c r="F223" s="147"/>
      <c r="G223" s="142"/>
      <c r="H223" s="148"/>
      <c r="I223" s="95"/>
      <c r="J223" s="82"/>
      <c r="K223" s="96">
        <f t="shared" si="224"/>
        <v>0</v>
      </c>
      <c r="L223" s="96">
        <f t="shared" si="225"/>
        <v>0</v>
      </c>
      <c r="M223" s="83"/>
      <c r="N223" s="84"/>
      <c r="O223" s="66">
        <f t="shared" si="226"/>
        <v>0</v>
      </c>
      <c r="P223" s="66">
        <f t="shared" si="227"/>
        <v>0</v>
      </c>
      <c r="Q223" s="83"/>
      <c r="R223" s="85">
        <f t="shared" si="228"/>
        <v>0</v>
      </c>
      <c r="S223" s="69">
        <f t="shared" si="229"/>
        <v>0</v>
      </c>
      <c r="T223" s="70">
        <f t="shared" si="230"/>
        <v>0</v>
      </c>
      <c r="U223" s="70">
        <f t="shared" si="231"/>
        <v>0</v>
      </c>
      <c r="V223" s="70">
        <f t="shared" si="232"/>
        <v>0</v>
      </c>
      <c r="W223" s="70">
        <f t="shared" si="233"/>
        <v>0</v>
      </c>
      <c r="X223" s="70">
        <f t="shared" si="234"/>
        <v>0</v>
      </c>
      <c r="Y223" s="70">
        <f t="shared" si="235"/>
        <v>0</v>
      </c>
      <c r="Z223" s="70">
        <f t="shared" si="235"/>
        <v>0</v>
      </c>
      <c r="AA223" s="70">
        <f t="shared" si="235"/>
        <v>0</v>
      </c>
      <c r="AB223" s="71"/>
      <c r="AC223" s="7">
        <f t="shared" si="236"/>
        <v>0</v>
      </c>
      <c r="AD223" s="86"/>
      <c r="AE223" s="73"/>
      <c r="AF223" s="87"/>
      <c r="AG223" s="87"/>
      <c r="AH223" s="88"/>
      <c r="AI223" s="88"/>
      <c r="AJ223" s="75"/>
      <c r="AK223" s="87"/>
      <c r="AL223" s="88"/>
      <c r="AM223" s="75"/>
      <c r="AN223" s="89"/>
      <c r="AO223" s="86"/>
      <c r="AP223" s="87"/>
      <c r="AQ223" s="87"/>
      <c r="AR223" s="87"/>
      <c r="AS223" s="87"/>
      <c r="AT223" s="88"/>
      <c r="AU223" s="75"/>
      <c r="AV223" s="89"/>
      <c r="AW223" s="171"/>
      <c r="AX223" s="171"/>
      <c r="AY223" s="171"/>
      <c r="AZ223" s="171"/>
      <c r="BA223" s="171"/>
      <c r="BB223" s="171"/>
      <c r="BC223" s="171"/>
      <c r="BD223" s="171"/>
      <c r="BE223" s="171"/>
      <c r="BF223" s="171"/>
      <c r="BG223" s="171"/>
      <c r="BH223" s="171"/>
      <c r="BI223" s="171"/>
      <c r="BJ223" s="171"/>
      <c r="BK223" s="171"/>
      <c r="BL223" s="171"/>
      <c r="BM223" s="171"/>
      <c r="BN223" s="171"/>
      <c r="BO223" s="171"/>
      <c r="BP223" s="171"/>
    </row>
    <row r="224" spans="1:68" s="179" customFormat="1" ht="27.95" hidden="1" customHeight="1" x14ac:dyDescent="0.25">
      <c r="A224" s="193"/>
      <c r="B224" s="194"/>
      <c r="C224" s="56"/>
      <c r="D224" s="57" t="s">
        <v>53</v>
      </c>
      <c r="E224" s="101" t="s">
        <v>49</v>
      </c>
      <c r="F224" s="101"/>
      <c r="G224" s="102"/>
      <c r="H224" s="103"/>
      <c r="I224" s="104"/>
      <c r="J224" s="105"/>
      <c r="K224" s="106">
        <f>IF(J224&gt;0, 1, 0)</f>
        <v>0</v>
      </c>
      <c r="L224" s="106">
        <f t="shared" si="225"/>
        <v>0</v>
      </c>
      <c r="M224" s="107"/>
      <c r="N224" s="108"/>
      <c r="O224" s="109">
        <f t="shared" si="226"/>
        <v>0</v>
      </c>
      <c r="P224" s="109">
        <f t="shared" si="227"/>
        <v>0</v>
      </c>
      <c r="Q224" s="107"/>
      <c r="R224" s="110">
        <f>J224*M224*$R$9</f>
        <v>0</v>
      </c>
      <c r="S224" s="111">
        <f>J224*M224*$S$9</f>
        <v>0</v>
      </c>
      <c r="T224" s="112">
        <f>K224*M224*$T$9</f>
        <v>0</v>
      </c>
      <c r="U224" s="112">
        <f>J224*M224*$U$9</f>
        <v>0</v>
      </c>
      <c r="V224" s="112">
        <f t="shared" si="232"/>
        <v>0</v>
      </c>
      <c r="W224" s="112">
        <f t="shared" si="233"/>
        <v>0</v>
      </c>
      <c r="X224" s="112">
        <f t="shared" si="234"/>
        <v>0</v>
      </c>
      <c r="Y224" s="112">
        <f t="shared" si="235"/>
        <v>0</v>
      </c>
      <c r="Z224" s="112">
        <f t="shared" si="235"/>
        <v>0</v>
      </c>
      <c r="AA224" s="112">
        <f t="shared" si="235"/>
        <v>0</v>
      </c>
      <c r="AB224" s="113"/>
      <c r="AC224" s="7">
        <f t="shared" si="236"/>
        <v>0</v>
      </c>
      <c r="AD224" s="176"/>
      <c r="AE224" s="73"/>
      <c r="AF224" s="177"/>
      <c r="AG224" s="177"/>
      <c r="AH224" s="88"/>
      <c r="AI224" s="88"/>
      <c r="AJ224" s="75"/>
      <c r="AK224" s="177"/>
      <c r="AL224" s="88"/>
      <c r="AM224" s="75"/>
      <c r="AN224" s="178"/>
      <c r="AO224" s="176"/>
      <c r="AP224" s="177"/>
      <c r="AQ224" s="177"/>
      <c r="AR224" s="177"/>
      <c r="AS224" s="177"/>
      <c r="AT224" s="88"/>
      <c r="AU224" s="75"/>
      <c r="AV224" s="178"/>
      <c r="AW224" s="6"/>
      <c r="AX224" s="6"/>
      <c r="AY224" s="6"/>
      <c r="AZ224" s="6"/>
      <c r="BA224" s="6"/>
      <c r="BB224" s="6"/>
      <c r="BC224" s="6"/>
      <c r="BD224" s="6"/>
      <c r="BE224" s="6"/>
      <c r="BF224" s="6"/>
      <c r="BG224" s="6"/>
      <c r="BH224" s="6"/>
      <c r="BI224" s="6"/>
      <c r="BJ224" s="6"/>
      <c r="BK224" s="6"/>
      <c r="BL224" s="6"/>
      <c r="BM224" s="6"/>
      <c r="BN224" s="6"/>
      <c r="BO224" s="6"/>
      <c r="BP224" s="6"/>
    </row>
    <row r="225" spans="1:68" s="171" customFormat="1" ht="27.95" hidden="1" customHeight="1" x14ac:dyDescent="0.25">
      <c r="A225" s="193"/>
      <c r="B225" s="194"/>
      <c r="C225" s="56"/>
      <c r="D225" s="57" t="s">
        <v>53</v>
      </c>
      <c r="E225" s="101" t="s">
        <v>49</v>
      </c>
      <c r="F225" s="101"/>
      <c r="G225" s="102"/>
      <c r="H225" s="103"/>
      <c r="I225" s="104"/>
      <c r="J225" s="105"/>
      <c r="K225" s="106">
        <f>IF(J225&gt;0, 1, 0)</f>
        <v>0</v>
      </c>
      <c r="L225" s="106">
        <f t="shared" si="225"/>
        <v>0</v>
      </c>
      <c r="M225" s="107"/>
      <c r="N225" s="108"/>
      <c r="O225" s="109">
        <f t="shared" si="226"/>
        <v>0</v>
      </c>
      <c r="P225" s="109">
        <f t="shared" si="227"/>
        <v>0</v>
      </c>
      <c r="Q225" s="107"/>
      <c r="R225" s="110">
        <f>J225*M225*$R$9</f>
        <v>0</v>
      </c>
      <c r="S225" s="111">
        <f>J225*M225*$S$9</f>
        <v>0</v>
      </c>
      <c r="T225" s="112">
        <f>K225*M225*$T$9</f>
        <v>0</v>
      </c>
      <c r="U225" s="112">
        <f>J225*M225*$U$9</f>
        <v>0</v>
      </c>
      <c r="V225" s="112">
        <f t="shared" si="232"/>
        <v>0</v>
      </c>
      <c r="W225" s="112">
        <f t="shared" si="233"/>
        <v>0</v>
      </c>
      <c r="X225" s="112">
        <f t="shared" si="234"/>
        <v>0</v>
      </c>
      <c r="Y225" s="112">
        <f t="shared" si="235"/>
        <v>0</v>
      </c>
      <c r="Z225" s="112">
        <f t="shared" si="235"/>
        <v>0</v>
      </c>
      <c r="AA225" s="112">
        <f t="shared" si="235"/>
        <v>0</v>
      </c>
      <c r="AB225" s="113"/>
      <c r="AC225" s="114">
        <f t="shared" si="236"/>
        <v>0</v>
      </c>
      <c r="AD225" s="176"/>
      <c r="AE225" s="73"/>
      <c r="AF225" s="177"/>
      <c r="AG225" s="177"/>
      <c r="AH225" s="88"/>
      <c r="AI225" s="88"/>
      <c r="AJ225" s="75"/>
      <c r="AK225" s="177"/>
      <c r="AL225" s="88"/>
      <c r="AM225" s="75"/>
      <c r="AN225" s="178"/>
      <c r="AO225" s="176"/>
      <c r="AP225" s="177"/>
      <c r="AQ225" s="177"/>
      <c r="AR225" s="177"/>
      <c r="AS225" s="177"/>
      <c r="AT225" s="88"/>
      <c r="AU225" s="75"/>
      <c r="AV225" s="178"/>
      <c r="AW225" s="6"/>
      <c r="AX225" s="6"/>
      <c r="AY225" s="6"/>
      <c r="AZ225" s="6"/>
      <c r="BA225" s="6"/>
      <c r="BB225" s="6"/>
      <c r="BC225" s="6"/>
      <c r="BD225" s="6"/>
      <c r="BE225" s="6"/>
      <c r="BF225" s="6"/>
      <c r="BG225" s="6"/>
      <c r="BH225" s="6"/>
      <c r="BI225" s="6"/>
      <c r="BJ225" s="6"/>
      <c r="BK225" s="6"/>
      <c r="BL225" s="6"/>
      <c r="BM225" s="6"/>
      <c r="BN225" s="6"/>
      <c r="BO225" s="6"/>
      <c r="BP225" s="6"/>
    </row>
    <row r="226" spans="1:68" ht="27.95" hidden="1" customHeight="1" thickBot="1" x14ac:dyDescent="0.3">
      <c r="A226" s="116"/>
      <c r="B226" s="117"/>
      <c r="C226" s="117"/>
      <c r="D226" s="57" t="s">
        <v>53</v>
      </c>
      <c r="E226" s="118"/>
      <c r="F226" s="118"/>
      <c r="G226" s="119"/>
      <c r="H226" s="120" t="s">
        <v>90</v>
      </c>
      <c r="I226" s="121"/>
      <c r="J226" s="122"/>
      <c r="K226" s="123"/>
      <c r="L226" s="123"/>
      <c r="M226" s="124"/>
      <c r="N226" s="125"/>
      <c r="O226" s="123"/>
      <c r="P226" s="123"/>
      <c r="Q226" s="124"/>
      <c r="R226" s="126">
        <f>SUM(R214:R225)</f>
        <v>0</v>
      </c>
      <c r="S226" s="127">
        <f t="shared" ref="S226:AA226" si="237">SUM(S214:S225)</f>
        <v>0</v>
      </c>
      <c r="T226" s="128">
        <f t="shared" si="237"/>
        <v>0</v>
      </c>
      <c r="U226" s="128">
        <f t="shared" si="237"/>
        <v>0</v>
      </c>
      <c r="V226" s="128">
        <f t="shared" si="237"/>
        <v>0</v>
      </c>
      <c r="W226" s="128">
        <f t="shared" si="237"/>
        <v>0</v>
      </c>
      <c r="X226" s="128">
        <f t="shared" si="237"/>
        <v>0</v>
      </c>
      <c r="Y226" s="129">
        <f t="shared" si="237"/>
        <v>0</v>
      </c>
      <c r="Z226" s="129">
        <f t="shared" si="237"/>
        <v>0</v>
      </c>
      <c r="AA226" s="129">
        <f t="shared" si="237"/>
        <v>0</v>
      </c>
      <c r="AB226" s="130">
        <f>R226/1800/0.6</f>
        <v>0</v>
      </c>
      <c r="AC226" s="7"/>
      <c r="AD226" s="131"/>
      <c r="AE226" s="132"/>
      <c r="AF226" s="132"/>
      <c r="AG226" s="132"/>
      <c r="AH226" s="132"/>
      <c r="AI226" s="132"/>
      <c r="AJ226" s="132"/>
      <c r="AK226" s="132"/>
      <c r="AL226" s="132"/>
      <c r="AM226" s="132"/>
      <c r="AN226" s="132"/>
      <c r="AO226" s="132"/>
      <c r="AP226" s="132"/>
      <c r="AQ226" s="132"/>
      <c r="AR226" s="132"/>
      <c r="AS226" s="132"/>
      <c r="AT226" s="132"/>
      <c r="AU226" s="132"/>
      <c r="AV226" s="133"/>
    </row>
    <row r="227" spans="1:68" ht="27.75" hidden="1" customHeight="1" thickTop="1" x14ac:dyDescent="0.25">
      <c r="A227" s="54"/>
      <c r="B227" s="55"/>
      <c r="C227" s="56"/>
      <c r="D227" s="57" t="s">
        <v>53</v>
      </c>
      <c r="E227" s="135"/>
      <c r="F227" s="136"/>
      <c r="G227" s="137"/>
      <c r="H227" s="140"/>
      <c r="I227" s="61"/>
      <c r="J227" s="62"/>
      <c r="K227" s="63">
        <f t="shared" ref="K227:K236" si="238">IF(J227&gt;0, 1, 0)</f>
        <v>0</v>
      </c>
      <c r="L227" s="63">
        <f t="shared" ref="L227:L238" si="239">J227-K227</f>
        <v>0</v>
      </c>
      <c r="M227" s="64"/>
      <c r="N227" s="65"/>
      <c r="O227" s="66">
        <f t="shared" ref="O227:O238" si="240">IF(N227&gt;0, 1, 0)</f>
        <v>0</v>
      </c>
      <c r="P227" s="66">
        <f t="shared" ref="P227:P238" si="241">N227-O227</f>
        <v>0</v>
      </c>
      <c r="Q227" s="67"/>
      <c r="R227" s="68">
        <f t="shared" ref="R227:R236" si="242">(K227*M227*$R$5)+(L227*M227*$R$6)+(O227*Q227*$R$7)+(P227*Q227*$R$8)</f>
        <v>0</v>
      </c>
      <c r="S227" s="69">
        <f t="shared" ref="S227:S236" si="243">J227*M227*$S$5</f>
        <v>0</v>
      </c>
      <c r="T227" s="70">
        <f t="shared" ref="T227:T236" si="244">K227*M227*$T$5</f>
        <v>0</v>
      </c>
      <c r="U227" s="70">
        <f t="shared" ref="U227:U236" si="245">J227*M227*$U$5</f>
        <v>0</v>
      </c>
      <c r="V227" s="70">
        <f t="shared" ref="V227:V238" si="246">N227*Q227*$V$7</f>
        <v>0</v>
      </c>
      <c r="W227" s="70">
        <f t="shared" ref="W227:W238" si="247">O227*Q227*$W$7</f>
        <v>0</v>
      </c>
      <c r="X227" s="70">
        <f t="shared" ref="X227:X238" si="248">N227*Q227*$X$7</f>
        <v>0</v>
      </c>
      <c r="Y227" s="70">
        <f t="shared" ref="Y227:AA238" si="249">S227+V227</f>
        <v>0</v>
      </c>
      <c r="Z227" s="70">
        <f t="shared" si="249"/>
        <v>0</v>
      </c>
      <c r="AA227" s="70">
        <f t="shared" si="249"/>
        <v>0</v>
      </c>
      <c r="AB227" s="71"/>
      <c r="AC227" s="7">
        <f>R227-Y227-Z227-AA227</f>
        <v>0</v>
      </c>
      <c r="AD227" s="162"/>
      <c r="AE227" s="134"/>
      <c r="AF227" s="163"/>
      <c r="AG227" s="164"/>
      <c r="AH227" s="88"/>
      <c r="AI227" s="88"/>
      <c r="AJ227" s="75"/>
      <c r="AK227" s="182"/>
      <c r="AL227" s="88"/>
      <c r="AM227" s="75"/>
      <c r="AN227" s="89"/>
      <c r="AO227" s="162"/>
      <c r="AP227" s="87"/>
      <c r="AQ227" s="87"/>
      <c r="AR227" s="167"/>
      <c r="AS227" s="87"/>
      <c r="AT227" s="88"/>
      <c r="AU227" s="75"/>
      <c r="AV227" s="89"/>
    </row>
    <row r="228" spans="1:68" ht="27.95" hidden="1" customHeight="1" x14ac:dyDescent="0.25">
      <c r="A228" s="54"/>
      <c r="B228" s="55"/>
      <c r="C228" s="56"/>
      <c r="D228" s="57" t="s">
        <v>53</v>
      </c>
      <c r="E228" s="135"/>
      <c r="F228" s="136"/>
      <c r="G228" s="137"/>
      <c r="H228" s="140"/>
      <c r="I228" s="81"/>
      <c r="J228" s="82"/>
      <c r="K228" s="63">
        <f t="shared" si="238"/>
        <v>0</v>
      </c>
      <c r="L228" s="63">
        <f t="shared" si="239"/>
        <v>0</v>
      </c>
      <c r="M228" s="83"/>
      <c r="N228" s="84"/>
      <c r="O228" s="66">
        <f t="shared" si="240"/>
        <v>0</v>
      </c>
      <c r="P228" s="66">
        <f t="shared" si="241"/>
        <v>0</v>
      </c>
      <c r="Q228" s="83"/>
      <c r="R228" s="85">
        <f t="shared" si="242"/>
        <v>0</v>
      </c>
      <c r="S228" s="69">
        <f t="shared" si="243"/>
        <v>0</v>
      </c>
      <c r="T228" s="70">
        <f t="shared" si="244"/>
        <v>0</v>
      </c>
      <c r="U228" s="70">
        <f t="shared" si="245"/>
        <v>0</v>
      </c>
      <c r="V228" s="70">
        <f t="shared" si="246"/>
        <v>0</v>
      </c>
      <c r="W228" s="70">
        <f t="shared" si="247"/>
        <v>0</v>
      </c>
      <c r="X228" s="70">
        <f t="shared" si="248"/>
        <v>0</v>
      </c>
      <c r="Y228" s="70">
        <f t="shared" si="249"/>
        <v>0</v>
      </c>
      <c r="Z228" s="70">
        <f t="shared" si="249"/>
        <v>0</v>
      </c>
      <c r="AA228" s="70">
        <f t="shared" si="249"/>
        <v>0</v>
      </c>
      <c r="AB228" s="71"/>
      <c r="AC228" s="7">
        <f t="shared" ref="AC228:AC238" si="250">R226-Y226-Z226-AA226</f>
        <v>0</v>
      </c>
      <c r="AD228" s="162"/>
      <c r="AE228" s="134"/>
      <c r="AF228" s="163"/>
      <c r="AG228" s="164"/>
      <c r="AH228" s="88"/>
      <c r="AI228" s="88"/>
      <c r="AJ228" s="75"/>
      <c r="AK228" s="182"/>
      <c r="AL228" s="88"/>
      <c r="AM228" s="75"/>
      <c r="AN228" s="89"/>
      <c r="AO228" s="86"/>
      <c r="AP228" s="87"/>
      <c r="AQ228" s="87"/>
      <c r="AR228" s="87"/>
      <c r="AS228" s="87"/>
      <c r="AT228" s="88"/>
      <c r="AU228" s="75"/>
      <c r="AV228" s="89"/>
    </row>
    <row r="229" spans="1:68" ht="27.95" hidden="1" customHeight="1" x14ac:dyDescent="0.25">
      <c r="A229" s="54"/>
      <c r="B229" s="55"/>
      <c r="C229" s="56"/>
      <c r="D229" s="57" t="s">
        <v>53</v>
      </c>
      <c r="E229" s="135"/>
      <c r="F229" s="136"/>
      <c r="G229" s="137"/>
      <c r="H229" s="138"/>
      <c r="I229" s="81"/>
      <c r="J229" s="82"/>
      <c r="K229" s="63">
        <f t="shared" si="238"/>
        <v>0</v>
      </c>
      <c r="L229" s="63">
        <f t="shared" si="239"/>
        <v>0</v>
      </c>
      <c r="M229" s="83"/>
      <c r="N229" s="84"/>
      <c r="O229" s="66">
        <f t="shared" si="240"/>
        <v>0</v>
      </c>
      <c r="P229" s="66">
        <f t="shared" si="241"/>
        <v>0</v>
      </c>
      <c r="Q229" s="83"/>
      <c r="R229" s="85">
        <f t="shared" si="242"/>
        <v>0</v>
      </c>
      <c r="S229" s="69">
        <f t="shared" si="243"/>
        <v>0</v>
      </c>
      <c r="T229" s="70">
        <f t="shared" si="244"/>
        <v>0</v>
      </c>
      <c r="U229" s="70">
        <f t="shared" si="245"/>
        <v>0</v>
      </c>
      <c r="V229" s="70">
        <f t="shared" si="246"/>
        <v>0</v>
      </c>
      <c r="W229" s="70">
        <f t="shared" si="247"/>
        <v>0</v>
      </c>
      <c r="X229" s="70">
        <f t="shared" si="248"/>
        <v>0</v>
      </c>
      <c r="Y229" s="70">
        <f t="shared" si="249"/>
        <v>0</v>
      </c>
      <c r="Z229" s="70">
        <f t="shared" si="249"/>
        <v>0</v>
      </c>
      <c r="AA229" s="70">
        <f t="shared" si="249"/>
        <v>0</v>
      </c>
      <c r="AB229" s="71"/>
      <c r="AC229" s="7">
        <f t="shared" si="250"/>
        <v>0</v>
      </c>
      <c r="AD229" s="162"/>
      <c r="AE229" s="134"/>
      <c r="AF229" s="163"/>
      <c r="AG229" s="164"/>
      <c r="AH229" s="88"/>
      <c r="AI229" s="88"/>
      <c r="AJ229" s="75"/>
      <c r="AK229" s="167"/>
      <c r="AL229" s="88"/>
      <c r="AM229" s="75"/>
      <c r="AN229" s="89"/>
      <c r="AO229" s="86"/>
      <c r="AP229" s="87"/>
      <c r="AQ229" s="87"/>
      <c r="AR229" s="87"/>
      <c r="AS229" s="87"/>
      <c r="AT229" s="88"/>
      <c r="AU229" s="75"/>
      <c r="AV229" s="89"/>
    </row>
    <row r="230" spans="1:68" ht="27.95" hidden="1" customHeight="1" x14ac:dyDescent="0.25">
      <c r="A230" s="54"/>
      <c r="B230" s="55"/>
      <c r="C230" s="56"/>
      <c r="D230" s="57" t="s">
        <v>53</v>
      </c>
      <c r="E230" s="139"/>
      <c r="F230" s="136"/>
      <c r="G230" s="137"/>
      <c r="H230" s="140"/>
      <c r="I230" s="81"/>
      <c r="J230" s="82"/>
      <c r="K230" s="63">
        <f t="shared" si="238"/>
        <v>0</v>
      </c>
      <c r="L230" s="63">
        <f t="shared" si="239"/>
        <v>0</v>
      </c>
      <c r="M230" s="83"/>
      <c r="N230" s="84"/>
      <c r="O230" s="66">
        <f t="shared" si="240"/>
        <v>0</v>
      </c>
      <c r="P230" s="66">
        <f t="shared" si="241"/>
        <v>0</v>
      </c>
      <c r="Q230" s="83"/>
      <c r="R230" s="85">
        <f t="shared" si="242"/>
        <v>0</v>
      </c>
      <c r="S230" s="69">
        <f t="shared" si="243"/>
        <v>0</v>
      </c>
      <c r="T230" s="70">
        <f t="shared" si="244"/>
        <v>0</v>
      </c>
      <c r="U230" s="70">
        <f t="shared" si="245"/>
        <v>0</v>
      </c>
      <c r="V230" s="70">
        <f t="shared" si="246"/>
        <v>0</v>
      </c>
      <c r="W230" s="70">
        <f t="shared" si="247"/>
        <v>0</v>
      </c>
      <c r="X230" s="70">
        <f t="shared" si="248"/>
        <v>0</v>
      </c>
      <c r="Y230" s="70">
        <f t="shared" si="249"/>
        <v>0</v>
      </c>
      <c r="Z230" s="70">
        <f t="shared" si="249"/>
        <v>0</v>
      </c>
      <c r="AA230" s="70">
        <f t="shared" si="249"/>
        <v>0</v>
      </c>
      <c r="AB230" s="71"/>
      <c r="AC230" s="7">
        <f t="shared" si="250"/>
        <v>0</v>
      </c>
      <c r="AD230" s="86"/>
      <c r="AE230" s="73"/>
      <c r="AF230" s="87"/>
      <c r="AG230" s="87"/>
      <c r="AH230" s="88"/>
      <c r="AI230" s="88"/>
      <c r="AJ230" s="75"/>
      <c r="AK230" s="87"/>
      <c r="AL230" s="88"/>
      <c r="AM230" s="75"/>
      <c r="AN230" s="89"/>
      <c r="AO230" s="86"/>
      <c r="AP230" s="87"/>
      <c r="AQ230" s="87"/>
      <c r="AR230" s="87"/>
      <c r="AS230" s="87"/>
      <c r="AT230" s="88"/>
      <c r="AU230" s="75"/>
      <c r="AV230" s="89"/>
    </row>
    <row r="231" spans="1:68" ht="27.95" hidden="1" customHeight="1" x14ac:dyDescent="0.25">
      <c r="A231" s="54"/>
      <c r="B231" s="55"/>
      <c r="C231" s="56"/>
      <c r="D231" s="57" t="s">
        <v>53</v>
      </c>
      <c r="E231" s="141"/>
      <c r="F231" s="136"/>
      <c r="G231" s="137"/>
      <c r="H231" s="140"/>
      <c r="I231" s="81"/>
      <c r="J231" s="82"/>
      <c r="K231" s="63">
        <f t="shared" si="238"/>
        <v>0</v>
      </c>
      <c r="L231" s="63">
        <f t="shared" si="239"/>
        <v>0</v>
      </c>
      <c r="M231" s="83"/>
      <c r="N231" s="84"/>
      <c r="O231" s="66">
        <f t="shared" si="240"/>
        <v>0</v>
      </c>
      <c r="P231" s="66">
        <f t="shared" si="241"/>
        <v>0</v>
      </c>
      <c r="Q231" s="83"/>
      <c r="R231" s="85">
        <f t="shared" si="242"/>
        <v>0</v>
      </c>
      <c r="S231" s="69">
        <f t="shared" si="243"/>
        <v>0</v>
      </c>
      <c r="T231" s="70">
        <f t="shared" si="244"/>
        <v>0</v>
      </c>
      <c r="U231" s="70">
        <f t="shared" si="245"/>
        <v>0</v>
      </c>
      <c r="V231" s="70">
        <f t="shared" si="246"/>
        <v>0</v>
      </c>
      <c r="W231" s="70">
        <f t="shared" si="247"/>
        <v>0</v>
      </c>
      <c r="X231" s="70">
        <f t="shared" si="248"/>
        <v>0</v>
      </c>
      <c r="Y231" s="70">
        <f t="shared" si="249"/>
        <v>0</v>
      </c>
      <c r="Z231" s="70">
        <f t="shared" si="249"/>
        <v>0</v>
      </c>
      <c r="AA231" s="70">
        <f t="shared" si="249"/>
        <v>0</v>
      </c>
      <c r="AB231" s="71"/>
      <c r="AC231" s="7">
        <f t="shared" si="250"/>
        <v>0</v>
      </c>
      <c r="AD231" s="86"/>
      <c r="AE231" s="73"/>
      <c r="AF231" s="87"/>
      <c r="AG231" s="87"/>
      <c r="AH231" s="88"/>
      <c r="AI231" s="88"/>
      <c r="AJ231" s="75"/>
      <c r="AK231" s="87"/>
      <c r="AL231" s="88"/>
      <c r="AM231" s="75"/>
      <c r="AN231" s="89"/>
      <c r="AO231" s="86"/>
      <c r="AP231" s="87"/>
      <c r="AQ231" s="87"/>
      <c r="AR231" s="87"/>
      <c r="AS231" s="87"/>
      <c r="AT231" s="88"/>
      <c r="AU231" s="75"/>
      <c r="AV231" s="89"/>
    </row>
    <row r="232" spans="1:68" ht="27.95" hidden="1" customHeight="1" x14ac:dyDescent="0.25">
      <c r="A232" s="54"/>
      <c r="B232" s="55"/>
      <c r="C232" s="56"/>
      <c r="D232" s="57" t="s">
        <v>53</v>
      </c>
      <c r="E232" s="141"/>
      <c r="F232" s="136"/>
      <c r="G232" s="137"/>
      <c r="H232" s="140"/>
      <c r="I232" s="81"/>
      <c r="J232" s="82"/>
      <c r="K232" s="63">
        <f t="shared" si="238"/>
        <v>0</v>
      </c>
      <c r="L232" s="63">
        <f t="shared" si="239"/>
        <v>0</v>
      </c>
      <c r="M232" s="83"/>
      <c r="N232" s="84"/>
      <c r="O232" s="66">
        <f t="shared" si="240"/>
        <v>0</v>
      </c>
      <c r="P232" s="66">
        <f t="shared" si="241"/>
        <v>0</v>
      </c>
      <c r="Q232" s="83"/>
      <c r="R232" s="85">
        <f t="shared" si="242"/>
        <v>0</v>
      </c>
      <c r="S232" s="69">
        <f t="shared" si="243"/>
        <v>0</v>
      </c>
      <c r="T232" s="70">
        <f t="shared" si="244"/>
        <v>0</v>
      </c>
      <c r="U232" s="70">
        <f t="shared" si="245"/>
        <v>0</v>
      </c>
      <c r="V232" s="70">
        <f t="shared" si="246"/>
        <v>0</v>
      </c>
      <c r="W232" s="70">
        <f t="shared" si="247"/>
        <v>0</v>
      </c>
      <c r="X232" s="70">
        <f t="shared" si="248"/>
        <v>0</v>
      </c>
      <c r="Y232" s="70">
        <f t="shared" si="249"/>
        <v>0</v>
      </c>
      <c r="Z232" s="70">
        <f t="shared" si="249"/>
        <v>0</v>
      </c>
      <c r="AA232" s="70">
        <f t="shared" si="249"/>
        <v>0</v>
      </c>
      <c r="AB232" s="71"/>
      <c r="AC232" s="7">
        <f t="shared" si="250"/>
        <v>0</v>
      </c>
      <c r="AD232" s="86"/>
      <c r="AE232" s="73"/>
      <c r="AF232" s="87"/>
      <c r="AG232" s="87"/>
      <c r="AH232" s="88"/>
      <c r="AI232" s="88"/>
      <c r="AJ232" s="75"/>
      <c r="AK232" s="87"/>
      <c r="AL232" s="88"/>
      <c r="AM232" s="75"/>
      <c r="AN232" s="89"/>
      <c r="AO232" s="86"/>
      <c r="AP232" s="87"/>
      <c r="AQ232" s="87"/>
      <c r="AR232" s="87"/>
      <c r="AS232" s="87"/>
      <c r="AT232" s="88"/>
      <c r="AU232" s="75"/>
      <c r="AV232" s="89"/>
    </row>
    <row r="233" spans="1:68" ht="27.95" hidden="1" customHeight="1" x14ac:dyDescent="0.25">
      <c r="A233" s="54"/>
      <c r="B233" s="55"/>
      <c r="C233" s="56"/>
      <c r="D233" s="57" t="s">
        <v>53</v>
      </c>
      <c r="E233" s="141"/>
      <c r="F233" s="136"/>
      <c r="G233" s="142"/>
      <c r="H233" s="140"/>
      <c r="I233" s="81"/>
      <c r="J233" s="82"/>
      <c r="K233" s="63">
        <f t="shared" si="238"/>
        <v>0</v>
      </c>
      <c r="L233" s="63">
        <f t="shared" si="239"/>
        <v>0</v>
      </c>
      <c r="M233" s="83"/>
      <c r="N233" s="84"/>
      <c r="O233" s="66">
        <f t="shared" si="240"/>
        <v>0</v>
      </c>
      <c r="P233" s="66">
        <f t="shared" si="241"/>
        <v>0</v>
      </c>
      <c r="Q233" s="83"/>
      <c r="R233" s="85">
        <f t="shared" si="242"/>
        <v>0</v>
      </c>
      <c r="S233" s="69">
        <f t="shared" si="243"/>
        <v>0</v>
      </c>
      <c r="T233" s="70">
        <f t="shared" si="244"/>
        <v>0</v>
      </c>
      <c r="U233" s="70">
        <f t="shared" si="245"/>
        <v>0</v>
      </c>
      <c r="V233" s="70">
        <f t="shared" si="246"/>
        <v>0</v>
      </c>
      <c r="W233" s="70">
        <f t="shared" si="247"/>
        <v>0</v>
      </c>
      <c r="X233" s="70">
        <f t="shared" si="248"/>
        <v>0</v>
      </c>
      <c r="Y233" s="70">
        <f t="shared" si="249"/>
        <v>0</v>
      </c>
      <c r="Z233" s="70">
        <f t="shared" si="249"/>
        <v>0</v>
      </c>
      <c r="AA233" s="70">
        <f t="shared" si="249"/>
        <v>0</v>
      </c>
      <c r="AB233" s="71"/>
      <c r="AC233" s="7">
        <f t="shared" si="250"/>
        <v>0</v>
      </c>
      <c r="AD233" s="86"/>
      <c r="AE233" s="73"/>
      <c r="AF233" s="87"/>
      <c r="AG233" s="87"/>
      <c r="AH233" s="88"/>
      <c r="AI233" s="88"/>
      <c r="AJ233" s="75"/>
      <c r="AK233" s="87"/>
      <c r="AL233" s="88"/>
      <c r="AM233" s="75"/>
      <c r="AN233" s="89"/>
      <c r="AO233" s="86"/>
      <c r="AP233" s="87"/>
      <c r="AQ233" s="87"/>
      <c r="AR233" s="87"/>
      <c r="AS233" s="87"/>
      <c r="AT233" s="88"/>
      <c r="AU233" s="75"/>
      <c r="AV233" s="89"/>
    </row>
    <row r="234" spans="1:68" ht="27.95" hidden="1" customHeight="1" x14ac:dyDescent="0.25">
      <c r="A234" s="54"/>
      <c r="B234" s="55"/>
      <c r="C234" s="56"/>
      <c r="D234" s="57" t="s">
        <v>53</v>
      </c>
      <c r="E234" s="141"/>
      <c r="F234" s="136"/>
      <c r="G234" s="142"/>
      <c r="H234" s="140"/>
      <c r="I234" s="94"/>
      <c r="J234" s="82"/>
      <c r="K234" s="63">
        <f t="shared" si="238"/>
        <v>0</v>
      </c>
      <c r="L234" s="63">
        <f t="shared" si="239"/>
        <v>0</v>
      </c>
      <c r="M234" s="83"/>
      <c r="N234" s="84"/>
      <c r="O234" s="66">
        <f t="shared" si="240"/>
        <v>0</v>
      </c>
      <c r="P234" s="66">
        <f t="shared" si="241"/>
        <v>0</v>
      </c>
      <c r="Q234" s="83"/>
      <c r="R234" s="85">
        <f t="shared" si="242"/>
        <v>0</v>
      </c>
      <c r="S234" s="69">
        <f t="shared" si="243"/>
        <v>0</v>
      </c>
      <c r="T234" s="70">
        <f t="shared" si="244"/>
        <v>0</v>
      </c>
      <c r="U234" s="70">
        <f t="shared" si="245"/>
        <v>0</v>
      </c>
      <c r="V234" s="70">
        <f t="shared" si="246"/>
        <v>0</v>
      </c>
      <c r="W234" s="70">
        <f t="shared" si="247"/>
        <v>0</v>
      </c>
      <c r="X234" s="70">
        <f t="shared" si="248"/>
        <v>0</v>
      </c>
      <c r="Y234" s="70">
        <f t="shared" si="249"/>
        <v>0</v>
      </c>
      <c r="Z234" s="70">
        <f t="shared" si="249"/>
        <v>0</v>
      </c>
      <c r="AA234" s="70">
        <f t="shared" si="249"/>
        <v>0</v>
      </c>
      <c r="AB234" s="71"/>
      <c r="AC234" s="7">
        <f t="shared" si="250"/>
        <v>0</v>
      </c>
      <c r="AD234" s="86"/>
      <c r="AE234" s="73"/>
      <c r="AF234" s="87"/>
      <c r="AG234" s="87"/>
      <c r="AH234" s="88"/>
      <c r="AI234" s="88"/>
      <c r="AJ234" s="75"/>
      <c r="AK234" s="87"/>
      <c r="AL234" s="88"/>
      <c r="AM234" s="75"/>
      <c r="AN234" s="89"/>
      <c r="AO234" s="86"/>
      <c r="AP234" s="87"/>
      <c r="AQ234" s="87"/>
      <c r="AR234" s="87"/>
      <c r="AS234" s="87"/>
      <c r="AT234" s="88"/>
      <c r="AU234" s="75"/>
      <c r="AV234" s="89"/>
    </row>
    <row r="235" spans="1:68" ht="27.95" hidden="1" customHeight="1" x14ac:dyDescent="0.25">
      <c r="A235" s="54"/>
      <c r="B235" s="55"/>
      <c r="C235" s="56"/>
      <c r="D235" s="57" t="s">
        <v>53</v>
      </c>
      <c r="E235" s="143"/>
      <c r="F235" s="144"/>
      <c r="G235" s="145"/>
      <c r="H235" s="140"/>
      <c r="I235" s="81"/>
      <c r="J235" s="82"/>
      <c r="K235" s="63">
        <f t="shared" si="238"/>
        <v>0</v>
      </c>
      <c r="L235" s="63">
        <f t="shared" si="239"/>
        <v>0</v>
      </c>
      <c r="M235" s="83"/>
      <c r="N235" s="84"/>
      <c r="O235" s="66">
        <f t="shared" si="240"/>
        <v>0</v>
      </c>
      <c r="P235" s="66">
        <f t="shared" si="241"/>
        <v>0</v>
      </c>
      <c r="Q235" s="83"/>
      <c r="R235" s="85">
        <f t="shared" si="242"/>
        <v>0</v>
      </c>
      <c r="S235" s="69">
        <f t="shared" si="243"/>
        <v>0</v>
      </c>
      <c r="T235" s="70">
        <f t="shared" si="244"/>
        <v>0</v>
      </c>
      <c r="U235" s="70">
        <f t="shared" si="245"/>
        <v>0</v>
      </c>
      <c r="V235" s="70">
        <f t="shared" si="246"/>
        <v>0</v>
      </c>
      <c r="W235" s="70">
        <f t="shared" si="247"/>
        <v>0</v>
      </c>
      <c r="X235" s="70">
        <f t="shared" si="248"/>
        <v>0</v>
      </c>
      <c r="Y235" s="70">
        <f t="shared" si="249"/>
        <v>0</v>
      </c>
      <c r="Z235" s="70">
        <f t="shared" si="249"/>
        <v>0</v>
      </c>
      <c r="AA235" s="70">
        <f t="shared" si="249"/>
        <v>0</v>
      </c>
      <c r="AB235" s="71"/>
      <c r="AC235" s="7">
        <f t="shared" si="250"/>
        <v>0</v>
      </c>
      <c r="AD235" s="86"/>
      <c r="AE235" s="73"/>
      <c r="AF235" s="87"/>
      <c r="AG235" s="87"/>
      <c r="AH235" s="88"/>
      <c r="AI235" s="88"/>
      <c r="AJ235" s="75"/>
      <c r="AK235" s="87"/>
      <c r="AL235" s="88"/>
      <c r="AM235" s="75"/>
      <c r="AN235" s="89"/>
      <c r="AO235" s="86"/>
      <c r="AP235" s="87"/>
      <c r="AQ235" s="87"/>
      <c r="AR235" s="87"/>
      <c r="AS235" s="87"/>
      <c r="AT235" s="88"/>
      <c r="AU235" s="75"/>
      <c r="AV235" s="89"/>
      <c r="AW235" s="171"/>
      <c r="AX235" s="171"/>
      <c r="AY235" s="171"/>
      <c r="AZ235" s="171"/>
      <c r="BA235" s="171"/>
      <c r="BB235" s="171"/>
      <c r="BC235" s="171"/>
      <c r="BD235" s="171"/>
      <c r="BE235" s="171"/>
      <c r="BF235" s="171"/>
      <c r="BG235" s="171"/>
      <c r="BH235" s="171"/>
      <c r="BI235" s="171"/>
      <c r="BJ235" s="171"/>
      <c r="BK235" s="171"/>
      <c r="BL235" s="171"/>
      <c r="BM235" s="171"/>
      <c r="BN235" s="171"/>
      <c r="BO235" s="171"/>
      <c r="BP235" s="171"/>
    </row>
    <row r="236" spans="1:68" ht="27.95" hidden="1" customHeight="1" x14ac:dyDescent="0.25">
      <c r="A236" s="54"/>
      <c r="B236" s="55"/>
      <c r="C236" s="56"/>
      <c r="D236" s="57" t="s">
        <v>53</v>
      </c>
      <c r="E236" s="146"/>
      <c r="F236" s="147"/>
      <c r="G236" s="142"/>
      <c r="H236" s="148"/>
      <c r="I236" s="95"/>
      <c r="J236" s="82"/>
      <c r="K236" s="96">
        <f t="shared" si="238"/>
        <v>0</v>
      </c>
      <c r="L236" s="96">
        <f t="shared" si="239"/>
        <v>0</v>
      </c>
      <c r="M236" s="83"/>
      <c r="N236" s="84"/>
      <c r="O236" s="66">
        <f t="shared" si="240"/>
        <v>0</v>
      </c>
      <c r="P236" s="66">
        <f t="shared" si="241"/>
        <v>0</v>
      </c>
      <c r="Q236" s="83"/>
      <c r="R236" s="85">
        <f t="shared" si="242"/>
        <v>0</v>
      </c>
      <c r="S236" s="69">
        <f t="shared" si="243"/>
        <v>0</v>
      </c>
      <c r="T236" s="70">
        <f t="shared" si="244"/>
        <v>0</v>
      </c>
      <c r="U236" s="70">
        <f t="shared" si="245"/>
        <v>0</v>
      </c>
      <c r="V236" s="70">
        <f t="shared" si="246"/>
        <v>0</v>
      </c>
      <c r="W236" s="70">
        <f t="shared" si="247"/>
        <v>0</v>
      </c>
      <c r="X236" s="70">
        <f t="shared" si="248"/>
        <v>0</v>
      </c>
      <c r="Y236" s="70">
        <f t="shared" si="249"/>
        <v>0</v>
      </c>
      <c r="Z236" s="70">
        <f t="shared" si="249"/>
        <v>0</v>
      </c>
      <c r="AA236" s="70">
        <f t="shared" si="249"/>
        <v>0</v>
      </c>
      <c r="AB236" s="71"/>
      <c r="AC236" s="7">
        <f t="shared" si="250"/>
        <v>0</v>
      </c>
      <c r="AD236" s="86"/>
      <c r="AE236" s="73"/>
      <c r="AF236" s="87"/>
      <c r="AG236" s="87"/>
      <c r="AH236" s="88"/>
      <c r="AI236" s="88"/>
      <c r="AJ236" s="75"/>
      <c r="AK236" s="87"/>
      <c r="AL236" s="88"/>
      <c r="AM236" s="75"/>
      <c r="AN236" s="89"/>
      <c r="AO236" s="86"/>
      <c r="AP236" s="87"/>
      <c r="AQ236" s="87"/>
      <c r="AR236" s="87"/>
      <c r="AS236" s="87"/>
      <c r="AT236" s="88"/>
      <c r="AU236" s="75"/>
      <c r="AV236" s="89"/>
      <c r="AW236" s="171"/>
      <c r="AX236" s="171"/>
      <c r="AY236" s="171"/>
      <c r="AZ236" s="171"/>
      <c r="BA236" s="171"/>
      <c r="BB236" s="171"/>
      <c r="BC236" s="171"/>
      <c r="BD236" s="171"/>
      <c r="BE236" s="171"/>
      <c r="BF236" s="171"/>
      <c r="BG236" s="171"/>
      <c r="BH236" s="171"/>
      <c r="BI236" s="171"/>
      <c r="BJ236" s="171"/>
      <c r="BK236" s="171"/>
      <c r="BL236" s="171"/>
      <c r="BM236" s="171"/>
      <c r="BN236" s="171"/>
      <c r="BO236" s="171"/>
      <c r="BP236" s="171"/>
    </row>
    <row r="237" spans="1:68" s="179" customFormat="1" ht="27.95" hidden="1" customHeight="1" x14ac:dyDescent="0.25">
      <c r="A237" s="193"/>
      <c r="B237" s="194"/>
      <c r="C237" s="56"/>
      <c r="D237" s="57" t="s">
        <v>53</v>
      </c>
      <c r="E237" s="101" t="s">
        <v>49</v>
      </c>
      <c r="F237" s="101"/>
      <c r="G237" s="102"/>
      <c r="H237" s="103"/>
      <c r="I237" s="104"/>
      <c r="J237" s="105"/>
      <c r="K237" s="106">
        <f>IF(J237&gt;0, 1, 0)</f>
        <v>0</v>
      </c>
      <c r="L237" s="106">
        <f t="shared" si="239"/>
        <v>0</v>
      </c>
      <c r="M237" s="107"/>
      <c r="N237" s="108"/>
      <c r="O237" s="109">
        <f t="shared" si="240"/>
        <v>0</v>
      </c>
      <c r="P237" s="109">
        <f t="shared" si="241"/>
        <v>0</v>
      </c>
      <c r="Q237" s="107"/>
      <c r="R237" s="110">
        <f>J237*M237*$R$9</f>
        <v>0</v>
      </c>
      <c r="S237" s="111">
        <f>J237*M237*$S$9</f>
        <v>0</v>
      </c>
      <c r="T237" s="112">
        <f>K237*M237*$T$9</f>
        <v>0</v>
      </c>
      <c r="U237" s="112">
        <f>J237*M237*$U$9</f>
        <v>0</v>
      </c>
      <c r="V237" s="112">
        <f t="shared" si="246"/>
        <v>0</v>
      </c>
      <c r="W237" s="112">
        <f t="shared" si="247"/>
        <v>0</v>
      </c>
      <c r="X237" s="112">
        <f t="shared" si="248"/>
        <v>0</v>
      </c>
      <c r="Y237" s="112">
        <f t="shared" si="249"/>
        <v>0</v>
      </c>
      <c r="Z237" s="112">
        <f t="shared" si="249"/>
        <v>0</v>
      </c>
      <c r="AA237" s="112">
        <f t="shared" si="249"/>
        <v>0</v>
      </c>
      <c r="AB237" s="113"/>
      <c r="AC237" s="7">
        <f t="shared" si="250"/>
        <v>0</v>
      </c>
      <c r="AD237" s="176"/>
      <c r="AE237" s="73"/>
      <c r="AF237" s="177"/>
      <c r="AG237" s="177"/>
      <c r="AH237" s="88"/>
      <c r="AI237" s="88"/>
      <c r="AJ237" s="75"/>
      <c r="AK237" s="177"/>
      <c r="AL237" s="88"/>
      <c r="AM237" s="75"/>
      <c r="AN237" s="178"/>
      <c r="AO237" s="176"/>
      <c r="AP237" s="177"/>
      <c r="AQ237" s="177"/>
      <c r="AR237" s="177"/>
      <c r="AS237" s="177"/>
      <c r="AT237" s="88"/>
      <c r="AU237" s="75"/>
      <c r="AV237" s="178"/>
      <c r="AW237" s="6"/>
      <c r="AX237" s="6"/>
      <c r="AY237" s="6"/>
      <c r="AZ237" s="6"/>
      <c r="BA237" s="6"/>
      <c r="BB237" s="6"/>
      <c r="BC237" s="6"/>
      <c r="BD237" s="6"/>
      <c r="BE237" s="6"/>
      <c r="BF237" s="6"/>
      <c r="BG237" s="6"/>
      <c r="BH237" s="6"/>
      <c r="BI237" s="6"/>
      <c r="BJ237" s="6"/>
      <c r="BK237" s="6"/>
      <c r="BL237" s="6"/>
      <c r="BM237" s="6"/>
      <c r="BN237" s="6"/>
      <c r="BO237" s="6"/>
      <c r="BP237" s="6"/>
    </row>
    <row r="238" spans="1:68" s="171" customFormat="1" ht="27.95" hidden="1" customHeight="1" x14ac:dyDescent="0.25">
      <c r="A238" s="193"/>
      <c r="B238" s="194"/>
      <c r="C238" s="56"/>
      <c r="D238" s="57" t="s">
        <v>53</v>
      </c>
      <c r="E238" s="101" t="s">
        <v>49</v>
      </c>
      <c r="F238" s="101"/>
      <c r="G238" s="102"/>
      <c r="H238" s="103"/>
      <c r="I238" s="104"/>
      <c r="J238" s="105"/>
      <c r="K238" s="106">
        <f>IF(J238&gt;0, 1, 0)</f>
        <v>0</v>
      </c>
      <c r="L238" s="106">
        <f t="shared" si="239"/>
        <v>0</v>
      </c>
      <c r="M238" s="107"/>
      <c r="N238" s="108"/>
      <c r="O238" s="109">
        <f t="shared" si="240"/>
        <v>0</v>
      </c>
      <c r="P238" s="109">
        <f t="shared" si="241"/>
        <v>0</v>
      </c>
      <c r="Q238" s="107"/>
      <c r="R238" s="110">
        <f>J238*M238*$R$9</f>
        <v>0</v>
      </c>
      <c r="S238" s="111">
        <f>J238*M238*$S$9</f>
        <v>0</v>
      </c>
      <c r="T238" s="112">
        <f>K238*M238*$T$9</f>
        <v>0</v>
      </c>
      <c r="U238" s="112">
        <f>J238*M238*$U$9</f>
        <v>0</v>
      </c>
      <c r="V238" s="112">
        <f t="shared" si="246"/>
        <v>0</v>
      </c>
      <c r="W238" s="112">
        <f t="shared" si="247"/>
        <v>0</v>
      </c>
      <c r="X238" s="112">
        <f t="shared" si="248"/>
        <v>0</v>
      </c>
      <c r="Y238" s="112">
        <f t="shared" si="249"/>
        <v>0</v>
      </c>
      <c r="Z238" s="112">
        <f t="shared" si="249"/>
        <v>0</v>
      </c>
      <c r="AA238" s="112">
        <f t="shared" si="249"/>
        <v>0</v>
      </c>
      <c r="AB238" s="113"/>
      <c r="AC238" s="114">
        <f t="shared" si="250"/>
        <v>0</v>
      </c>
      <c r="AD238" s="176"/>
      <c r="AE238" s="73"/>
      <c r="AF238" s="177"/>
      <c r="AG238" s="177"/>
      <c r="AH238" s="88"/>
      <c r="AI238" s="88"/>
      <c r="AJ238" s="75"/>
      <c r="AK238" s="177"/>
      <c r="AL238" s="88"/>
      <c r="AM238" s="75"/>
      <c r="AN238" s="178"/>
      <c r="AO238" s="176"/>
      <c r="AP238" s="177"/>
      <c r="AQ238" s="177"/>
      <c r="AR238" s="177"/>
      <c r="AS238" s="177"/>
      <c r="AT238" s="88"/>
      <c r="AU238" s="75"/>
      <c r="AV238" s="178"/>
      <c r="AW238" s="6"/>
      <c r="AX238" s="6"/>
      <c r="AY238" s="6"/>
      <c r="AZ238" s="6"/>
      <c r="BA238" s="6"/>
      <c r="BB238" s="6"/>
      <c r="BC238" s="6"/>
      <c r="BD238" s="6"/>
      <c r="BE238" s="6"/>
      <c r="BF238" s="6"/>
      <c r="BG238" s="6"/>
      <c r="BH238" s="6"/>
      <c r="BI238" s="6"/>
      <c r="BJ238" s="6"/>
      <c r="BK238" s="6"/>
      <c r="BL238" s="6"/>
      <c r="BM238" s="6"/>
      <c r="BN238" s="6"/>
      <c r="BO238" s="6"/>
      <c r="BP238" s="6"/>
    </row>
    <row r="239" spans="1:68" ht="27.95" hidden="1" customHeight="1" thickBot="1" x14ac:dyDescent="0.3">
      <c r="A239" s="116"/>
      <c r="B239" s="117"/>
      <c r="C239" s="117"/>
      <c r="D239" s="57" t="s">
        <v>53</v>
      </c>
      <c r="E239" s="118"/>
      <c r="F239" s="118"/>
      <c r="G239" s="119"/>
      <c r="H239" s="120" t="s">
        <v>90</v>
      </c>
      <c r="I239" s="121"/>
      <c r="J239" s="122"/>
      <c r="K239" s="123"/>
      <c r="L239" s="123"/>
      <c r="M239" s="124"/>
      <c r="N239" s="125"/>
      <c r="O239" s="123"/>
      <c r="P239" s="123"/>
      <c r="Q239" s="124"/>
      <c r="R239" s="126">
        <f>SUM(R227:R238)</f>
        <v>0</v>
      </c>
      <c r="S239" s="127">
        <f t="shared" ref="S239:AA239" si="251">SUM(S227:S238)</f>
        <v>0</v>
      </c>
      <c r="T239" s="128">
        <f t="shared" si="251"/>
        <v>0</v>
      </c>
      <c r="U239" s="128">
        <f t="shared" si="251"/>
        <v>0</v>
      </c>
      <c r="V239" s="128">
        <f t="shared" si="251"/>
        <v>0</v>
      </c>
      <c r="W239" s="128">
        <f t="shared" si="251"/>
        <v>0</v>
      </c>
      <c r="X239" s="128">
        <f t="shared" si="251"/>
        <v>0</v>
      </c>
      <c r="Y239" s="129">
        <f t="shared" si="251"/>
        <v>0</v>
      </c>
      <c r="Z239" s="129">
        <f t="shared" si="251"/>
        <v>0</v>
      </c>
      <c r="AA239" s="129">
        <f t="shared" si="251"/>
        <v>0</v>
      </c>
      <c r="AB239" s="130">
        <f>R239/1800/0.6</f>
        <v>0</v>
      </c>
      <c r="AC239" s="7"/>
      <c r="AD239" s="131"/>
      <c r="AE239" s="132"/>
      <c r="AF239" s="132"/>
      <c r="AG239" s="132"/>
      <c r="AH239" s="132"/>
      <c r="AI239" s="132"/>
      <c r="AJ239" s="132"/>
      <c r="AK239" s="132"/>
      <c r="AL239" s="132"/>
      <c r="AM239" s="132"/>
      <c r="AN239" s="132"/>
      <c r="AO239" s="132"/>
      <c r="AP239" s="132"/>
      <c r="AQ239" s="132"/>
      <c r="AR239" s="132"/>
      <c r="AS239" s="132"/>
      <c r="AT239" s="132"/>
      <c r="AU239" s="132"/>
      <c r="AV239" s="133"/>
    </row>
    <row r="240" spans="1:68" ht="27.75" hidden="1" customHeight="1" thickTop="1" x14ac:dyDescent="0.25">
      <c r="A240" s="54"/>
      <c r="B240" s="55"/>
      <c r="C240" s="56"/>
      <c r="D240" s="57" t="s">
        <v>53</v>
      </c>
      <c r="E240" s="135"/>
      <c r="F240" s="136"/>
      <c r="G240" s="137"/>
      <c r="H240" s="140"/>
      <c r="I240" s="61"/>
      <c r="J240" s="62"/>
      <c r="K240" s="63">
        <f t="shared" ref="K240:K249" si="252">IF(J240&gt;0, 1, 0)</f>
        <v>0</v>
      </c>
      <c r="L240" s="63">
        <f t="shared" ref="L240:L251" si="253">J240-K240</f>
        <v>0</v>
      </c>
      <c r="M240" s="64"/>
      <c r="N240" s="65"/>
      <c r="O240" s="66">
        <f t="shared" ref="O240:O251" si="254">IF(N240&gt;0, 1, 0)</f>
        <v>0</v>
      </c>
      <c r="P240" s="66">
        <f t="shared" ref="P240:P251" si="255">N240-O240</f>
        <v>0</v>
      </c>
      <c r="Q240" s="67"/>
      <c r="R240" s="68">
        <f t="shared" ref="R240:R249" si="256">(K240*M240*$R$5)+(L240*M240*$R$6)+(O240*Q240*$R$7)+(P240*Q240*$R$8)</f>
        <v>0</v>
      </c>
      <c r="S240" s="69">
        <f t="shared" ref="S240:S249" si="257">J240*M240*$S$5</f>
        <v>0</v>
      </c>
      <c r="T240" s="70">
        <f t="shared" ref="T240:T249" si="258">K240*M240*$T$5</f>
        <v>0</v>
      </c>
      <c r="U240" s="70">
        <f t="shared" ref="U240:U249" si="259">J240*M240*$U$5</f>
        <v>0</v>
      </c>
      <c r="V240" s="70">
        <f t="shared" ref="V240:V251" si="260">N240*Q240*$V$7</f>
        <v>0</v>
      </c>
      <c r="W240" s="70">
        <f t="shared" ref="W240:W251" si="261">O240*Q240*$W$7</f>
        <v>0</v>
      </c>
      <c r="X240" s="70">
        <f t="shared" ref="X240:X251" si="262">N240*Q240*$X$7</f>
        <v>0</v>
      </c>
      <c r="Y240" s="70">
        <f t="shared" ref="Y240:AA251" si="263">S240+V240</f>
        <v>0</v>
      </c>
      <c r="Z240" s="70">
        <f t="shared" si="263"/>
        <v>0</v>
      </c>
      <c r="AA240" s="70">
        <f t="shared" si="263"/>
        <v>0</v>
      </c>
      <c r="AB240" s="71"/>
      <c r="AC240" s="7">
        <f>R240-Y240-Z240-AA240</f>
        <v>0</v>
      </c>
      <c r="AD240" s="162"/>
      <c r="AE240" s="134"/>
      <c r="AF240" s="163"/>
      <c r="AG240" s="164"/>
      <c r="AH240" s="88"/>
      <c r="AI240" s="88"/>
      <c r="AJ240" s="75"/>
      <c r="AK240" s="182"/>
      <c r="AL240" s="88"/>
      <c r="AM240" s="75"/>
      <c r="AN240" s="89"/>
      <c r="AO240" s="162"/>
      <c r="AP240" s="87"/>
      <c r="AQ240" s="87"/>
      <c r="AR240" s="167"/>
      <c r="AS240" s="87"/>
      <c r="AT240" s="88"/>
      <c r="AU240" s="75"/>
      <c r="AV240" s="89"/>
    </row>
    <row r="241" spans="1:68" ht="27.95" hidden="1" customHeight="1" x14ac:dyDescent="0.25">
      <c r="A241" s="54"/>
      <c r="B241" s="55"/>
      <c r="C241" s="56"/>
      <c r="D241" s="57" t="s">
        <v>53</v>
      </c>
      <c r="E241" s="135"/>
      <c r="F241" s="136"/>
      <c r="G241" s="137"/>
      <c r="H241" s="140"/>
      <c r="I241" s="81"/>
      <c r="J241" s="82"/>
      <c r="K241" s="63">
        <f t="shared" si="252"/>
        <v>0</v>
      </c>
      <c r="L241" s="63">
        <f t="shared" si="253"/>
        <v>0</v>
      </c>
      <c r="M241" s="83"/>
      <c r="N241" s="84"/>
      <c r="O241" s="66">
        <f t="shared" si="254"/>
        <v>0</v>
      </c>
      <c r="P241" s="66">
        <f t="shared" si="255"/>
        <v>0</v>
      </c>
      <c r="Q241" s="83"/>
      <c r="R241" s="85">
        <f t="shared" si="256"/>
        <v>0</v>
      </c>
      <c r="S241" s="69">
        <f t="shared" si="257"/>
        <v>0</v>
      </c>
      <c r="T241" s="70">
        <f t="shared" si="258"/>
        <v>0</v>
      </c>
      <c r="U241" s="70">
        <f t="shared" si="259"/>
        <v>0</v>
      </c>
      <c r="V241" s="70">
        <f t="shared" si="260"/>
        <v>0</v>
      </c>
      <c r="W241" s="70">
        <f t="shared" si="261"/>
        <v>0</v>
      </c>
      <c r="X241" s="70">
        <f t="shared" si="262"/>
        <v>0</v>
      </c>
      <c r="Y241" s="70">
        <f t="shared" si="263"/>
        <v>0</v>
      </c>
      <c r="Z241" s="70">
        <f t="shared" si="263"/>
        <v>0</v>
      </c>
      <c r="AA241" s="70">
        <f t="shared" si="263"/>
        <v>0</v>
      </c>
      <c r="AB241" s="71"/>
      <c r="AC241" s="7">
        <f t="shared" ref="AC241:AC251" si="264">R239-Y239-Z239-AA239</f>
        <v>0</v>
      </c>
      <c r="AD241" s="162"/>
      <c r="AE241" s="134"/>
      <c r="AF241" s="163"/>
      <c r="AG241" s="164"/>
      <c r="AH241" s="88"/>
      <c r="AI241" s="88"/>
      <c r="AJ241" s="75"/>
      <c r="AK241" s="182"/>
      <c r="AL241" s="88"/>
      <c r="AM241" s="75"/>
      <c r="AN241" s="89"/>
      <c r="AO241" s="86"/>
      <c r="AP241" s="87"/>
      <c r="AQ241" s="87"/>
      <c r="AR241" s="87"/>
      <c r="AS241" s="87"/>
      <c r="AT241" s="88"/>
      <c r="AU241" s="75"/>
      <c r="AV241" s="89"/>
    </row>
    <row r="242" spans="1:68" ht="27.95" hidden="1" customHeight="1" x14ac:dyDescent="0.25">
      <c r="A242" s="54"/>
      <c r="B242" s="55"/>
      <c r="C242" s="56"/>
      <c r="D242" s="57" t="s">
        <v>53</v>
      </c>
      <c r="E242" s="135"/>
      <c r="F242" s="136"/>
      <c r="G242" s="137"/>
      <c r="H242" s="138"/>
      <c r="I242" s="81"/>
      <c r="J242" s="82"/>
      <c r="K242" s="63">
        <f t="shared" si="252"/>
        <v>0</v>
      </c>
      <c r="L242" s="63">
        <f t="shared" si="253"/>
        <v>0</v>
      </c>
      <c r="M242" s="83"/>
      <c r="N242" s="84"/>
      <c r="O242" s="66">
        <f t="shared" si="254"/>
        <v>0</v>
      </c>
      <c r="P242" s="66">
        <f t="shared" si="255"/>
        <v>0</v>
      </c>
      <c r="Q242" s="83"/>
      <c r="R242" s="85">
        <f t="shared" si="256"/>
        <v>0</v>
      </c>
      <c r="S242" s="69">
        <f t="shared" si="257"/>
        <v>0</v>
      </c>
      <c r="T242" s="70">
        <f t="shared" si="258"/>
        <v>0</v>
      </c>
      <c r="U242" s="70">
        <f t="shared" si="259"/>
        <v>0</v>
      </c>
      <c r="V242" s="70">
        <f t="shared" si="260"/>
        <v>0</v>
      </c>
      <c r="W242" s="70">
        <f t="shared" si="261"/>
        <v>0</v>
      </c>
      <c r="X242" s="70">
        <f t="shared" si="262"/>
        <v>0</v>
      </c>
      <c r="Y242" s="70">
        <f t="shared" si="263"/>
        <v>0</v>
      </c>
      <c r="Z242" s="70">
        <f t="shared" si="263"/>
        <v>0</v>
      </c>
      <c r="AA242" s="70">
        <f t="shared" si="263"/>
        <v>0</v>
      </c>
      <c r="AB242" s="71"/>
      <c r="AC242" s="7">
        <f t="shared" si="264"/>
        <v>0</v>
      </c>
      <c r="AD242" s="162"/>
      <c r="AE242" s="134"/>
      <c r="AF242" s="163"/>
      <c r="AG242" s="164"/>
      <c r="AH242" s="88"/>
      <c r="AI242" s="88"/>
      <c r="AJ242" s="75"/>
      <c r="AK242" s="167"/>
      <c r="AL242" s="88"/>
      <c r="AM242" s="75"/>
      <c r="AN242" s="89"/>
      <c r="AO242" s="86"/>
      <c r="AP242" s="87"/>
      <c r="AQ242" s="87"/>
      <c r="AR242" s="87"/>
      <c r="AS242" s="87"/>
      <c r="AT242" s="88"/>
      <c r="AU242" s="75"/>
      <c r="AV242" s="89"/>
    </row>
    <row r="243" spans="1:68" ht="27.95" hidden="1" customHeight="1" x14ac:dyDescent="0.25">
      <c r="A243" s="54"/>
      <c r="B243" s="55"/>
      <c r="C243" s="56"/>
      <c r="D243" s="57" t="s">
        <v>53</v>
      </c>
      <c r="E243" s="139"/>
      <c r="F243" s="136"/>
      <c r="G243" s="137"/>
      <c r="H243" s="140"/>
      <c r="I243" s="81"/>
      <c r="J243" s="82"/>
      <c r="K243" s="63">
        <f t="shared" si="252"/>
        <v>0</v>
      </c>
      <c r="L243" s="63">
        <f t="shared" si="253"/>
        <v>0</v>
      </c>
      <c r="M243" s="83"/>
      <c r="N243" s="84"/>
      <c r="O243" s="66">
        <f t="shared" si="254"/>
        <v>0</v>
      </c>
      <c r="P243" s="66">
        <f t="shared" si="255"/>
        <v>0</v>
      </c>
      <c r="Q243" s="83"/>
      <c r="R243" s="85">
        <f t="shared" si="256"/>
        <v>0</v>
      </c>
      <c r="S243" s="69">
        <f t="shared" si="257"/>
        <v>0</v>
      </c>
      <c r="T243" s="70">
        <f t="shared" si="258"/>
        <v>0</v>
      </c>
      <c r="U243" s="70">
        <f t="shared" si="259"/>
        <v>0</v>
      </c>
      <c r="V243" s="70">
        <f t="shared" si="260"/>
        <v>0</v>
      </c>
      <c r="W243" s="70">
        <f t="shared" si="261"/>
        <v>0</v>
      </c>
      <c r="X243" s="70">
        <f t="shared" si="262"/>
        <v>0</v>
      </c>
      <c r="Y243" s="70">
        <f t="shared" si="263"/>
        <v>0</v>
      </c>
      <c r="Z243" s="70">
        <f t="shared" si="263"/>
        <v>0</v>
      </c>
      <c r="AA243" s="70">
        <f t="shared" si="263"/>
        <v>0</v>
      </c>
      <c r="AB243" s="71"/>
      <c r="AC243" s="7">
        <f t="shared" si="264"/>
        <v>0</v>
      </c>
      <c r="AD243" s="86"/>
      <c r="AE243" s="73"/>
      <c r="AF243" s="87"/>
      <c r="AG243" s="87"/>
      <c r="AH243" s="88"/>
      <c r="AI243" s="88"/>
      <c r="AJ243" s="75"/>
      <c r="AK243" s="87"/>
      <c r="AL243" s="88"/>
      <c r="AM243" s="75"/>
      <c r="AN243" s="89"/>
      <c r="AO243" s="86"/>
      <c r="AP243" s="87"/>
      <c r="AQ243" s="87"/>
      <c r="AR243" s="87"/>
      <c r="AS243" s="87"/>
      <c r="AT243" s="88"/>
      <c r="AU243" s="75"/>
      <c r="AV243" s="89"/>
    </row>
    <row r="244" spans="1:68" ht="27.95" hidden="1" customHeight="1" x14ac:dyDescent="0.25">
      <c r="A244" s="54"/>
      <c r="B244" s="55"/>
      <c r="C244" s="56"/>
      <c r="D244" s="57" t="s">
        <v>53</v>
      </c>
      <c r="E244" s="141"/>
      <c r="F244" s="136"/>
      <c r="G244" s="137"/>
      <c r="H244" s="140"/>
      <c r="I244" s="81"/>
      <c r="J244" s="82"/>
      <c r="K244" s="63">
        <f t="shared" si="252"/>
        <v>0</v>
      </c>
      <c r="L244" s="63">
        <f t="shared" si="253"/>
        <v>0</v>
      </c>
      <c r="M244" s="83"/>
      <c r="N244" s="84"/>
      <c r="O244" s="66">
        <f t="shared" si="254"/>
        <v>0</v>
      </c>
      <c r="P244" s="66">
        <f t="shared" si="255"/>
        <v>0</v>
      </c>
      <c r="Q244" s="83"/>
      <c r="R244" s="85">
        <f t="shared" si="256"/>
        <v>0</v>
      </c>
      <c r="S244" s="69">
        <f t="shared" si="257"/>
        <v>0</v>
      </c>
      <c r="T244" s="70">
        <f t="shared" si="258"/>
        <v>0</v>
      </c>
      <c r="U244" s="70">
        <f t="shared" si="259"/>
        <v>0</v>
      </c>
      <c r="V244" s="70">
        <f t="shared" si="260"/>
        <v>0</v>
      </c>
      <c r="W244" s="70">
        <f t="shared" si="261"/>
        <v>0</v>
      </c>
      <c r="X244" s="70">
        <f t="shared" si="262"/>
        <v>0</v>
      </c>
      <c r="Y244" s="70">
        <f t="shared" si="263"/>
        <v>0</v>
      </c>
      <c r="Z244" s="70">
        <f t="shared" si="263"/>
        <v>0</v>
      </c>
      <c r="AA244" s="70">
        <f t="shared" si="263"/>
        <v>0</v>
      </c>
      <c r="AB244" s="71"/>
      <c r="AC244" s="7">
        <f t="shared" si="264"/>
        <v>0</v>
      </c>
      <c r="AD244" s="86"/>
      <c r="AE244" s="73"/>
      <c r="AF244" s="87"/>
      <c r="AG244" s="87"/>
      <c r="AH244" s="88"/>
      <c r="AI244" s="88"/>
      <c r="AJ244" s="75"/>
      <c r="AK244" s="87"/>
      <c r="AL244" s="88"/>
      <c r="AM244" s="75"/>
      <c r="AN244" s="89"/>
      <c r="AO244" s="86"/>
      <c r="AP244" s="87"/>
      <c r="AQ244" s="87"/>
      <c r="AR244" s="87"/>
      <c r="AS244" s="87"/>
      <c r="AT244" s="88"/>
      <c r="AU244" s="75"/>
      <c r="AV244" s="89"/>
    </row>
    <row r="245" spans="1:68" ht="27.95" hidden="1" customHeight="1" x14ac:dyDescent="0.25">
      <c r="A245" s="54"/>
      <c r="B245" s="55"/>
      <c r="C245" s="56"/>
      <c r="D245" s="57" t="s">
        <v>53</v>
      </c>
      <c r="E245" s="141"/>
      <c r="F245" s="136"/>
      <c r="G245" s="137"/>
      <c r="H245" s="140"/>
      <c r="I245" s="81"/>
      <c r="J245" s="82"/>
      <c r="K245" s="63">
        <f t="shared" si="252"/>
        <v>0</v>
      </c>
      <c r="L245" s="63">
        <f t="shared" si="253"/>
        <v>0</v>
      </c>
      <c r="M245" s="83"/>
      <c r="N245" s="84"/>
      <c r="O245" s="66">
        <f t="shared" si="254"/>
        <v>0</v>
      </c>
      <c r="P245" s="66">
        <f t="shared" si="255"/>
        <v>0</v>
      </c>
      <c r="Q245" s="83"/>
      <c r="R245" s="85">
        <f t="shared" si="256"/>
        <v>0</v>
      </c>
      <c r="S245" s="69">
        <f t="shared" si="257"/>
        <v>0</v>
      </c>
      <c r="T245" s="70">
        <f t="shared" si="258"/>
        <v>0</v>
      </c>
      <c r="U245" s="70">
        <f t="shared" si="259"/>
        <v>0</v>
      </c>
      <c r="V245" s="70">
        <f t="shared" si="260"/>
        <v>0</v>
      </c>
      <c r="W245" s="70">
        <f t="shared" si="261"/>
        <v>0</v>
      </c>
      <c r="X245" s="70">
        <f t="shared" si="262"/>
        <v>0</v>
      </c>
      <c r="Y245" s="70">
        <f t="shared" si="263"/>
        <v>0</v>
      </c>
      <c r="Z245" s="70">
        <f t="shared" si="263"/>
        <v>0</v>
      </c>
      <c r="AA245" s="70">
        <f t="shared" si="263"/>
        <v>0</v>
      </c>
      <c r="AB245" s="71"/>
      <c r="AC245" s="7">
        <f t="shared" si="264"/>
        <v>0</v>
      </c>
      <c r="AD245" s="86"/>
      <c r="AE245" s="73"/>
      <c r="AF245" s="87"/>
      <c r="AG245" s="87"/>
      <c r="AH245" s="88"/>
      <c r="AI245" s="88"/>
      <c r="AJ245" s="75"/>
      <c r="AK245" s="87"/>
      <c r="AL245" s="88"/>
      <c r="AM245" s="75"/>
      <c r="AN245" s="89"/>
      <c r="AO245" s="86"/>
      <c r="AP245" s="87"/>
      <c r="AQ245" s="87"/>
      <c r="AR245" s="87"/>
      <c r="AS245" s="87"/>
      <c r="AT245" s="88"/>
      <c r="AU245" s="75"/>
      <c r="AV245" s="89"/>
    </row>
    <row r="246" spans="1:68" ht="27.95" hidden="1" customHeight="1" x14ac:dyDescent="0.25">
      <c r="A246" s="54"/>
      <c r="B246" s="55"/>
      <c r="C246" s="56"/>
      <c r="D246" s="57" t="s">
        <v>53</v>
      </c>
      <c r="E246" s="141"/>
      <c r="F246" s="136"/>
      <c r="G246" s="142"/>
      <c r="H246" s="140"/>
      <c r="I246" s="81"/>
      <c r="J246" s="82"/>
      <c r="K246" s="63">
        <f t="shared" si="252"/>
        <v>0</v>
      </c>
      <c r="L246" s="63">
        <f t="shared" si="253"/>
        <v>0</v>
      </c>
      <c r="M246" s="83"/>
      <c r="N246" s="84"/>
      <c r="O246" s="66">
        <f t="shared" si="254"/>
        <v>0</v>
      </c>
      <c r="P246" s="66">
        <f t="shared" si="255"/>
        <v>0</v>
      </c>
      <c r="Q246" s="83"/>
      <c r="R246" s="85">
        <f t="shared" si="256"/>
        <v>0</v>
      </c>
      <c r="S246" s="69">
        <f t="shared" si="257"/>
        <v>0</v>
      </c>
      <c r="T246" s="70">
        <f t="shared" si="258"/>
        <v>0</v>
      </c>
      <c r="U246" s="70">
        <f t="shared" si="259"/>
        <v>0</v>
      </c>
      <c r="V246" s="70">
        <f t="shared" si="260"/>
        <v>0</v>
      </c>
      <c r="W246" s="70">
        <f t="shared" si="261"/>
        <v>0</v>
      </c>
      <c r="X246" s="70">
        <f t="shared" si="262"/>
        <v>0</v>
      </c>
      <c r="Y246" s="70">
        <f t="shared" si="263"/>
        <v>0</v>
      </c>
      <c r="Z246" s="70">
        <f t="shared" si="263"/>
        <v>0</v>
      </c>
      <c r="AA246" s="70">
        <f t="shared" si="263"/>
        <v>0</v>
      </c>
      <c r="AB246" s="71"/>
      <c r="AC246" s="7">
        <f t="shared" si="264"/>
        <v>0</v>
      </c>
      <c r="AD246" s="86"/>
      <c r="AE246" s="73"/>
      <c r="AF246" s="87"/>
      <c r="AG246" s="87"/>
      <c r="AH246" s="88"/>
      <c r="AI246" s="88"/>
      <c r="AJ246" s="75"/>
      <c r="AK246" s="87"/>
      <c r="AL246" s="88"/>
      <c r="AM246" s="75"/>
      <c r="AN246" s="89"/>
      <c r="AO246" s="86"/>
      <c r="AP246" s="87"/>
      <c r="AQ246" s="87"/>
      <c r="AR246" s="87"/>
      <c r="AS246" s="87"/>
      <c r="AT246" s="88"/>
      <c r="AU246" s="75"/>
      <c r="AV246" s="89"/>
    </row>
    <row r="247" spans="1:68" ht="27.95" hidden="1" customHeight="1" x14ac:dyDescent="0.25">
      <c r="A247" s="54"/>
      <c r="B247" s="55"/>
      <c r="C247" s="56"/>
      <c r="D247" s="57" t="s">
        <v>53</v>
      </c>
      <c r="E247" s="141"/>
      <c r="F247" s="136"/>
      <c r="G247" s="142"/>
      <c r="H247" s="140"/>
      <c r="I247" s="94"/>
      <c r="J247" s="82"/>
      <c r="K247" s="63">
        <f t="shared" si="252"/>
        <v>0</v>
      </c>
      <c r="L247" s="63">
        <f t="shared" si="253"/>
        <v>0</v>
      </c>
      <c r="M247" s="83"/>
      <c r="N247" s="84"/>
      <c r="O247" s="66">
        <f t="shared" si="254"/>
        <v>0</v>
      </c>
      <c r="P247" s="66">
        <f t="shared" si="255"/>
        <v>0</v>
      </c>
      <c r="Q247" s="83"/>
      <c r="R247" s="85">
        <f t="shared" si="256"/>
        <v>0</v>
      </c>
      <c r="S247" s="69">
        <f t="shared" si="257"/>
        <v>0</v>
      </c>
      <c r="T247" s="70">
        <f t="shared" si="258"/>
        <v>0</v>
      </c>
      <c r="U247" s="70">
        <f t="shared" si="259"/>
        <v>0</v>
      </c>
      <c r="V247" s="70">
        <f t="shared" si="260"/>
        <v>0</v>
      </c>
      <c r="W247" s="70">
        <f t="shared" si="261"/>
        <v>0</v>
      </c>
      <c r="X247" s="70">
        <f t="shared" si="262"/>
        <v>0</v>
      </c>
      <c r="Y247" s="70">
        <f t="shared" si="263"/>
        <v>0</v>
      </c>
      <c r="Z247" s="70">
        <f t="shared" si="263"/>
        <v>0</v>
      </c>
      <c r="AA247" s="70">
        <f t="shared" si="263"/>
        <v>0</v>
      </c>
      <c r="AB247" s="71"/>
      <c r="AC247" s="7">
        <f t="shared" si="264"/>
        <v>0</v>
      </c>
      <c r="AD247" s="86"/>
      <c r="AE247" s="73"/>
      <c r="AF247" s="87"/>
      <c r="AG247" s="87"/>
      <c r="AH247" s="88"/>
      <c r="AI247" s="88"/>
      <c r="AJ247" s="75"/>
      <c r="AK247" s="87"/>
      <c r="AL247" s="88"/>
      <c r="AM247" s="75"/>
      <c r="AN247" s="89"/>
      <c r="AO247" s="86"/>
      <c r="AP247" s="87"/>
      <c r="AQ247" s="87"/>
      <c r="AR247" s="87"/>
      <c r="AS247" s="87"/>
      <c r="AT247" s="88"/>
      <c r="AU247" s="75"/>
      <c r="AV247" s="89"/>
    </row>
    <row r="248" spans="1:68" ht="27.95" hidden="1" customHeight="1" x14ac:dyDescent="0.25">
      <c r="A248" s="54"/>
      <c r="B248" s="55"/>
      <c r="C248" s="56"/>
      <c r="D248" s="57" t="s">
        <v>53</v>
      </c>
      <c r="E248" s="143"/>
      <c r="F248" s="144"/>
      <c r="G248" s="145"/>
      <c r="H248" s="140"/>
      <c r="I248" s="81"/>
      <c r="J248" s="82"/>
      <c r="K248" s="63">
        <f t="shared" si="252"/>
        <v>0</v>
      </c>
      <c r="L248" s="63">
        <f t="shared" si="253"/>
        <v>0</v>
      </c>
      <c r="M248" s="83"/>
      <c r="N248" s="84"/>
      <c r="O248" s="66">
        <f t="shared" si="254"/>
        <v>0</v>
      </c>
      <c r="P248" s="66">
        <f t="shared" si="255"/>
        <v>0</v>
      </c>
      <c r="Q248" s="83"/>
      <c r="R248" s="85">
        <f t="shared" si="256"/>
        <v>0</v>
      </c>
      <c r="S248" s="69">
        <f t="shared" si="257"/>
        <v>0</v>
      </c>
      <c r="T248" s="70">
        <f t="shared" si="258"/>
        <v>0</v>
      </c>
      <c r="U248" s="70">
        <f t="shared" si="259"/>
        <v>0</v>
      </c>
      <c r="V248" s="70">
        <f t="shared" si="260"/>
        <v>0</v>
      </c>
      <c r="W248" s="70">
        <f t="shared" si="261"/>
        <v>0</v>
      </c>
      <c r="X248" s="70">
        <f t="shared" si="262"/>
        <v>0</v>
      </c>
      <c r="Y248" s="70">
        <f t="shared" si="263"/>
        <v>0</v>
      </c>
      <c r="Z248" s="70">
        <f t="shared" si="263"/>
        <v>0</v>
      </c>
      <c r="AA248" s="70">
        <f t="shared" si="263"/>
        <v>0</v>
      </c>
      <c r="AB248" s="71"/>
      <c r="AC248" s="7">
        <f t="shared" si="264"/>
        <v>0</v>
      </c>
      <c r="AD248" s="86"/>
      <c r="AE248" s="73"/>
      <c r="AF248" s="87"/>
      <c r="AG248" s="87"/>
      <c r="AH248" s="88"/>
      <c r="AI248" s="88"/>
      <c r="AJ248" s="75"/>
      <c r="AK248" s="87"/>
      <c r="AL248" s="88"/>
      <c r="AM248" s="75"/>
      <c r="AN248" s="89"/>
      <c r="AO248" s="86"/>
      <c r="AP248" s="87"/>
      <c r="AQ248" s="87"/>
      <c r="AR248" s="87"/>
      <c r="AS248" s="87"/>
      <c r="AT248" s="88"/>
      <c r="AU248" s="75"/>
      <c r="AV248" s="89"/>
      <c r="AW248" s="171"/>
      <c r="AX248" s="171"/>
      <c r="AY248" s="171"/>
      <c r="AZ248" s="171"/>
      <c r="BA248" s="171"/>
      <c r="BB248" s="171"/>
      <c r="BC248" s="171"/>
      <c r="BD248" s="171"/>
      <c r="BE248" s="171"/>
      <c r="BF248" s="171"/>
      <c r="BG248" s="171"/>
      <c r="BH248" s="171"/>
      <c r="BI248" s="171"/>
      <c r="BJ248" s="171"/>
      <c r="BK248" s="171"/>
      <c r="BL248" s="171"/>
      <c r="BM248" s="171"/>
      <c r="BN248" s="171"/>
      <c r="BO248" s="171"/>
      <c r="BP248" s="171"/>
    </row>
    <row r="249" spans="1:68" ht="27.95" hidden="1" customHeight="1" x14ac:dyDescent="0.25">
      <c r="A249" s="54"/>
      <c r="B249" s="55"/>
      <c r="C249" s="56"/>
      <c r="D249" s="57" t="s">
        <v>53</v>
      </c>
      <c r="E249" s="146"/>
      <c r="F249" s="147"/>
      <c r="G249" s="142"/>
      <c r="H249" s="148"/>
      <c r="I249" s="95"/>
      <c r="J249" s="82"/>
      <c r="K249" s="96">
        <f t="shared" si="252"/>
        <v>0</v>
      </c>
      <c r="L249" s="96">
        <f t="shared" si="253"/>
        <v>0</v>
      </c>
      <c r="M249" s="83"/>
      <c r="N249" s="84"/>
      <c r="O249" s="66">
        <f t="shared" si="254"/>
        <v>0</v>
      </c>
      <c r="P249" s="66">
        <f t="shared" si="255"/>
        <v>0</v>
      </c>
      <c r="Q249" s="83"/>
      <c r="R249" s="85">
        <f t="shared" si="256"/>
        <v>0</v>
      </c>
      <c r="S249" s="69">
        <f t="shared" si="257"/>
        <v>0</v>
      </c>
      <c r="T249" s="70">
        <f t="shared" si="258"/>
        <v>0</v>
      </c>
      <c r="U249" s="70">
        <f t="shared" si="259"/>
        <v>0</v>
      </c>
      <c r="V249" s="70">
        <f t="shared" si="260"/>
        <v>0</v>
      </c>
      <c r="W249" s="70">
        <f t="shared" si="261"/>
        <v>0</v>
      </c>
      <c r="X249" s="70">
        <f t="shared" si="262"/>
        <v>0</v>
      </c>
      <c r="Y249" s="70">
        <f t="shared" si="263"/>
        <v>0</v>
      </c>
      <c r="Z249" s="70">
        <f t="shared" si="263"/>
        <v>0</v>
      </c>
      <c r="AA249" s="70">
        <f t="shared" si="263"/>
        <v>0</v>
      </c>
      <c r="AB249" s="71"/>
      <c r="AC249" s="7">
        <f t="shared" si="264"/>
        <v>0</v>
      </c>
      <c r="AD249" s="86"/>
      <c r="AE249" s="73"/>
      <c r="AF249" s="87"/>
      <c r="AG249" s="87"/>
      <c r="AH249" s="88"/>
      <c r="AI249" s="88"/>
      <c r="AJ249" s="75"/>
      <c r="AK249" s="87"/>
      <c r="AL249" s="88"/>
      <c r="AM249" s="75"/>
      <c r="AN249" s="89"/>
      <c r="AO249" s="86"/>
      <c r="AP249" s="87"/>
      <c r="AQ249" s="87"/>
      <c r="AR249" s="87"/>
      <c r="AS249" s="87"/>
      <c r="AT249" s="88"/>
      <c r="AU249" s="75"/>
      <c r="AV249" s="89"/>
      <c r="AW249" s="171"/>
      <c r="AX249" s="171"/>
      <c r="AY249" s="171"/>
      <c r="AZ249" s="171"/>
      <c r="BA249" s="171"/>
      <c r="BB249" s="171"/>
      <c r="BC249" s="171"/>
      <c r="BD249" s="171"/>
      <c r="BE249" s="171"/>
      <c r="BF249" s="171"/>
      <c r="BG249" s="171"/>
      <c r="BH249" s="171"/>
      <c r="BI249" s="171"/>
      <c r="BJ249" s="171"/>
      <c r="BK249" s="171"/>
      <c r="BL249" s="171"/>
      <c r="BM249" s="171"/>
      <c r="BN249" s="171"/>
      <c r="BO249" s="171"/>
      <c r="BP249" s="171"/>
    </row>
    <row r="250" spans="1:68" s="179" customFormat="1" ht="27.95" hidden="1" customHeight="1" x14ac:dyDescent="0.25">
      <c r="A250" s="193"/>
      <c r="B250" s="194"/>
      <c r="C250" s="56"/>
      <c r="D250" s="57" t="s">
        <v>53</v>
      </c>
      <c r="E250" s="101" t="s">
        <v>49</v>
      </c>
      <c r="F250" s="101"/>
      <c r="G250" s="102"/>
      <c r="H250" s="103"/>
      <c r="I250" s="104"/>
      <c r="J250" s="105"/>
      <c r="K250" s="106">
        <f>IF(J250&gt;0, 1, 0)</f>
        <v>0</v>
      </c>
      <c r="L250" s="106">
        <f t="shared" si="253"/>
        <v>0</v>
      </c>
      <c r="M250" s="107"/>
      <c r="N250" s="108"/>
      <c r="O250" s="109">
        <f t="shared" si="254"/>
        <v>0</v>
      </c>
      <c r="P250" s="109">
        <f t="shared" si="255"/>
        <v>0</v>
      </c>
      <c r="Q250" s="107"/>
      <c r="R250" s="110">
        <f>J250*M250*$R$9</f>
        <v>0</v>
      </c>
      <c r="S250" s="111">
        <f>J250*M250*$S$9</f>
        <v>0</v>
      </c>
      <c r="T250" s="112">
        <f>K250*M250*$T$9</f>
        <v>0</v>
      </c>
      <c r="U250" s="112">
        <f>J250*M250*$U$9</f>
        <v>0</v>
      </c>
      <c r="V250" s="112">
        <f t="shared" si="260"/>
        <v>0</v>
      </c>
      <c r="W250" s="112">
        <f t="shared" si="261"/>
        <v>0</v>
      </c>
      <c r="X250" s="112">
        <f t="shared" si="262"/>
        <v>0</v>
      </c>
      <c r="Y250" s="112">
        <f t="shared" si="263"/>
        <v>0</v>
      </c>
      <c r="Z250" s="112">
        <f t="shared" si="263"/>
        <v>0</v>
      </c>
      <c r="AA250" s="112">
        <f t="shared" si="263"/>
        <v>0</v>
      </c>
      <c r="AB250" s="113"/>
      <c r="AC250" s="7">
        <f t="shared" si="264"/>
        <v>0</v>
      </c>
      <c r="AD250" s="176"/>
      <c r="AE250" s="73"/>
      <c r="AF250" s="177"/>
      <c r="AG250" s="177"/>
      <c r="AH250" s="88"/>
      <c r="AI250" s="88"/>
      <c r="AJ250" s="75"/>
      <c r="AK250" s="177"/>
      <c r="AL250" s="88"/>
      <c r="AM250" s="75"/>
      <c r="AN250" s="178"/>
      <c r="AO250" s="176"/>
      <c r="AP250" s="177"/>
      <c r="AQ250" s="177"/>
      <c r="AR250" s="177"/>
      <c r="AS250" s="177"/>
      <c r="AT250" s="88"/>
      <c r="AU250" s="75"/>
      <c r="AV250" s="178"/>
      <c r="AW250" s="6"/>
      <c r="AX250" s="6"/>
      <c r="AY250" s="6"/>
      <c r="AZ250" s="6"/>
      <c r="BA250" s="6"/>
      <c r="BB250" s="6"/>
      <c r="BC250" s="6"/>
      <c r="BD250" s="6"/>
      <c r="BE250" s="6"/>
      <c r="BF250" s="6"/>
      <c r="BG250" s="6"/>
      <c r="BH250" s="6"/>
      <c r="BI250" s="6"/>
      <c r="BJ250" s="6"/>
      <c r="BK250" s="6"/>
      <c r="BL250" s="6"/>
      <c r="BM250" s="6"/>
      <c r="BN250" s="6"/>
      <c r="BO250" s="6"/>
      <c r="BP250" s="6"/>
    </row>
    <row r="251" spans="1:68" s="171" customFormat="1" ht="27.95" hidden="1" customHeight="1" x14ac:dyDescent="0.25">
      <c r="A251" s="193"/>
      <c r="B251" s="194"/>
      <c r="C251" s="56"/>
      <c r="D251" s="57" t="s">
        <v>53</v>
      </c>
      <c r="E251" s="101" t="s">
        <v>49</v>
      </c>
      <c r="F251" s="101"/>
      <c r="G251" s="102"/>
      <c r="H251" s="103"/>
      <c r="I251" s="104"/>
      <c r="J251" s="105"/>
      <c r="K251" s="106">
        <f>IF(J251&gt;0, 1, 0)</f>
        <v>0</v>
      </c>
      <c r="L251" s="106">
        <f t="shared" si="253"/>
        <v>0</v>
      </c>
      <c r="M251" s="107"/>
      <c r="N251" s="108"/>
      <c r="O251" s="109">
        <f t="shared" si="254"/>
        <v>0</v>
      </c>
      <c r="P251" s="109">
        <f t="shared" si="255"/>
        <v>0</v>
      </c>
      <c r="Q251" s="107"/>
      <c r="R251" s="110">
        <f>J251*M251*$R$9</f>
        <v>0</v>
      </c>
      <c r="S251" s="111">
        <f>J251*M251*$S$9</f>
        <v>0</v>
      </c>
      <c r="T251" s="112">
        <f>K251*M251*$T$9</f>
        <v>0</v>
      </c>
      <c r="U251" s="112">
        <f>J251*M251*$U$9</f>
        <v>0</v>
      </c>
      <c r="V251" s="112">
        <f t="shared" si="260"/>
        <v>0</v>
      </c>
      <c r="W251" s="112">
        <f t="shared" si="261"/>
        <v>0</v>
      </c>
      <c r="X251" s="112">
        <f t="shared" si="262"/>
        <v>0</v>
      </c>
      <c r="Y251" s="112">
        <f t="shared" si="263"/>
        <v>0</v>
      </c>
      <c r="Z251" s="112">
        <f t="shared" si="263"/>
        <v>0</v>
      </c>
      <c r="AA251" s="112">
        <f t="shared" si="263"/>
        <v>0</v>
      </c>
      <c r="AB251" s="113"/>
      <c r="AC251" s="114">
        <f t="shared" si="264"/>
        <v>0</v>
      </c>
      <c r="AD251" s="176"/>
      <c r="AE251" s="73"/>
      <c r="AF251" s="177"/>
      <c r="AG251" s="177"/>
      <c r="AH251" s="88"/>
      <c r="AI251" s="88"/>
      <c r="AJ251" s="75"/>
      <c r="AK251" s="177"/>
      <c r="AL251" s="88"/>
      <c r="AM251" s="75"/>
      <c r="AN251" s="178"/>
      <c r="AO251" s="176"/>
      <c r="AP251" s="177"/>
      <c r="AQ251" s="177"/>
      <c r="AR251" s="177"/>
      <c r="AS251" s="177"/>
      <c r="AT251" s="88"/>
      <c r="AU251" s="75"/>
      <c r="AV251" s="178"/>
      <c r="AW251" s="6"/>
      <c r="AX251" s="6"/>
      <c r="AY251" s="6"/>
      <c r="AZ251" s="6"/>
      <c r="BA251" s="6"/>
      <c r="BB251" s="6"/>
      <c r="BC251" s="6"/>
      <c r="BD251" s="6"/>
      <c r="BE251" s="6"/>
      <c r="BF251" s="6"/>
      <c r="BG251" s="6"/>
      <c r="BH251" s="6"/>
      <c r="BI251" s="6"/>
      <c r="BJ251" s="6"/>
      <c r="BK251" s="6"/>
      <c r="BL251" s="6"/>
      <c r="BM251" s="6"/>
      <c r="BN251" s="6"/>
      <c r="BO251" s="6"/>
      <c r="BP251" s="6"/>
    </row>
    <row r="252" spans="1:68" ht="27.95" hidden="1" customHeight="1" thickBot="1" x14ac:dyDescent="0.3">
      <c r="A252" s="116"/>
      <c r="B252" s="117"/>
      <c r="C252" s="117"/>
      <c r="D252" s="57" t="s">
        <v>53</v>
      </c>
      <c r="E252" s="118"/>
      <c r="F252" s="118"/>
      <c r="G252" s="119"/>
      <c r="H252" s="120" t="s">
        <v>90</v>
      </c>
      <c r="I252" s="121"/>
      <c r="J252" s="122"/>
      <c r="K252" s="123"/>
      <c r="L252" s="123"/>
      <c r="M252" s="124"/>
      <c r="N252" s="125"/>
      <c r="O252" s="123"/>
      <c r="P252" s="123"/>
      <c r="Q252" s="124"/>
      <c r="R252" s="126">
        <f>SUM(R240:R251)</f>
        <v>0</v>
      </c>
      <c r="S252" s="127">
        <f t="shared" ref="S252:AA252" si="265">SUM(S240:S251)</f>
        <v>0</v>
      </c>
      <c r="T252" s="128">
        <f t="shared" si="265"/>
        <v>0</v>
      </c>
      <c r="U252" s="128">
        <f t="shared" si="265"/>
        <v>0</v>
      </c>
      <c r="V252" s="128">
        <f t="shared" si="265"/>
        <v>0</v>
      </c>
      <c r="W252" s="128">
        <f t="shared" si="265"/>
        <v>0</v>
      </c>
      <c r="X252" s="128">
        <f t="shared" si="265"/>
        <v>0</v>
      </c>
      <c r="Y252" s="129">
        <f t="shared" si="265"/>
        <v>0</v>
      </c>
      <c r="Z252" s="129">
        <f t="shared" si="265"/>
        <v>0</v>
      </c>
      <c r="AA252" s="129">
        <f t="shared" si="265"/>
        <v>0</v>
      </c>
      <c r="AB252" s="130">
        <f>R252/1800/0.6</f>
        <v>0</v>
      </c>
      <c r="AC252" s="7"/>
      <c r="AD252" s="131"/>
      <c r="AE252" s="132"/>
      <c r="AF252" s="132"/>
      <c r="AG252" s="132"/>
      <c r="AH252" s="132"/>
      <c r="AI252" s="132"/>
      <c r="AJ252" s="132"/>
      <c r="AK252" s="132"/>
      <c r="AL252" s="132"/>
      <c r="AM252" s="132"/>
      <c r="AN252" s="132"/>
      <c r="AO252" s="132"/>
      <c r="AP252" s="132"/>
      <c r="AQ252" s="132"/>
      <c r="AR252" s="132"/>
      <c r="AS252" s="132"/>
      <c r="AT252" s="132"/>
      <c r="AU252" s="132"/>
      <c r="AV252" s="133"/>
    </row>
    <row r="253" spans="1:68" ht="27.75" hidden="1" customHeight="1" thickTop="1" x14ac:dyDescent="0.25">
      <c r="A253" s="54"/>
      <c r="B253" s="55"/>
      <c r="C253" s="56"/>
      <c r="D253" s="57" t="s">
        <v>53</v>
      </c>
      <c r="E253" s="135"/>
      <c r="F253" s="136"/>
      <c r="G253" s="137"/>
      <c r="H253" s="140"/>
      <c r="I253" s="61"/>
      <c r="J253" s="62"/>
      <c r="K253" s="63">
        <f t="shared" ref="K253:K262" si="266">IF(J253&gt;0, 1, 0)</f>
        <v>0</v>
      </c>
      <c r="L253" s="63">
        <f t="shared" ref="L253:L264" si="267">J253-K253</f>
        <v>0</v>
      </c>
      <c r="M253" s="64"/>
      <c r="N253" s="65"/>
      <c r="O253" s="66">
        <f t="shared" ref="O253:O264" si="268">IF(N253&gt;0, 1, 0)</f>
        <v>0</v>
      </c>
      <c r="P253" s="66">
        <f t="shared" ref="P253:P264" si="269">N253-O253</f>
        <v>0</v>
      </c>
      <c r="Q253" s="67"/>
      <c r="R253" s="68">
        <f t="shared" ref="R253:R262" si="270">(K253*M253*$R$5)+(L253*M253*$R$6)+(O253*Q253*$R$7)+(P253*Q253*$R$8)</f>
        <v>0</v>
      </c>
      <c r="S253" s="69">
        <f t="shared" ref="S253:S262" si="271">J253*M253*$S$5</f>
        <v>0</v>
      </c>
      <c r="T253" s="70">
        <f t="shared" ref="T253:T262" si="272">K253*M253*$T$5</f>
        <v>0</v>
      </c>
      <c r="U253" s="70">
        <f t="shared" ref="U253:U262" si="273">J253*M253*$U$5</f>
        <v>0</v>
      </c>
      <c r="V253" s="70">
        <f t="shared" ref="V253:V264" si="274">N253*Q253*$V$7</f>
        <v>0</v>
      </c>
      <c r="W253" s="70">
        <f t="shared" ref="W253:W264" si="275">O253*Q253*$W$7</f>
        <v>0</v>
      </c>
      <c r="X253" s="70">
        <f t="shared" ref="X253:X264" si="276">N253*Q253*$X$7</f>
        <v>0</v>
      </c>
      <c r="Y253" s="70">
        <f t="shared" ref="Y253:AA264" si="277">S253+V253</f>
        <v>0</v>
      </c>
      <c r="Z253" s="70">
        <f t="shared" si="277"/>
        <v>0</v>
      </c>
      <c r="AA253" s="70">
        <f t="shared" si="277"/>
        <v>0</v>
      </c>
      <c r="AB253" s="71"/>
      <c r="AC253" s="7">
        <f>R253-Y253-Z253-AA253</f>
        <v>0</v>
      </c>
      <c r="AD253" s="162"/>
      <c r="AE253" s="134"/>
      <c r="AF253" s="163"/>
      <c r="AG253" s="164"/>
      <c r="AH253" s="88"/>
      <c r="AI253" s="88"/>
      <c r="AJ253" s="75"/>
      <c r="AK253" s="182"/>
      <c r="AL253" s="88"/>
      <c r="AM253" s="75"/>
      <c r="AN253" s="89"/>
      <c r="AO253" s="162"/>
      <c r="AP253" s="87"/>
      <c r="AQ253" s="87"/>
      <c r="AR253" s="167"/>
      <c r="AS253" s="87"/>
      <c r="AT253" s="88"/>
      <c r="AU253" s="75"/>
      <c r="AV253" s="89"/>
    </row>
    <row r="254" spans="1:68" ht="27.95" hidden="1" customHeight="1" x14ac:dyDescent="0.25">
      <c r="A254" s="54"/>
      <c r="B254" s="55"/>
      <c r="C254" s="56"/>
      <c r="D254" s="57" t="s">
        <v>53</v>
      </c>
      <c r="E254" s="135"/>
      <c r="F254" s="136"/>
      <c r="G254" s="137"/>
      <c r="H254" s="140"/>
      <c r="I254" s="81"/>
      <c r="J254" s="82"/>
      <c r="K254" s="63">
        <f t="shared" si="266"/>
        <v>0</v>
      </c>
      <c r="L254" s="63">
        <f t="shared" si="267"/>
        <v>0</v>
      </c>
      <c r="M254" s="83"/>
      <c r="N254" s="84"/>
      <c r="O254" s="66">
        <f t="shared" si="268"/>
        <v>0</v>
      </c>
      <c r="P254" s="66">
        <f t="shared" si="269"/>
        <v>0</v>
      </c>
      <c r="Q254" s="83"/>
      <c r="R254" s="85">
        <f t="shared" si="270"/>
        <v>0</v>
      </c>
      <c r="S254" s="69">
        <f t="shared" si="271"/>
        <v>0</v>
      </c>
      <c r="T254" s="70">
        <f t="shared" si="272"/>
        <v>0</v>
      </c>
      <c r="U254" s="70">
        <f t="shared" si="273"/>
        <v>0</v>
      </c>
      <c r="V254" s="70">
        <f t="shared" si="274"/>
        <v>0</v>
      </c>
      <c r="W254" s="70">
        <f t="shared" si="275"/>
        <v>0</v>
      </c>
      <c r="X254" s="70">
        <f t="shared" si="276"/>
        <v>0</v>
      </c>
      <c r="Y254" s="70">
        <f t="shared" si="277"/>
        <v>0</v>
      </c>
      <c r="Z254" s="70">
        <f t="shared" si="277"/>
        <v>0</v>
      </c>
      <c r="AA254" s="70">
        <f t="shared" si="277"/>
        <v>0</v>
      </c>
      <c r="AB254" s="71"/>
      <c r="AC254" s="7">
        <f t="shared" ref="AC254:AC264" si="278">R252-Y252-Z252-AA252</f>
        <v>0</v>
      </c>
      <c r="AD254" s="162"/>
      <c r="AE254" s="134"/>
      <c r="AF254" s="163"/>
      <c r="AG254" s="164"/>
      <c r="AH254" s="88"/>
      <c r="AI254" s="88"/>
      <c r="AJ254" s="75"/>
      <c r="AK254" s="182"/>
      <c r="AL254" s="88"/>
      <c r="AM254" s="75"/>
      <c r="AN254" s="89"/>
      <c r="AO254" s="86"/>
      <c r="AP254" s="87"/>
      <c r="AQ254" s="87"/>
      <c r="AR254" s="87"/>
      <c r="AS254" s="87"/>
      <c r="AT254" s="88"/>
      <c r="AU254" s="75"/>
      <c r="AV254" s="89"/>
    </row>
    <row r="255" spans="1:68" ht="27.95" hidden="1" customHeight="1" x14ac:dyDescent="0.25">
      <c r="A255" s="54"/>
      <c r="B255" s="55"/>
      <c r="C255" s="56"/>
      <c r="D255" s="57" t="s">
        <v>53</v>
      </c>
      <c r="E255" s="135"/>
      <c r="F255" s="136"/>
      <c r="G255" s="137"/>
      <c r="H255" s="138"/>
      <c r="I255" s="81"/>
      <c r="J255" s="82"/>
      <c r="K255" s="63">
        <f t="shared" si="266"/>
        <v>0</v>
      </c>
      <c r="L255" s="63">
        <f t="shared" si="267"/>
        <v>0</v>
      </c>
      <c r="M255" s="83"/>
      <c r="N255" s="84"/>
      <c r="O255" s="66">
        <f t="shared" si="268"/>
        <v>0</v>
      </c>
      <c r="P255" s="66">
        <f t="shared" si="269"/>
        <v>0</v>
      </c>
      <c r="Q255" s="83"/>
      <c r="R255" s="85">
        <f t="shared" si="270"/>
        <v>0</v>
      </c>
      <c r="S255" s="69">
        <f t="shared" si="271"/>
        <v>0</v>
      </c>
      <c r="T255" s="70">
        <f t="shared" si="272"/>
        <v>0</v>
      </c>
      <c r="U255" s="70">
        <f t="shared" si="273"/>
        <v>0</v>
      </c>
      <c r="V255" s="70">
        <f t="shared" si="274"/>
        <v>0</v>
      </c>
      <c r="W255" s="70">
        <f t="shared" si="275"/>
        <v>0</v>
      </c>
      <c r="X255" s="70">
        <f t="shared" si="276"/>
        <v>0</v>
      </c>
      <c r="Y255" s="70">
        <f t="shared" si="277"/>
        <v>0</v>
      </c>
      <c r="Z255" s="70">
        <f t="shared" si="277"/>
        <v>0</v>
      </c>
      <c r="AA255" s="70">
        <f t="shared" si="277"/>
        <v>0</v>
      </c>
      <c r="AB255" s="71"/>
      <c r="AC255" s="7">
        <f t="shared" si="278"/>
        <v>0</v>
      </c>
      <c r="AD255" s="162"/>
      <c r="AE255" s="134"/>
      <c r="AF255" s="163"/>
      <c r="AG255" s="164"/>
      <c r="AH255" s="88"/>
      <c r="AI255" s="88"/>
      <c r="AJ255" s="75"/>
      <c r="AK255" s="167"/>
      <c r="AL255" s="88"/>
      <c r="AM255" s="75"/>
      <c r="AN255" s="89"/>
      <c r="AO255" s="86"/>
      <c r="AP255" s="87"/>
      <c r="AQ255" s="87"/>
      <c r="AR255" s="87"/>
      <c r="AS255" s="87"/>
      <c r="AT255" s="88"/>
      <c r="AU255" s="75"/>
      <c r="AV255" s="89"/>
    </row>
    <row r="256" spans="1:68" ht="27.95" hidden="1" customHeight="1" x14ac:dyDescent="0.25">
      <c r="A256" s="54"/>
      <c r="B256" s="55"/>
      <c r="C256" s="56"/>
      <c r="D256" s="57" t="s">
        <v>53</v>
      </c>
      <c r="E256" s="139"/>
      <c r="F256" s="136"/>
      <c r="G256" s="137"/>
      <c r="H256" s="140"/>
      <c r="I256" s="81"/>
      <c r="J256" s="82"/>
      <c r="K256" s="63">
        <f t="shared" si="266"/>
        <v>0</v>
      </c>
      <c r="L256" s="63">
        <f t="shared" si="267"/>
        <v>0</v>
      </c>
      <c r="M256" s="83"/>
      <c r="N256" s="84"/>
      <c r="O256" s="66">
        <f t="shared" si="268"/>
        <v>0</v>
      </c>
      <c r="P256" s="66">
        <f t="shared" si="269"/>
        <v>0</v>
      </c>
      <c r="Q256" s="83"/>
      <c r="R256" s="85">
        <f t="shared" si="270"/>
        <v>0</v>
      </c>
      <c r="S256" s="69">
        <f t="shared" si="271"/>
        <v>0</v>
      </c>
      <c r="T256" s="70">
        <f t="shared" si="272"/>
        <v>0</v>
      </c>
      <c r="U256" s="70">
        <f t="shared" si="273"/>
        <v>0</v>
      </c>
      <c r="V256" s="70">
        <f t="shared" si="274"/>
        <v>0</v>
      </c>
      <c r="W256" s="70">
        <f t="shared" si="275"/>
        <v>0</v>
      </c>
      <c r="X256" s="70">
        <f t="shared" si="276"/>
        <v>0</v>
      </c>
      <c r="Y256" s="70">
        <f t="shared" si="277"/>
        <v>0</v>
      </c>
      <c r="Z256" s="70">
        <f t="shared" si="277"/>
        <v>0</v>
      </c>
      <c r="AA256" s="70">
        <f t="shared" si="277"/>
        <v>0</v>
      </c>
      <c r="AB256" s="71"/>
      <c r="AC256" s="7">
        <f t="shared" si="278"/>
        <v>0</v>
      </c>
      <c r="AD256" s="86"/>
      <c r="AE256" s="73"/>
      <c r="AF256" s="87"/>
      <c r="AG256" s="87"/>
      <c r="AH256" s="88"/>
      <c r="AI256" s="88"/>
      <c r="AJ256" s="75"/>
      <c r="AK256" s="87"/>
      <c r="AL256" s="88"/>
      <c r="AM256" s="75"/>
      <c r="AN256" s="89"/>
      <c r="AO256" s="86"/>
      <c r="AP256" s="87"/>
      <c r="AQ256" s="87"/>
      <c r="AR256" s="87"/>
      <c r="AS256" s="87"/>
      <c r="AT256" s="88"/>
      <c r="AU256" s="75"/>
      <c r="AV256" s="89"/>
    </row>
    <row r="257" spans="1:68" ht="27.95" hidden="1" customHeight="1" x14ac:dyDescent="0.25">
      <c r="A257" s="54"/>
      <c r="B257" s="55"/>
      <c r="C257" s="56"/>
      <c r="D257" s="57" t="s">
        <v>53</v>
      </c>
      <c r="E257" s="141"/>
      <c r="F257" s="136"/>
      <c r="G257" s="137"/>
      <c r="H257" s="140"/>
      <c r="I257" s="81"/>
      <c r="J257" s="82"/>
      <c r="K257" s="63">
        <f t="shared" si="266"/>
        <v>0</v>
      </c>
      <c r="L257" s="63">
        <f t="shared" si="267"/>
        <v>0</v>
      </c>
      <c r="M257" s="83"/>
      <c r="N257" s="84"/>
      <c r="O257" s="66">
        <f t="shared" si="268"/>
        <v>0</v>
      </c>
      <c r="P257" s="66">
        <f t="shared" si="269"/>
        <v>0</v>
      </c>
      <c r="Q257" s="83"/>
      <c r="R257" s="85">
        <f t="shared" si="270"/>
        <v>0</v>
      </c>
      <c r="S257" s="69">
        <f t="shared" si="271"/>
        <v>0</v>
      </c>
      <c r="T257" s="70">
        <f t="shared" si="272"/>
        <v>0</v>
      </c>
      <c r="U257" s="70">
        <f t="shared" si="273"/>
        <v>0</v>
      </c>
      <c r="V257" s="70">
        <f t="shared" si="274"/>
        <v>0</v>
      </c>
      <c r="W257" s="70">
        <f t="shared" si="275"/>
        <v>0</v>
      </c>
      <c r="X257" s="70">
        <f t="shared" si="276"/>
        <v>0</v>
      </c>
      <c r="Y257" s="70">
        <f t="shared" si="277"/>
        <v>0</v>
      </c>
      <c r="Z257" s="70">
        <f t="shared" si="277"/>
        <v>0</v>
      </c>
      <c r="AA257" s="70">
        <f t="shared" si="277"/>
        <v>0</v>
      </c>
      <c r="AB257" s="71"/>
      <c r="AC257" s="7">
        <f t="shared" si="278"/>
        <v>0</v>
      </c>
      <c r="AD257" s="86"/>
      <c r="AE257" s="73"/>
      <c r="AF257" s="87"/>
      <c r="AG257" s="87"/>
      <c r="AH257" s="88"/>
      <c r="AI257" s="88"/>
      <c r="AJ257" s="75"/>
      <c r="AK257" s="87"/>
      <c r="AL257" s="88"/>
      <c r="AM257" s="75"/>
      <c r="AN257" s="89"/>
      <c r="AO257" s="86"/>
      <c r="AP257" s="87"/>
      <c r="AQ257" s="87"/>
      <c r="AR257" s="87"/>
      <c r="AS257" s="87"/>
      <c r="AT257" s="88"/>
      <c r="AU257" s="75"/>
      <c r="AV257" s="89"/>
    </row>
    <row r="258" spans="1:68" ht="27.95" hidden="1" customHeight="1" x14ac:dyDescent="0.25">
      <c r="A258" s="54"/>
      <c r="B258" s="55"/>
      <c r="C258" s="56"/>
      <c r="D258" s="57" t="s">
        <v>53</v>
      </c>
      <c r="E258" s="141"/>
      <c r="F258" s="136"/>
      <c r="G258" s="137"/>
      <c r="H258" s="140"/>
      <c r="I258" s="81"/>
      <c r="J258" s="82"/>
      <c r="K258" s="63">
        <f t="shared" si="266"/>
        <v>0</v>
      </c>
      <c r="L258" s="63">
        <f t="shared" si="267"/>
        <v>0</v>
      </c>
      <c r="M258" s="83"/>
      <c r="N258" s="84"/>
      <c r="O258" s="66">
        <f t="shared" si="268"/>
        <v>0</v>
      </c>
      <c r="P258" s="66">
        <f t="shared" si="269"/>
        <v>0</v>
      </c>
      <c r="Q258" s="83"/>
      <c r="R258" s="85">
        <f t="shared" si="270"/>
        <v>0</v>
      </c>
      <c r="S258" s="69">
        <f t="shared" si="271"/>
        <v>0</v>
      </c>
      <c r="T258" s="70">
        <f t="shared" si="272"/>
        <v>0</v>
      </c>
      <c r="U258" s="70">
        <f t="shared" si="273"/>
        <v>0</v>
      </c>
      <c r="V258" s="70">
        <f t="shared" si="274"/>
        <v>0</v>
      </c>
      <c r="W258" s="70">
        <f t="shared" si="275"/>
        <v>0</v>
      </c>
      <c r="X258" s="70">
        <f t="shared" si="276"/>
        <v>0</v>
      </c>
      <c r="Y258" s="70">
        <f t="shared" si="277"/>
        <v>0</v>
      </c>
      <c r="Z258" s="70">
        <f t="shared" si="277"/>
        <v>0</v>
      </c>
      <c r="AA258" s="70">
        <f t="shared" si="277"/>
        <v>0</v>
      </c>
      <c r="AB258" s="71"/>
      <c r="AC258" s="7">
        <f t="shared" si="278"/>
        <v>0</v>
      </c>
      <c r="AD258" s="86"/>
      <c r="AE258" s="73"/>
      <c r="AF258" s="87"/>
      <c r="AG258" s="87"/>
      <c r="AH258" s="88"/>
      <c r="AI258" s="88"/>
      <c r="AJ258" s="75"/>
      <c r="AK258" s="87"/>
      <c r="AL258" s="88"/>
      <c r="AM258" s="75"/>
      <c r="AN258" s="89"/>
      <c r="AO258" s="86"/>
      <c r="AP258" s="87"/>
      <c r="AQ258" s="87"/>
      <c r="AR258" s="87"/>
      <c r="AS258" s="87"/>
      <c r="AT258" s="88"/>
      <c r="AU258" s="75"/>
      <c r="AV258" s="89"/>
    </row>
    <row r="259" spans="1:68" ht="27.95" hidden="1" customHeight="1" x14ac:dyDescent="0.25">
      <c r="A259" s="54"/>
      <c r="B259" s="55"/>
      <c r="C259" s="56"/>
      <c r="D259" s="57" t="s">
        <v>53</v>
      </c>
      <c r="E259" s="141"/>
      <c r="F259" s="136"/>
      <c r="G259" s="142"/>
      <c r="H259" s="140"/>
      <c r="I259" s="81"/>
      <c r="J259" s="82"/>
      <c r="K259" s="63">
        <f t="shared" si="266"/>
        <v>0</v>
      </c>
      <c r="L259" s="63">
        <f t="shared" si="267"/>
        <v>0</v>
      </c>
      <c r="M259" s="83"/>
      <c r="N259" s="84"/>
      <c r="O259" s="66">
        <f t="shared" si="268"/>
        <v>0</v>
      </c>
      <c r="P259" s="66">
        <f t="shared" si="269"/>
        <v>0</v>
      </c>
      <c r="Q259" s="83"/>
      <c r="R259" s="85">
        <f t="shared" si="270"/>
        <v>0</v>
      </c>
      <c r="S259" s="69">
        <f t="shared" si="271"/>
        <v>0</v>
      </c>
      <c r="T259" s="70">
        <f t="shared" si="272"/>
        <v>0</v>
      </c>
      <c r="U259" s="70">
        <f t="shared" si="273"/>
        <v>0</v>
      </c>
      <c r="V259" s="70">
        <f t="shared" si="274"/>
        <v>0</v>
      </c>
      <c r="W259" s="70">
        <f t="shared" si="275"/>
        <v>0</v>
      </c>
      <c r="X259" s="70">
        <f t="shared" si="276"/>
        <v>0</v>
      </c>
      <c r="Y259" s="70">
        <f t="shared" si="277"/>
        <v>0</v>
      </c>
      <c r="Z259" s="70">
        <f t="shared" si="277"/>
        <v>0</v>
      </c>
      <c r="AA259" s="70">
        <f t="shared" si="277"/>
        <v>0</v>
      </c>
      <c r="AB259" s="71"/>
      <c r="AC259" s="7">
        <f t="shared" si="278"/>
        <v>0</v>
      </c>
      <c r="AD259" s="86"/>
      <c r="AE259" s="73"/>
      <c r="AF259" s="87"/>
      <c r="AG259" s="87"/>
      <c r="AH259" s="88"/>
      <c r="AI259" s="88"/>
      <c r="AJ259" s="75"/>
      <c r="AK259" s="87"/>
      <c r="AL259" s="88"/>
      <c r="AM259" s="75"/>
      <c r="AN259" s="89"/>
      <c r="AO259" s="86"/>
      <c r="AP259" s="87"/>
      <c r="AQ259" s="87"/>
      <c r="AR259" s="87"/>
      <c r="AS259" s="87"/>
      <c r="AT259" s="88"/>
      <c r="AU259" s="75"/>
      <c r="AV259" s="89"/>
    </row>
    <row r="260" spans="1:68" ht="27.95" hidden="1" customHeight="1" x14ac:dyDescent="0.25">
      <c r="A260" s="54"/>
      <c r="B260" s="55"/>
      <c r="C260" s="56"/>
      <c r="D260" s="57" t="s">
        <v>53</v>
      </c>
      <c r="E260" s="141"/>
      <c r="F260" s="136"/>
      <c r="G260" s="142"/>
      <c r="H260" s="140"/>
      <c r="I260" s="94"/>
      <c r="J260" s="82"/>
      <c r="K260" s="63">
        <f t="shared" si="266"/>
        <v>0</v>
      </c>
      <c r="L260" s="63">
        <f t="shared" si="267"/>
        <v>0</v>
      </c>
      <c r="M260" s="83"/>
      <c r="N260" s="84"/>
      <c r="O260" s="66">
        <f t="shared" si="268"/>
        <v>0</v>
      </c>
      <c r="P260" s="66">
        <f t="shared" si="269"/>
        <v>0</v>
      </c>
      <c r="Q260" s="83"/>
      <c r="R260" s="85">
        <f t="shared" si="270"/>
        <v>0</v>
      </c>
      <c r="S260" s="69">
        <f t="shared" si="271"/>
        <v>0</v>
      </c>
      <c r="T260" s="70">
        <f t="shared" si="272"/>
        <v>0</v>
      </c>
      <c r="U260" s="70">
        <f t="shared" si="273"/>
        <v>0</v>
      </c>
      <c r="V260" s="70">
        <f t="shared" si="274"/>
        <v>0</v>
      </c>
      <c r="W260" s="70">
        <f t="shared" si="275"/>
        <v>0</v>
      </c>
      <c r="X260" s="70">
        <f t="shared" si="276"/>
        <v>0</v>
      </c>
      <c r="Y260" s="70">
        <f t="shared" si="277"/>
        <v>0</v>
      </c>
      <c r="Z260" s="70">
        <f t="shared" si="277"/>
        <v>0</v>
      </c>
      <c r="AA260" s="70">
        <f t="shared" si="277"/>
        <v>0</v>
      </c>
      <c r="AB260" s="71"/>
      <c r="AC260" s="7">
        <f t="shared" si="278"/>
        <v>0</v>
      </c>
      <c r="AD260" s="86"/>
      <c r="AE260" s="73"/>
      <c r="AF260" s="87"/>
      <c r="AG260" s="87"/>
      <c r="AH260" s="88"/>
      <c r="AI260" s="88"/>
      <c r="AJ260" s="75"/>
      <c r="AK260" s="87"/>
      <c r="AL260" s="88"/>
      <c r="AM260" s="75"/>
      <c r="AN260" s="89"/>
      <c r="AO260" s="86"/>
      <c r="AP260" s="87"/>
      <c r="AQ260" s="87"/>
      <c r="AR260" s="87"/>
      <c r="AS260" s="87"/>
      <c r="AT260" s="88"/>
      <c r="AU260" s="75"/>
      <c r="AV260" s="89"/>
    </row>
    <row r="261" spans="1:68" ht="27.95" hidden="1" customHeight="1" x14ac:dyDescent="0.25">
      <c r="A261" s="54"/>
      <c r="B261" s="55"/>
      <c r="C261" s="56"/>
      <c r="D261" s="57" t="s">
        <v>53</v>
      </c>
      <c r="E261" s="143"/>
      <c r="F261" s="144"/>
      <c r="G261" s="145"/>
      <c r="H261" s="140"/>
      <c r="I261" s="81"/>
      <c r="J261" s="82"/>
      <c r="K261" s="63">
        <f t="shared" si="266"/>
        <v>0</v>
      </c>
      <c r="L261" s="63">
        <f t="shared" si="267"/>
        <v>0</v>
      </c>
      <c r="M261" s="83"/>
      <c r="N261" s="84"/>
      <c r="O261" s="66">
        <f t="shared" si="268"/>
        <v>0</v>
      </c>
      <c r="P261" s="66">
        <f t="shared" si="269"/>
        <v>0</v>
      </c>
      <c r="Q261" s="83"/>
      <c r="R261" s="85">
        <f t="shared" si="270"/>
        <v>0</v>
      </c>
      <c r="S261" s="69">
        <f t="shared" si="271"/>
        <v>0</v>
      </c>
      <c r="T261" s="70">
        <f t="shared" si="272"/>
        <v>0</v>
      </c>
      <c r="U261" s="70">
        <f t="shared" si="273"/>
        <v>0</v>
      </c>
      <c r="V261" s="70">
        <f t="shared" si="274"/>
        <v>0</v>
      </c>
      <c r="W261" s="70">
        <f t="shared" si="275"/>
        <v>0</v>
      </c>
      <c r="X261" s="70">
        <f t="shared" si="276"/>
        <v>0</v>
      </c>
      <c r="Y261" s="70">
        <f t="shared" si="277"/>
        <v>0</v>
      </c>
      <c r="Z261" s="70">
        <f t="shared" si="277"/>
        <v>0</v>
      </c>
      <c r="AA261" s="70">
        <f t="shared" si="277"/>
        <v>0</v>
      </c>
      <c r="AB261" s="71"/>
      <c r="AC261" s="7">
        <f t="shared" si="278"/>
        <v>0</v>
      </c>
      <c r="AD261" s="86"/>
      <c r="AE261" s="73"/>
      <c r="AF261" s="87"/>
      <c r="AG261" s="87"/>
      <c r="AH261" s="88"/>
      <c r="AI261" s="88"/>
      <c r="AJ261" s="75"/>
      <c r="AK261" s="87"/>
      <c r="AL261" s="88"/>
      <c r="AM261" s="75"/>
      <c r="AN261" s="89"/>
      <c r="AO261" s="86"/>
      <c r="AP261" s="87"/>
      <c r="AQ261" s="87"/>
      <c r="AR261" s="87"/>
      <c r="AS261" s="87"/>
      <c r="AT261" s="88"/>
      <c r="AU261" s="75"/>
      <c r="AV261" s="89"/>
      <c r="AW261" s="171"/>
      <c r="AX261" s="171"/>
      <c r="AY261" s="171"/>
      <c r="AZ261" s="171"/>
      <c r="BA261" s="171"/>
      <c r="BB261" s="171"/>
      <c r="BC261" s="171"/>
      <c r="BD261" s="171"/>
      <c r="BE261" s="171"/>
      <c r="BF261" s="171"/>
      <c r="BG261" s="171"/>
      <c r="BH261" s="171"/>
      <c r="BI261" s="171"/>
      <c r="BJ261" s="171"/>
      <c r="BK261" s="171"/>
      <c r="BL261" s="171"/>
      <c r="BM261" s="171"/>
      <c r="BN261" s="171"/>
      <c r="BO261" s="171"/>
      <c r="BP261" s="171"/>
    </row>
    <row r="262" spans="1:68" ht="27.95" hidden="1" customHeight="1" x14ac:dyDescent="0.25">
      <c r="A262" s="54"/>
      <c r="B262" s="55"/>
      <c r="C262" s="56"/>
      <c r="D262" s="57" t="s">
        <v>53</v>
      </c>
      <c r="E262" s="146"/>
      <c r="F262" s="147"/>
      <c r="G262" s="142"/>
      <c r="H262" s="148"/>
      <c r="I262" s="95"/>
      <c r="J262" s="82"/>
      <c r="K262" s="96">
        <f t="shared" si="266"/>
        <v>0</v>
      </c>
      <c r="L262" s="96">
        <f t="shared" si="267"/>
        <v>0</v>
      </c>
      <c r="M262" s="83"/>
      <c r="N262" s="84"/>
      <c r="O262" s="66">
        <f t="shared" si="268"/>
        <v>0</v>
      </c>
      <c r="P262" s="66">
        <f t="shared" si="269"/>
        <v>0</v>
      </c>
      <c r="Q262" s="83"/>
      <c r="R262" s="85">
        <f t="shared" si="270"/>
        <v>0</v>
      </c>
      <c r="S262" s="69">
        <f t="shared" si="271"/>
        <v>0</v>
      </c>
      <c r="T262" s="70">
        <f t="shared" si="272"/>
        <v>0</v>
      </c>
      <c r="U262" s="70">
        <f t="shared" si="273"/>
        <v>0</v>
      </c>
      <c r="V262" s="70">
        <f t="shared" si="274"/>
        <v>0</v>
      </c>
      <c r="W262" s="70">
        <f t="shared" si="275"/>
        <v>0</v>
      </c>
      <c r="X262" s="70">
        <f t="shared" si="276"/>
        <v>0</v>
      </c>
      <c r="Y262" s="70">
        <f t="shared" si="277"/>
        <v>0</v>
      </c>
      <c r="Z262" s="70">
        <f t="shared" si="277"/>
        <v>0</v>
      </c>
      <c r="AA262" s="70">
        <f t="shared" si="277"/>
        <v>0</v>
      </c>
      <c r="AB262" s="71"/>
      <c r="AC262" s="7">
        <f t="shared" si="278"/>
        <v>0</v>
      </c>
      <c r="AD262" s="86"/>
      <c r="AE262" s="73"/>
      <c r="AF262" s="87"/>
      <c r="AG262" s="87"/>
      <c r="AH262" s="88"/>
      <c r="AI262" s="88"/>
      <c r="AJ262" s="75"/>
      <c r="AK262" s="87"/>
      <c r="AL262" s="88"/>
      <c r="AM262" s="75"/>
      <c r="AN262" s="89"/>
      <c r="AO262" s="86"/>
      <c r="AP262" s="87"/>
      <c r="AQ262" s="87"/>
      <c r="AR262" s="87"/>
      <c r="AS262" s="87"/>
      <c r="AT262" s="88"/>
      <c r="AU262" s="75"/>
      <c r="AV262" s="89"/>
      <c r="AW262" s="171"/>
      <c r="AX262" s="171"/>
      <c r="AY262" s="171"/>
      <c r="AZ262" s="171"/>
      <c r="BA262" s="171"/>
      <c r="BB262" s="171"/>
      <c r="BC262" s="171"/>
      <c r="BD262" s="171"/>
      <c r="BE262" s="171"/>
      <c r="BF262" s="171"/>
      <c r="BG262" s="171"/>
      <c r="BH262" s="171"/>
      <c r="BI262" s="171"/>
      <c r="BJ262" s="171"/>
      <c r="BK262" s="171"/>
      <c r="BL262" s="171"/>
      <c r="BM262" s="171"/>
      <c r="BN262" s="171"/>
      <c r="BO262" s="171"/>
      <c r="BP262" s="171"/>
    </row>
    <row r="263" spans="1:68" s="179" customFormat="1" ht="27.95" hidden="1" customHeight="1" x14ac:dyDescent="0.25">
      <c r="A263" s="193"/>
      <c r="B263" s="194"/>
      <c r="C263" s="56"/>
      <c r="D263" s="57" t="s">
        <v>53</v>
      </c>
      <c r="E263" s="101" t="s">
        <v>49</v>
      </c>
      <c r="F263" s="101"/>
      <c r="G263" s="102"/>
      <c r="H263" s="103"/>
      <c r="I263" s="104"/>
      <c r="J263" s="105"/>
      <c r="K263" s="106">
        <f>IF(J263&gt;0, 1, 0)</f>
        <v>0</v>
      </c>
      <c r="L263" s="106">
        <f t="shared" si="267"/>
        <v>0</v>
      </c>
      <c r="M263" s="107"/>
      <c r="N263" s="108"/>
      <c r="O263" s="109">
        <f t="shared" si="268"/>
        <v>0</v>
      </c>
      <c r="P263" s="109">
        <f t="shared" si="269"/>
        <v>0</v>
      </c>
      <c r="Q263" s="107"/>
      <c r="R263" s="110">
        <f>J263*M263*$R$9</f>
        <v>0</v>
      </c>
      <c r="S263" s="111">
        <f>J263*M263*$S$9</f>
        <v>0</v>
      </c>
      <c r="T263" s="112">
        <f>K263*M263*$T$9</f>
        <v>0</v>
      </c>
      <c r="U263" s="112">
        <f>J263*M263*$U$9</f>
        <v>0</v>
      </c>
      <c r="V263" s="112">
        <f t="shared" si="274"/>
        <v>0</v>
      </c>
      <c r="W263" s="112">
        <f t="shared" si="275"/>
        <v>0</v>
      </c>
      <c r="X263" s="112">
        <f t="shared" si="276"/>
        <v>0</v>
      </c>
      <c r="Y263" s="112">
        <f t="shared" si="277"/>
        <v>0</v>
      </c>
      <c r="Z263" s="112">
        <f t="shared" si="277"/>
        <v>0</v>
      </c>
      <c r="AA263" s="112">
        <f t="shared" si="277"/>
        <v>0</v>
      </c>
      <c r="AB263" s="113"/>
      <c r="AC263" s="7">
        <f t="shared" si="278"/>
        <v>0</v>
      </c>
      <c r="AD263" s="176"/>
      <c r="AE263" s="73"/>
      <c r="AF263" s="177"/>
      <c r="AG263" s="177"/>
      <c r="AH263" s="88"/>
      <c r="AI263" s="88"/>
      <c r="AJ263" s="75"/>
      <c r="AK263" s="177"/>
      <c r="AL263" s="88"/>
      <c r="AM263" s="75"/>
      <c r="AN263" s="178"/>
      <c r="AO263" s="176"/>
      <c r="AP263" s="177"/>
      <c r="AQ263" s="177"/>
      <c r="AR263" s="177"/>
      <c r="AS263" s="177"/>
      <c r="AT263" s="88"/>
      <c r="AU263" s="75"/>
      <c r="AV263" s="178"/>
      <c r="AW263" s="6"/>
      <c r="AX263" s="6"/>
      <c r="AY263" s="6"/>
      <c r="AZ263" s="6"/>
      <c r="BA263" s="6"/>
      <c r="BB263" s="6"/>
      <c r="BC263" s="6"/>
      <c r="BD263" s="6"/>
      <c r="BE263" s="6"/>
      <c r="BF263" s="6"/>
      <c r="BG263" s="6"/>
      <c r="BH263" s="6"/>
      <c r="BI263" s="6"/>
      <c r="BJ263" s="6"/>
      <c r="BK263" s="6"/>
      <c r="BL263" s="6"/>
      <c r="BM263" s="6"/>
      <c r="BN263" s="6"/>
      <c r="BO263" s="6"/>
      <c r="BP263" s="6"/>
    </row>
    <row r="264" spans="1:68" s="171" customFormat="1" ht="27.95" hidden="1" customHeight="1" x14ac:dyDescent="0.25">
      <c r="A264" s="193"/>
      <c r="B264" s="194"/>
      <c r="C264" s="56"/>
      <c r="D264" s="57" t="s">
        <v>53</v>
      </c>
      <c r="E264" s="101" t="s">
        <v>49</v>
      </c>
      <c r="F264" s="101"/>
      <c r="G264" s="102"/>
      <c r="H264" s="103"/>
      <c r="I264" s="104"/>
      <c r="J264" s="105"/>
      <c r="K264" s="106">
        <f>IF(J264&gt;0, 1, 0)</f>
        <v>0</v>
      </c>
      <c r="L264" s="106">
        <f t="shared" si="267"/>
        <v>0</v>
      </c>
      <c r="M264" s="107"/>
      <c r="N264" s="108"/>
      <c r="O264" s="109">
        <f t="shared" si="268"/>
        <v>0</v>
      </c>
      <c r="P264" s="109">
        <f t="shared" si="269"/>
        <v>0</v>
      </c>
      <c r="Q264" s="107"/>
      <c r="R264" s="110">
        <f>J264*M264*$R$9</f>
        <v>0</v>
      </c>
      <c r="S264" s="111">
        <f>J264*M264*$S$9</f>
        <v>0</v>
      </c>
      <c r="T264" s="112">
        <f>K264*M264*$T$9</f>
        <v>0</v>
      </c>
      <c r="U264" s="112">
        <f>J264*M264*$U$9</f>
        <v>0</v>
      </c>
      <c r="V264" s="112">
        <f t="shared" si="274"/>
        <v>0</v>
      </c>
      <c r="W264" s="112">
        <f t="shared" si="275"/>
        <v>0</v>
      </c>
      <c r="X264" s="112">
        <f t="shared" si="276"/>
        <v>0</v>
      </c>
      <c r="Y264" s="112">
        <f t="shared" si="277"/>
        <v>0</v>
      </c>
      <c r="Z264" s="112">
        <f t="shared" si="277"/>
        <v>0</v>
      </c>
      <c r="AA264" s="112">
        <f t="shared" si="277"/>
        <v>0</v>
      </c>
      <c r="AB264" s="113"/>
      <c r="AC264" s="114">
        <f t="shared" si="278"/>
        <v>0</v>
      </c>
      <c r="AD264" s="176"/>
      <c r="AE264" s="73"/>
      <c r="AF264" s="177"/>
      <c r="AG264" s="177"/>
      <c r="AH264" s="88"/>
      <c r="AI264" s="88"/>
      <c r="AJ264" s="75"/>
      <c r="AK264" s="177"/>
      <c r="AL264" s="88"/>
      <c r="AM264" s="75"/>
      <c r="AN264" s="178"/>
      <c r="AO264" s="176"/>
      <c r="AP264" s="177"/>
      <c r="AQ264" s="177"/>
      <c r="AR264" s="177"/>
      <c r="AS264" s="177"/>
      <c r="AT264" s="88"/>
      <c r="AU264" s="75"/>
      <c r="AV264" s="178"/>
      <c r="AW264" s="6"/>
      <c r="AX264" s="6"/>
      <c r="AY264" s="6"/>
      <c r="AZ264" s="6"/>
      <c r="BA264" s="6"/>
      <c r="BB264" s="6"/>
      <c r="BC264" s="6"/>
      <c r="BD264" s="6"/>
      <c r="BE264" s="6"/>
      <c r="BF264" s="6"/>
      <c r="BG264" s="6"/>
      <c r="BH264" s="6"/>
      <c r="BI264" s="6"/>
      <c r="BJ264" s="6"/>
      <c r="BK264" s="6"/>
      <c r="BL264" s="6"/>
      <c r="BM264" s="6"/>
      <c r="BN264" s="6"/>
      <c r="BO264" s="6"/>
      <c r="BP264" s="6"/>
    </row>
    <row r="265" spans="1:68" ht="27.95" hidden="1" customHeight="1" thickBot="1" x14ac:dyDescent="0.3">
      <c r="A265" s="116"/>
      <c r="B265" s="117"/>
      <c r="C265" s="117"/>
      <c r="D265" s="57" t="s">
        <v>53</v>
      </c>
      <c r="E265" s="118"/>
      <c r="F265" s="118"/>
      <c r="G265" s="119"/>
      <c r="H265" s="120" t="s">
        <v>90</v>
      </c>
      <c r="I265" s="121"/>
      <c r="J265" s="122"/>
      <c r="K265" s="123"/>
      <c r="L265" s="123"/>
      <c r="M265" s="124"/>
      <c r="N265" s="125"/>
      <c r="O265" s="123"/>
      <c r="P265" s="123"/>
      <c r="Q265" s="124"/>
      <c r="R265" s="126">
        <f>SUM(R253:R264)</f>
        <v>0</v>
      </c>
      <c r="S265" s="127">
        <f t="shared" ref="S265:AA265" si="279">SUM(S253:S264)</f>
        <v>0</v>
      </c>
      <c r="T265" s="128">
        <f t="shared" si="279"/>
        <v>0</v>
      </c>
      <c r="U265" s="128">
        <f t="shared" si="279"/>
        <v>0</v>
      </c>
      <c r="V265" s="128">
        <f t="shared" si="279"/>
        <v>0</v>
      </c>
      <c r="W265" s="128">
        <f t="shared" si="279"/>
        <v>0</v>
      </c>
      <c r="X265" s="128">
        <f t="shared" si="279"/>
        <v>0</v>
      </c>
      <c r="Y265" s="129">
        <f t="shared" si="279"/>
        <v>0</v>
      </c>
      <c r="Z265" s="129">
        <f t="shared" si="279"/>
        <v>0</v>
      </c>
      <c r="AA265" s="129">
        <f t="shared" si="279"/>
        <v>0</v>
      </c>
      <c r="AB265" s="130">
        <f>R265/1800/0.6</f>
        <v>0</v>
      </c>
      <c r="AC265" s="7"/>
      <c r="AD265" s="131"/>
      <c r="AE265" s="132"/>
      <c r="AF265" s="132"/>
      <c r="AG265" s="132"/>
      <c r="AH265" s="132"/>
      <c r="AI265" s="132"/>
      <c r="AJ265" s="132"/>
      <c r="AK265" s="132"/>
      <c r="AL265" s="132"/>
      <c r="AM265" s="132"/>
      <c r="AN265" s="132"/>
      <c r="AO265" s="132"/>
      <c r="AP265" s="132"/>
      <c r="AQ265" s="132"/>
      <c r="AR265" s="132"/>
      <c r="AS265" s="132"/>
      <c r="AT265" s="132"/>
      <c r="AU265" s="132"/>
      <c r="AV265" s="133"/>
    </row>
    <row r="266" spans="1:68" ht="27.75" hidden="1" customHeight="1" thickTop="1" x14ac:dyDescent="0.25">
      <c r="A266" s="54"/>
      <c r="B266" s="55"/>
      <c r="C266" s="56"/>
      <c r="D266" s="57" t="s">
        <v>53</v>
      </c>
      <c r="E266" s="135"/>
      <c r="F266" s="136"/>
      <c r="G266" s="137"/>
      <c r="H266" s="140"/>
      <c r="I266" s="61"/>
      <c r="J266" s="62"/>
      <c r="K266" s="63">
        <f t="shared" ref="K266:K275" si="280">IF(J266&gt;0, 1, 0)</f>
        <v>0</v>
      </c>
      <c r="L266" s="63">
        <f t="shared" ref="L266:L277" si="281">J266-K266</f>
        <v>0</v>
      </c>
      <c r="M266" s="64"/>
      <c r="N266" s="65"/>
      <c r="O266" s="66">
        <f t="shared" ref="O266:O277" si="282">IF(N266&gt;0, 1, 0)</f>
        <v>0</v>
      </c>
      <c r="P266" s="66">
        <f t="shared" ref="P266:P277" si="283">N266-O266</f>
        <v>0</v>
      </c>
      <c r="Q266" s="67"/>
      <c r="R266" s="68">
        <f t="shared" ref="R266:R275" si="284">(K266*M266*$R$5)+(L266*M266*$R$6)+(O266*Q266*$R$7)+(P266*Q266*$R$8)</f>
        <v>0</v>
      </c>
      <c r="S266" s="69">
        <f t="shared" ref="S266:S275" si="285">J266*M266*$S$5</f>
        <v>0</v>
      </c>
      <c r="T266" s="70">
        <f t="shared" ref="T266:T275" si="286">K266*M266*$T$5</f>
        <v>0</v>
      </c>
      <c r="U266" s="70">
        <f t="shared" ref="U266:U275" si="287">J266*M266*$U$5</f>
        <v>0</v>
      </c>
      <c r="V266" s="70">
        <f t="shared" ref="V266:V277" si="288">N266*Q266*$V$7</f>
        <v>0</v>
      </c>
      <c r="W266" s="70">
        <f t="shared" ref="W266:W277" si="289">O266*Q266*$W$7</f>
        <v>0</v>
      </c>
      <c r="X266" s="70">
        <f t="shared" ref="X266:X277" si="290">N266*Q266*$X$7</f>
        <v>0</v>
      </c>
      <c r="Y266" s="70">
        <f t="shared" ref="Y266:AA277" si="291">S266+V266</f>
        <v>0</v>
      </c>
      <c r="Z266" s="70">
        <f t="shared" si="291"/>
        <v>0</v>
      </c>
      <c r="AA266" s="70">
        <f t="shared" si="291"/>
        <v>0</v>
      </c>
      <c r="AB266" s="71"/>
      <c r="AC266" s="7">
        <f>R266-Y266-Z266-AA266</f>
        <v>0</v>
      </c>
      <c r="AD266" s="162"/>
      <c r="AE266" s="134"/>
      <c r="AF266" s="163"/>
      <c r="AG266" s="164"/>
      <c r="AH266" s="88"/>
      <c r="AI266" s="88"/>
      <c r="AJ266" s="75"/>
      <c r="AK266" s="182"/>
      <c r="AL266" s="88"/>
      <c r="AM266" s="75"/>
      <c r="AN266" s="89"/>
      <c r="AO266" s="162"/>
      <c r="AP266" s="87"/>
      <c r="AQ266" s="87"/>
      <c r="AR266" s="167"/>
      <c r="AS266" s="87"/>
      <c r="AT266" s="88"/>
      <c r="AU266" s="75"/>
      <c r="AV266" s="89"/>
    </row>
    <row r="267" spans="1:68" ht="27.95" hidden="1" customHeight="1" x14ac:dyDescent="0.25">
      <c r="A267" s="54"/>
      <c r="B267" s="55"/>
      <c r="C267" s="56"/>
      <c r="D267" s="57" t="s">
        <v>53</v>
      </c>
      <c r="E267" s="135"/>
      <c r="F267" s="136"/>
      <c r="G267" s="137"/>
      <c r="H267" s="140"/>
      <c r="I267" s="81"/>
      <c r="J267" s="82"/>
      <c r="K267" s="63">
        <f t="shared" si="280"/>
        <v>0</v>
      </c>
      <c r="L267" s="63">
        <f t="shared" si="281"/>
        <v>0</v>
      </c>
      <c r="M267" s="83"/>
      <c r="N267" s="84"/>
      <c r="O267" s="66">
        <f t="shared" si="282"/>
        <v>0</v>
      </c>
      <c r="P267" s="66">
        <f t="shared" si="283"/>
        <v>0</v>
      </c>
      <c r="Q267" s="83"/>
      <c r="R267" s="85">
        <f t="shared" si="284"/>
        <v>0</v>
      </c>
      <c r="S267" s="69">
        <f t="shared" si="285"/>
        <v>0</v>
      </c>
      <c r="T267" s="70">
        <f t="shared" si="286"/>
        <v>0</v>
      </c>
      <c r="U267" s="70">
        <f t="shared" si="287"/>
        <v>0</v>
      </c>
      <c r="V267" s="70">
        <f t="shared" si="288"/>
        <v>0</v>
      </c>
      <c r="W267" s="70">
        <f t="shared" si="289"/>
        <v>0</v>
      </c>
      <c r="X267" s="70">
        <f t="shared" si="290"/>
        <v>0</v>
      </c>
      <c r="Y267" s="70">
        <f t="shared" si="291"/>
        <v>0</v>
      </c>
      <c r="Z267" s="70">
        <f t="shared" si="291"/>
        <v>0</v>
      </c>
      <c r="AA267" s="70">
        <f t="shared" si="291"/>
        <v>0</v>
      </c>
      <c r="AB267" s="71"/>
      <c r="AC267" s="7">
        <f t="shared" ref="AC267:AC277" si="292">R265-Y265-Z265-AA265</f>
        <v>0</v>
      </c>
      <c r="AD267" s="162"/>
      <c r="AE267" s="134"/>
      <c r="AF267" s="163"/>
      <c r="AG267" s="164"/>
      <c r="AH267" s="88"/>
      <c r="AI267" s="88"/>
      <c r="AJ267" s="75"/>
      <c r="AK267" s="182"/>
      <c r="AL267" s="88"/>
      <c r="AM267" s="75"/>
      <c r="AN267" s="89"/>
      <c r="AO267" s="86"/>
      <c r="AP267" s="87"/>
      <c r="AQ267" s="87"/>
      <c r="AR267" s="87"/>
      <c r="AS267" s="87"/>
      <c r="AT267" s="88"/>
      <c r="AU267" s="75"/>
      <c r="AV267" s="89"/>
    </row>
    <row r="268" spans="1:68" ht="27.95" hidden="1" customHeight="1" x14ac:dyDescent="0.25">
      <c r="A268" s="54"/>
      <c r="B268" s="55"/>
      <c r="C268" s="56"/>
      <c r="D268" s="57" t="s">
        <v>53</v>
      </c>
      <c r="E268" s="135"/>
      <c r="F268" s="136"/>
      <c r="G268" s="137"/>
      <c r="H268" s="138"/>
      <c r="I268" s="81"/>
      <c r="J268" s="82"/>
      <c r="K268" s="63">
        <f t="shared" si="280"/>
        <v>0</v>
      </c>
      <c r="L268" s="63">
        <f t="shared" si="281"/>
        <v>0</v>
      </c>
      <c r="M268" s="83"/>
      <c r="N268" s="84"/>
      <c r="O268" s="66">
        <f t="shared" si="282"/>
        <v>0</v>
      </c>
      <c r="P268" s="66">
        <f t="shared" si="283"/>
        <v>0</v>
      </c>
      <c r="Q268" s="83"/>
      <c r="R268" s="85">
        <f t="shared" si="284"/>
        <v>0</v>
      </c>
      <c r="S268" s="69">
        <f t="shared" si="285"/>
        <v>0</v>
      </c>
      <c r="T268" s="70">
        <f t="shared" si="286"/>
        <v>0</v>
      </c>
      <c r="U268" s="70">
        <f t="shared" si="287"/>
        <v>0</v>
      </c>
      <c r="V268" s="70">
        <f t="shared" si="288"/>
        <v>0</v>
      </c>
      <c r="W268" s="70">
        <f t="shared" si="289"/>
        <v>0</v>
      </c>
      <c r="X268" s="70">
        <f t="shared" si="290"/>
        <v>0</v>
      </c>
      <c r="Y268" s="70">
        <f t="shared" si="291"/>
        <v>0</v>
      </c>
      <c r="Z268" s="70">
        <f t="shared" si="291"/>
        <v>0</v>
      </c>
      <c r="AA268" s="70">
        <f t="shared" si="291"/>
        <v>0</v>
      </c>
      <c r="AB268" s="71"/>
      <c r="AC268" s="7">
        <f t="shared" si="292"/>
        <v>0</v>
      </c>
      <c r="AD268" s="162"/>
      <c r="AE268" s="134"/>
      <c r="AF268" s="163"/>
      <c r="AG268" s="164"/>
      <c r="AH268" s="88"/>
      <c r="AI268" s="88"/>
      <c r="AJ268" s="75"/>
      <c r="AK268" s="167"/>
      <c r="AL268" s="88"/>
      <c r="AM268" s="75"/>
      <c r="AN268" s="89"/>
      <c r="AO268" s="86"/>
      <c r="AP268" s="87"/>
      <c r="AQ268" s="87"/>
      <c r="AR268" s="87"/>
      <c r="AS268" s="87"/>
      <c r="AT268" s="88"/>
      <c r="AU268" s="75"/>
      <c r="AV268" s="89"/>
    </row>
    <row r="269" spans="1:68" ht="27.95" hidden="1" customHeight="1" x14ac:dyDescent="0.25">
      <c r="A269" s="54"/>
      <c r="B269" s="55"/>
      <c r="C269" s="56"/>
      <c r="D269" s="57" t="s">
        <v>53</v>
      </c>
      <c r="E269" s="139"/>
      <c r="F269" s="136"/>
      <c r="G269" s="137"/>
      <c r="H269" s="140"/>
      <c r="I269" s="81"/>
      <c r="J269" s="82"/>
      <c r="K269" s="63">
        <f t="shared" si="280"/>
        <v>0</v>
      </c>
      <c r="L269" s="63">
        <f t="shared" si="281"/>
        <v>0</v>
      </c>
      <c r="M269" s="83"/>
      <c r="N269" s="84"/>
      <c r="O269" s="66">
        <f t="shared" si="282"/>
        <v>0</v>
      </c>
      <c r="P269" s="66">
        <f t="shared" si="283"/>
        <v>0</v>
      </c>
      <c r="Q269" s="83"/>
      <c r="R269" s="85">
        <f t="shared" si="284"/>
        <v>0</v>
      </c>
      <c r="S269" s="69">
        <f t="shared" si="285"/>
        <v>0</v>
      </c>
      <c r="T269" s="70">
        <f t="shared" si="286"/>
        <v>0</v>
      </c>
      <c r="U269" s="70">
        <f t="shared" si="287"/>
        <v>0</v>
      </c>
      <c r="V269" s="70">
        <f t="shared" si="288"/>
        <v>0</v>
      </c>
      <c r="W269" s="70">
        <f t="shared" si="289"/>
        <v>0</v>
      </c>
      <c r="X269" s="70">
        <f t="shared" si="290"/>
        <v>0</v>
      </c>
      <c r="Y269" s="70">
        <f t="shared" si="291"/>
        <v>0</v>
      </c>
      <c r="Z269" s="70">
        <f t="shared" si="291"/>
        <v>0</v>
      </c>
      <c r="AA269" s="70">
        <f t="shared" si="291"/>
        <v>0</v>
      </c>
      <c r="AB269" s="71"/>
      <c r="AC269" s="7">
        <f t="shared" si="292"/>
        <v>0</v>
      </c>
      <c r="AD269" s="86"/>
      <c r="AE269" s="73"/>
      <c r="AF269" s="87"/>
      <c r="AG269" s="87"/>
      <c r="AH269" s="88"/>
      <c r="AI269" s="88"/>
      <c r="AJ269" s="75"/>
      <c r="AK269" s="87"/>
      <c r="AL269" s="88"/>
      <c r="AM269" s="75"/>
      <c r="AN269" s="89"/>
      <c r="AO269" s="86"/>
      <c r="AP269" s="87"/>
      <c r="AQ269" s="87"/>
      <c r="AR269" s="87"/>
      <c r="AS269" s="87"/>
      <c r="AT269" s="88"/>
      <c r="AU269" s="75"/>
      <c r="AV269" s="89"/>
    </row>
    <row r="270" spans="1:68" ht="27.95" hidden="1" customHeight="1" x14ac:dyDescent="0.25">
      <c r="A270" s="54"/>
      <c r="B270" s="55"/>
      <c r="C270" s="56"/>
      <c r="D270" s="57" t="s">
        <v>53</v>
      </c>
      <c r="E270" s="141"/>
      <c r="F270" s="136"/>
      <c r="G270" s="137"/>
      <c r="H270" s="140"/>
      <c r="I270" s="81"/>
      <c r="J270" s="82"/>
      <c r="K270" s="63">
        <f t="shared" si="280"/>
        <v>0</v>
      </c>
      <c r="L270" s="63">
        <f t="shared" si="281"/>
        <v>0</v>
      </c>
      <c r="M270" s="83"/>
      <c r="N270" s="84"/>
      <c r="O270" s="66">
        <f t="shared" si="282"/>
        <v>0</v>
      </c>
      <c r="P270" s="66">
        <f t="shared" si="283"/>
        <v>0</v>
      </c>
      <c r="Q270" s="83"/>
      <c r="R270" s="85">
        <f t="shared" si="284"/>
        <v>0</v>
      </c>
      <c r="S270" s="69">
        <f t="shared" si="285"/>
        <v>0</v>
      </c>
      <c r="T270" s="70">
        <f t="shared" si="286"/>
        <v>0</v>
      </c>
      <c r="U270" s="70">
        <f t="shared" si="287"/>
        <v>0</v>
      </c>
      <c r="V270" s="70">
        <f t="shared" si="288"/>
        <v>0</v>
      </c>
      <c r="W270" s="70">
        <f t="shared" si="289"/>
        <v>0</v>
      </c>
      <c r="X270" s="70">
        <f t="shared" si="290"/>
        <v>0</v>
      </c>
      <c r="Y270" s="70">
        <f t="shared" si="291"/>
        <v>0</v>
      </c>
      <c r="Z270" s="70">
        <f t="shared" si="291"/>
        <v>0</v>
      </c>
      <c r="AA270" s="70">
        <f t="shared" si="291"/>
        <v>0</v>
      </c>
      <c r="AB270" s="71"/>
      <c r="AC270" s="7">
        <f t="shared" si="292"/>
        <v>0</v>
      </c>
      <c r="AD270" s="86"/>
      <c r="AE270" s="73"/>
      <c r="AF270" s="87"/>
      <c r="AG270" s="87"/>
      <c r="AH270" s="88"/>
      <c r="AI270" s="88"/>
      <c r="AJ270" s="75"/>
      <c r="AK270" s="87"/>
      <c r="AL270" s="88"/>
      <c r="AM270" s="75"/>
      <c r="AN270" s="89"/>
      <c r="AO270" s="86"/>
      <c r="AP270" s="87"/>
      <c r="AQ270" s="87"/>
      <c r="AR270" s="87"/>
      <c r="AS270" s="87"/>
      <c r="AT270" s="88"/>
      <c r="AU270" s="75"/>
      <c r="AV270" s="89"/>
    </row>
    <row r="271" spans="1:68" ht="27.95" hidden="1" customHeight="1" x14ac:dyDescent="0.25">
      <c r="A271" s="54"/>
      <c r="B271" s="55"/>
      <c r="C271" s="56"/>
      <c r="D271" s="57" t="s">
        <v>53</v>
      </c>
      <c r="E271" s="141"/>
      <c r="F271" s="136"/>
      <c r="G271" s="137"/>
      <c r="H271" s="140"/>
      <c r="I271" s="81"/>
      <c r="J271" s="82"/>
      <c r="K271" s="63">
        <f t="shared" si="280"/>
        <v>0</v>
      </c>
      <c r="L271" s="63">
        <f t="shared" si="281"/>
        <v>0</v>
      </c>
      <c r="M271" s="83"/>
      <c r="N271" s="84"/>
      <c r="O271" s="66">
        <f t="shared" si="282"/>
        <v>0</v>
      </c>
      <c r="P271" s="66">
        <f t="shared" si="283"/>
        <v>0</v>
      </c>
      <c r="Q271" s="83"/>
      <c r="R271" s="85">
        <f t="shared" si="284"/>
        <v>0</v>
      </c>
      <c r="S271" s="69">
        <f t="shared" si="285"/>
        <v>0</v>
      </c>
      <c r="T271" s="70">
        <f t="shared" si="286"/>
        <v>0</v>
      </c>
      <c r="U271" s="70">
        <f t="shared" si="287"/>
        <v>0</v>
      </c>
      <c r="V271" s="70">
        <f t="shared" si="288"/>
        <v>0</v>
      </c>
      <c r="W271" s="70">
        <f t="shared" si="289"/>
        <v>0</v>
      </c>
      <c r="X271" s="70">
        <f t="shared" si="290"/>
        <v>0</v>
      </c>
      <c r="Y271" s="70">
        <f t="shared" si="291"/>
        <v>0</v>
      </c>
      <c r="Z271" s="70">
        <f t="shared" si="291"/>
        <v>0</v>
      </c>
      <c r="AA271" s="70">
        <f t="shared" si="291"/>
        <v>0</v>
      </c>
      <c r="AB271" s="71"/>
      <c r="AC271" s="7">
        <f t="shared" si="292"/>
        <v>0</v>
      </c>
      <c r="AD271" s="86"/>
      <c r="AE271" s="73"/>
      <c r="AF271" s="87"/>
      <c r="AG271" s="87"/>
      <c r="AH271" s="88"/>
      <c r="AI271" s="88"/>
      <c r="AJ271" s="75"/>
      <c r="AK271" s="87"/>
      <c r="AL271" s="88"/>
      <c r="AM271" s="75"/>
      <c r="AN271" s="89"/>
      <c r="AO271" s="86"/>
      <c r="AP271" s="87"/>
      <c r="AQ271" s="87"/>
      <c r="AR271" s="87"/>
      <c r="AS271" s="87"/>
      <c r="AT271" s="88"/>
      <c r="AU271" s="75"/>
      <c r="AV271" s="89"/>
    </row>
    <row r="272" spans="1:68" ht="27.95" hidden="1" customHeight="1" x14ac:dyDescent="0.25">
      <c r="A272" s="54"/>
      <c r="B272" s="55"/>
      <c r="C272" s="56"/>
      <c r="D272" s="57" t="s">
        <v>53</v>
      </c>
      <c r="E272" s="141"/>
      <c r="F272" s="136"/>
      <c r="G272" s="142"/>
      <c r="H272" s="140"/>
      <c r="I272" s="81"/>
      <c r="J272" s="82"/>
      <c r="K272" s="63">
        <f t="shared" si="280"/>
        <v>0</v>
      </c>
      <c r="L272" s="63">
        <f t="shared" si="281"/>
        <v>0</v>
      </c>
      <c r="M272" s="83"/>
      <c r="N272" s="84"/>
      <c r="O272" s="66">
        <f t="shared" si="282"/>
        <v>0</v>
      </c>
      <c r="P272" s="66">
        <f t="shared" si="283"/>
        <v>0</v>
      </c>
      <c r="Q272" s="83"/>
      <c r="R272" s="85">
        <f t="shared" si="284"/>
        <v>0</v>
      </c>
      <c r="S272" s="69">
        <f t="shared" si="285"/>
        <v>0</v>
      </c>
      <c r="T272" s="70">
        <f t="shared" si="286"/>
        <v>0</v>
      </c>
      <c r="U272" s="70">
        <f t="shared" si="287"/>
        <v>0</v>
      </c>
      <c r="V272" s="70">
        <f t="shared" si="288"/>
        <v>0</v>
      </c>
      <c r="W272" s="70">
        <f t="shared" si="289"/>
        <v>0</v>
      </c>
      <c r="X272" s="70">
        <f t="shared" si="290"/>
        <v>0</v>
      </c>
      <c r="Y272" s="70">
        <f t="shared" si="291"/>
        <v>0</v>
      </c>
      <c r="Z272" s="70">
        <f t="shared" si="291"/>
        <v>0</v>
      </c>
      <c r="AA272" s="70">
        <f t="shared" si="291"/>
        <v>0</v>
      </c>
      <c r="AB272" s="71"/>
      <c r="AC272" s="7">
        <f t="shared" si="292"/>
        <v>0</v>
      </c>
      <c r="AD272" s="86"/>
      <c r="AE272" s="73"/>
      <c r="AF272" s="87"/>
      <c r="AG272" s="87"/>
      <c r="AH272" s="88"/>
      <c r="AI272" s="88"/>
      <c r="AJ272" s="75"/>
      <c r="AK272" s="87"/>
      <c r="AL272" s="88"/>
      <c r="AM272" s="75"/>
      <c r="AN272" s="89"/>
      <c r="AO272" s="86"/>
      <c r="AP272" s="87"/>
      <c r="AQ272" s="87"/>
      <c r="AR272" s="87"/>
      <c r="AS272" s="87"/>
      <c r="AT272" s="88"/>
      <c r="AU272" s="75"/>
      <c r="AV272" s="89"/>
    </row>
    <row r="273" spans="1:68" ht="27.95" hidden="1" customHeight="1" x14ac:dyDescent="0.25">
      <c r="A273" s="54"/>
      <c r="B273" s="55"/>
      <c r="C273" s="56"/>
      <c r="D273" s="57" t="s">
        <v>53</v>
      </c>
      <c r="E273" s="141"/>
      <c r="F273" s="136"/>
      <c r="G273" s="142"/>
      <c r="H273" s="140"/>
      <c r="I273" s="94"/>
      <c r="J273" s="82"/>
      <c r="K273" s="63">
        <f t="shared" si="280"/>
        <v>0</v>
      </c>
      <c r="L273" s="63">
        <f t="shared" si="281"/>
        <v>0</v>
      </c>
      <c r="M273" s="83"/>
      <c r="N273" s="84"/>
      <c r="O273" s="66">
        <f t="shared" si="282"/>
        <v>0</v>
      </c>
      <c r="P273" s="66">
        <f t="shared" si="283"/>
        <v>0</v>
      </c>
      <c r="Q273" s="83"/>
      <c r="R273" s="85">
        <f t="shared" si="284"/>
        <v>0</v>
      </c>
      <c r="S273" s="69">
        <f t="shared" si="285"/>
        <v>0</v>
      </c>
      <c r="T273" s="70">
        <f t="shared" si="286"/>
        <v>0</v>
      </c>
      <c r="U273" s="70">
        <f t="shared" si="287"/>
        <v>0</v>
      </c>
      <c r="V273" s="70">
        <f t="shared" si="288"/>
        <v>0</v>
      </c>
      <c r="W273" s="70">
        <f t="shared" si="289"/>
        <v>0</v>
      </c>
      <c r="X273" s="70">
        <f t="shared" si="290"/>
        <v>0</v>
      </c>
      <c r="Y273" s="70">
        <f t="shared" si="291"/>
        <v>0</v>
      </c>
      <c r="Z273" s="70">
        <f t="shared" si="291"/>
        <v>0</v>
      </c>
      <c r="AA273" s="70">
        <f t="shared" si="291"/>
        <v>0</v>
      </c>
      <c r="AB273" s="71"/>
      <c r="AC273" s="7">
        <f t="shared" si="292"/>
        <v>0</v>
      </c>
      <c r="AD273" s="86"/>
      <c r="AE273" s="73"/>
      <c r="AF273" s="87"/>
      <c r="AG273" s="87"/>
      <c r="AH273" s="88"/>
      <c r="AI273" s="88"/>
      <c r="AJ273" s="75"/>
      <c r="AK273" s="87"/>
      <c r="AL273" s="88"/>
      <c r="AM273" s="75"/>
      <c r="AN273" s="89"/>
      <c r="AO273" s="86"/>
      <c r="AP273" s="87"/>
      <c r="AQ273" s="87"/>
      <c r="AR273" s="87"/>
      <c r="AS273" s="87"/>
      <c r="AT273" s="88"/>
      <c r="AU273" s="75"/>
      <c r="AV273" s="89"/>
    </row>
    <row r="274" spans="1:68" ht="27.95" hidden="1" customHeight="1" x14ac:dyDescent="0.25">
      <c r="A274" s="54"/>
      <c r="B274" s="55"/>
      <c r="C274" s="56"/>
      <c r="D274" s="57" t="s">
        <v>53</v>
      </c>
      <c r="E274" s="143"/>
      <c r="F274" s="144"/>
      <c r="G274" s="145"/>
      <c r="H274" s="140"/>
      <c r="I274" s="81"/>
      <c r="J274" s="82"/>
      <c r="K274" s="63">
        <f t="shared" si="280"/>
        <v>0</v>
      </c>
      <c r="L274" s="63">
        <f t="shared" si="281"/>
        <v>0</v>
      </c>
      <c r="M274" s="83"/>
      <c r="N274" s="84"/>
      <c r="O274" s="66">
        <f t="shared" si="282"/>
        <v>0</v>
      </c>
      <c r="P274" s="66">
        <f t="shared" si="283"/>
        <v>0</v>
      </c>
      <c r="Q274" s="83"/>
      <c r="R274" s="85">
        <f t="shared" si="284"/>
        <v>0</v>
      </c>
      <c r="S274" s="69">
        <f t="shared" si="285"/>
        <v>0</v>
      </c>
      <c r="T274" s="70">
        <f t="shared" si="286"/>
        <v>0</v>
      </c>
      <c r="U274" s="70">
        <f t="shared" si="287"/>
        <v>0</v>
      </c>
      <c r="V274" s="70">
        <f t="shared" si="288"/>
        <v>0</v>
      </c>
      <c r="W274" s="70">
        <f t="shared" si="289"/>
        <v>0</v>
      </c>
      <c r="X274" s="70">
        <f t="shared" si="290"/>
        <v>0</v>
      </c>
      <c r="Y274" s="70">
        <f t="shared" si="291"/>
        <v>0</v>
      </c>
      <c r="Z274" s="70">
        <f t="shared" si="291"/>
        <v>0</v>
      </c>
      <c r="AA274" s="70">
        <f t="shared" si="291"/>
        <v>0</v>
      </c>
      <c r="AB274" s="71"/>
      <c r="AC274" s="7">
        <f t="shared" si="292"/>
        <v>0</v>
      </c>
      <c r="AD274" s="86"/>
      <c r="AE274" s="73"/>
      <c r="AF274" s="87"/>
      <c r="AG274" s="87"/>
      <c r="AH274" s="88"/>
      <c r="AI274" s="88"/>
      <c r="AJ274" s="75"/>
      <c r="AK274" s="87"/>
      <c r="AL274" s="88"/>
      <c r="AM274" s="75"/>
      <c r="AN274" s="89"/>
      <c r="AO274" s="86"/>
      <c r="AP274" s="87"/>
      <c r="AQ274" s="87"/>
      <c r="AR274" s="87"/>
      <c r="AS274" s="87"/>
      <c r="AT274" s="88"/>
      <c r="AU274" s="75"/>
      <c r="AV274" s="89"/>
      <c r="AW274" s="171"/>
      <c r="AX274" s="171"/>
      <c r="AY274" s="171"/>
      <c r="AZ274" s="171"/>
      <c r="BA274" s="171"/>
      <c r="BB274" s="171"/>
      <c r="BC274" s="171"/>
      <c r="BD274" s="171"/>
      <c r="BE274" s="171"/>
      <c r="BF274" s="171"/>
      <c r="BG274" s="171"/>
      <c r="BH274" s="171"/>
      <c r="BI274" s="171"/>
      <c r="BJ274" s="171"/>
      <c r="BK274" s="171"/>
      <c r="BL274" s="171"/>
      <c r="BM274" s="171"/>
      <c r="BN274" s="171"/>
      <c r="BO274" s="171"/>
      <c r="BP274" s="171"/>
    </row>
    <row r="275" spans="1:68" ht="27.95" hidden="1" customHeight="1" x14ac:dyDescent="0.25">
      <c r="A275" s="54"/>
      <c r="B275" s="55"/>
      <c r="C275" s="56"/>
      <c r="D275" s="57" t="s">
        <v>53</v>
      </c>
      <c r="E275" s="146"/>
      <c r="F275" s="147"/>
      <c r="G275" s="142"/>
      <c r="H275" s="148"/>
      <c r="I275" s="95"/>
      <c r="J275" s="82"/>
      <c r="K275" s="96">
        <f t="shared" si="280"/>
        <v>0</v>
      </c>
      <c r="L275" s="96">
        <f t="shared" si="281"/>
        <v>0</v>
      </c>
      <c r="M275" s="83"/>
      <c r="N275" s="84"/>
      <c r="O275" s="66">
        <f t="shared" si="282"/>
        <v>0</v>
      </c>
      <c r="P275" s="66">
        <f t="shared" si="283"/>
        <v>0</v>
      </c>
      <c r="Q275" s="83"/>
      <c r="R275" s="85">
        <f t="shared" si="284"/>
        <v>0</v>
      </c>
      <c r="S275" s="69">
        <f t="shared" si="285"/>
        <v>0</v>
      </c>
      <c r="T275" s="70">
        <f t="shared" si="286"/>
        <v>0</v>
      </c>
      <c r="U275" s="70">
        <f t="shared" si="287"/>
        <v>0</v>
      </c>
      <c r="V275" s="70">
        <f t="shared" si="288"/>
        <v>0</v>
      </c>
      <c r="W275" s="70">
        <f t="shared" si="289"/>
        <v>0</v>
      </c>
      <c r="X275" s="70">
        <f t="shared" si="290"/>
        <v>0</v>
      </c>
      <c r="Y275" s="70">
        <f t="shared" si="291"/>
        <v>0</v>
      </c>
      <c r="Z275" s="70">
        <f t="shared" si="291"/>
        <v>0</v>
      </c>
      <c r="AA275" s="70">
        <f t="shared" si="291"/>
        <v>0</v>
      </c>
      <c r="AB275" s="71"/>
      <c r="AC275" s="7">
        <f t="shared" si="292"/>
        <v>0</v>
      </c>
      <c r="AD275" s="86"/>
      <c r="AE275" s="73"/>
      <c r="AF275" s="87"/>
      <c r="AG275" s="87"/>
      <c r="AH275" s="88"/>
      <c r="AI275" s="88"/>
      <c r="AJ275" s="75"/>
      <c r="AK275" s="87"/>
      <c r="AL275" s="88"/>
      <c r="AM275" s="75"/>
      <c r="AN275" s="89"/>
      <c r="AO275" s="86"/>
      <c r="AP275" s="87"/>
      <c r="AQ275" s="87"/>
      <c r="AR275" s="87"/>
      <c r="AS275" s="87"/>
      <c r="AT275" s="88"/>
      <c r="AU275" s="75"/>
      <c r="AV275" s="89"/>
      <c r="AW275" s="171"/>
      <c r="AX275" s="171"/>
      <c r="AY275" s="171"/>
      <c r="AZ275" s="171"/>
      <c r="BA275" s="171"/>
      <c r="BB275" s="171"/>
      <c r="BC275" s="171"/>
      <c r="BD275" s="171"/>
      <c r="BE275" s="171"/>
      <c r="BF275" s="171"/>
      <c r="BG275" s="171"/>
      <c r="BH275" s="171"/>
      <c r="BI275" s="171"/>
      <c r="BJ275" s="171"/>
      <c r="BK275" s="171"/>
      <c r="BL275" s="171"/>
      <c r="BM275" s="171"/>
      <c r="BN275" s="171"/>
      <c r="BO275" s="171"/>
      <c r="BP275" s="171"/>
    </row>
    <row r="276" spans="1:68" s="179" customFormat="1" ht="27.95" hidden="1" customHeight="1" x14ac:dyDescent="0.25">
      <c r="A276" s="193"/>
      <c r="B276" s="194"/>
      <c r="C276" s="56"/>
      <c r="D276" s="57" t="s">
        <v>53</v>
      </c>
      <c r="E276" s="101" t="s">
        <v>49</v>
      </c>
      <c r="F276" s="101"/>
      <c r="G276" s="102"/>
      <c r="H276" s="103"/>
      <c r="I276" s="104"/>
      <c r="J276" s="105"/>
      <c r="K276" s="106">
        <f>IF(J276&gt;0, 1, 0)</f>
        <v>0</v>
      </c>
      <c r="L276" s="106">
        <f t="shared" si="281"/>
        <v>0</v>
      </c>
      <c r="M276" s="107"/>
      <c r="N276" s="108"/>
      <c r="O276" s="109">
        <f t="shared" si="282"/>
        <v>0</v>
      </c>
      <c r="P276" s="109">
        <f t="shared" si="283"/>
        <v>0</v>
      </c>
      <c r="Q276" s="107"/>
      <c r="R276" s="110">
        <f>J276*M276*$R$9</f>
        <v>0</v>
      </c>
      <c r="S276" s="111">
        <f>J276*M276*$S$9</f>
        <v>0</v>
      </c>
      <c r="T276" s="112">
        <f>K276*M276*$T$9</f>
        <v>0</v>
      </c>
      <c r="U276" s="112">
        <f>J276*M276*$U$9</f>
        <v>0</v>
      </c>
      <c r="V276" s="112">
        <f t="shared" si="288"/>
        <v>0</v>
      </c>
      <c r="W276" s="112">
        <f t="shared" si="289"/>
        <v>0</v>
      </c>
      <c r="X276" s="112">
        <f t="shared" si="290"/>
        <v>0</v>
      </c>
      <c r="Y276" s="112">
        <f t="shared" si="291"/>
        <v>0</v>
      </c>
      <c r="Z276" s="112">
        <f t="shared" si="291"/>
        <v>0</v>
      </c>
      <c r="AA276" s="112">
        <f t="shared" si="291"/>
        <v>0</v>
      </c>
      <c r="AB276" s="113"/>
      <c r="AC276" s="7">
        <f t="shared" si="292"/>
        <v>0</v>
      </c>
      <c r="AD276" s="176"/>
      <c r="AE276" s="73"/>
      <c r="AF276" s="177"/>
      <c r="AG276" s="177"/>
      <c r="AH276" s="88"/>
      <c r="AI276" s="88"/>
      <c r="AJ276" s="75"/>
      <c r="AK276" s="177"/>
      <c r="AL276" s="88"/>
      <c r="AM276" s="75"/>
      <c r="AN276" s="178"/>
      <c r="AO276" s="176"/>
      <c r="AP276" s="177"/>
      <c r="AQ276" s="177"/>
      <c r="AR276" s="177"/>
      <c r="AS276" s="177"/>
      <c r="AT276" s="88"/>
      <c r="AU276" s="75"/>
      <c r="AV276" s="178"/>
      <c r="AW276" s="6"/>
      <c r="AX276" s="6"/>
      <c r="AY276" s="6"/>
      <c r="AZ276" s="6"/>
      <c r="BA276" s="6"/>
      <c r="BB276" s="6"/>
      <c r="BC276" s="6"/>
      <c r="BD276" s="6"/>
      <c r="BE276" s="6"/>
      <c r="BF276" s="6"/>
      <c r="BG276" s="6"/>
      <c r="BH276" s="6"/>
      <c r="BI276" s="6"/>
      <c r="BJ276" s="6"/>
      <c r="BK276" s="6"/>
      <c r="BL276" s="6"/>
      <c r="BM276" s="6"/>
      <c r="BN276" s="6"/>
      <c r="BO276" s="6"/>
      <c r="BP276" s="6"/>
    </row>
    <row r="277" spans="1:68" s="171" customFormat="1" ht="27.95" hidden="1" customHeight="1" x14ac:dyDescent="0.25">
      <c r="A277" s="193"/>
      <c r="B277" s="194"/>
      <c r="C277" s="56"/>
      <c r="D277" s="57" t="s">
        <v>53</v>
      </c>
      <c r="E277" s="101" t="s">
        <v>49</v>
      </c>
      <c r="F277" s="101"/>
      <c r="G277" s="102"/>
      <c r="H277" s="103"/>
      <c r="I277" s="104"/>
      <c r="J277" s="105"/>
      <c r="K277" s="106">
        <f>IF(J277&gt;0, 1, 0)</f>
        <v>0</v>
      </c>
      <c r="L277" s="106">
        <f t="shared" si="281"/>
        <v>0</v>
      </c>
      <c r="M277" s="107"/>
      <c r="N277" s="108"/>
      <c r="O277" s="109">
        <f t="shared" si="282"/>
        <v>0</v>
      </c>
      <c r="P277" s="109">
        <f t="shared" si="283"/>
        <v>0</v>
      </c>
      <c r="Q277" s="107"/>
      <c r="R277" s="110">
        <f>J277*M277*$R$9</f>
        <v>0</v>
      </c>
      <c r="S277" s="111">
        <f>J277*M277*$S$9</f>
        <v>0</v>
      </c>
      <c r="T277" s="112">
        <f>K277*M277*$T$9</f>
        <v>0</v>
      </c>
      <c r="U277" s="112">
        <f>J277*M277*$U$9</f>
        <v>0</v>
      </c>
      <c r="V277" s="112">
        <f t="shared" si="288"/>
        <v>0</v>
      </c>
      <c r="W277" s="112">
        <f t="shared" si="289"/>
        <v>0</v>
      </c>
      <c r="X277" s="112">
        <f t="shared" si="290"/>
        <v>0</v>
      </c>
      <c r="Y277" s="112">
        <f t="shared" si="291"/>
        <v>0</v>
      </c>
      <c r="Z277" s="112">
        <f t="shared" si="291"/>
        <v>0</v>
      </c>
      <c r="AA277" s="112">
        <f t="shared" si="291"/>
        <v>0</v>
      </c>
      <c r="AB277" s="113"/>
      <c r="AC277" s="114">
        <f t="shared" si="292"/>
        <v>0</v>
      </c>
      <c r="AD277" s="176"/>
      <c r="AE277" s="73"/>
      <c r="AF277" s="177"/>
      <c r="AG277" s="177"/>
      <c r="AH277" s="88"/>
      <c r="AI277" s="88"/>
      <c r="AJ277" s="75"/>
      <c r="AK277" s="177"/>
      <c r="AL277" s="88"/>
      <c r="AM277" s="75"/>
      <c r="AN277" s="178"/>
      <c r="AO277" s="176"/>
      <c r="AP277" s="177"/>
      <c r="AQ277" s="177"/>
      <c r="AR277" s="177"/>
      <c r="AS277" s="177"/>
      <c r="AT277" s="88"/>
      <c r="AU277" s="75"/>
      <c r="AV277" s="178"/>
      <c r="AW277" s="6"/>
      <c r="AX277" s="6"/>
      <c r="AY277" s="6"/>
      <c r="AZ277" s="6"/>
      <c r="BA277" s="6"/>
      <c r="BB277" s="6"/>
      <c r="BC277" s="6"/>
      <c r="BD277" s="6"/>
      <c r="BE277" s="6"/>
      <c r="BF277" s="6"/>
      <c r="BG277" s="6"/>
      <c r="BH277" s="6"/>
      <c r="BI277" s="6"/>
      <c r="BJ277" s="6"/>
      <c r="BK277" s="6"/>
      <c r="BL277" s="6"/>
      <c r="BM277" s="6"/>
      <c r="BN277" s="6"/>
      <c r="BO277" s="6"/>
      <c r="BP277" s="6"/>
    </row>
    <row r="278" spans="1:68" ht="27.95" hidden="1" customHeight="1" thickBot="1" x14ac:dyDescent="0.3">
      <c r="A278" s="116"/>
      <c r="B278" s="117"/>
      <c r="C278" s="117"/>
      <c r="D278" s="57" t="s">
        <v>53</v>
      </c>
      <c r="E278" s="118"/>
      <c r="F278" s="118"/>
      <c r="G278" s="119"/>
      <c r="H278" s="120" t="s">
        <v>90</v>
      </c>
      <c r="I278" s="121"/>
      <c r="J278" s="122"/>
      <c r="K278" s="123"/>
      <c r="L278" s="123"/>
      <c r="M278" s="124"/>
      <c r="N278" s="125"/>
      <c r="O278" s="123"/>
      <c r="P278" s="123"/>
      <c r="Q278" s="124"/>
      <c r="R278" s="126">
        <f>SUM(R266:R277)</f>
        <v>0</v>
      </c>
      <c r="S278" s="127">
        <f t="shared" ref="S278:AA278" si="293">SUM(S266:S277)</f>
        <v>0</v>
      </c>
      <c r="T278" s="128">
        <f t="shared" si="293"/>
        <v>0</v>
      </c>
      <c r="U278" s="128">
        <f t="shared" si="293"/>
        <v>0</v>
      </c>
      <c r="V278" s="128">
        <f t="shared" si="293"/>
        <v>0</v>
      </c>
      <c r="W278" s="128">
        <f t="shared" si="293"/>
        <v>0</v>
      </c>
      <c r="X278" s="128">
        <f t="shared" si="293"/>
        <v>0</v>
      </c>
      <c r="Y278" s="129">
        <f t="shared" si="293"/>
        <v>0</v>
      </c>
      <c r="Z278" s="129">
        <f t="shared" si="293"/>
        <v>0</v>
      </c>
      <c r="AA278" s="129">
        <f t="shared" si="293"/>
        <v>0</v>
      </c>
      <c r="AB278" s="130">
        <f>R278/1800/0.6</f>
        <v>0</v>
      </c>
      <c r="AC278" s="7"/>
      <c r="AD278" s="131"/>
      <c r="AE278" s="132"/>
      <c r="AF278" s="132"/>
      <c r="AG278" s="132"/>
      <c r="AH278" s="132"/>
      <c r="AI278" s="132"/>
      <c r="AJ278" s="132"/>
      <c r="AK278" s="132"/>
      <c r="AL278" s="132"/>
      <c r="AM278" s="132"/>
      <c r="AN278" s="132"/>
      <c r="AO278" s="132"/>
      <c r="AP278" s="132"/>
      <c r="AQ278" s="132"/>
      <c r="AR278" s="132"/>
      <c r="AS278" s="132"/>
      <c r="AT278" s="132"/>
      <c r="AU278" s="132"/>
      <c r="AV278" s="132"/>
    </row>
    <row r="279" spans="1:68" ht="27.75" hidden="1" customHeight="1" thickTop="1" x14ac:dyDescent="0.25">
      <c r="A279" s="54"/>
      <c r="B279" s="55"/>
      <c r="C279" s="56"/>
      <c r="D279" s="57" t="s">
        <v>53</v>
      </c>
      <c r="E279" s="135"/>
      <c r="F279" s="136"/>
      <c r="G279" s="137"/>
      <c r="H279" s="140"/>
      <c r="I279" s="61"/>
      <c r="J279" s="62"/>
      <c r="K279" s="63">
        <f t="shared" ref="K279:K288" si="294">IF(J279&gt;0, 1, 0)</f>
        <v>0</v>
      </c>
      <c r="L279" s="63">
        <f t="shared" ref="L279:L290" si="295">J279-K279</f>
        <v>0</v>
      </c>
      <c r="M279" s="64"/>
      <c r="N279" s="65"/>
      <c r="O279" s="66">
        <f t="shared" ref="O279:O290" si="296">IF(N279&gt;0, 1, 0)</f>
        <v>0</v>
      </c>
      <c r="P279" s="66">
        <f t="shared" ref="P279:P290" si="297">N279-O279</f>
        <v>0</v>
      </c>
      <c r="Q279" s="67"/>
      <c r="R279" s="68">
        <f t="shared" ref="R279:R288" si="298">(K279*M279*$R$5)+(L279*M279*$R$6)+(O279*Q279*$R$7)+(P279*Q279*$R$8)</f>
        <v>0</v>
      </c>
      <c r="S279" s="69">
        <f t="shared" ref="S279:S288" si="299">J279*M279*$S$5</f>
        <v>0</v>
      </c>
      <c r="T279" s="70">
        <f t="shared" ref="T279:T288" si="300">K279*M279*$T$5</f>
        <v>0</v>
      </c>
      <c r="U279" s="70">
        <f t="shared" ref="U279:U288" si="301">J279*M279*$U$5</f>
        <v>0</v>
      </c>
      <c r="V279" s="70">
        <f t="shared" ref="V279:V290" si="302">N279*Q279*$V$7</f>
        <v>0</v>
      </c>
      <c r="W279" s="70">
        <f t="shared" ref="W279:W290" si="303">O279*Q279*$W$7</f>
        <v>0</v>
      </c>
      <c r="X279" s="70">
        <f t="shared" ref="X279:X290" si="304">N279*Q279*$X$7</f>
        <v>0</v>
      </c>
      <c r="Y279" s="70">
        <f t="shared" ref="Y279:AA290" si="305">S279+V279</f>
        <v>0</v>
      </c>
      <c r="Z279" s="70">
        <f t="shared" si="305"/>
        <v>0</v>
      </c>
      <c r="AA279" s="70">
        <f t="shared" si="305"/>
        <v>0</v>
      </c>
      <c r="AB279" s="71"/>
      <c r="AC279" s="7">
        <f>R279-Y279-Z279-AA279</f>
        <v>0</v>
      </c>
      <c r="AD279" s="162"/>
      <c r="AE279" s="134"/>
      <c r="AF279" s="163"/>
      <c r="AG279" s="164"/>
      <c r="AH279" s="88"/>
      <c r="AI279" s="88"/>
      <c r="AJ279" s="75"/>
      <c r="AK279" s="182"/>
      <c r="AL279" s="88"/>
      <c r="AM279" s="75"/>
      <c r="AN279" s="89"/>
      <c r="AO279" s="162"/>
      <c r="AP279" s="87"/>
      <c r="AQ279" s="87"/>
      <c r="AR279" s="167"/>
      <c r="AS279" s="87"/>
      <c r="AT279" s="88"/>
      <c r="AU279" s="75"/>
      <c r="AV279" s="89"/>
    </row>
    <row r="280" spans="1:68" ht="27.95" hidden="1" customHeight="1" x14ac:dyDescent="0.25">
      <c r="A280" s="54"/>
      <c r="B280" s="55"/>
      <c r="C280" s="56"/>
      <c r="D280" s="57" t="s">
        <v>53</v>
      </c>
      <c r="E280" s="135"/>
      <c r="F280" s="136"/>
      <c r="G280" s="137"/>
      <c r="H280" s="140"/>
      <c r="I280" s="81"/>
      <c r="J280" s="82"/>
      <c r="K280" s="63">
        <f t="shared" si="294"/>
        <v>0</v>
      </c>
      <c r="L280" s="63">
        <f t="shared" si="295"/>
        <v>0</v>
      </c>
      <c r="M280" s="83"/>
      <c r="N280" s="84"/>
      <c r="O280" s="66">
        <f t="shared" si="296"/>
        <v>0</v>
      </c>
      <c r="P280" s="66">
        <f t="shared" si="297"/>
        <v>0</v>
      </c>
      <c r="Q280" s="83"/>
      <c r="R280" s="85">
        <f t="shared" si="298"/>
        <v>0</v>
      </c>
      <c r="S280" s="69">
        <f t="shared" si="299"/>
        <v>0</v>
      </c>
      <c r="T280" s="70">
        <f t="shared" si="300"/>
        <v>0</v>
      </c>
      <c r="U280" s="70">
        <f t="shared" si="301"/>
        <v>0</v>
      </c>
      <c r="V280" s="70">
        <f t="shared" si="302"/>
        <v>0</v>
      </c>
      <c r="W280" s="70">
        <f t="shared" si="303"/>
        <v>0</v>
      </c>
      <c r="X280" s="70">
        <f t="shared" si="304"/>
        <v>0</v>
      </c>
      <c r="Y280" s="70">
        <f t="shared" si="305"/>
        <v>0</v>
      </c>
      <c r="Z280" s="70">
        <f t="shared" si="305"/>
        <v>0</v>
      </c>
      <c r="AA280" s="70">
        <f t="shared" si="305"/>
        <v>0</v>
      </c>
      <c r="AB280" s="71"/>
      <c r="AC280" s="7">
        <f t="shared" ref="AC280:AC290" si="306">R278-Y278-Z278-AA278</f>
        <v>0</v>
      </c>
      <c r="AD280" s="162"/>
      <c r="AE280" s="134"/>
      <c r="AF280" s="163"/>
      <c r="AG280" s="164"/>
      <c r="AH280" s="88"/>
      <c r="AI280" s="88"/>
      <c r="AJ280" s="75"/>
      <c r="AK280" s="182"/>
      <c r="AL280" s="88"/>
      <c r="AM280" s="75"/>
      <c r="AN280" s="89"/>
      <c r="AO280" s="86"/>
      <c r="AP280" s="87"/>
      <c r="AQ280" s="87"/>
      <c r="AR280" s="87"/>
      <c r="AS280" s="87"/>
      <c r="AT280" s="88"/>
      <c r="AU280" s="75"/>
      <c r="AV280" s="89"/>
    </row>
    <row r="281" spans="1:68" ht="27.95" hidden="1" customHeight="1" x14ac:dyDescent="0.25">
      <c r="A281" s="54"/>
      <c r="B281" s="55"/>
      <c r="C281" s="56"/>
      <c r="D281" s="57" t="s">
        <v>53</v>
      </c>
      <c r="E281" s="135"/>
      <c r="F281" s="136"/>
      <c r="G281" s="137"/>
      <c r="H281" s="138"/>
      <c r="I281" s="81"/>
      <c r="J281" s="82"/>
      <c r="K281" s="63">
        <f t="shared" si="294"/>
        <v>0</v>
      </c>
      <c r="L281" s="63">
        <f t="shared" si="295"/>
        <v>0</v>
      </c>
      <c r="M281" s="83"/>
      <c r="N281" s="84"/>
      <c r="O281" s="66">
        <f t="shared" si="296"/>
        <v>0</v>
      </c>
      <c r="P281" s="66">
        <f t="shared" si="297"/>
        <v>0</v>
      </c>
      <c r="Q281" s="83"/>
      <c r="R281" s="85">
        <f t="shared" si="298"/>
        <v>0</v>
      </c>
      <c r="S281" s="69">
        <f t="shared" si="299"/>
        <v>0</v>
      </c>
      <c r="T281" s="70">
        <f t="shared" si="300"/>
        <v>0</v>
      </c>
      <c r="U281" s="70">
        <f t="shared" si="301"/>
        <v>0</v>
      </c>
      <c r="V281" s="70">
        <f t="shared" si="302"/>
        <v>0</v>
      </c>
      <c r="W281" s="70">
        <f t="shared" si="303"/>
        <v>0</v>
      </c>
      <c r="X281" s="70">
        <f t="shared" si="304"/>
        <v>0</v>
      </c>
      <c r="Y281" s="70">
        <f t="shared" si="305"/>
        <v>0</v>
      </c>
      <c r="Z281" s="70">
        <f t="shared" si="305"/>
        <v>0</v>
      </c>
      <c r="AA281" s="70">
        <f t="shared" si="305"/>
        <v>0</v>
      </c>
      <c r="AB281" s="71"/>
      <c r="AC281" s="7">
        <f t="shared" si="306"/>
        <v>0</v>
      </c>
      <c r="AD281" s="162"/>
      <c r="AE281" s="134"/>
      <c r="AF281" s="163"/>
      <c r="AG281" s="164"/>
      <c r="AH281" s="88"/>
      <c r="AI281" s="88"/>
      <c r="AJ281" s="75"/>
      <c r="AK281" s="167"/>
      <c r="AL281" s="88"/>
      <c r="AM281" s="75"/>
      <c r="AN281" s="89"/>
      <c r="AO281" s="86"/>
      <c r="AP281" s="87"/>
      <c r="AQ281" s="87"/>
      <c r="AR281" s="87"/>
      <c r="AS281" s="87"/>
      <c r="AT281" s="88"/>
      <c r="AU281" s="75"/>
      <c r="AV281" s="89"/>
    </row>
    <row r="282" spans="1:68" ht="27.95" hidden="1" customHeight="1" x14ac:dyDescent="0.25">
      <c r="A282" s="54"/>
      <c r="B282" s="55"/>
      <c r="C282" s="56"/>
      <c r="D282" s="57" t="s">
        <v>53</v>
      </c>
      <c r="E282" s="139"/>
      <c r="F282" s="136"/>
      <c r="G282" s="137"/>
      <c r="H282" s="140"/>
      <c r="I282" s="81"/>
      <c r="J282" s="82"/>
      <c r="K282" s="63">
        <f t="shared" si="294"/>
        <v>0</v>
      </c>
      <c r="L282" s="63">
        <f t="shared" si="295"/>
        <v>0</v>
      </c>
      <c r="M282" s="83"/>
      <c r="N282" s="84"/>
      <c r="O282" s="66">
        <f t="shared" si="296"/>
        <v>0</v>
      </c>
      <c r="P282" s="66">
        <f t="shared" si="297"/>
        <v>0</v>
      </c>
      <c r="Q282" s="83"/>
      <c r="R282" s="85">
        <f t="shared" si="298"/>
        <v>0</v>
      </c>
      <c r="S282" s="69">
        <f t="shared" si="299"/>
        <v>0</v>
      </c>
      <c r="T282" s="70">
        <f t="shared" si="300"/>
        <v>0</v>
      </c>
      <c r="U282" s="70">
        <f t="shared" si="301"/>
        <v>0</v>
      </c>
      <c r="V282" s="70">
        <f t="shared" si="302"/>
        <v>0</v>
      </c>
      <c r="W282" s="70">
        <f t="shared" si="303"/>
        <v>0</v>
      </c>
      <c r="X282" s="70">
        <f t="shared" si="304"/>
        <v>0</v>
      </c>
      <c r="Y282" s="70">
        <f t="shared" si="305"/>
        <v>0</v>
      </c>
      <c r="Z282" s="70">
        <f t="shared" si="305"/>
        <v>0</v>
      </c>
      <c r="AA282" s="70">
        <f t="shared" si="305"/>
        <v>0</v>
      </c>
      <c r="AB282" s="71"/>
      <c r="AC282" s="7">
        <f t="shared" si="306"/>
        <v>0</v>
      </c>
      <c r="AD282" s="86"/>
      <c r="AE282" s="73"/>
      <c r="AF282" s="87"/>
      <c r="AG282" s="87"/>
      <c r="AH282" s="88"/>
      <c r="AI282" s="88"/>
      <c r="AJ282" s="75"/>
      <c r="AK282" s="87"/>
      <c r="AL282" s="88"/>
      <c r="AM282" s="75"/>
      <c r="AN282" s="89"/>
      <c r="AO282" s="86"/>
      <c r="AP282" s="87"/>
      <c r="AQ282" s="87"/>
      <c r="AR282" s="87"/>
      <c r="AS282" s="87"/>
      <c r="AT282" s="88"/>
      <c r="AU282" s="75"/>
      <c r="AV282" s="89"/>
    </row>
    <row r="283" spans="1:68" ht="27.95" hidden="1" customHeight="1" x14ac:dyDescent="0.25">
      <c r="A283" s="54"/>
      <c r="B283" s="55"/>
      <c r="C283" s="56"/>
      <c r="D283" s="57" t="s">
        <v>53</v>
      </c>
      <c r="E283" s="141"/>
      <c r="F283" s="136"/>
      <c r="G283" s="137"/>
      <c r="H283" s="140"/>
      <c r="I283" s="81"/>
      <c r="J283" s="82"/>
      <c r="K283" s="63">
        <f t="shared" si="294"/>
        <v>0</v>
      </c>
      <c r="L283" s="63">
        <f t="shared" si="295"/>
        <v>0</v>
      </c>
      <c r="M283" s="83"/>
      <c r="N283" s="84"/>
      <c r="O283" s="66">
        <f t="shared" si="296"/>
        <v>0</v>
      </c>
      <c r="P283" s="66">
        <f t="shared" si="297"/>
        <v>0</v>
      </c>
      <c r="Q283" s="83"/>
      <c r="R283" s="85">
        <f t="shared" si="298"/>
        <v>0</v>
      </c>
      <c r="S283" s="69">
        <f t="shared" si="299"/>
        <v>0</v>
      </c>
      <c r="T283" s="70">
        <f t="shared" si="300"/>
        <v>0</v>
      </c>
      <c r="U283" s="70">
        <f t="shared" si="301"/>
        <v>0</v>
      </c>
      <c r="V283" s="70">
        <f t="shared" si="302"/>
        <v>0</v>
      </c>
      <c r="W283" s="70">
        <f t="shared" si="303"/>
        <v>0</v>
      </c>
      <c r="X283" s="70">
        <f t="shared" si="304"/>
        <v>0</v>
      </c>
      <c r="Y283" s="70">
        <f t="shared" si="305"/>
        <v>0</v>
      </c>
      <c r="Z283" s="70">
        <f t="shared" si="305"/>
        <v>0</v>
      </c>
      <c r="AA283" s="70">
        <f t="shared" si="305"/>
        <v>0</v>
      </c>
      <c r="AB283" s="71"/>
      <c r="AC283" s="7">
        <f t="shared" si="306"/>
        <v>0</v>
      </c>
      <c r="AD283" s="86"/>
      <c r="AE283" s="73"/>
      <c r="AF283" s="87"/>
      <c r="AG283" s="87"/>
      <c r="AH283" s="88"/>
      <c r="AI283" s="88"/>
      <c r="AJ283" s="75"/>
      <c r="AK283" s="87"/>
      <c r="AL283" s="88"/>
      <c r="AM283" s="75"/>
      <c r="AN283" s="89"/>
      <c r="AO283" s="86"/>
      <c r="AP283" s="87"/>
      <c r="AQ283" s="87"/>
      <c r="AR283" s="87"/>
      <c r="AS283" s="87"/>
      <c r="AT283" s="88"/>
      <c r="AU283" s="75"/>
      <c r="AV283" s="89"/>
    </row>
    <row r="284" spans="1:68" ht="27.95" hidden="1" customHeight="1" x14ac:dyDescent="0.25">
      <c r="A284" s="54"/>
      <c r="B284" s="55"/>
      <c r="C284" s="56"/>
      <c r="D284" s="57" t="s">
        <v>53</v>
      </c>
      <c r="E284" s="141"/>
      <c r="F284" s="136"/>
      <c r="G284" s="137"/>
      <c r="H284" s="140"/>
      <c r="I284" s="81"/>
      <c r="J284" s="82"/>
      <c r="K284" s="63">
        <f t="shared" si="294"/>
        <v>0</v>
      </c>
      <c r="L284" s="63">
        <f t="shared" si="295"/>
        <v>0</v>
      </c>
      <c r="M284" s="83"/>
      <c r="N284" s="84"/>
      <c r="O284" s="66">
        <f t="shared" si="296"/>
        <v>0</v>
      </c>
      <c r="P284" s="66">
        <f t="shared" si="297"/>
        <v>0</v>
      </c>
      <c r="Q284" s="83"/>
      <c r="R284" s="85">
        <f t="shared" si="298"/>
        <v>0</v>
      </c>
      <c r="S284" s="69">
        <f t="shared" si="299"/>
        <v>0</v>
      </c>
      <c r="T284" s="70">
        <f t="shared" si="300"/>
        <v>0</v>
      </c>
      <c r="U284" s="70">
        <f t="shared" si="301"/>
        <v>0</v>
      </c>
      <c r="V284" s="70">
        <f t="shared" si="302"/>
        <v>0</v>
      </c>
      <c r="W284" s="70">
        <f t="shared" si="303"/>
        <v>0</v>
      </c>
      <c r="X284" s="70">
        <f t="shared" si="304"/>
        <v>0</v>
      </c>
      <c r="Y284" s="70">
        <f t="shared" si="305"/>
        <v>0</v>
      </c>
      <c r="Z284" s="70">
        <f t="shared" si="305"/>
        <v>0</v>
      </c>
      <c r="AA284" s="70">
        <f t="shared" si="305"/>
        <v>0</v>
      </c>
      <c r="AB284" s="71"/>
      <c r="AC284" s="7">
        <f t="shared" si="306"/>
        <v>0</v>
      </c>
      <c r="AD284" s="86"/>
      <c r="AE284" s="73"/>
      <c r="AF284" s="87"/>
      <c r="AG284" s="87"/>
      <c r="AH284" s="88"/>
      <c r="AI284" s="88"/>
      <c r="AJ284" s="75"/>
      <c r="AK284" s="87"/>
      <c r="AL284" s="88"/>
      <c r="AM284" s="75"/>
      <c r="AN284" s="89"/>
      <c r="AO284" s="86"/>
      <c r="AP284" s="87"/>
      <c r="AQ284" s="87"/>
      <c r="AR284" s="87"/>
      <c r="AS284" s="87"/>
      <c r="AT284" s="88"/>
      <c r="AU284" s="75"/>
      <c r="AV284" s="89"/>
    </row>
    <row r="285" spans="1:68" ht="27.95" hidden="1" customHeight="1" x14ac:dyDescent="0.25">
      <c r="A285" s="54"/>
      <c r="B285" s="55"/>
      <c r="C285" s="56"/>
      <c r="D285" s="57" t="s">
        <v>53</v>
      </c>
      <c r="E285" s="141"/>
      <c r="F285" s="136"/>
      <c r="G285" s="142"/>
      <c r="H285" s="140"/>
      <c r="I285" s="81"/>
      <c r="J285" s="82"/>
      <c r="K285" s="63">
        <f t="shared" si="294"/>
        <v>0</v>
      </c>
      <c r="L285" s="63">
        <f t="shared" si="295"/>
        <v>0</v>
      </c>
      <c r="M285" s="83"/>
      <c r="N285" s="84"/>
      <c r="O285" s="66">
        <f t="shared" si="296"/>
        <v>0</v>
      </c>
      <c r="P285" s="66">
        <f t="shared" si="297"/>
        <v>0</v>
      </c>
      <c r="Q285" s="83"/>
      <c r="R285" s="85">
        <f t="shared" si="298"/>
        <v>0</v>
      </c>
      <c r="S285" s="69">
        <f t="shared" si="299"/>
        <v>0</v>
      </c>
      <c r="T285" s="70">
        <f t="shared" si="300"/>
        <v>0</v>
      </c>
      <c r="U285" s="70">
        <f t="shared" si="301"/>
        <v>0</v>
      </c>
      <c r="V285" s="70">
        <f t="shared" si="302"/>
        <v>0</v>
      </c>
      <c r="W285" s="70">
        <f t="shared" si="303"/>
        <v>0</v>
      </c>
      <c r="X285" s="70">
        <f t="shared" si="304"/>
        <v>0</v>
      </c>
      <c r="Y285" s="70">
        <f t="shared" si="305"/>
        <v>0</v>
      </c>
      <c r="Z285" s="70">
        <f t="shared" si="305"/>
        <v>0</v>
      </c>
      <c r="AA285" s="70">
        <f t="shared" si="305"/>
        <v>0</v>
      </c>
      <c r="AB285" s="71"/>
      <c r="AC285" s="7">
        <f t="shared" si="306"/>
        <v>0</v>
      </c>
      <c r="AD285" s="86"/>
      <c r="AE285" s="73"/>
      <c r="AF285" s="87"/>
      <c r="AG285" s="87"/>
      <c r="AH285" s="88"/>
      <c r="AI285" s="88"/>
      <c r="AJ285" s="75"/>
      <c r="AK285" s="87"/>
      <c r="AL285" s="88"/>
      <c r="AM285" s="75"/>
      <c r="AN285" s="89"/>
      <c r="AO285" s="86"/>
      <c r="AP285" s="87"/>
      <c r="AQ285" s="87"/>
      <c r="AR285" s="87"/>
      <c r="AS285" s="87"/>
      <c r="AT285" s="88"/>
      <c r="AU285" s="75"/>
      <c r="AV285" s="89"/>
    </row>
    <row r="286" spans="1:68" ht="27.95" hidden="1" customHeight="1" x14ac:dyDescent="0.25">
      <c r="A286" s="54"/>
      <c r="B286" s="55"/>
      <c r="C286" s="56"/>
      <c r="D286" s="57" t="s">
        <v>53</v>
      </c>
      <c r="E286" s="141"/>
      <c r="F286" s="136"/>
      <c r="G286" s="142"/>
      <c r="H286" s="140"/>
      <c r="I286" s="94"/>
      <c r="J286" s="82"/>
      <c r="K286" s="63">
        <f t="shared" si="294"/>
        <v>0</v>
      </c>
      <c r="L286" s="63">
        <f t="shared" si="295"/>
        <v>0</v>
      </c>
      <c r="M286" s="83"/>
      <c r="N286" s="84"/>
      <c r="O286" s="66">
        <f t="shared" si="296"/>
        <v>0</v>
      </c>
      <c r="P286" s="66">
        <f t="shared" si="297"/>
        <v>0</v>
      </c>
      <c r="Q286" s="83"/>
      <c r="R286" s="85">
        <f t="shared" si="298"/>
        <v>0</v>
      </c>
      <c r="S286" s="69">
        <f t="shared" si="299"/>
        <v>0</v>
      </c>
      <c r="T286" s="70">
        <f t="shared" si="300"/>
        <v>0</v>
      </c>
      <c r="U286" s="70">
        <f t="shared" si="301"/>
        <v>0</v>
      </c>
      <c r="V286" s="70">
        <f t="shared" si="302"/>
        <v>0</v>
      </c>
      <c r="W286" s="70">
        <f t="shared" si="303"/>
        <v>0</v>
      </c>
      <c r="X286" s="70">
        <f t="shared" si="304"/>
        <v>0</v>
      </c>
      <c r="Y286" s="70">
        <f t="shared" si="305"/>
        <v>0</v>
      </c>
      <c r="Z286" s="70">
        <f t="shared" si="305"/>
        <v>0</v>
      </c>
      <c r="AA286" s="70">
        <f t="shared" si="305"/>
        <v>0</v>
      </c>
      <c r="AB286" s="71"/>
      <c r="AC286" s="7">
        <f t="shared" si="306"/>
        <v>0</v>
      </c>
      <c r="AD286" s="86"/>
      <c r="AE286" s="73"/>
      <c r="AF286" s="87"/>
      <c r="AG286" s="87"/>
      <c r="AH286" s="88"/>
      <c r="AI286" s="88"/>
      <c r="AJ286" s="75"/>
      <c r="AK286" s="87"/>
      <c r="AL286" s="88"/>
      <c r="AM286" s="75"/>
      <c r="AN286" s="89"/>
      <c r="AO286" s="86"/>
      <c r="AP286" s="87"/>
      <c r="AQ286" s="87"/>
      <c r="AR286" s="87"/>
      <c r="AS286" s="87"/>
      <c r="AT286" s="88"/>
      <c r="AU286" s="75"/>
      <c r="AV286" s="89"/>
    </row>
    <row r="287" spans="1:68" ht="27.95" hidden="1" customHeight="1" x14ac:dyDescent="0.25">
      <c r="A287" s="54"/>
      <c r="B287" s="55"/>
      <c r="C287" s="56"/>
      <c r="D287" s="57" t="s">
        <v>53</v>
      </c>
      <c r="E287" s="143"/>
      <c r="F287" s="144"/>
      <c r="G287" s="145"/>
      <c r="H287" s="140"/>
      <c r="I287" s="81"/>
      <c r="J287" s="82"/>
      <c r="K287" s="63">
        <f t="shared" si="294"/>
        <v>0</v>
      </c>
      <c r="L287" s="63">
        <f t="shared" si="295"/>
        <v>0</v>
      </c>
      <c r="M287" s="83"/>
      <c r="N287" s="84"/>
      <c r="O287" s="66">
        <f t="shared" si="296"/>
        <v>0</v>
      </c>
      <c r="P287" s="66">
        <f t="shared" si="297"/>
        <v>0</v>
      </c>
      <c r="Q287" s="83"/>
      <c r="R287" s="85">
        <f t="shared" si="298"/>
        <v>0</v>
      </c>
      <c r="S287" s="69">
        <f t="shared" si="299"/>
        <v>0</v>
      </c>
      <c r="T287" s="70">
        <f t="shared" si="300"/>
        <v>0</v>
      </c>
      <c r="U287" s="70">
        <f t="shared" si="301"/>
        <v>0</v>
      </c>
      <c r="V287" s="70">
        <f t="shared" si="302"/>
        <v>0</v>
      </c>
      <c r="W287" s="70">
        <f t="shared" si="303"/>
        <v>0</v>
      </c>
      <c r="X287" s="70">
        <f t="shared" si="304"/>
        <v>0</v>
      </c>
      <c r="Y287" s="70">
        <f t="shared" si="305"/>
        <v>0</v>
      </c>
      <c r="Z287" s="70">
        <f t="shared" si="305"/>
        <v>0</v>
      </c>
      <c r="AA287" s="70">
        <f t="shared" si="305"/>
        <v>0</v>
      </c>
      <c r="AB287" s="71"/>
      <c r="AC287" s="7">
        <f t="shared" si="306"/>
        <v>0</v>
      </c>
      <c r="AD287" s="86"/>
      <c r="AE287" s="73"/>
      <c r="AF287" s="87"/>
      <c r="AG287" s="87"/>
      <c r="AH287" s="88"/>
      <c r="AI287" s="88"/>
      <c r="AJ287" s="75"/>
      <c r="AK287" s="87"/>
      <c r="AL287" s="88"/>
      <c r="AM287" s="75"/>
      <c r="AN287" s="89"/>
      <c r="AO287" s="86"/>
      <c r="AP287" s="87"/>
      <c r="AQ287" s="87"/>
      <c r="AR287" s="87"/>
      <c r="AS287" s="87"/>
      <c r="AT287" s="88"/>
      <c r="AU287" s="75"/>
      <c r="AV287" s="89"/>
      <c r="AW287" s="171"/>
      <c r="AX287" s="171"/>
      <c r="AY287" s="171"/>
      <c r="AZ287" s="171"/>
      <c r="BA287" s="171"/>
      <c r="BB287" s="171"/>
      <c r="BC287" s="171"/>
      <c r="BD287" s="171"/>
      <c r="BE287" s="171"/>
      <c r="BF287" s="171"/>
      <c r="BG287" s="171"/>
      <c r="BH287" s="171"/>
      <c r="BI287" s="171"/>
      <c r="BJ287" s="171"/>
      <c r="BK287" s="171"/>
      <c r="BL287" s="171"/>
      <c r="BM287" s="171"/>
      <c r="BN287" s="171"/>
      <c r="BO287" s="171"/>
      <c r="BP287" s="171"/>
    </row>
    <row r="288" spans="1:68" ht="27.95" hidden="1" customHeight="1" x14ac:dyDescent="0.25">
      <c r="A288" s="54"/>
      <c r="B288" s="55"/>
      <c r="C288" s="56"/>
      <c r="D288" s="57" t="s">
        <v>53</v>
      </c>
      <c r="E288" s="146"/>
      <c r="F288" s="147"/>
      <c r="G288" s="142"/>
      <c r="H288" s="148"/>
      <c r="I288" s="95"/>
      <c r="J288" s="82"/>
      <c r="K288" s="96">
        <f t="shared" si="294"/>
        <v>0</v>
      </c>
      <c r="L288" s="96">
        <f t="shared" si="295"/>
        <v>0</v>
      </c>
      <c r="M288" s="83"/>
      <c r="N288" s="84"/>
      <c r="O288" s="66">
        <f t="shared" si="296"/>
        <v>0</v>
      </c>
      <c r="P288" s="66">
        <f t="shared" si="297"/>
        <v>0</v>
      </c>
      <c r="Q288" s="83"/>
      <c r="R288" s="85">
        <f t="shared" si="298"/>
        <v>0</v>
      </c>
      <c r="S288" s="69">
        <f t="shared" si="299"/>
        <v>0</v>
      </c>
      <c r="T288" s="70">
        <f t="shared" si="300"/>
        <v>0</v>
      </c>
      <c r="U288" s="70">
        <f t="shared" si="301"/>
        <v>0</v>
      </c>
      <c r="V288" s="70">
        <f t="shared" si="302"/>
        <v>0</v>
      </c>
      <c r="W288" s="70">
        <f t="shared" si="303"/>
        <v>0</v>
      </c>
      <c r="X288" s="70">
        <f t="shared" si="304"/>
        <v>0</v>
      </c>
      <c r="Y288" s="70">
        <f t="shared" si="305"/>
        <v>0</v>
      </c>
      <c r="Z288" s="70">
        <f t="shared" si="305"/>
        <v>0</v>
      </c>
      <c r="AA288" s="70">
        <f t="shared" si="305"/>
        <v>0</v>
      </c>
      <c r="AB288" s="71"/>
      <c r="AC288" s="7">
        <f t="shared" si="306"/>
        <v>0</v>
      </c>
      <c r="AD288" s="86"/>
      <c r="AE288" s="73"/>
      <c r="AF288" s="87"/>
      <c r="AG288" s="87"/>
      <c r="AH288" s="88"/>
      <c r="AI288" s="88"/>
      <c r="AJ288" s="75"/>
      <c r="AK288" s="87"/>
      <c r="AL288" s="88"/>
      <c r="AM288" s="75"/>
      <c r="AN288" s="89"/>
      <c r="AO288" s="86"/>
      <c r="AP288" s="87"/>
      <c r="AQ288" s="87"/>
      <c r="AR288" s="87"/>
      <c r="AS288" s="87"/>
      <c r="AT288" s="88"/>
      <c r="AU288" s="75"/>
      <c r="AV288" s="89"/>
      <c r="AW288" s="171"/>
      <c r="AX288" s="171"/>
      <c r="AY288" s="171"/>
      <c r="AZ288" s="171"/>
      <c r="BA288" s="171"/>
      <c r="BB288" s="171"/>
      <c r="BC288" s="171"/>
      <c r="BD288" s="171"/>
      <c r="BE288" s="171"/>
      <c r="BF288" s="171"/>
      <c r="BG288" s="171"/>
      <c r="BH288" s="171"/>
      <c r="BI288" s="171"/>
      <c r="BJ288" s="171"/>
      <c r="BK288" s="171"/>
      <c r="BL288" s="171"/>
      <c r="BM288" s="171"/>
      <c r="BN288" s="171"/>
      <c r="BO288" s="171"/>
      <c r="BP288" s="171"/>
    </row>
    <row r="289" spans="1:68" s="179" customFormat="1" ht="27.95" hidden="1" customHeight="1" x14ac:dyDescent="0.25">
      <c r="A289" s="193"/>
      <c r="B289" s="194"/>
      <c r="C289" s="56"/>
      <c r="D289" s="57" t="s">
        <v>53</v>
      </c>
      <c r="E289" s="101" t="s">
        <v>49</v>
      </c>
      <c r="F289" s="101"/>
      <c r="G289" s="102"/>
      <c r="H289" s="103"/>
      <c r="I289" s="104"/>
      <c r="J289" s="105"/>
      <c r="K289" s="106">
        <f>IF(J289&gt;0, 1, 0)</f>
        <v>0</v>
      </c>
      <c r="L289" s="106">
        <f t="shared" si="295"/>
        <v>0</v>
      </c>
      <c r="M289" s="107"/>
      <c r="N289" s="108"/>
      <c r="O289" s="109">
        <f t="shared" si="296"/>
        <v>0</v>
      </c>
      <c r="P289" s="109">
        <f t="shared" si="297"/>
        <v>0</v>
      </c>
      <c r="Q289" s="107"/>
      <c r="R289" s="110">
        <f>J289*M289*$R$9</f>
        <v>0</v>
      </c>
      <c r="S289" s="111">
        <f>J289*M289*$S$9</f>
        <v>0</v>
      </c>
      <c r="T289" s="112">
        <f>K289*M289*$T$9</f>
        <v>0</v>
      </c>
      <c r="U289" s="112">
        <f>J289*M289*$U$9</f>
        <v>0</v>
      </c>
      <c r="V289" s="112">
        <f t="shared" si="302"/>
        <v>0</v>
      </c>
      <c r="W289" s="112">
        <f t="shared" si="303"/>
        <v>0</v>
      </c>
      <c r="X289" s="112">
        <f t="shared" si="304"/>
        <v>0</v>
      </c>
      <c r="Y289" s="112">
        <f t="shared" si="305"/>
        <v>0</v>
      </c>
      <c r="Z289" s="112">
        <f t="shared" si="305"/>
        <v>0</v>
      </c>
      <c r="AA289" s="112">
        <f t="shared" si="305"/>
        <v>0</v>
      </c>
      <c r="AB289" s="113"/>
      <c r="AC289" s="7">
        <f t="shared" si="306"/>
        <v>0</v>
      </c>
      <c r="AD289" s="176"/>
      <c r="AE289" s="73"/>
      <c r="AF289" s="177"/>
      <c r="AG289" s="177"/>
      <c r="AH289" s="88"/>
      <c r="AI289" s="88"/>
      <c r="AJ289" s="75"/>
      <c r="AK289" s="177"/>
      <c r="AL289" s="88"/>
      <c r="AM289" s="75"/>
      <c r="AN289" s="178"/>
      <c r="AO289" s="176"/>
      <c r="AP289" s="177"/>
      <c r="AQ289" s="177"/>
      <c r="AR289" s="177"/>
      <c r="AS289" s="177"/>
      <c r="AT289" s="88"/>
      <c r="AU289" s="75"/>
      <c r="AV289" s="178"/>
      <c r="AW289" s="6"/>
      <c r="AX289" s="6"/>
      <c r="AY289" s="6"/>
      <c r="AZ289" s="6"/>
      <c r="BA289" s="6"/>
      <c r="BB289" s="6"/>
      <c r="BC289" s="6"/>
      <c r="BD289" s="6"/>
      <c r="BE289" s="6"/>
      <c r="BF289" s="6"/>
      <c r="BG289" s="6"/>
      <c r="BH289" s="6"/>
      <c r="BI289" s="6"/>
      <c r="BJ289" s="6"/>
      <c r="BK289" s="6"/>
      <c r="BL289" s="6"/>
      <c r="BM289" s="6"/>
      <c r="BN289" s="6"/>
      <c r="BO289" s="6"/>
      <c r="BP289" s="6"/>
    </row>
    <row r="290" spans="1:68" s="171" customFormat="1" ht="27.95" hidden="1" customHeight="1" x14ac:dyDescent="0.25">
      <c r="A290" s="193"/>
      <c r="B290" s="194"/>
      <c r="C290" s="56"/>
      <c r="D290" s="57" t="s">
        <v>53</v>
      </c>
      <c r="E290" s="101" t="s">
        <v>49</v>
      </c>
      <c r="F290" s="101"/>
      <c r="G290" s="102"/>
      <c r="H290" s="103"/>
      <c r="I290" s="104"/>
      <c r="J290" s="105"/>
      <c r="K290" s="106">
        <f>IF(J290&gt;0, 1, 0)</f>
        <v>0</v>
      </c>
      <c r="L290" s="106">
        <f t="shared" si="295"/>
        <v>0</v>
      </c>
      <c r="M290" s="107"/>
      <c r="N290" s="108"/>
      <c r="O290" s="109">
        <f t="shared" si="296"/>
        <v>0</v>
      </c>
      <c r="P290" s="109">
        <f t="shared" si="297"/>
        <v>0</v>
      </c>
      <c r="Q290" s="107"/>
      <c r="R290" s="110">
        <f>J290*M290*$R$9</f>
        <v>0</v>
      </c>
      <c r="S290" s="111">
        <f>J290*M290*$S$9</f>
        <v>0</v>
      </c>
      <c r="T290" s="112">
        <f>K290*M290*$T$9</f>
        <v>0</v>
      </c>
      <c r="U290" s="112">
        <f>J290*M290*$U$9</f>
        <v>0</v>
      </c>
      <c r="V290" s="112">
        <f t="shared" si="302"/>
        <v>0</v>
      </c>
      <c r="W290" s="112">
        <f t="shared" si="303"/>
        <v>0</v>
      </c>
      <c r="X290" s="112">
        <f t="shared" si="304"/>
        <v>0</v>
      </c>
      <c r="Y290" s="112">
        <f t="shared" si="305"/>
        <v>0</v>
      </c>
      <c r="Z290" s="112">
        <f t="shared" si="305"/>
        <v>0</v>
      </c>
      <c r="AA290" s="112">
        <f t="shared" si="305"/>
        <v>0</v>
      </c>
      <c r="AB290" s="113"/>
      <c r="AC290" s="114">
        <f t="shared" si="306"/>
        <v>0</v>
      </c>
      <c r="AD290" s="176"/>
      <c r="AE290" s="73"/>
      <c r="AF290" s="177"/>
      <c r="AG290" s="177"/>
      <c r="AH290" s="88"/>
      <c r="AI290" s="88"/>
      <c r="AJ290" s="75"/>
      <c r="AK290" s="177"/>
      <c r="AL290" s="88"/>
      <c r="AM290" s="75"/>
      <c r="AN290" s="178"/>
      <c r="AO290" s="176"/>
      <c r="AP290" s="177"/>
      <c r="AQ290" s="177"/>
      <c r="AR290" s="177"/>
      <c r="AS290" s="177"/>
      <c r="AT290" s="88"/>
      <c r="AU290" s="75"/>
      <c r="AV290" s="178"/>
      <c r="AW290" s="6"/>
      <c r="AX290" s="6"/>
      <c r="AY290" s="6"/>
      <c r="AZ290" s="6"/>
      <c r="BA290" s="6"/>
      <c r="BB290" s="6"/>
      <c r="BC290" s="6"/>
      <c r="BD290" s="6"/>
      <c r="BE290" s="6"/>
      <c r="BF290" s="6"/>
      <c r="BG290" s="6"/>
      <c r="BH290" s="6"/>
      <c r="BI290" s="6"/>
      <c r="BJ290" s="6"/>
      <c r="BK290" s="6"/>
      <c r="BL290" s="6"/>
      <c r="BM290" s="6"/>
      <c r="BN290" s="6"/>
      <c r="BO290" s="6"/>
      <c r="BP290" s="6"/>
    </row>
    <row r="291" spans="1:68" ht="27.95" hidden="1" customHeight="1" thickBot="1" x14ac:dyDescent="0.3">
      <c r="A291" s="116"/>
      <c r="B291" s="117"/>
      <c r="C291" s="117"/>
      <c r="D291" s="57" t="s">
        <v>53</v>
      </c>
      <c r="E291" s="118"/>
      <c r="F291" s="118"/>
      <c r="G291" s="119"/>
      <c r="H291" s="120" t="s">
        <v>90</v>
      </c>
      <c r="I291" s="121"/>
      <c r="J291" s="122"/>
      <c r="K291" s="123"/>
      <c r="L291" s="123"/>
      <c r="M291" s="124"/>
      <c r="N291" s="125"/>
      <c r="O291" s="123"/>
      <c r="P291" s="123"/>
      <c r="Q291" s="124"/>
      <c r="R291" s="126">
        <f>SUM(R279:R290)</f>
        <v>0</v>
      </c>
      <c r="S291" s="127">
        <f t="shared" ref="S291:AA291" si="307">SUM(S279:S290)</f>
        <v>0</v>
      </c>
      <c r="T291" s="128">
        <f t="shared" si="307"/>
        <v>0</v>
      </c>
      <c r="U291" s="128">
        <f t="shared" si="307"/>
        <v>0</v>
      </c>
      <c r="V291" s="128">
        <f t="shared" si="307"/>
        <v>0</v>
      </c>
      <c r="W291" s="128">
        <f t="shared" si="307"/>
        <v>0</v>
      </c>
      <c r="X291" s="128">
        <f t="shared" si="307"/>
        <v>0</v>
      </c>
      <c r="Y291" s="129">
        <f t="shared" si="307"/>
        <v>0</v>
      </c>
      <c r="Z291" s="129">
        <f t="shared" si="307"/>
        <v>0</v>
      </c>
      <c r="AA291" s="129">
        <f t="shared" si="307"/>
        <v>0</v>
      </c>
      <c r="AB291" s="130">
        <f>R291/1800/0.6</f>
        <v>0</v>
      </c>
      <c r="AC291" s="7"/>
      <c r="AD291" s="131"/>
      <c r="AE291" s="132"/>
      <c r="AF291" s="132"/>
      <c r="AG291" s="132"/>
      <c r="AH291" s="132"/>
      <c r="AI291" s="132"/>
      <c r="AJ291" s="132"/>
      <c r="AK291" s="132"/>
      <c r="AL291" s="132"/>
      <c r="AM291" s="132"/>
      <c r="AN291" s="132"/>
      <c r="AO291" s="132"/>
      <c r="AP291" s="132"/>
      <c r="AQ291" s="132"/>
      <c r="AR291" s="132"/>
      <c r="AS291" s="132"/>
      <c r="AT291" s="132"/>
      <c r="AU291" s="132"/>
      <c r="AV291" s="133"/>
    </row>
    <row r="292" spans="1:68" s="207" customFormat="1" ht="36.75" customHeight="1" thickTop="1" thickBot="1" x14ac:dyDescent="0.3">
      <c r="A292" s="195"/>
      <c r="B292" s="196"/>
      <c r="C292" s="197"/>
      <c r="D292" s="57" t="s">
        <v>53</v>
      </c>
      <c r="E292" s="198"/>
      <c r="F292" s="198"/>
      <c r="G292" s="199"/>
      <c r="H292" s="200"/>
      <c r="I292" s="201"/>
      <c r="J292" s="202"/>
      <c r="K292" s="199"/>
      <c r="L292" s="203"/>
      <c r="M292" s="204"/>
      <c r="N292" s="205"/>
      <c r="O292" s="199"/>
      <c r="P292" s="203"/>
      <c r="Q292" s="204"/>
      <c r="R292" s="206">
        <f t="shared" ref="R292:AA292" si="308">R22+R35+R48+R61+R74+R87+R99+R112+R122+R135+R148+R161+R174+R187+R200+R213+R226+R239+R252+R265+R278+R291</f>
        <v>3359.6</v>
      </c>
      <c r="S292" s="206">
        <f t="shared" si="308"/>
        <v>543</v>
      </c>
      <c r="T292" s="206">
        <f t="shared" si="308"/>
        <v>546</v>
      </c>
      <c r="U292" s="206">
        <f t="shared" si="308"/>
        <v>658.79999999999984</v>
      </c>
      <c r="V292" s="206">
        <f t="shared" si="308"/>
        <v>1152</v>
      </c>
      <c r="W292" s="206">
        <f t="shared" si="308"/>
        <v>174</v>
      </c>
      <c r="X292" s="206">
        <f t="shared" si="308"/>
        <v>345.6</v>
      </c>
      <c r="Y292" s="206">
        <f t="shared" si="308"/>
        <v>1695</v>
      </c>
      <c r="Z292" s="206">
        <f t="shared" si="308"/>
        <v>720</v>
      </c>
      <c r="AA292" s="206">
        <f t="shared" si="308"/>
        <v>1004.4000000000001</v>
      </c>
      <c r="AB292" s="200"/>
      <c r="AC292" s="206">
        <f>AC22+AC35+AC48+AC61+AC74+AC87+AC99+AC112+AC122+AC135+AC148+AC161+AC174+AC187+AC200+AC213+AC226+AC239+AC252+AC265+AC278+AC291</f>
        <v>0</v>
      </c>
      <c r="AD292" s="200"/>
      <c r="AE292" s="200"/>
      <c r="AF292" s="200"/>
      <c r="AG292" s="200"/>
      <c r="AH292" s="200"/>
      <c r="AI292" s="200"/>
      <c r="AJ292" s="200"/>
      <c r="AK292" s="200"/>
      <c r="AL292" s="200"/>
      <c r="AM292" s="200"/>
      <c r="AN292" s="200"/>
      <c r="AO292" s="200"/>
      <c r="AP292" s="200"/>
      <c r="AQ292" s="200"/>
      <c r="AR292" s="200"/>
      <c r="AS292" s="200"/>
      <c r="AT292" s="200"/>
      <c r="AU292" s="200"/>
      <c r="AV292" s="200"/>
    </row>
    <row r="293" spans="1:68" x14ac:dyDescent="0.25">
      <c r="A293" s="208" t="s">
        <v>172</v>
      </c>
      <c r="L293" s="6"/>
      <c r="P293" s="6"/>
      <c r="AH293" s="216"/>
      <c r="AI293" s="216"/>
    </row>
    <row r="294" spans="1:68" x14ac:dyDescent="0.25">
      <c r="L294" s="6"/>
      <c r="P294" s="6"/>
      <c r="AH294" s="216"/>
      <c r="AI294" s="216"/>
    </row>
    <row r="295" spans="1:68" x14ac:dyDescent="0.25">
      <c r="L295" s="6"/>
      <c r="P295" s="6"/>
      <c r="AH295" s="216"/>
      <c r="AI295" s="216"/>
    </row>
    <row r="296" spans="1:68" x14ac:dyDescent="0.25">
      <c r="L296" s="6"/>
      <c r="P296" s="6"/>
      <c r="AH296" s="216"/>
      <c r="AI296" s="216"/>
    </row>
    <row r="297" spans="1:68" x14ac:dyDescent="0.25">
      <c r="L297" s="6"/>
      <c r="P297" s="6"/>
      <c r="AH297" s="216"/>
      <c r="AI297" s="216"/>
    </row>
    <row r="298" spans="1:68" x14ac:dyDescent="0.25">
      <c r="L298" s="6"/>
      <c r="P298" s="6"/>
      <c r="AH298" s="216"/>
      <c r="AI298" s="216"/>
    </row>
    <row r="299" spans="1:68" x14ac:dyDescent="0.25">
      <c r="L299" s="6"/>
      <c r="P299" s="6"/>
      <c r="AH299" s="216"/>
      <c r="AI299" s="216"/>
    </row>
    <row r="300" spans="1:68" x14ac:dyDescent="0.25">
      <c r="L300" s="6"/>
      <c r="P300" s="6"/>
      <c r="AH300" s="216"/>
      <c r="AI300" s="216"/>
    </row>
    <row r="301" spans="1:68" x14ac:dyDescent="0.25">
      <c r="L301" s="6"/>
      <c r="P301" s="6"/>
      <c r="AH301" s="216"/>
      <c r="AI301" s="216"/>
    </row>
    <row r="302" spans="1:68" x14ac:dyDescent="0.25">
      <c r="L302" s="6"/>
      <c r="P302" s="6"/>
      <c r="AH302" s="216"/>
      <c r="AI302" s="216"/>
    </row>
    <row r="303" spans="1:68" x14ac:dyDescent="0.25">
      <c r="L303" s="6"/>
      <c r="P303" s="6"/>
      <c r="AH303" s="216"/>
      <c r="AI303" s="216"/>
    </row>
    <row r="304" spans="1:68"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6"/>
      <c r="AI582" s="216"/>
    </row>
    <row r="583" spans="12:35" x14ac:dyDescent="0.25">
      <c r="L583" s="6"/>
      <c r="P583" s="6"/>
      <c r="AH583" s="216"/>
      <c r="AI583" s="216"/>
    </row>
    <row r="584" spans="12:35" x14ac:dyDescent="0.25">
      <c r="L584" s="6"/>
      <c r="P584" s="6"/>
      <c r="AH584" s="216"/>
      <c r="AI584" s="216"/>
    </row>
    <row r="585" spans="12:35" x14ac:dyDescent="0.25">
      <c r="L585" s="6"/>
      <c r="P585" s="6"/>
      <c r="AH585" s="216"/>
      <c r="AI585" s="216"/>
    </row>
    <row r="586" spans="12:35" x14ac:dyDescent="0.25">
      <c r="L586" s="6"/>
      <c r="P586" s="6"/>
      <c r="AH586" s="217"/>
      <c r="AI586" s="217"/>
    </row>
    <row r="587" spans="12:35" x14ac:dyDescent="0.25">
      <c r="L587" s="6"/>
      <c r="P587" s="6"/>
      <c r="AH587" s="217"/>
      <c r="AI587" s="217"/>
    </row>
    <row r="588" spans="12:35" x14ac:dyDescent="0.25">
      <c r="L588" s="6"/>
      <c r="P588" s="6"/>
      <c r="AH588" s="217"/>
      <c r="AI588" s="217"/>
    </row>
    <row r="589" spans="12:35" x14ac:dyDescent="0.25">
      <c r="L589" s="6"/>
      <c r="P589" s="6"/>
      <c r="AH589" s="217"/>
      <c r="AI589" s="217"/>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c r="AH766" s="217"/>
      <c r="AI766" s="217"/>
    </row>
    <row r="767" spans="12:35" x14ac:dyDescent="0.25">
      <c r="L767" s="6"/>
      <c r="P767" s="6"/>
      <c r="AH767" s="217"/>
      <c r="AI767" s="217"/>
    </row>
    <row r="768" spans="12:35" x14ac:dyDescent="0.25">
      <c r="L768" s="6"/>
      <c r="P768" s="6"/>
      <c r="AH768" s="217"/>
      <c r="AI768" s="217"/>
    </row>
    <row r="769" spans="12:35" x14ac:dyDescent="0.25">
      <c r="L769" s="6"/>
      <c r="P769" s="6"/>
      <c r="AH769" s="217"/>
      <c r="AI769" s="217"/>
    </row>
    <row r="770" spans="12:35" x14ac:dyDescent="0.25">
      <c r="L770" s="6"/>
      <c r="P770" s="6"/>
    </row>
    <row r="771" spans="12:35" x14ac:dyDescent="0.25">
      <c r="L771" s="6"/>
      <c r="P771" s="6"/>
    </row>
    <row r="772" spans="12:35" x14ac:dyDescent="0.25">
      <c r="L772" s="6"/>
      <c r="P772" s="6"/>
    </row>
    <row r="773" spans="12:35" x14ac:dyDescent="0.25">
      <c r="L773" s="6"/>
      <c r="P773" s="6"/>
    </row>
    <row r="774" spans="12:35" x14ac:dyDescent="0.25">
      <c r="L774" s="6"/>
      <c r="P774" s="6"/>
    </row>
    <row r="775" spans="12:35" x14ac:dyDescent="0.25">
      <c r="L775" s="6"/>
      <c r="P775" s="6"/>
    </row>
    <row r="776" spans="12:35" x14ac:dyDescent="0.25">
      <c r="L776" s="6"/>
      <c r="P776" s="6"/>
    </row>
    <row r="777" spans="12:35" x14ac:dyDescent="0.25">
      <c r="L777" s="6"/>
      <c r="P777" s="6"/>
    </row>
    <row r="778" spans="12:35" x14ac:dyDescent="0.25">
      <c r="L778" s="6"/>
      <c r="P778" s="6"/>
    </row>
    <row r="779" spans="12:35" x14ac:dyDescent="0.25">
      <c r="L779" s="6"/>
      <c r="P779" s="6"/>
    </row>
    <row r="780" spans="12:35" x14ac:dyDescent="0.25">
      <c r="L780" s="6"/>
      <c r="P780" s="6"/>
    </row>
    <row r="781" spans="12:35" x14ac:dyDescent="0.25">
      <c r="L781" s="6"/>
      <c r="P781" s="6"/>
    </row>
    <row r="782" spans="12:35" x14ac:dyDescent="0.25">
      <c r="L782" s="6"/>
      <c r="P782" s="6"/>
    </row>
    <row r="783" spans="12:35" x14ac:dyDescent="0.25">
      <c r="L783" s="6"/>
      <c r="P783" s="6"/>
    </row>
    <row r="784" spans="12:35"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L1144" s="6"/>
      <c r="P1144" s="6"/>
    </row>
    <row r="1145" spans="12:16" x14ac:dyDescent="0.25">
      <c r="L1145" s="6"/>
      <c r="P1145" s="6"/>
    </row>
    <row r="1146" spans="12:16" x14ac:dyDescent="0.25">
      <c r="L1146" s="6"/>
      <c r="P1146" s="6"/>
    </row>
    <row r="1147" spans="12:16" x14ac:dyDescent="0.25">
      <c r="L1147" s="6"/>
      <c r="P1147" s="6"/>
    </row>
    <row r="1148" spans="12:16" x14ac:dyDescent="0.25">
      <c r="P1148" s="6"/>
    </row>
    <row r="1149" spans="12:16" x14ac:dyDescent="0.25">
      <c r="P1149" s="6"/>
    </row>
    <row r="1048559" spans="7:28" ht="15" x14ac:dyDescent="0.2">
      <c r="G1048559" s="6"/>
      <c r="H1048559" s="6"/>
      <c r="I1048559" s="6"/>
      <c r="J1048559" s="6"/>
      <c r="L1048559" s="6"/>
      <c r="M1048559" s="6"/>
      <c r="N1048559" s="6"/>
      <c r="P1048559" s="6"/>
      <c r="Q1048559" s="6"/>
      <c r="R1048559" s="6"/>
      <c r="S1048559" s="6"/>
      <c r="T1048559" s="6"/>
      <c r="U1048559" s="6"/>
      <c r="V1048559" s="6"/>
      <c r="W1048559" s="6"/>
      <c r="X1048559" s="6"/>
      <c r="Y1048559" s="6"/>
      <c r="Z1048559" s="6"/>
      <c r="AA1048559" s="6"/>
      <c r="AB1048559" s="6"/>
    </row>
    <row r="1048560" spans="7:28" ht="15" x14ac:dyDescent="0.2">
      <c r="G1048560" s="6"/>
      <c r="H1048560" s="6"/>
      <c r="I1048560" s="6"/>
      <c r="J1048560" s="6"/>
      <c r="L1048560" s="6"/>
      <c r="M1048560" s="6"/>
      <c r="N1048560" s="6"/>
      <c r="P1048560" s="6"/>
      <c r="Q1048560" s="6"/>
      <c r="R1048560" s="6"/>
      <c r="S1048560" s="6"/>
      <c r="T1048560" s="6"/>
      <c r="U1048560" s="6"/>
      <c r="V1048560" s="6"/>
      <c r="W1048560" s="6"/>
      <c r="X1048560" s="6"/>
      <c r="Y1048560" s="6"/>
      <c r="Z1048560" s="6"/>
      <c r="AA1048560" s="6"/>
      <c r="AB1048560" s="6"/>
    </row>
    <row r="1048561" spans="7:28" ht="15" x14ac:dyDescent="0.2">
      <c r="G1048561" s="6"/>
      <c r="H1048561" s="6"/>
      <c r="I1048561" s="6"/>
      <c r="J1048561" s="6"/>
      <c r="L1048561" s="6"/>
      <c r="M1048561" s="6"/>
      <c r="N1048561" s="6"/>
      <c r="P1048561" s="6"/>
      <c r="Q1048561" s="6"/>
      <c r="R1048561" s="6"/>
      <c r="S1048561" s="6"/>
      <c r="T1048561" s="6"/>
      <c r="U1048561" s="6"/>
      <c r="V1048561" s="6"/>
      <c r="W1048561" s="6"/>
      <c r="X1048561" s="6"/>
      <c r="Y1048561" s="6"/>
      <c r="Z1048561" s="6"/>
      <c r="AA1048561" s="6"/>
      <c r="AB1048561" s="6"/>
    </row>
  </sheetData>
  <mergeCells count="47">
    <mergeCell ref="AU4:AU9"/>
    <mergeCell ref="AO4:AO9"/>
    <mergeCell ref="AQ4:AQ9"/>
    <mergeCell ref="AR4:AR9"/>
    <mergeCell ref="AS4:AS9"/>
    <mergeCell ref="AT4:AT9"/>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I2:I4"/>
    <mergeCell ref="J2:M2"/>
    <mergeCell ref="N2:Q2"/>
    <mergeCell ref="R2:R4"/>
    <mergeCell ref="J3:J4"/>
    <mergeCell ref="K3:L4"/>
    <mergeCell ref="M3:M4"/>
    <mergeCell ref="N3:N4"/>
    <mergeCell ref="O3:P4"/>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s>
  <dataValidations count="3">
    <dataValidation type="list" allowBlank="1" showInputMessage="1" showErrorMessage="1" sqref="AE10:AE291">
      <formula1>$BK$11:$BK$12</formula1>
    </dataValidation>
    <dataValidation type="whole" errorStyle="warning" allowBlank="1" showInputMessage="1" showErrorMessage="1" errorTitle="Raspon" error="Broj između 0 i 100" sqref="AL10:AL291 AH10:AI291 AT10:AT291">
      <formula1>0</formula1>
      <formula2>100</formula2>
    </dataValidation>
    <dataValidation type="whole" errorStyle="warning" allowBlank="1" showInputMessage="1" showErrorMessage="1" errorTitle="Raspon" error="Broj između 0 i 1800" sqref="AM10:AM291 AJ10:AJ291 AU10:AU291">
      <formula1>0</formula1>
      <formula2>1800</formula2>
    </dataValidation>
  </dataValidations>
  <printOptions horizontalCentered="1"/>
  <pageMargins left="0.35433070866141736" right="0.35433070866141736" top="0.98425196850393704" bottom="0.78740157480314965" header="0.51181102362204722" footer="0.51181102362204722"/>
  <pageSetup paperSize="8" scale="37" fitToHeight="0" orientation="landscape" r:id="rId1"/>
  <headerFooter alignWithMargins="0">
    <oddHeader>&amp;LSveučilište u Splitu
EKONOMSKI FAKULTET
KATEDRA ZA POSLOVNU INFORMATIKU&amp;CPLAN RADNOG OPTEREĆENJA 
za akademsku godinu 2023./2024.</oddHeader>
    <oddFooter>&amp;LQF02-1&amp;Cstr. &amp;P od &amp;N&amp;R2019-05-20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57"/>
  <sheetViews>
    <sheetView tabSelected="1" topLeftCell="A7" zoomScale="80" zoomScaleNormal="80" zoomScaleSheetLayoutView="100" workbookViewId="0">
      <selection activeCell="R30" sqref="R30"/>
    </sheetView>
  </sheetViews>
  <sheetFormatPr defaultColWidth="9.140625" defaultRowHeight="15.75" x14ac:dyDescent="0.25"/>
  <cols>
    <col min="1" max="1" width="24.5703125" style="209" customWidth="1"/>
    <col min="2" max="2" width="13.42578125" style="209" customWidth="1"/>
    <col min="3" max="3" width="16" style="6" customWidth="1"/>
    <col min="4" max="4" width="23.42578125" style="6" hidden="1" customWidth="1"/>
    <col min="5" max="5" width="7.140625" style="210"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34.7109375" style="6" customWidth="1"/>
    <col min="42" max="42" width="26.28515625" style="6"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469</v>
      </c>
      <c r="B10" s="55" t="s">
        <v>470</v>
      </c>
      <c r="C10" s="56" t="s">
        <v>471</v>
      </c>
      <c r="D10" s="57" t="s">
        <v>472</v>
      </c>
      <c r="E10" s="58" t="s">
        <v>54</v>
      </c>
      <c r="F10" s="80">
        <v>1</v>
      </c>
      <c r="G10" s="60" t="s">
        <v>473</v>
      </c>
      <c r="H10" s="60" t="s">
        <v>474</v>
      </c>
      <c r="I10" s="1029"/>
      <c r="J10" s="62"/>
      <c r="K10" s="63">
        <f t="shared" ref="K10:K19" si="0">IF(J10&gt;0, 1, 0)</f>
        <v>0</v>
      </c>
      <c r="L10" s="63">
        <f t="shared" ref="L10:L21" si="1">J10-K10</f>
        <v>0</v>
      </c>
      <c r="M10" s="64"/>
      <c r="N10" s="65">
        <v>7</v>
      </c>
      <c r="O10" s="66">
        <f t="shared" ref="O10:O21" si="2">IF(N10&gt;0, 1, 0)</f>
        <v>1</v>
      </c>
      <c r="P10" s="66">
        <f t="shared" ref="P10:P21" si="3">N10-O10</f>
        <v>6</v>
      </c>
      <c r="Q10" s="1030">
        <v>26</v>
      </c>
      <c r="R10" s="68">
        <f t="shared" ref="R10:R19" si="4">(K10*M10*$R$5)+(L10*M10*$R$6)+(O10*Q10*$R$7)+(P10*Q10*$R$8)</f>
        <v>244.4</v>
      </c>
      <c r="S10" s="69">
        <f t="shared" ref="S10:S19" si="5">J10*M10*$S$5</f>
        <v>0</v>
      </c>
      <c r="T10" s="70">
        <f t="shared" ref="T10:T19" si="6">K10*M10*$T$5</f>
        <v>0</v>
      </c>
      <c r="U10" s="70">
        <f t="shared" ref="U10:U19" si="7">J10*M10*$U$5</f>
        <v>0</v>
      </c>
      <c r="V10" s="70">
        <f t="shared" ref="V10:V21" si="8">N10*Q10*$V$7</f>
        <v>182</v>
      </c>
      <c r="W10" s="70">
        <f t="shared" ref="W10:W21" si="9">O10*Q10*$W$7</f>
        <v>7.8</v>
      </c>
      <c r="X10" s="70">
        <f t="shared" ref="X10:X21" si="10">N10*Q10*$X$7</f>
        <v>54.6</v>
      </c>
      <c r="Y10" s="70">
        <f t="shared" ref="Y10:AA21" si="11">S10+V10</f>
        <v>182</v>
      </c>
      <c r="Z10" s="70">
        <f t="shared" si="11"/>
        <v>7.8</v>
      </c>
      <c r="AA10" s="70">
        <f t="shared" si="11"/>
        <v>54.6</v>
      </c>
      <c r="AB10" s="71"/>
      <c r="AC10" s="7">
        <f t="shared" ref="AC10:AC20" si="12">R10-Y10-Z10-AA10</f>
        <v>0</v>
      </c>
      <c r="AD10" s="72"/>
      <c r="AE10" s="73"/>
      <c r="AF10" s="73"/>
      <c r="AG10" s="73"/>
      <c r="AH10" s="74"/>
      <c r="AI10" s="74"/>
      <c r="AJ10" s="75"/>
      <c r="AK10" s="79"/>
      <c r="AL10" s="74"/>
      <c r="AM10" s="75"/>
      <c r="AN10" s="77"/>
      <c r="AO10" s="72"/>
      <c r="AP10" s="73"/>
      <c r="AQ10" s="79"/>
      <c r="AR10" s="956" t="s">
        <v>475</v>
      </c>
      <c r="AS10" s="379" t="s">
        <v>476</v>
      </c>
      <c r="AT10" s="74"/>
      <c r="AU10" s="75"/>
      <c r="AV10" s="77"/>
    </row>
    <row r="11" spans="1:68" ht="27.95" hidden="1" customHeight="1" x14ac:dyDescent="0.25">
      <c r="A11" s="54" t="s">
        <v>469</v>
      </c>
      <c r="B11" s="55" t="s">
        <v>470</v>
      </c>
      <c r="C11" s="56" t="s">
        <v>471</v>
      </c>
      <c r="D11" s="57" t="s">
        <v>472</v>
      </c>
      <c r="E11" s="135"/>
      <c r="F11" s="136"/>
      <c r="G11" s="137"/>
      <c r="H11" s="140"/>
      <c r="I11" s="81"/>
      <c r="J11" s="82"/>
      <c r="K11" s="63">
        <f t="shared" si="0"/>
        <v>0</v>
      </c>
      <c r="L11" s="63">
        <f t="shared" si="1"/>
        <v>0</v>
      </c>
      <c r="M11" s="83"/>
      <c r="N11" s="84"/>
      <c r="O11" s="66">
        <f t="shared" si="2"/>
        <v>0</v>
      </c>
      <c r="P11" s="66">
        <f t="shared" si="3"/>
        <v>0</v>
      </c>
      <c r="Q11" s="83"/>
      <c r="R11" s="85">
        <f t="shared" si="4"/>
        <v>0</v>
      </c>
      <c r="S11" s="69">
        <f t="shared" si="5"/>
        <v>0</v>
      </c>
      <c r="T11" s="70">
        <f t="shared" si="6"/>
        <v>0</v>
      </c>
      <c r="U11" s="70">
        <f t="shared" si="7"/>
        <v>0</v>
      </c>
      <c r="V11" s="70">
        <f t="shared" si="8"/>
        <v>0</v>
      </c>
      <c r="W11" s="70">
        <f t="shared" si="9"/>
        <v>0</v>
      </c>
      <c r="X11" s="70">
        <f t="shared" si="10"/>
        <v>0</v>
      </c>
      <c r="Y11" s="70">
        <f t="shared" si="11"/>
        <v>0</v>
      </c>
      <c r="Z11" s="70">
        <f t="shared" si="11"/>
        <v>0</v>
      </c>
      <c r="AA11" s="70">
        <f t="shared" si="11"/>
        <v>0</v>
      </c>
      <c r="AB11" s="71"/>
      <c r="AC11" s="7">
        <f t="shared" si="12"/>
        <v>0</v>
      </c>
      <c r="AD11" s="86"/>
      <c r="AE11" s="73"/>
      <c r="AF11" s="87"/>
      <c r="AG11" s="87"/>
      <c r="AH11" s="88"/>
      <c r="AI11" s="88"/>
      <c r="AJ11" s="75"/>
      <c r="AK11" s="134"/>
      <c r="AL11" s="88"/>
      <c r="AM11" s="75"/>
      <c r="AN11" s="89"/>
      <c r="AO11" s="86"/>
      <c r="AP11" s="87"/>
      <c r="AQ11" s="87"/>
      <c r="AR11" s="375"/>
      <c r="AS11" s="247"/>
      <c r="AT11" s="88"/>
      <c r="AU11" s="75"/>
      <c r="AV11" s="89"/>
    </row>
    <row r="12" spans="1:68" ht="27.95" customHeight="1" x14ac:dyDescent="0.25">
      <c r="A12" s="54" t="s">
        <v>469</v>
      </c>
      <c r="B12" s="55" t="s">
        <v>470</v>
      </c>
      <c r="C12" s="56" t="s">
        <v>471</v>
      </c>
      <c r="D12" s="57" t="s">
        <v>472</v>
      </c>
      <c r="E12" s="58" t="s">
        <v>54</v>
      </c>
      <c r="F12" s="80">
        <v>2</v>
      </c>
      <c r="G12" s="60" t="s">
        <v>473</v>
      </c>
      <c r="H12" s="60" t="s">
        <v>474</v>
      </c>
      <c r="I12" s="81"/>
      <c r="J12" s="82"/>
      <c r="K12" s="63">
        <f t="shared" si="0"/>
        <v>0</v>
      </c>
      <c r="L12" s="63">
        <f t="shared" si="1"/>
        <v>0</v>
      </c>
      <c r="M12" s="83"/>
      <c r="N12" s="84">
        <v>4</v>
      </c>
      <c r="O12" s="66">
        <f t="shared" si="2"/>
        <v>1</v>
      </c>
      <c r="P12" s="66">
        <f t="shared" si="3"/>
        <v>3</v>
      </c>
      <c r="Q12" s="83">
        <v>26</v>
      </c>
      <c r="R12" s="85">
        <f t="shared" si="4"/>
        <v>143</v>
      </c>
      <c r="S12" s="69">
        <f t="shared" si="5"/>
        <v>0</v>
      </c>
      <c r="T12" s="70">
        <f t="shared" si="6"/>
        <v>0</v>
      </c>
      <c r="U12" s="70">
        <f t="shared" si="7"/>
        <v>0</v>
      </c>
      <c r="V12" s="70">
        <f t="shared" si="8"/>
        <v>104</v>
      </c>
      <c r="W12" s="70">
        <f t="shared" si="9"/>
        <v>7.8</v>
      </c>
      <c r="X12" s="70">
        <f t="shared" si="10"/>
        <v>31.2</v>
      </c>
      <c r="Y12" s="70">
        <f t="shared" si="11"/>
        <v>104</v>
      </c>
      <c r="Z12" s="70">
        <f t="shared" si="11"/>
        <v>7.8</v>
      </c>
      <c r="AA12" s="70">
        <f t="shared" si="11"/>
        <v>31.2</v>
      </c>
      <c r="AB12" s="71"/>
      <c r="AC12" s="7">
        <f t="shared" si="12"/>
        <v>0</v>
      </c>
      <c r="AD12" s="86"/>
      <c r="AE12" s="73"/>
      <c r="AF12" s="87"/>
      <c r="AG12" s="87"/>
      <c r="AH12" s="88"/>
      <c r="AI12" s="88"/>
      <c r="AJ12" s="75"/>
      <c r="AK12" s="87"/>
      <c r="AL12" s="88"/>
      <c r="AM12" s="75"/>
      <c r="AN12" s="89"/>
      <c r="AO12" s="86"/>
      <c r="AP12" s="87"/>
      <c r="AQ12" s="87"/>
      <c r="AR12" s="247"/>
      <c r="AS12" s="247"/>
      <c r="AT12" s="88"/>
      <c r="AU12" s="75"/>
      <c r="AV12" s="89"/>
    </row>
    <row r="13" spans="1:68" ht="27.95" customHeight="1" x14ac:dyDescent="0.25">
      <c r="A13" s="54" t="s">
        <v>469</v>
      </c>
      <c r="B13" s="55" t="s">
        <v>470</v>
      </c>
      <c r="C13" s="56" t="s">
        <v>471</v>
      </c>
      <c r="D13" s="57" t="s">
        <v>472</v>
      </c>
      <c r="E13" s="150" t="s">
        <v>84</v>
      </c>
      <c r="F13" s="80" t="s">
        <v>477</v>
      </c>
      <c r="G13" s="60" t="s">
        <v>478</v>
      </c>
      <c r="H13" s="60" t="s">
        <v>474</v>
      </c>
      <c r="I13" s="81"/>
      <c r="J13" s="82"/>
      <c r="K13" s="63">
        <f t="shared" si="0"/>
        <v>0</v>
      </c>
      <c r="L13" s="63">
        <f t="shared" si="1"/>
        <v>0</v>
      </c>
      <c r="M13" s="83"/>
      <c r="N13" s="84">
        <v>7</v>
      </c>
      <c r="O13" s="66">
        <f t="shared" si="2"/>
        <v>1</v>
      </c>
      <c r="P13" s="66">
        <f t="shared" si="3"/>
        <v>6</v>
      </c>
      <c r="Q13" s="83">
        <v>26</v>
      </c>
      <c r="R13" s="85">
        <f t="shared" si="4"/>
        <v>244.4</v>
      </c>
      <c r="S13" s="69">
        <f t="shared" si="5"/>
        <v>0</v>
      </c>
      <c r="T13" s="70">
        <f t="shared" si="6"/>
        <v>0</v>
      </c>
      <c r="U13" s="70">
        <f t="shared" si="7"/>
        <v>0</v>
      </c>
      <c r="V13" s="70">
        <f t="shared" si="8"/>
        <v>182</v>
      </c>
      <c r="W13" s="70">
        <f t="shared" si="9"/>
        <v>7.8</v>
      </c>
      <c r="X13" s="70">
        <f t="shared" si="10"/>
        <v>54.6</v>
      </c>
      <c r="Y13" s="70">
        <f t="shared" si="11"/>
        <v>182</v>
      </c>
      <c r="Z13" s="70">
        <f t="shared" si="11"/>
        <v>7.8</v>
      </c>
      <c r="AA13" s="70">
        <f t="shared" si="11"/>
        <v>54.6</v>
      </c>
      <c r="AB13" s="71"/>
      <c r="AC13" s="7">
        <f t="shared" si="12"/>
        <v>0</v>
      </c>
      <c r="AD13" s="86"/>
      <c r="AE13" s="73"/>
      <c r="AF13" s="87"/>
      <c r="AG13" s="87"/>
      <c r="AH13" s="88"/>
      <c r="AI13" s="88"/>
      <c r="AJ13" s="75"/>
      <c r="AK13" s="87"/>
      <c r="AL13" s="88"/>
      <c r="AM13" s="75"/>
      <c r="AN13" s="89"/>
      <c r="AO13" s="86"/>
      <c r="AP13" s="87"/>
      <c r="AQ13" s="87"/>
      <c r="AR13" s="87"/>
      <c r="AS13" s="87"/>
      <c r="AT13" s="88"/>
      <c r="AU13" s="75"/>
      <c r="AV13" s="89"/>
    </row>
    <row r="14" spans="1:68" ht="27.95" customHeight="1" x14ac:dyDescent="0.25">
      <c r="A14" s="54" t="s">
        <v>469</v>
      </c>
      <c r="B14" s="55" t="s">
        <v>470</v>
      </c>
      <c r="C14" s="56" t="s">
        <v>471</v>
      </c>
      <c r="D14" s="57" t="s">
        <v>472</v>
      </c>
      <c r="E14" s="150" t="s">
        <v>84</v>
      </c>
      <c r="F14" s="80" t="s">
        <v>477</v>
      </c>
      <c r="G14" s="60" t="s">
        <v>478</v>
      </c>
      <c r="H14" s="60" t="s">
        <v>474</v>
      </c>
      <c r="I14" s="81"/>
      <c r="J14" s="82"/>
      <c r="K14" s="63">
        <f t="shared" si="0"/>
        <v>0</v>
      </c>
      <c r="L14" s="63">
        <f t="shared" si="1"/>
        <v>0</v>
      </c>
      <c r="M14" s="83"/>
      <c r="N14" s="84">
        <v>4</v>
      </c>
      <c r="O14" s="66">
        <f t="shared" si="2"/>
        <v>1</v>
      </c>
      <c r="P14" s="66">
        <f t="shared" si="3"/>
        <v>3</v>
      </c>
      <c r="Q14" s="83">
        <v>26</v>
      </c>
      <c r="R14" s="85">
        <f t="shared" si="4"/>
        <v>143</v>
      </c>
      <c r="S14" s="69">
        <f t="shared" si="5"/>
        <v>0</v>
      </c>
      <c r="T14" s="70">
        <f t="shared" si="6"/>
        <v>0</v>
      </c>
      <c r="U14" s="70">
        <f t="shared" si="7"/>
        <v>0</v>
      </c>
      <c r="V14" s="70">
        <f t="shared" si="8"/>
        <v>104</v>
      </c>
      <c r="W14" s="70">
        <f t="shared" si="9"/>
        <v>7.8</v>
      </c>
      <c r="X14" s="70">
        <f t="shared" si="10"/>
        <v>31.2</v>
      </c>
      <c r="Y14" s="70">
        <f t="shared" si="11"/>
        <v>104</v>
      </c>
      <c r="Z14" s="70">
        <f t="shared" si="11"/>
        <v>7.8</v>
      </c>
      <c r="AA14" s="70">
        <f t="shared" si="11"/>
        <v>31.2</v>
      </c>
      <c r="AB14" s="71"/>
      <c r="AC14" s="7">
        <f t="shared" si="12"/>
        <v>0</v>
      </c>
      <c r="AD14" s="86"/>
      <c r="AE14" s="73"/>
      <c r="AF14" s="87"/>
      <c r="AG14" s="87"/>
      <c r="AH14" s="88"/>
      <c r="AI14" s="88"/>
      <c r="AJ14" s="75"/>
      <c r="AK14" s="87"/>
      <c r="AL14" s="88"/>
      <c r="AM14" s="75"/>
      <c r="AN14" s="89"/>
      <c r="AO14" s="86"/>
      <c r="AP14" s="87"/>
      <c r="AQ14" s="87"/>
      <c r="AR14" s="87"/>
      <c r="AS14" s="87"/>
      <c r="AT14" s="88"/>
      <c r="AU14" s="75"/>
      <c r="AV14" s="89"/>
    </row>
    <row r="15" spans="1:68" ht="27.95" hidden="1" customHeight="1" x14ac:dyDescent="0.25">
      <c r="A15" s="54" t="s">
        <v>469</v>
      </c>
      <c r="B15" s="55" t="s">
        <v>470</v>
      </c>
      <c r="C15" s="56" t="s">
        <v>471</v>
      </c>
      <c r="D15" s="57" t="s">
        <v>472</v>
      </c>
      <c r="E15" s="141"/>
      <c r="F15" s="136"/>
      <c r="G15" s="137"/>
      <c r="H15" s="140"/>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hidden="1" customHeight="1" x14ac:dyDescent="0.25">
      <c r="A16" s="54" t="s">
        <v>469</v>
      </c>
      <c r="B16" s="55" t="s">
        <v>470</v>
      </c>
      <c r="C16" s="56" t="s">
        <v>471</v>
      </c>
      <c r="D16" s="57" t="s">
        <v>472</v>
      </c>
      <c r="E16" s="141"/>
      <c r="F16" s="136"/>
      <c r="G16" s="142"/>
      <c r="H16" s="140"/>
      <c r="I16" s="81"/>
      <c r="J16" s="82"/>
      <c r="K16" s="63">
        <f t="shared" si="0"/>
        <v>0</v>
      </c>
      <c r="L16" s="63">
        <f t="shared" si="1"/>
        <v>0</v>
      </c>
      <c r="M16" s="83"/>
      <c r="N16" s="84"/>
      <c r="O16" s="66">
        <f t="shared" si="2"/>
        <v>0</v>
      </c>
      <c r="P16" s="66">
        <f t="shared" si="3"/>
        <v>0</v>
      </c>
      <c r="Q16" s="83"/>
      <c r="R16" s="85">
        <f t="shared" si="4"/>
        <v>0</v>
      </c>
      <c r="S16" s="69">
        <f t="shared" si="5"/>
        <v>0</v>
      </c>
      <c r="T16" s="70">
        <f t="shared" si="6"/>
        <v>0</v>
      </c>
      <c r="U16" s="70">
        <f t="shared" si="7"/>
        <v>0</v>
      </c>
      <c r="V16" s="70">
        <f t="shared" si="8"/>
        <v>0</v>
      </c>
      <c r="W16" s="70">
        <f t="shared" si="9"/>
        <v>0</v>
      </c>
      <c r="X16" s="70">
        <f t="shared" si="10"/>
        <v>0</v>
      </c>
      <c r="Y16" s="70">
        <f t="shared" si="11"/>
        <v>0</v>
      </c>
      <c r="Z16" s="70">
        <f t="shared" si="11"/>
        <v>0</v>
      </c>
      <c r="AA16" s="70">
        <f t="shared" si="11"/>
        <v>0</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hidden="1" customHeight="1" x14ac:dyDescent="0.25">
      <c r="A17" s="54" t="s">
        <v>469</v>
      </c>
      <c r="B17" s="55" t="s">
        <v>470</v>
      </c>
      <c r="C17" s="56" t="s">
        <v>471</v>
      </c>
      <c r="D17" s="57" t="s">
        <v>472</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hidden="1" customHeight="1" x14ac:dyDescent="0.25">
      <c r="A18" s="54" t="s">
        <v>469</v>
      </c>
      <c r="B18" s="55" t="s">
        <v>470</v>
      </c>
      <c r="C18" s="56" t="s">
        <v>471</v>
      </c>
      <c r="D18" s="57" t="s">
        <v>472</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68" ht="27.95" hidden="1" customHeight="1" x14ac:dyDescent="0.25">
      <c r="A19" s="54" t="s">
        <v>469</v>
      </c>
      <c r="B19" s="55" t="s">
        <v>470</v>
      </c>
      <c r="C19" s="56" t="s">
        <v>471</v>
      </c>
      <c r="D19" s="57" t="s">
        <v>472</v>
      </c>
      <c r="E19" s="146"/>
      <c r="F19" s="1031"/>
      <c r="G19" s="142"/>
      <c r="H19" s="1032"/>
      <c r="I19" s="1033"/>
      <c r="J19" s="82"/>
      <c r="K19" s="96">
        <f t="shared" si="0"/>
        <v>0</v>
      </c>
      <c r="L19" s="96">
        <f t="shared" si="1"/>
        <v>0</v>
      </c>
      <c r="M19" s="83"/>
      <c r="N19" s="84"/>
      <c r="O19" s="66">
        <f t="shared" si="2"/>
        <v>0</v>
      </c>
      <c r="P19" s="66">
        <f t="shared" si="3"/>
        <v>0</v>
      </c>
      <c r="Q19" s="83"/>
      <c r="R19" s="85">
        <f t="shared" si="4"/>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68" s="115" customFormat="1" ht="27.95" hidden="1" customHeight="1" x14ac:dyDescent="0.25">
      <c r="A20" s="193"/>
      <c r="B20" s="194"/>
      <c r="C20" s="56"/>
      <c r="D20" s="57" t="s">
        <v>472</v>
      </c>
      <c r="E20" s="101" t="s">
        <v>49</v>
      </c>
      <c r="F20" s="101"/>
      <c r="G20" s="102"/>
      <c r="H20" s="103"/>
      <c r="I20" s="104"/>
      <c r="J20" s="105"/>
      <c r="K20" s="106">
        <f>IF(J20&gt;0, 1, 0)</f>
        <v>0</v>
      </c>
      <c r="L20" s="106">
        <f t="shared" si="1"/>
        <v>0</v>
      </c>
      <c r="M20" s="107"/>
      <c r="N20" s="108"/>
      <c r="O20" s="109">
        <f t="shared" si="2"/>
        <v>0</v>
      </c>
      <c r="P20" s="109">
        <f t="shared" si="3"/>
        <v>0</v>
      </c>
      <c r="Q20" s="107"/>
      <c r="R20" s="110">
        <f>J20*M20*$R$9</f>
        <v>0</v>
      </c>
      <c r="S20" s="111">
        <f>J20*M20*$S$9</f>
        <v>0</v>
      </c>
      <c r="T20" s="112">
        <f>K20*M20*$T$9</f>
        <v>0</v>
      </c>
      <c r="U20" s="112">
        <f>J20*M20*$U$9</f>
        <v>0</v>
      </c>
      <c r="V20" s="112">
        <f t="shared" si="8"/>
        <v>0</v>
      </c>
      <c r="W20" s="112">
        <f t="shared" si="9"/>
        <v>0</v>
      </c>
      <c r="X20" s="112">
        <f t="shared" si="10"/>
        <v>0</v>
      </c>
      <c r="Y20" s="112">
        <f t="shared" si="11"/>
        <v>0</v>
      </c>
      <c r="Z20" s="112">
        <f t="shared" si="11"/>
        <v>0</v>
      </c>
      <c r="AA20" s="112">
        <f t="shared" si="11"/>
        <v>0</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27.95" hidden="1" customHeight="1" x14ac:dyDescent="0.25">
      <c r="A21" s="193"/>
      <c r="B21" s="194"/>
      <c r="C21" s="56"/>
      <c r="D21" s="57" t="s">
        <v>472</v>
      </c>
      <c r="E21" s="101" t="s">
        <v>49</v>
      </c>
      <c r="F21" s="101"/>
      <c r="G21" s="102"/>
      <c r="H21" s="103"/>
      <c r="I21" s="104"/>
      <c r="J21" s="105"/>
      <c r="K21" s="106">
        <f>IF(J21&gt;0, 1, 0)</f>
        <v>0</v>
      </c>
      <c r="L21" s="106">
        <f t="shared" si="1"/>
        <v>0</v>
      </c>
      <c r="M21" s="107"/>
      <c r="N21" s="108"/>
      <c r="O21" s="109">
        <f t="shared" si="2"/>
        <v>0</v>
      </c>
      <c r="P21" s="109">
        <f t="shared" si="3"/>
        <v>0</v>
      </c>
      <c r="Q21" s="107"/>
      <c r="R21" s="110">
        <f>J21*M21*$R$9</f>
        <v>0</v>
      </c>
      <c r="S21" s="111">
        <f>J21*M21*$S$9</f>
        <v>0</v>
      </c>
      <c r="T21" s="112">
        <f>K21*M21*$T$9</f>
        <v>0</v>
      </c>
      <c r="U21" s="112">
        <f>J21*M21*$U$9</f>
        <v>0</v>
      </c>
      <c r="V21" s="112">
        <f t="shared" si="8"/>
        <v>0</v>
      </c>
      <c r="W21" s="112">
        <f t="shared" si="9"/>
        <v>0</v>
      </c>
      <c r="X21" s="112">
        <f t="shared" si="10"/>
        <v>0</v>
      </c>
      <c r="Y21" s="112">
        <f t="shared" si="11"/>
        <v>0</v>
      </c>
      <c r="Z21" s="112">
        <f t="shared" si="11"/>
        <v>0</v>
      </c>
      <c r="AA21" s="112">
        <f t="shared" si="11"/>
        <v>0</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479</v>
      </c>
      <c r="B22" s="117" t="s">
        <v>470</v>
      </c>
      <c r="C22" s="117" t="s">
        <v>471</v>
      </c>
      <c r="D22" s="57" t="s">
        <v>472</v>
      </c>
      <c r="E22" s="118"/>
      <c r="F22" s="118"/>
      <c r="G22" s="119"/>
      <c r="H22" s="120" t="s">
        <v>90</v>
      </c>
      <c r="I22" s="121"/>
      <c r="J22" s="122"/>
      <c r="K22" s="123"/>
      <c r="L22" s="123"/>
      <c r="M22" s="124"/>
      <c r="N22" s="125"/>
      <c r="O22" s="123"/>
      <c r="P22" s="123"/>
      <c r="Q22" s="124"/>
      <c r="R22" s="126">
        <f>SUM(R10:R21)</f>
        <v>774.8</v>
      </c>
      <c r="S22" s="127">
        <f t="shared" ref="S22:AA22" si="13">SUM(S10:S21)</f>
        <v>0</v>
      </c>
      <c r="T22" s="128">
        <f t="shared" si="13"/>
        <v>0</v>
      </c>
      <c r="U22" s="128">
        <f t="shared" si="13"/>
        <v>0</v>
      </c>
      <c r="V22" s="128">
        <f t="shared" si="13"/>
        <v>572</v>
      </c>
      <c r="W22" s="128">
        <f t="shared" si="13"/>
        <v>31.2</v>
      </c>
      <c r="X22" s="128">
        <f t="shared" si="13"/>
        <v>171.6</v>
      </c>
      <c r="Y22" s="129">
        <f t="shared" si="13"/>
        <v>572</v>
      </c>
      <c r="Z22" s="129">
        <f t="shared" si="13"/>
        <v>31.2</v>
      </c>
      <c r="AA22" s="129">
        <f t="shared" si="13"/>
        <v>171.6</v>
      </c>
      <c r="AB22" s="130">
        <f>R22/1800/0.6</f>
        <v>0.71740740740740738</v>
      </c>
      <c r="AC22" s="7"/>
      <c r="AD22" s="131"/>
      <c r="AE22" s="132"/>
      <c r="AF22" s="132"/>
      <c r="AG22" s="132"/>
      <c r="AH22" s="132"/>
      <c r="AI22" s="132"/>
      <c r="AJ22" s="132"/>
      <c r="AK22" s="132"/>
      <c r="AL22" s="132"/>
      <c r="AM22" s="132"/>
      <c r="AN22" s="132"/>
      <c r="AO22" s="132"/>
      <c r="AP22" s="132"/>
      <c r="AQ22" s="132"/>
      <c r="AR22" s="132"/>
      <c r="AS22" s="132"/>
      <c r="AT22" s="132"/>
      <c r="AU22" s="132"/>
      <c r="AV22" s="1034"/>
    </row>
    <row r="23" spans="1:68" ht="27.95" customHeight="1" thickTop="1" x14ac:dyDescent="0.25">
      <c r="A23" s="54" t="s">
        <v>480</v>
      </c>
      <c r="B23" s="55" t="s">
        <v>481</v>
      </c>
      <c r="C23" s="56" t="s">
        <v>471</v>
      </c>
      <c r="D23" s="57" t="s">
        <v>472</v>
      </c>
      <c r="E23" s="58" t="s">
        <v>54</v>
      </c>
      <c r="F23" s="59">
        <v>1</v>
      </c>
      <c r="G23" s="60" t="s">
        <v>482</v>
      </c>
      <c r="H23" s="60" t="s">
        <v>483</v>
      </c>
      <c r="I23" s="1029"/>
      <c r="J23" s="62">
        <v>1</v>
      </c>
      <c r="K23" s="63">
        <f t="shared" ref="K23:K32" si="14">IF(J23&gt;0, 1, 0)</f>
        <v>1</v>
      </c>
      <c r="L23" s="63">
        <f t="shared" ref="L23:L34" si="15">J23-K23</f>
        <v>0</v>
      </c>
      <c r="M23" s="64">
        <v>26</v>
      </c>
      <c r="N23" s="65">
        <v>1</v>
      </c>
      <c r="O23" s="66">
        <f t="shared" ref="O23:O34" si="16">IF(N23&gt;0, 1, 0)</f>
        <v>1</v>
      </c>
      <c r="P23" s="66">
        <f t="shared" ref="P23:P34" si="17">N23-O23</f>
        <v>0</v>
      </c>
      <c r="Q23" s="1030">
        <v>26</v>
      </c>
      <c r="R23" s="68">
        <f t="shared" ref="R23:R32" si="18">(K23*M23*$R$5)+(L23*M23*$R$6)+(O23*Q23*$R$7)+(P23*Q23*$R$8)</f>
        <v>124.80000000000001</v>
      </c>
      <c r="S23" s="69">
        <f t="shared" ref="S23:S32" si="19">J23*M23*$S$5</f>
        <v>26</v>
      </c>
      <c r="T23" s="70">
        <f t="shared" ref="T23:T32" si="20">K23*M23*$T$5</f>
        <v>26</v>
      </c>
      <c r="U23" s="70">
        <f t="shared" ref="U23:U32" si="21">J23*M23*$U$5</f>
        <v>31.2</v>
      </c>
      <c r="V23" s="70">
        <f t="shared" ref="V23:V34" si="22">N23*Q23*$V$7</f>
        <v>26</v>
      </c>
      <c r="W23" s="70">
        <f t="shared" ref="W23:W34" si="23">O23*Q23*$W$7</f>
        <v>7.8</v>
      </c>
      <c r="X23" s="70">
        <f t="shared" ref="X23:X34" si="24">N23*Q23*$X$7</f>
        <v>7.8</v>
      </c>
      <c r="Y23" s="70">
        <f t="shared" ref="Y23:AA34" si="25">S23+V23</f>
        <v>52</v>
      </c>
      <c r="Z23" s="70">
        <f t="shared" si="25"/>
        <v>33.799999999999997</v>
      </c>
      <c r="AA23" s="70">
        <f t="shared" si="25"/>
        <v>39</v>
      </c>
      <c r="AB23" s="71"/>
      <c r="AC23" s="7">
        <f>R23-Y23-Z23-AA23</f>
        <v>0</v>
      </c>
      <c r="AD23" s="1035" t="s">
        <v>1413</v>
      </c>
      <c r="AE23" s="1035" t="s">
        <v>179</v>
      </c>
      <c r="AF23" s="1035" t="s">
        <v>200</v>
      </c>
      <c r="AG23" s="1035" t="s">
        <v>1414</v>
      </c>
      <c r="AH23" s="88"/>
      <c r="AI23" s="88"/>
      <c r="AJ23" s="75"/>
      <c r="AK23" s="377" t="s">
        <v>484</v>
      </c>
      <c r="AL23" s="88"/>
      <c r="AM23" s="75"/>
      <c r="AN23" s="77"/>
      <c r="AO23" s="378" t="s">
        <v>485</v>
      </c>
      <c r="AP23" s="377" t="s">
        <v>486</v>
      </c>
      <c r="AQ23" s="377" t="s">
        <v>487</v>
      </c>
      <c r="AR23" s="79"/>
      <c r="AS23" s="379" t="s">
        <v>488</v>
      </c>
      <c r="AT23" s="88"/>
      <c r="AU23" s="75"/>
      <c r="AV23" s="77"/>
    </row>
    <row r="24" spans="1:68" ht="27.95" customHeight="1" x14ac:dyDescent="0.25">
      <c r="A24" s="54" t="s">
        <v>480</v>
      </c>
      <c r="B24" s="55" t="s">
        <v>481</v>
      </c>
      <c r="C24" s="56" t="s">
        <v>471</v>
      </c>
      <c r="D24" s="57" t="s">
        <v>472</v>
      </c>
      <c r="E24" s="58" t="s">
        <v>54</v>
      </c>
      <c r="F24" s="59">
        <v>1</v>
      </c>
      <c r="G24" s="60" t="s">
        <v>489</v>
      </c>
      <c r="H24" s="60" t="s">
        <v>490</v>
      </c>
      <c r="I24" s="81"/>
      <c r="J24" s="82"/>
      <c r="K24" s="63">
        <f t="shared" si="14"/>
        <v>0</v>
      </c>
      <c r="L24" s="63">
        <f t="shared" si="15"/>
        <v>0</v>
      </c>
      <c r="M24" s="83"/>
      <c r="N24" s="84">
        <v>1</v>
      </c>
      <c r="O24" s="66">
        <f t="shared" si="16"/>
        <v>1</v>
      </c>
      <c r="P24" s="66">
        <f t="shared" si="17"/>
        <v>0</v>
      </c>
      <c r="Q24" s="83">
        <v>26</v>
      </c>
      <c r="R24" s="85">
        <f t="shared" si="18"/>
        <v>41.6</v>
      </c>
      <c r="S24" s="69">
        <f t="shared" si="19"/>
        <v>0</v>
      </c>
      <c r="T24" s="70">
        <f t="shared" si="20"/>
        <v>0</v>
      </c>
      <c r="U24" s="70">
        <f t="shared" si="21"/>
        <v>0</v>
      </c>
      <c r="V24" s="70">
        <f t="shared" si="22"/>
        <v>26</v>
      </c>
      <c r="W24" s="70">
        <f t="shared" si="23"/>
        <v>7.8</v>
      </c>
      <c r="X24" s="70">
        <f t="shared" si="24"/>
        <v>7.8</v>
      </c>
      <c r="Y24" s="70">
        <f t="shared" si="25"/>
        <v>26</v>
      </c>
      <c r="Z24" s="70">
        <f t="shared" si="25"/>
        <v>7.8</v>
      </c>
      <c r="AA24" s="70">
        <f t="shared" si="25"/>
        <v>7.8</v>
      </c>
      <c r="AB24" s="71"/>
      <c r="AC24" s="7">
        <f t="shared" ref="AC24:AC34" si="26">R24-Y24-Z24-AA24</f>
        <v>0</v>
      </c>
      <c r="AD24" s="1036"/>
      <c r="AE24" s="87"/>
      <c r="AF24" s="87"/>
      <c r="AG24" s="87"/>
      <c r="AH24" s="88"/>
      <c r="AI24" s="88"/>
      <c r="AJ24" s="75"/>
      <c r="AK24" s="377"/>
      <c r="AL24" s="88"/>
      <c r="AM24" s="75"/>
      <c r="AN24" s="89"/>
      <c r="AO24" s="86"/>
      <c r="AP24" s="87"/>
      <c r="AQ24" s="87"/>
      <c r="AR24" s="79"/>
      <c r="AS24" s="87"/>
      <c r="AT24" s="88"/>
      <c r="AU24" s="75"/>
      <c r="AV24" s="89"/>
    </row>
    <row r="25" spans="1:68" ht="27.95" customHeight="1" x14ac:dyDescent="0.25">
      <c r="A25" s="54" t="s">
        <v>480</v>
      </c>
      <c r="B25" s="55" t="s">
        <v>481</v>
      </c>
      <c r="C25" s="56" t="s">
        <v>471</v>
      </c>
      <c r="D25" s="57" t="s">
        <v>472</v>
      </c>
      <c r="E25" s="58" t="s">
        <v>54</v>
      </c>
      <c r="F25" s="59">
        <v>2</v>
      </c>
      <c r="G25" s="60" t="s">
        <v>491</v>
      </c>
      <c r="H25" s="60" t="s">
        <v>492</v>
      </c>
      <c r="I25" s="81"/>
      <c r="J25" s="82">
        <v>1</v>
      </c>
      <c r="K25" s="63">
        <f t="shared" si="14"/>
        <v>1</v>
      </c>
      <c r="L25" s="63">
        <f t="shared" si="15"/>
        <v>0</v>
      </c>
      <c r="M25" s="83">
        <v>26</v>
      </c>
      <c r="N25" s="84">
        <v>1</v>
      </c>
      <c r="O25" s="66">
        <f t="shared" si="16"/>
        <v>1</v>
      </c>
      <c r="P25" s="66">
        <f t="shared" si="17"/>
        <v>0</v>
      </c>
      <c r="Q25" s="83">
        <v>26</v>
      </c>
      <c r="R25" s="85">
        <f t="shared" si="18"/>
        <v>124.80000000000001</v>
      </c>
      <c r="S25" s="69">
        <f t="shared" si="19"/>
        <v>26</v>
      </c>
      <c r="T25" s="70">
        <f t="shared" si="20"/>
        <v>26</v>
      </c>
      <c r="U25" s="70">
        <f t="shared" si="21"/>
        <v>31.2</v>
      </c>
      <c r="V25" s="70">
        <f t="shared" si="22"/>
        <v>26</v>
      </c>
      <c r="W25" s="70">
        <f t="shared" si="23"/>
        <v>7.8</v>
      </c>
      <c r="X25" s="70">
        <f t="shared" si="24"/>
        <v>7.8</v>
      </c>
      <c r="Y25" s="70">
        <f t="shared" si="25"/>
        <v>52</v>
      </c>
      <c r="Z25" s="70">
        <f t="shared" si="25"/>
        <v>33.799999999999997</v>
      </c>
      <c r="AA25" s="70">
        <f t="shared" si="25"/>
        <v>39</v>
      </c>
      <c r="AB25" s="71"/>
      <c r="AC25" s="7">
        <f t="shared" si="26"/>
        <v>0</v>
      </c>
      <c r="AD25" s="87"/>
      <c r="AE25" s="87"/>
      <c r="AF25" s="87"/>
      <c r="AG25" s="87"/>
      <c r="AH25" s="88"/>
      <c r="AI25" s="88"/>
      <c r="AJ25" s="75"/>
      <c r="AK25" s="87"/>
      <c r="AL25" s="88"/>
      <c r="AM25" s="75"/>
      <c r="AN25" s="89"/>
      <c r="AO25" s="86"/>
      <c r="AP25" s="87"/>
      <c r="AQ25" s="87"/>
      <c r="AR25" s="87"/>
      <c r="AS25" s="87"/>
      <c r="AT25" s="88"/>
      <c r="AU25" s="75"/>
      <c r="AV25" s="89"/>
    </row>
    <row r="26" spans="1:68" ht="27.95" customHeight="1" x14ac:dyDescent="0.25">
      <c r="A26" s="54" t="s">
        <v>480</v>
      </c>
      <c r="B26" s="55" t="s">
        <v>481</v>
      </c>
      <c r="C26" s="56" t="s">
        <v>471</v>
      </c>
      <c r="D26" s="57" t="s">
        <v>472</v>
      </c>
      <c r="E26" s="58" t="s">
        <v>54</v>
      </c>
      <c r="F26" s="59">
        <v>2</v>
      </c>
      <c r="G26" s="60" t="s">
        <v>493</v>
      </c>
      <c r="H26" s="60" t="s">
        <v>494</v>
      </c>
      <c r="I26" s="81"/>
      <c r="J26" s="82"/>
      <c r="K26" s="63">
        <f t="shared" si="14"/>
        <v>0</v>
      </c>
      <c r="L26" s="63">
        <f t="shared" si="15"/>
        <v>0</v>
      </c>
      <c r="M26" s="83"/>
      <c r="N26" s="84">
        <v>1</v>
      </c>
      <c r="O26" s="66">
        <f t="shared" si="16"/>
        <v>1</v>
      </c>
      <c r="P26" s="66">
        <f t="shared" si="17"/>
        <v>0</v>
      </c>
      <c r="Q26" s="83">
        <v>26</v>
      </c>
      <c r="R26" s="85">
        <f t="shared" si="18"/>
        <v>41.6</v>
      </c>
      <c r="S26" s="69">
        <f t="shared" si="19"/>
        <v>0</v>
      </c>
      <c r="T26" s="70">
        <f t="shared" si="20"/>
        <v>0</v>
      </c>
      <c r="U26" s="70">
        <f t="shared" si="21"/>
        <v>0</v>
      </c>
      <c r="V26" s="70">
        <f t="shared" si="22"/>
        <v>26</v>
      </c>
      <c r="W26" s="70">
        <f t="shared" si="23"/>
        <v>7.8</v>
      </c>
      <c r="X26" s="70">
        <f t="shared" si="24"/>
        <v>7.8</v>
      </c>
      <c r="Y26" s="70">
        <f t="shared" si="25"/>
        <v>26</v>
      </c>
      <c r="Z26" s="70">
        <f t="shared" si="25"/>
        <v>7.8</v>
      </c>
      <c r="AA26" s="70">
        <f t="shared" si="25"/>
        <v>7.8</v>
      </c>
      <c r="AB26" s="71"/>
      <c r="AC26" s="7">
        <f t="shared" si="26"/>
        <v>0</v>
      </c>
      <c r="AD26" s="86"/>
      <c r="AE26" s="73"/>
      <c r="AF26" s="87"/>
      <c r="AG26" s="87"/>
      <c r="AH26" s="88"/>
      <c r="AI26" s="88"/>
      <c r="AJ26" s="75"/>
      <c r="AK26" s="87"/>
      <c r="AL26" s="88"/>
      <c r="AM26" s="75"/>
      <c r="AN26" s="89"/>
      <c r="AO26" s="86"/>
      <c r="AP26" s="87"/>
      <c r="AQ26" s="87"/>
      <c r="AR26" s="87"/>
      <c r="AS26" s="87"/>
      <c r="AT26" s="88"/>
      <c r="AU26" s="75"/>
      <c r="AV26" s="89"/>
    </row>
    <row r="27" spans="1:68" ht="27.95" customHeight="1" x14ac:dyDescent="0.25">
      <c r="A27" s="54" t="s">
        <v>480</v>
      </c>
      <c r="B27" s="55" t="s">
        <v>481</v>
      </c>
      <c r="C27" s="56" t="s">
        <v>471</v>
      </c>
      <c r="D27" s="57" t="s">
        <v>472</v>
      </c>
      <c r="E27" s="93" t="s">
        <v>73</v>
      </c>
      <c r="F27" s="80">
        <v>3</v>
      </c>
      <c r="G27" s="60" t="s">
        <v>495</v>
      </c>
      <c r="H27" s="60" t="s">
        <v>496</v>
      </c>
      <c r="I27" s="81"/>
      <c r="J27" s="82">
        <v>1</v>
      </c>
      <c r="K27" s="63">
        <f t="shared" si="14"/>
        <v>1</v>
      </c>
      <c r="L27" s="63">
        <f t="shared" si="15"/>
        <v>0</v>
      </c>
      <c r="M27" s="83">
        <v>26</v>
      </c>
      <c r="N27" s="84">
        <v>1</v>
      </c>
      <c r="O27" s="66">
        <f t="shared" si="16"/>
        <v>1</v>
      </c>
      <c r="P27" s="66">
        <f t="shared" si="17"/>
        <v>0</v>
      </c>
      <c r="Q27" s="83">
        <v>26</v>
      </c>
      <c r="R27" s="85">
        <f t="shared" si="18"/>
        <v>124.80000000000001</v>
      </c>
      <c r="S27" s="69">
        <f t="shared" si="19"/>
        <v>26</v>
      </c>
      <c r="T27" s="70">
        <f t="shared" si="20"/>
        <v>26</v>
      </c>
      <c r="U27" s="70">
        <f t="shared" si="21"/>
        <v>31.2</v>
      </c>
      <c r="V27" s="70">
        <f t="shared" si="22"/>
        <v>26</v>
      </c>
      <c r="W27" s="70">
        <f t="shared" si="23"/>
        <v>7.8</v>
      </c>
      <c r="X27" s="70">
        <f t="shared" si="24"/>
        <v>7.8</v>
      </c>
      <c r="Y27" s="70">
        <f t="shared" si="25"/>
        <v>52</v>
      </c>
      <c r="Z27" s="70">
        <f t="shared" si="25"/>
        <v>33.799999999999997</v>
      </c>
      <c r="AA27" s="70">
        <f t="shared" si="25"/>
        <v>39</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480</v>
      </c>
      <c r="B28" s="55" t="s">
        <v>481</v>
      </c>
      <c r="C28" s="56" t="s">
        <v>471</v>
      </c>
      <c r="D28" s="57" t="s">
        <v>472</v>
      </c>
      <c r="E28" s="91" t="s">
        <v>82</v>
      </c>
      <c r="F28" s="92">
        <v>3</v>
      </c>
      <c r="G28" s="91" t="s">
        <v>495</v>
      </c>
      <c r="H28" s="91" t="s">
        <v>497</v>
      </c>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customHeight="1" x14ac:dyDescent="0.25">
      <c r="A29" s="54" t="s">
        <v>480</v>
      </c>
      <c r="B29" s="55" t="s">
        <v>481</v>
      </c>
      <c r="C29" s="56" t="s">
        <v>471</v>
      </c>
      <c r="D29" s="57" t="s">
        <v>472</v>
      </c>
      <c r="E29" s="150" t="s">
        <v>84</v>
      </c>
      <c r="F29" s="80">
        <v>1</v>
      </c>
      <c r="G29" s="60" t="s">
        <v>498</v>
      </c>
      <c r="H29" s="60" t="s">
        <v>499</v>
      </c>
      <c r="I29" s="81"/>
      <c r="J29" s="82">
        <v>1</v>
      </c>
      <c r="K29" s="63">
        <f t="shared" si="14"/>
        <v>1</v>
      </c>
      <c r="L29" s="63">
        <f t="shared" si="15"/>
        <v>0</v>
      </c>
      <c r="M29" s="83">
        <v>13</v>
      </c>
      <c r="N29" s="84">
        <v>2</v>
      </c>
      <c r="O29" s="66">
        <f t="shared" si="16"/>
        <v>1</v>
      </c>
      <c r="P29" s="66">
        <f t="shared" si="17"/>
        <v>1</v>
      </c>
      <c r="Q29" s="83">
        <v>26</v>
      </c>
      <c r="R29" s="85">
        <f t="shared" si="18"/>
        <v>117</v>
      </c>
      <c r="S29" s="69">
        <f t="shared" si="19"/>
        <v>13</v>
      </c>
      <c r="T29" s="70">
        <f t="shared" si="20"/>
        <v>13</v>
      </c>
      <c r="U29" s="70">
        <f t="shared" si="21"/>
        <v>15.6</v>
      </c>
      <c r="V29" s="70">
        <f t="shared" si="22"/>
        <v>52</v>
      </c>
      <c r="W29" s="70">
        <f t="shared" si="23"/>
        <v>7.8</v>
      </c>
      <c r="X29" s="70">
        <f t="shared" si="24"/>
        <v>15.6</v>
      </c>
      <c r="Y29" s="70">
        <f t="shared" si="25"/>
        <v>65</v>
      </c>
      <c r="Z29" s="70">
        <f t="shared" si="25"/>
        <v>20.8</v>
      </c>
      <c r="AA29" s="70">
        <f t="shared" si="25"/>
        <v>31.2</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customHeight="1" x14ac:dyDescent="0.25">
      <c r="A30" s="54" t="s">
        <v>480</v>
      </c>
      <c r="B30" s="55" t="s">
        <v>481</v>
      </c>
      <c r="C30" s="56" t="s">
        <v>471</v>
      </c>
      <c r="D30" s="57" t="s">
        <v>472</v>
      </c>
      <c r="E30" s="150" t="s">
        <v>84</v>
      </c>
      <c r="F30" s="80">
        <v>2</v>
      </c>
      <c r="G30" s="60" t="s">
        <v>500</v>
      </c>
      <c r="H30" s="60" t="s">
        <v>501</v>
      </c>
      <c r="I30" s="94"/>
      <c r="J30" s="82"/>
      <c r="K30" s="63">
        <f t="shared" si="14"/>
        <v>0</v>
      </c>
      <c r="L30" s="63">
        <f t="shared" si="15"/>
        <v>0</v>
      </c>
      <c r="M30" s="83"/>
      <c r="N30" s="84">
        <v>2</v>
      </c>
      <c r="O30" s="66">
        <f t="shared" si="16"/>
        <v>1</v>
      </c>
      <c r="P30" s="66">
        <f t="shared" si="17"/>
        <v>1</v>
      </c>
      <c r="Q30" s="83">
        <v>26</v>
      </c>
      <c r="R30" s="85">
        <f t="shared" si="18"/>
        <v>75.400000000000006</v>
      </c>
      <c r="S30" s="69">
        <f t="shared" si="19"/>
        <v>0</v>
      </c>
      <c r="T30" s="70">
        <f t="shared" si="20"/>
        <v>0</v>
      </c>
      <c r="U30" s="70">
        <f t="shared" si="21"/>
        <v>0</v>
      </c>
      <c r="V30" s="70">
        <f t="shared" si="22"/>
        <v>52</v>
      </c>
      <c r="W30" s="70">
        <f t="shared" si="23"/>
        <v>7.8</v>
      </c>
      <c r="X30" s="70">
        <f t="shared" si="24"/>
        <v>15.6</v>
      </c>
      <c r="Y30" s="70">
        <f t="shared" si="25"/>
        <v>52</v>
      </c>
      <c r="Z30" s="70">
        <f t="shared" si="25"/>
        <v>7.8</v>
      </c>
      <c r="AA30" s="70">
        <f t="shared" si="25"/>
        <v>15.6</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customHeight="1" x14ac:dyDescent="0.25">
      <c r="A31" s="54" t="s">
        <v>480</v>
      </c>
      <c r="B31" s="55" t="s">
        <v>481</v>
      </c>
      <c r="C31" s="56" t="s">
        <v>471</v>
      </c>
      <c r="D31" s="57" t="s">
        <v>472</v>
      </c>
      <c r="E31" s="58" t="s">
        <v>54</v>
      </c>
      <c r="F31" s="80">
        <v>1</v>
      </c>
      <c r="G31" s="60" t="s">
        <v>502</v>
      </c>
      <c r="H31" s="60" t="s">
        <v>503</v>
      </c>
      <c r="I31" s="81"/>
      <c r="J31" s="82"/>
      <c r="K31" s="63">
        <f t="shared" si="14"/>
        <v>0</v>
      </c>
      <c r="L31" s="63">
        <f t="shared" si="15"/>
        <v>0</v>
      </c>
      <c r="M31" s="83"/>
      <c r="N31" s="84">
        <v>1</v>
      </c>
      <c r="O31" s="66">
        <f t="shared" si="16"/>
        <v>1</v>
      </c>
      <c r="P31" s="66">
        <f t="shared" si="17"/>
        <v>0</v>
      </c>
      <c r="Q31" s="83">
        <v>26</v>
      </c>
      <c r="R31" s="85">
        <f t="shared" si="18"/>
        <v>41.6</v>
      </c>
      <c r="S31" s="69">
        <f t="shared" si="19"/>
        <v>0</v>
      </c>
      <c r="T31" s="70">
        <f t="shared" si="20"/>
        <v>0</v>
      </c>
      <c r="U31" s="70">
        <f t="shared" si="21"/>
        <v>0</v>
      </c>
      <c r="V31" s="70">
        <f t="shared" si="22"/>
        <v>26</v>
      </c>
      <c r="W31" s="70">
        <f t="shared" si="23"/>
        <v>7.8</v>
      </c>
      <c r="X31" s="70">
        <f t="shared" si="24"/>
        <v>7.8</v>
      </c>
      <c r="Y31" s="70">
        <f t="shared" si="25"/>
        <v>26</v>
      </c>
      <c r="Z31" s="70">
        <f t="shared" si="25"/>
        <v>7.8</v>
      </c>
      <c r="AA31" s="70">
        <f t="shared" si="25"/>
        <v>7.8</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ht="27.95" customHeight="1" x14ac:dyDescent="0.25">
      <c r="A32" s="54" t="s">
        <v>480</v>
      </c>
      <c r="B32" s="55" t="s">
        <v>481</v>
      </c>
      <c r="C32" s="56" t="s">
        <v>471</v>
      </c>
      <c r="D32" s="57" t="s">
        <v>472</v>
      </c>
      <c r="E32" s="58" t="s">
        <v>54</v>
      </c>
      <c r="F32" s="80">
        <v>2</v>
      </c>
      <c r="G32" s="60" t="s">
        <v>504</v>
      </c>
      <c r="H32" s="60" t="s">
        <v>505</v>
      </c>
      <c r="I32" s="1033"/>
      <c r="J32" s="82"/>
      <c r="K32" s="63">
        <f t="shared" si="14"/>
        <v>0</v>
      </c>
      <c r="L32" s="63">
        <f t="shared" si="15"/>
        <v>0</v>
      </c>
      <c r="M32" s="83"/>
      <c r="N32" s="84">
        <v>1</v>
      </c>
      <c r="O32" s="66">
        <f t="shared" si="16"/>
        <v>1</v>
      </c>
      <c r="P32" s="66">
        <f t="shared" si="17"/>
        <v>0</v>
      </c>
      <c r="Q32" s="83">
        <v>26</v>
      </c>
      <c r="R32" s="85">
        <f t="shared" si="18"/>
        <v>41.6</v>
      </c>
      <c r="S32" s="69">
        <f t="shared" si="19"/>
        <v>0</v>
      </c>
      <c r="T32" s="70">
        <f t="shared" si="20"/>
        <v>0</v>
      </c>
      <c r="U32" s="70">
        <f t="shared" si="21"/>
        <v>0</v>
      </c>
      <c r="V32" s="70">
        <f t="shared" si="22"/>
        <v>26</v>
      </c>
      <c r="W32" s="70">
        <f t="shared" si="23"/>
        <v>7.8</v>
      </c>
      <c r="X32" s="70">
        <f t="shared" si="24"/>
        <v>7.8</v>
      </c>
      <c r="Y32" s="70">
        <f t="shared" si="25"/>
        <v>26</v>
      </c>
      <c r="Z32" s="70">
        <f t="shared" si="25"/>
        <v>7.8</v>
      </c>
      <c r="AA32" s="70">
        <f t="shared" si="25"/>
        <v>7.8</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68" s="115" customFormat="1" ht="27.95" hidden="1" customHeight="1" x14ac:dyDescent="0.25">
      <c r="A33" s="54" t="s">
        <v>480</v>
      </c>
      <c r="B33" s="55" t="s">
        <v>481</v>
      </c>
      <c r="C33" s="56"/>
      <c r="D33" s="57" t="s">
        <v>472</v>
      </c>
      <c r="E33" s="101" t="s">
        <v>49</v>
      </c>
      <c r="F33" s="101"/>
      <c r="G33" s="102"/>
      <c r="H33" s="103"/>
      <c r="I33" s="104"/>
      <c r="J33" s="105"/>
      <c r="K33" s="106">
        <f>IF(J33&gt;0, 1, 0)</f>
        <v>0</v>
      </c>
      <c r="L33" s="106">
        <f t="shared" si="15"/>
        <v>0</v>
      </c>
      <c r="M33" s="107"/>
      <c r="N33" s="108"/>
      <c r="O33" s="109">
        <f t="shared" si="16"/>
        <v>0</v>
      </c>
      <c r="P33" s="109">
        <f t="shared" si="17"/>
        <v>0</v>
      </c>
      <c r="Q33" s="107"/>
      <c r="R33" s="110">
        <f>J33*M33*$R$9</f>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7.95" hidden="1" customHeight="1" x14ac:dyDescent="0.25">
      <c r="A34" s="54" t="s">
        <v>480</v>
      </c>
      <c r="B34" s="55" t="s">
        <v>481</v>
      </c>
      <c r="C34" s="56"/>
      <c r="D34" s="57" t="s">
        <v>472</v>
      </c>
      <c r="E34" s="101" t="s">
        <v>49</v>
      </c>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27.75" customHeight="1" thickBot="1" x14ac:dyDescent="0.3">
      <c r="A35" s="116" t="s">
        <v>480</v>
      </c>
      <c r="B35" s="117" t="s">
        <v>481</v>
      </c>
      <c r="C35" s="117" t="s">
        <v>471</v>
      </c>
      <c r="D35" s="57" t="s">
        <v>472</v>
      </c>
      <c r="E35" s="118"/>
      <c r="F35" s="118"/>
      <c r="G35" s="119"/>
      <c r="H35" s="120" t="s">
        <v>90</v>
      </c>
      <c r="I35" s="121"/>
      <c r="J35" s="122"/>
      <c r="K35" s="123"/>
      <c r="L35" s="123"/>
      <c r="M35" s="124"/>
      <c r="N35" s="125"/>
      <c r="O35" s="123"/>
      <c r="P35" s="123"/>
      <c r="Q35" s="124"/>
      <c r="R35" s="126">
        <f>SUM(R23:R34)</f>
        <v>733.20000000000016</v>
      </c>
      <c r="S35" s="127">
        <f t="shared" ref="S35:AA35" si="27">SUM(S23:S34)</f>
        <v>91</v>
      </c>
      <c r="T35" s="128">
        <f t="shared" si="27"/>
        <v>91</v>
      </c>
      <c r="U35" s="128">
        <f t="shared" si="27"/>
        <v>109.19999999999999</v>
      </c>
      <c r="V35" s="128">
        <f t="shared" si="27"/>
        <v>286</v>
      </c>
      <c r="W35" s="128">
        <f t="shared" si="27"/>
        <v>70.199999999999989</v>
      </c>
      <c r="X35" s="128">
        <f t="shared" si="27"/>
        <v>85.8</v>
      </c>
      <c r="Y35" s="129">
        <f t="shared" si="27"/>
        <v>377</v>
      </c>
      <c r="Z35" s="129">
        <f t="shared" si="27"/>
        <v>161.20000000000002</v>
      </c>
      <c r="AA35" s="129">
        <f t="shared" si="27"/>
        <v>195</v>
      </c>
      <c r="AB35" s="130">
        <f>R35/1800/0.6</f>
        <v>0.6788888888888891</v>
      </c>
      <c r="AC35" s="7"/>
      <c r="AD35" s="131"/>
      <c r="AE35" s="132"/>
      <c r="AF35" s="132"/>
      <c r="AG35" s="132"/>
      <c r="AH35" s="132"/>
      <c r="AI35" s="132"/>
      <c r="AJ35" s="132"/>
      <c r="AK35" s="132"/>
      <c r="AL35" s="132"/>
      <c r="AM35" s="132"/>
      <c r="AN35" s="132"/>
      <c r="AO35" s="132"/>
      <c r="AP35" s="132"/>
      <c r="AQ35" s="132"/>
      <c r="AR35" s="132"/>
      <c r="AS35" s="132"/>
      <c r="AT35" s="132"/>
      <c r="AU35" s="132"/>
      <c r="AV35" s="1034"/>
    </row>
    <row r="36" spans="1:68" ht="27.95" customHeight="1" thickTop="1" x14ac:dyDescent="0.25">
      <c r="A36" s="54" t="s">
        <v>506</v>
      </c>
      <c r="B36" s="55" t="s">
        <v>507</v>
      </c>
      <c r="C36" s="56" t="s">
        <v>471</v>
      </c>
      <c r="D36" s="57" t="s">
        <v>472</v>
      </c>
      <c r="E36" s="58" t="s">
        <v>54</v>
      </c>
      <c r="F36" s="59">
        <v>1</v>
      </c>
      <c r="G36" s="60" t="s">
        <v>489</v>
      </c>
      <c r="H36" s="60" t="s">
        <v>490</v>
      </c>
      <c r="I36" s="1029"/>
      <c r="J36" s="62">
        <v>1</v>
      </c>
      <c r="K36" s="63">
        <f t="shared" ref="K36:K41" si="28">IF(J36&gt;0, 1, 0)</f>
        <v>1</v>
      </c>
      <c r="L36" s="63">
        <f t="shared" ref="L36:L43" si="29">J36-K36</f>
        <v>0</v>
      </c>
      <c r="M36" s="64">
        <v>26</v>
      </c>
      <c r="N36" s="65">
        <v>2</v>
      </c>
      <c r="O36" s="66">
        <f t="shared" ref="O36:O43" si="30">IF(N36&gt;0, 1, 0)</f>
        <v>1</v>
      </c>
      <c r="P36" s="66">
        <f t="shared" ref="P36:P43" si="31">N36-O36</f>
        <v>1</v>
      </c>
      <c r="Q36" s="1030">
        <v>26</v>
      </c>
      <c r="R36" s="68">
        <f t="shared" ref="R36:R41" si="32">(K36*M36*$R$5)+(L36*M36*$R$6)+(O36*Q36*$R$7)+(P36*Q36*$R$8)</f>
        <v>158.60000000000002</v>
      </c>
      <c r="S36" s="69">
        <f t="shared" ref="S36:S41" si="33">J36*M36*$S$5</f>
        <v>26</v>
      </c>
      <c r="T36" s="70">
        <f t="shared" ref="T36:T41" si="34">K36*M36*$T$5</f>
        <v>26</v>
      </c>
      <c r="U36" s="70">
        <f t="shared" ref="U36:U41" si="35">J36*M36*$U$5</f>
        <v>31.2</v>
      </c>
      <c r="V36" s="70">
        <f t="shared" ref="V36:V43" si="36">N36*Q36*$V$7</f>
        <v>52</v>
      </c>
      <c r="W36" s="70">
        <f t="shared" ref="W36:W43" si="37">O36*Q36*$W$7</f>
        <v>7.8</v>
      </c>
      <c r="X36" s="70">
        <f t="shared" ref="X36:X43" si="38">N36*Q36*$X$7</f>
        <v>15.6</v>
      </c>
      <c r="Y36" s="70">
        <f t="shared" ref="Y36:AA43" si="39">S36+V36</f>
        <v>78</v>
      </c>
      <c r="Z36" s="70">
        <f t="shared" si="39"/>
        <v>33.799999999999997</v>
      </c>
      <c r="AA36" s="70">
        <f t="shared" si="39"/>
        <v>46.8</v>
      </c>
      <c r="AB36" s="71"/>
      <c r="AC36" s="7">
        <f t="shared" ref="AC36:AC43" si="40">R36-Y36-Z36-AA36</f>
        <v>0</v>
      </c>
      <c r="AD36" s="379" t="s">
        <v>508</v>
      </c>
      <c r="AE36" s="1037" t="s">
        <v>831</v>
      </c>
      <c r="AF36" s="379" t="s">
        <v>509</v>
      </c>
      <c r="AG36" s="1037" t="s">
        <v>1415</v>
      </c>
      <c r="AH36" s="88"/>
      <c r="AI36" s="88"/>
      <c r="AJ36" s="75"/>
      <c r="AK36" s="957" t="s">
        <v>510</v>
      </c>
      <c r="AL36" s="88"/>
      <c r="AM36" s="75"/>
      <c r="AN36" s="77"/>
      <c r="AO36" s="72"/>
      <c r="AP36" s="377" t="s">
        <v>511</v>
      </c>
      <c r="AQ36" s="377" t="s">
        <v>487</v>
      </c>
      <c r="AR36" s="87"/>
      <c r="AS36" s="73"/>
      <c r="AT36" s="88"/>
      <c r="AU36" s="75"/>
      <c r="AV36" s="77"/>
    </row>
    <row r="37" spans="1:68" ht="27.95" customHeight="1" x14ac:dyDescent="0.25">
      <c r="A37" s="54" t="s">
        <v>506</v>
      </c>
      <c r="B37" s="55" t="s">
        <v>507</v>
      </c>
      <c r="C37" s="56" t="s">
        <v>471</v>
      </c>
      <c r="D37" s="57" t="s">
        <v>472</v>
      </c>
      <c r="E37" s="58" t="s">
        <v>54</v>
      </c>
      <c r="F37" s="59">
        <v>3</v>
      </c>
      <c r="G37" s="60" t="s">
        <v>512</v>
      </c>
      <c r="H37" s="60" t="s">
        <v>513</v>
      </c>
      <c r="I37" s="81"/>
      <c r="J37" s="82">
        <v>1</v>
      </c>
      <c r="K37" s="63">
        <f t="shared" si="28"/>
        <v>1</v>
      </c>
      <c r="L37" s="63">
        <f t="shared" si="29"/>
        <v>0</v>
      </c>
      <c r="M37" s="83">
        <v>13</v>
      </c>
      <c r="N37" s="84">
        <v>2</v>
      </c>
      <c r="O37" s="66">
        <f t="shared" si="30"/>
        <v>1</v>
      </c>
      <c r="P37" s="66">
        <f t="shared" si="31"/>
        <v>1</v>
      </c>
      <c r="Q37" s="83">
        <v>26</v>
      </c>
      <c r="R37" s="85">
        <f t="shared" si="32"/>
        <v>117</v>
      </c>
      <c r="S37" s="69">
        <f t="shared" si="33"/>
        <v>13</v>
      </c>
      <c r="T37" s="70">
        <f t="shared" si="34"/>
        <v>13</v>
      </c>
      <c r="U37" s="70">
        <f t="shared" si="35"/>
        <v>15.6</v>
      </c>
      <c r="V37" s="70">
        <f t="shared" si="36"/>
        <v>52</v>
      </c>
      <c r="W37" s="70">
        <f t="shared" si="37"/>
        <v>7.8</v>
      </c>
      <c r="X37" s="70">
        <f t="shared" si="38"/>
        <v>15.6</v>
      </c>
      <c r="Y37" s="70">
        <f t="shared" si="39"/>
        <v>65</v>
      </c>
      <c r="Z37" s="70">
        <f t="shared" si="39"/>
        <v>20.8</v>
      </c>
      <c r="AA37" s="70">
        <f t="shared" si="39"/>
        <v>31.2</v>
      </c>
      <c r="AB37" s="71"/>
      <c r="AC37" s="7">
        <f t="shared" si="40"/>
        <v>0</v>
      </c>
      <c r="AD37" s="380"/>
      <c r="AE37" s="324"/>
      <c r="AF37" s="247"/>
      <c r="AG37" s="247"/>
      <c r="AH37" s="88"/>
      <c r="AI37" s="88"/>
      <c r="AJ37" s="75"/>
      <c r="AK37" s="286" t="s">
        <v>514</v>
      </c>
      <c r="AL37" s="88"/>
      <c r="AM37" s="75"/>
      <c r="AN37" s="89"/>
      <c r="AO37" s="86"/>
      <c r="AP37" s="87"/>
      <c r="AQ37" s="87"/>
      <c r="AR37" s="377"/>
      <c r="AS37" s="87"/>
      <c r="AT37" s="88"/>
      <c r="AU37" s="75"/>
      <c r="AV37" s="89"/>
    </row>
    <row r="38" spans="1:68" ht="27.95" customHeight="1" x14ac:dyDescent="0.25">
      <c r="A38" s="54" t="s">
        <v>506</v>
      </c>
      <c r="B38" s="55" t="s">
        <v>507</v>
      </c>
      <c r="C38" s="56" t="s">
        <v>471</v>
      </c>
      <c r="D38" s="57" t="s">
        <v>472</v>
      </c>
      <c r="E38" s="58" t="s">
        <v>54</v>
      </c>
      <c r="F38" s="59">
        <v>2</v>
      </c>
      <c r="G38" s="60" t="s">
        <v>493</v>
      </c>
      <c r="H38" s="60" t="s">
        <v>494</v>
      </c>
      <c r="I38" s="81"/>
      <c r="J38" s="82">
        <v>1</v>
      </c>
      <c r="K38" s="63">
        <f t="shared" si="28"/>
        <v>1</v>
      </c>
      <c r="L38" s="63">
        <f t="shared" si="29"/>
        <v>0</v>
      </c>
      <c r="M38" s="83">
        <v>26</v>
      </c>
      <c r="N38" s="84">
        <v>2</v>
      </c>
      <c r="O38" s="66">
        <f t="shared" si="30"/>
        <v>1</v>
      </c>
      <c r="P38" s="66">
        <f t="shared" si="31"/>
        <v>1</v>
      </c>
      <c r="Q38" s="83">
        <v>26</v>
      </c>
      <c r="R38" s="85">
        <f t="shared" si="32"/>
        <v>158.60000000000002</v>
      </c>
      <c r="S38" s="69">
        <f t="shared" si="33"/>
        <v>26</v>
      </c>
      <c r="T38" s="70">
        <f t="shared" si="34"/>
        <v>26</v>
      </c>
      <c r="U38" s="70">
        <f t="shared" si="35"/>
        <v>31.2</v>
      </c>
      <c r="V38" s="70">
        <f t="shared" si="36"/>
        <v>52</v>
      </c>
      <c r="W38" s="70">
        <f t="shared" si="37"/>
        <v>7.8</v>
      </c>
      <c r="X38" s="70">
        <f t="shared" si="38"/>
        <v>15.6</v>
      </c>
      <c r="Y38" s="70">
        <f t="shared" si="39"/>
        <v>78</v>
      </c>
      <c r="Z38" s="70">
        <f t="shared" si="39"/>
        <v>33.799999999999997</v>
      </c>
      <c r="AA38" s="70">
        <f t="shared" si="39"/>
        <v>46.8</v>
      </c>
      <c r="AB38" s="71"/>
      <c r="AC38" s="7">
        <f t="shared" si="40"/>
        <v>0</v>
      </c>
      <c r="AD38" s="380"/>
      <c r="AE38" s="324"/>
      <c r="AF38" s="247"/>
      <c r="AG38" s="247"/>
      <c r="AH38" s="88"/>
      <c r="AI38" s="88"/>
      <c r="AJ38" s="75"/>
      <c r="AK38" s="87"/>
      <c r="AL38" s="88"/>
      <c r="AM38" s="75"/>
      <c r="AN38" s="89"/>
      <c r="AO38" s="86"/>
      <c r="AP38" s="87"/>
      <c r="AQ38" s="87"/>
      <c r="AR38" s="87"/>
      <c r="AS38" s="87"/>
      <c r="AT38" s="88"/>
      <c r="AU38" s="75"/>
      <c r="AV38" s="89"/>
    </row>
    <row r="39" spans="1:68" ht="27.95" customHeight="1" x14ac:dyDescent="0.25">
      <c r="A39" s="54" t="s">
        <v>506</v>
      </c>
      <c r="B39" s="55" t="s">
        <v>507</v>
      </c>
      <c r="C39" s="56" t="s">
        <v>471</v>
      </c>
      <c r="D39" s="57" t="s">
        <v>472</v>
      </c>
      <c r="E39" s="381" t="s">
        <v>84</v>
      </c>
      <c r="F39" s="80">
        <v>1</v>
      </c>
      <c r="G39" s="60" t="s">
        <v>515</v>
      </c>
      <c r="H39" s="60" t="s">
        <v>490</v>
      </c>
      <c r="I39" s="81"/>
      <c r="J39" s="82">
        <v>1</v>
      </c>
      <c r="K39" s="63">
        <f t="shared" si="28"/>
        <v>1</v>
      </c>
      <c r="L39" s="63">
        <f t="shared" si="29"/>
        <v>0</v>
      </c>
      <c r="M39" s="83">
        <v>13</v>
      </c>
      <c r="N39" s="84">
        <v>3</v>
      </c>
      <c r="O39" s="66">
        <f t="shared" si="30"/>
        <v>1</v>
      </c>
      <c r="P39" s="66">
        <f t="shared" si="31"/>
        <v>2</v>
      </c>
      <c r="Q39" s="83">
        <v>26</v>
      </c>
      <c r="R39" s="85">
        <f t="shared" si="32"/>
        <v>150.80000000000001</v>
      </c>
      <c r="S39" s="69">
        <f t="shared" si="33"/>
        <v>13</v>
      </c>
      <c r="T39" s="70">
        <f t="shared" si="34"/>
        <v>13</v>
      </c>
      <c r="U39" s="70">
        <f t="shared" si="35"/>
        <v>15.6</v>
      </c>
      <c r="V39" s="70">
        <f t="shared" si="36"/>
        <v>78</v>
      </c>
      <c r="W39" s="70">
        <f t="shared" si="37"/>
        <v>7.8</v>
      </c>
      <c r="X39" s="70">
        <f t="shared" si="38"/>
        <v>23.4</v>
      </c>
      <c r="Y39" s="70">
        <f t="shared" si="39"/>
        <v>91</v>
      </c>
      <c r="Z39" s="70">
        <f t="shared" si="39"/>
        <v>20.8</v>
      </c>
      <c r="AA39" s="70">
        <f t="shared" si="39"/>
        <v>39</v>
      </c>
      <c r="AB39" s="71"/>
      <c r="AC39" s="7">
        <f t="shared" si="40"/>
        <v>0</v>
      </c>
      <c r="AD39" s="86"/>
      <c r="AE39" s="73"/>
      <c r="AF39" s="87"/>
      <c r="AG39" s="87"/>
      <c r="AH39" s="88"/>
      <c r="AI39" s="88"/>
      <c r="AJ39" s="75"/>
      <c r="AK39" s="87"/>
      <c r="AL39" s="88"/>
      <c r="AM39" s="75"/>
      <c r="AN39" s="89"/>
      <c r="AO39" s="86"/>
      <c r="AP39" s="87"/>
      <c r="AQ39" s="87"/>
      <c r="AR39" s="87"/>
      <c r="AS39" s="87"/>
      <c r="AT39" s="88"/>
      <c r="AU39" s="75"/>
      <c r="AV39" s="89"/>
    </row>
    <row r="40" spans="1:68" ht="27.95" customHeight="1" x14ac:dyDescent="0.25">
      <c r="A40" s="54" t="s">
        <v>506</v>
      </c>
      <c r="B40" s="55" t="s">
        <v>507</v>
      </c>
      <c r="C40" s="56" t="s">
        <v>471</v>
      </c>
      <c r="D40" s="57" t="s">
        <v>472</v>
      </c>
      <c r="E40" s="150" t="s">
        <v>84</v>
      </c>
      <c r="F40" s="80">
        <v>2</v>
      </c>
      <c r="G40" s="60" t="s">
        <v>516</v>
      </c>
      <c r="H40" s="60" t="s">
        <v>494</v>
      </c>
      <c r="I40" s="81"/>
      <c r="J40" s="82">
        <v>1</v>
      </c>
      <c r="K40" s="63">
        <f t="shared" si="28"/>
        <v>1</v>
      </c>
      <c r="L40" s="63">
        <f t="shared" si="29"/>
        <v>0</v>
      </c>
      <c r="M40" s="83">
        <v>13</v>
      </c>
      <c r="N40" s="84">
        <v>3</v>
      </c>
      <c r="O40" s="66">
        <f t="shared" si="30"/>
        <v>1</v>
      </c>
      <c r="P40" s="66">
        <f t="shared" si="31"/>
        <v>2</v>
      </c>
      <c r="Q40" s="83">
        <v>26</v>
      </c>
      <c r="R40" s="85">
        <f t="shared" si="32"/>
        <v>150.80000000000001</v>
      </c>
      <c r="S40" s="69">
        <f t="shared" si="33"/>
        <v>13</v>
      </c>
      <c r="T40" s="70">
        <f t="shared" si="34"/>
        <v>13</v>
      </c>
      <c r="U40" s="70">
        <f t="shared" si="35"/>
        <v>15.6</v>
      </c>
      <c r="V40" s="70">
        <f t="shared" si="36"/>
        <v>78</v>
      </c>
      <c r="W40" s="70">
        <f t="shared" si="37"/>
        <v>7.8</v>
      </c>
      <c r="X40" s="70">
        <f t="shared" si="38"/>
        <v>23.4</v>
      </c>
      <c r="Y40" s="70">
        <f t="shared" si="39"/>
        <v>91</v>
      </c>
      <c r="Z40" s="70">
        <f t="shared" si="39"/>
        <v>20.8</v>
      </c>
      <c r="AA40" s="70">
        <f t="shared" si="39"/>
        <v>39</v>
      </c>
      <c r="AB40" s="71"/>
      <c r="AC40" s="7">
        <f t="shared" si="40"/>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506</v>
      </c>
      <c r="B41" s="55" t="s">
        <v>507</v>
      </c>
      <c r="C41" s="56" t="s">
        <v>471</v>
      </c>
      <c r="D41" s="57" t="s">
        <v>472</v>
      </c>
      <c r="E41" s="58" t="s">
        <v>54</v>
      </c>
      <c r="F41" s="80">
        <v>4</v>
      </c>
      <c r="G41" s="60" t="s">
        <v>517</v>
      </c>
      <c r="H41" s="60" t="s">
        <v>518</v>
      </c>
      <c r="I41" s="81"/>
      <c r="J41" s="82"/>
      <c r="K41" s="63">
        <f t="shared" si="28"/>
        <v>0</v>
      </c>
      <c r="L41" s="63">
        <f t="shared" si="29"/>
        <v>0</v>
      </c>
      <c r="M41" s="83"/>
      <c r="N41" s="84"/>
      <c r="O41" s="66">
        <f t="shared" si="30"/>
        <v>0</v>
      </c>
      <c r="P41" s="66">
        <f t="shared" si="31"/>
        <v>0</v>
      </c>
      <c r="Q41" s="83"/>
      <c r="R41" s="85">
        <f t="shared" si="32"/>
        <v>0</v>
      </c>
      <c r="S41" s="69">
        <f t="shared" si="33"/>
        <v>0</v>
      </c>
      <c r="T41" s="70">
        <f t="shared" si="34"/>
        <v>0</v>
      </c>
      <c r="U41" s="70">
        <f t="shared" si="35"/>
        <v>0</v>
      </c>
      <c r="V41" s="70">
        <f t="shared" si="36"/>
        <v>0</v>
      </c>
      <c r="W41" s="70">
        <f t="shared" si="37"/>
        <v>0</v>
      </c>
      <c r="X41" s="70">
        <f t="shared" si="38"/>
        <v>0</v>
      </c>
      <c r="Y41" s="70">
        <f t="shared" si="39"/>
        <v>0</v>
      </c>
      <c r="Z41" s="70">
        <f t="shared" si="39"/>
        <v>0</v>
      </c>
      <c r="AA41" s="70">
        <f t="shared" si="39"/>
        <v>0</v>
      </c>
      <c r="AB41" s="71"/>
      <c r="AC41" s="7">
        <f t="shared" si="40"/>
        <v>0</v>
      </c>
      <c r="AD41" s="86"/>
      <c r="AE41" s="73"/>
      <c r="AF41" s="87"/>
      <c r="AG41" s="87"/>
      <c r="AH41" s="88"/>
      <c r="AI41" s="88"/>
      <c r="AJ41" s="75"/>
      <c r="AK41" s="87"/>
      <c r="AL41" s="88"/>
      <c r="AM41" s="75"/>
      <c r="AN41" s="89"/>
      <c r="AO41" s="86"/>
      <c r="AP41" s="87"/>
      <c r="AQ41" s="87"/>
      <c r="AR41" s="87"/>
      <c r="AS41" s="87"/>
      <c r="AT41" s="88"/>
      <c r="AU41" s="75"/>
      <c r="AV41" s="89"/>
    </row>
    <row r="42" spans="1:68" s="115" customFormat="1" ht="27.95" hidden="1" customHeight="1" x14ac:dyDescent="0.25">
      <c r="A42" s="193"/>
      <c r="B42" s="194"/>
      <c r="C42" s="56"/>
      <c r="D42" s="57" t="s">
        <v>472</v>
      </c>
      <c r="E42" s="101" t="s">
        <v>49</v>
      </c>
      <c r="F42" s="101"/>
      <c r="G42" s="102"/>
      <c r="H42" s="103"/>
      <c r="I42" s="104"/>
      <c r="J42" s="105"/>
      <c r="K42" s="106">
        <f>IF(J42&gt;0, 1, 0)</f>
        <v>0</v>
      </c>
      <c r="L42" s="106">
        <f t="shared" si="29"/>
        <v>0</v>
      </c>
      <c r="M42" s="107"/>
      <c r="N42" s="108"/>
      <c r="O42" s="109">
        <f t="shared" si="30"/>
        <v>0</v>
      </c>
      <c r="P42" s="109">
        <f t="shared" si="31"/>
        <v>0</v>
      </c>
      <c r="Q42" s="107"/>
      <c r="R42" s="110">
        <f>J42*M42*$R$9</f>
        <v>0</v>
      </c>
      <c r="S42" s="111">
        <f>J42*M42*$S$9</f>
        <v>0</v>
      </c>
      <c r="T42" s="112">
        <f>K42*M42*$T$9</f>
        <v>0</v>
      </c>
      <c r="U42" s="112">
        <f>J42*M42*$U$9</f>
        <v>0</v>
      </c>
      <c r="V42" s="112">
        <f t="shared" si="36"/>
        <v>0</v>
      </c>
      <c r="W42" s="112">
        <f t="shared" si="37"/>
        <v>0</v>
      </c>
      <c r="X42" s="112">
        <f t="shared" si="38"/>
        <v>0</v>
      </c>
      <c r="Y42" s="112">
        <f t="shared" si="39"/>
        <v>0</v>
      </c>
      <c r="Z42" s="112">
        <f t="shared" si="39"/>
        <v>0</v>
      </c>
      <c r="AA42" s="112">
        <f t="shared" si="39"/>
        <v>0</v>
      </c>
      <c r="AB42" s="113"/>
      <c r="AC42" s="114">
        <f t="shared" si="40"/>
        <v>0</v>
      </c>
      <c r="AD42" s="86"/>
      <c r="AE42" s="73"/>
      <c r="AF42" s="87"/>
      <c r="AG42" s="87"/>
      <c r="AH42" s="88"/>
      <c r="AI42" s="88"/>
      <c r="AJ42" s="75"/>
      <c r="AK42" s="87"/>
      <c r="AL42" s="88"/>
      <c r="AM42" s="75"/>
      <c r="AN42" s="89"/>
      <c r="AO42" s="86"/>
      <c r="AP42" s="87"/>
      <c r="AQ42" s="87"/>
      <c r="AR42" s="87"/>
      <c r="AS42" s="87"/>
      <c r="AT42" s="88"/>
      <c r="AU42" s="75"/>
      <c r="AV42" s="89"/>
      <c r="AW42" s="6"/>
      <c r="AX42" s="6"/>
      <c r="AY42" s="6"/>
      <c r="AZ42" s="6"/>
      <c r="BA42" s="6"/>
      <c r="BB42" s="6"/>
      <c r="BC42" s="6"/>
      <c r="BD42" s="6"/>
      <c r="BE42" s="6"/>
      <c r="BF42" s="6"/>
      <c r="BG42" s="6"/>
      <c r="BH42" s="6"/>
      <c r="BI42" s="6"/>
      <c r="BJ42" s="6"/>
      <c r="BK42" s="6"/>
      <c r="BL42" s="6"/>
      <c r="BM42" s="6"/>
      <c r="BN42" s="6"/>
      <c r="BO42" s="6"/>
      <c r="BP42" s="6"/>
    </row>
    <row r="43" spans="1:68" s="115" customFormat="1" ht="27.95" hidden="1" customHeight="1" x14ac:dyDescent="0.25">
      <c r="A43" s="193"/>
      <c r="B43" s="194"/>
      <c r="C43" s="56"/>
      <c r="D43" s="57" t="s">
        <v>472</v>
      </c>
      <c r="E43" s="101" t="s">
        <v>49</v>
      </c>
      <c r="F43" s="101"/>
      <c r="G43" s="102"/>
      <c r="H43" s="103"/>
      <c r="I43" s="104"/>
      <c r="J43" s="105"/>
      <c r="K43" s="106">
        <f>IF(J43&gt;0, 1, 0)</f>
        <v>0</v>
      </c>
      <c r="L43" s="106">
        <f t="shared" si="29"/>
        <v>0</v>
      </c>
      <c r="M43" s="107"/>
      <c r="N43" s="108"/>
      <c r="O43" s="109">
        <f t="shared" si="30"/>
        <v>0</v>
      </c>
      <c r="P43" s="109">
        <f t="shared" si="31"/>
        <v>0</v>
      </c>
      <c r="Q43" s="107"/>
      <c r="R43" s="110">
        <f>J43*M43*$R$9</f>
        <v>0</v>
      </c>
      <c r="S43" s="111">
        <f>J43*M43*$S$9</f>
        <v>0</v>
      </c>
      <c r="T43" s="112">
        <f>K43*M43*$T$9</f>
        <v>0</v>
      </c>
      <c r="U43" s="112">
        <f>J43*M43*$U$9</f>
        <v>0</v>
      </c>
      <c r="V43" s="112">
        <f t="shared" si="36"/>
        <v>0</v>
      </c>
      <c r="W43" s="112">
        <f t="shared" si="37"/>
        <v>0</v>
      </c>
      <c r="X43" s="112">
        <f t="shared" si="38"/>
        <v>0</v>
      </c>
      <c r="Y43" s="112">
        <f t="shared" si="39"/>
        <v>0</v>
      </c>
      <c r="Z43" s="112">
        <f t="shared" si="39"/>
        <v>0</v>
      </c>
      <c r="AA43" s="112">
        <f t="shared" si="39"/>
        <v>0</v>
      </c>
      <c r="AB43" s="113"/>
      <c r="AC43" s="114">
        <f t="shared" si="40"/>
        <v>0</v>
      </c>
      <c r="AD43" s="86"/>
      <c r="AE43" s="73"/>
      <c r="AF43" s="87"/>
      <c r="AG43" s="87"/>
      <c r="AH43" s="88"/>
      <c r="AI43" s="88"/>
      <c r="AJ43" s="75"/>
      <c r="AK43" s="87"/>
      <c r="AL43" s="88"/>
      <c r="AM43" s="75"/>
      <c r="AN43" s="89"/>
      <c r="AO43" s="86"/>
      <c r="AP43" s="87"/>
      <c r="AQ43" s="87"/>
      <c r="AR43" s="87"/>
      <c r="AS43" s="87"/>
      <c r="AT43" s="88"/>
      <c r="AU43" s="75"/>
      <c r="AV43" s="89"/>
      <c r="AW43" s="6"/>
      <c r="AX43" s="6"/>
      <c r="AY43" s="6"/>
      <c r="AZ43" s="6"/>
      <c r="BA43" s="6"/>
      <c r="BB43" s="6"/>
      <c r="BC43" s="6"/>
      <c r="BD43" s="6"/>
      <c r="BE43" s="6"/>
      <c r="BF43" s="6"/>
      <c r="BG43" s="6"/>
      <c r="BH43" s="6"/>
      <c r="BI43" s="6"/>
      <c r="BJ43" s="6"/>
      <c r="BK43" s="6"/>
      <c r="BL43" s="6"/>
      <c r="BM43" s="6"/>
      <c r="BN43" s="6"/>
      <c r="BO43" s="6"/>
      <c r="BP43" s="6"/>
    </row>
    <row r="44" spans="1:68" ht="27.75" customHeight="1" thickBot="1" x14ac:dyDescent="0.3">
      <c r="A44" s="116" t="s">
        <v>506</v>
      </c>
      <c r="B44" s="117" t="s">
        <v>507</v>
      </c>
      <c r="C44" s="117" t="s">
        <v>471</v>
      </c>
      <c r="D44" s="57" t="s">
        <v>472</v>
      </c>
      <c r="E44" s="118"/>
      <c r="F44" s="118"/>
      <c r="G44" s="119"/>
      <c r="H44" s="120" t="s">
        <v>90</v>
      </c>
      <c r="I44" s="121"/>
      <c r="J44" s="122"/>
      <c r="K44" s="123"/>
      <c r="L44" s="123"/>
      <c r="M44" s="124"/>
      <c r="N44" s="125"/>
      <c r="O44" s="123"/>
      <c r="P44" s="123"/>
      <c r="Q44" s="124"/>
      <c r="R44" s="126">
        <f t="shared" ref="R44:AA44" si="41">SUM(R36:R43)</f>
        <v>735.8</v>
      </c>
      <c r="S44" s="127">
        <f t="shared" si="41"/>
        <v>91</v>
      </c>
      <c r="T44" s="128">
        <f t="shared" si="41"/>
        <v>91</v>
      </c>
      <c r="U44" s="128">
        <f t="shared" si="41"/>
        <v>109.19999999999999</v>
      </c>
      <c r="V44" s="128">
        <f t="shared" si="41"/>
        <v>312</v>
      </c>
      <c r="W44" s="128">
        <f t="shared" si="41"/>
        <v>39</v>
      </c>
      <c r="X44" s="128">
        <f t="shared" si="41"/>
        <v>93.6</v>
      </c>
      <c r="Y44" s="129">
        <f t="shared" si="41"/>
        <v>403</v>
      </c>
      <c r="Z44" s="129">
        <f t="shared" si="41"/>
        <v>130</v>
      </c>
      <c r="AA44" s="129">
        <f t="shared" si="41"/>
        <v>202.8</v>
      </c>
      <c r="AB44" s="130">
        <f>R44/1800/0.6</f>
        <v>0.68129629629629629</v>
      </c>
      <c r="AC44" s="7"/>
      <c r="AD44" s="131"/>
      <c r="AE44" s="132"/>
      <c r="AF44" s="132"/>
      <c r="AG44" s="132"/>
      <c r="AH44" s="132"/>
      <c r="AI44" s="132"/>
      <c r="AJ44" s="132"/>
      <c r="AK44" s="132"/>
      <c r="AL44" s="132"/>
      <c r="AM44" s="132"/>
      <c r="AN44" s="132"/>
      <c r="AO44" s="132"/>
      <c r="AP44" s="132"/>
      <c r="AQ44" s="132"/>
      <c r="AR44" s="132"/>
      <c r="AS44" s="132"/>
      <c r="AT44" s="132"/>
      <c r="AU44" s="132"/>
      <c r="AV44" s="1034"/>
    </row>
    <row r="45" spans="1:68" ht="27.95" customHeight="1" thickTop="1" x14ac:dyDescent="0.25">
      <c r="A45" s="54" t="s">
        <v>519</v>
      </c>
      <c r="B45" s="55" t="s">
        <v>520</v>
      </c>
      <c r="C45" s="56" t="s">
        <v>471</v>
      </c>
      <c r="D45" s="57" t="s">
        <v>472</v>
      </c>
      <c r="E45" s="58" t="s">
        <v>54</v>
      </c>
      <c r="F45" s="80">
        <v>1</v>
      </c>
      <c r="G45" s="60" t="s">
        <v>502</v>
      </c>
      <c r="H45" s="60" t="s">
        <v>503</v>
      </c>
      <c r="I45" s="1029"/>
      <c r="J45" s="62">
        <v>1</v>
      </c>
      <c r="K45" s="63">
        <f t="shared" ref="K45:K52" si="42">IF(J45&gt;0, 1, 0)</f>
        <v>1</v>
      </c>
      <c r="L45" s="63">
        <f t="shared" ref="L45:L54" si="43">J45-K45</f>
        <v>0</v>
      </c>
      <c r="M45" s="64">
        <v>13</v>
      </c>
      <c r="N45" s="65">
        <v>4</v>
      </c>
      <c r="O45" s="66">
        <f t="shared" ref="O45:O54" si="44">IF(N45&gt;0, 1, 0)</f>
        <v>1</v>
      </c>
      <c r="P45" s="66">
        <f t="shared" ref="P45:P54" si="45">N45-O45</f>
        <v>3</v>
      </c>
      <c r="Q45" s="1030">
        <v>26</v>
      </c>
      <c r="R45" s="68">
        <f t="shared" ref="R45:R52" si="46">(K45*M45*$R$5)+(L45*M45*$R$6)+(O45*Q45*$R$7)+(P45*Q45*$R$8)</f>
        <v>184.60000000000002</v>
      </c>
      <c r="S45" s="69">
        <f t="shared" ref="S45:S52" si="47">J45*M45*$S$5</f>
        <v>13</v>
      </c>
      <c r="T45" s="70">
        <f t="shared" ref="T45:T52" si="48">K45*M45*$T$5</f>
        <v>13</v>
      </c>
      <c r="U45" s="70">
        <f t="shared" ref="U45:U52" si="49">J45*M45*$U$5</f>
        <v>15.6</v>
      </c>
      <c r="V45" s="70">
        <f t="shared" ref="V45:V54" si="50">N45*Q45*$V$7</f>
        <v>104</v>
      </c>
      <c r="W45" s="70">
        <f t="shared" ref="W45:W54" si="51">O45*Q45*$W$7</f>
        <v>7.8</v>
      </c>
      <c r="X45" s="70">
        <f t="shared" ref="X45:X54" si="52">N45*Q45*$X$7</f>
        <v>31.2</v>
      </c>
      <c r="Y45" s="70">
        <f t="shared" ref="Y45:AA54" si="53">S45+V45</f>
        <v>117</v>
      </c>
      <c r="Z45" s="70">
        <f t="shared" si="53"/>
        <v>20.8</v>
      </c>
      <c r="AA45" s="70">
        <f t="shared" si="53"/>
        <v>46.8</v>
      </c>
      <c r="AB45" s="71"/>
      <c r="AC45" s="7">
        <f t="shared" ref="AC45:AC54" si="54">R45-Y45-Z45-AA45</f>
        <v>0</v>
      </c>
      <c r="AD45" s="72"/>
      <c r="AE45" s="73"/>
      <c r="AF45" s="73"/>
      <c r="AG45" s="73"/>
      <c r="AH45" s="88"/>
      <c r="AI45" s="88"/>
      <c r="AJ45" s="75"/>
      <c r="AK45" s="379" t="s">
        <v>1407</v>
      </c>
      <c r="AL45" s="88"/>
      <c r="AM45" s="75"/>
      <c r="AN45" s="77"/>
      <c r="AO45" s="72"/>
      <c r="AP45" s="377" t="s">
        <v>521</v>
      </c>
      <c r="AQ45" s="79"/>
      <c r="AR45" s="79"/>
      <c r="AS45" s="73"/>
      <c r="AT45" s="88"/>
      <c r="AU45" s="75"/>
      <c r="AV45" s="77"/>
    </row>
    <row r="46" spans="1:68" x14ac:dyDescent="0.25">
      <c r="A46" s="54" t="s">
        <v>519</v>
      </c>
      <c r="B46" s="55" t="s">
        <v>520</v>
      </c>
      <c r="C46" s="56" t="s">
        <v>471</v>
      </c>
      <c r="D46" s="57" t="s">
        <v>472</v>
      </c>
      <c r="E46" s="58" t="s">
        <v>54</v>
      </c>
      <c r="F46" s="80">
        <v>3</v>
      </c>
      <c r="G46" s="60" t="s">
        <v>522</v>
      </c>
      <c r="H46" s="60" t="s">
        <v>523</v>
      </c>
      <c r="I46" s="81"/>
      <c r="J46" s="82">
        <v>1</v>
      </c>
      <c r="K46" s="63">
        <f t="shared" si="42"/>
        <v>1</v>
      </c>
      <c r="L46" s="63">
        <f t="shared" si="43"/>
        <v>0</v>
      </c>
      <c r="M46" s="83">
        <v>13</v>
      </c>
      <c r="N46" s="84">
        <v>2</v>
      </c>
      <c r="O46" s="66">
        <f t="shared" si="44"/>
        <v>1</v>
      </c>
      <c r="P46" s="66">
        <f t="shared" si="45"/>
        <v>1</v>
      </c>
      <c r="Q46" s="83">
        <v>26</v>
      </c>
      <c r="R46" s="85">
        <f t="shared" si="46"/>
        <v>117</v>
      </c>
      <c r="S46" s="69">
        <f t="shared" si="47"/>
        <v>13</v>
      </c>
      <c r="T46" s="70">
        <f t="shared" si="48"/>
        <v>13</v>
      </c>
      <c r="U46" s="70">
        <f t="shared" si="49"/>
        <v>15.6</v>
      </c>
      <c r="V46" s="70">
        <f t="shared" si="50"/>
        <v>52</v>
      </c>
      <c r="W46" s="70">
        <f t="shared" si="51"/>
        <v>7.8</v>
      </c>
      <c r="X46" s="70">
        <f t="shared" si="52"/>
        <v>15.6</v>
      </c>
      <c r="Y46" s="70">
        <f t="shared" si="53"/>
        <v>65</v>
      </c>
      <c r="Z46" s="70">
        <f t="shared" si="53"/>
        <v>20.8</v>
      </c>
      <c r="AA46" s="70">
        <f t="shared" si="53"/>
        <v>31.2</v>
      </c>
      <c r="AB46" s="71"/>
      <c r="AC46" s="7">
        <f t="shared" si="54"/>
        <v>0</v>
      </c>
      <c r="AD46" s="86"/>
      <c r="AE46" s="73"/>
      <c r="AF46" s="87"/>
      <c r="AG46" s="87"/>
      <c r="AH46" s="88"/>
      <c r="AI46" s="88"/>
      <c r="AJ46" s="75"/>
      <c r="AK46" s="383" t="s">
        <v>1408</v>
      </c>
      <c r="AL46" s="88"/>
      <c r="AM46" s="75"/>
      <c r="AN46" s="89"/>
      <c r="AO46" s="86"/>
      <c r="AP46" s="382"/>
      <c r="AQ46" s="87"/>
      <c r="AR46" s="79"/>
      <c r="AS46" s="87"/>
      <c r="AT46" s="88"/>
      <c r="AU46" s="75"/>
      <c r="AV46" s="89"/>
    </row>
    <row r="47" spans="1:68" ht="27.95" customHeight="1" x14ac:dyDescent="0.25">
      <c r="A47" s="54" t="s">
        <v>519</v>
      </c>
      <c r="B47" s="55" t="s">
        <v>520</v>
      </c>
      <c r="C47" s="56" t="s">
        <v>471</v>
      </c>
      <c r="D47" s="57" t="s">
        <v>472</v>
      </c>
      <c r="E47" s="58" t="s">
        <v>54</v>
      </c>
      <c r="F47" s="80">
        <v>5</v>
      </c>
      <c r="G47" s="60" t="s">
        <v>524</v>
      </c>
      <c r="H47" s="60" t="s">
        <v>525</v>
      </c>
      <c r="I47" s="81"/>
      <c r="J47" s="82">
        <v>1</v>
      </c>
      <c r="K47" s="63">
        <f t="shared" si="42"/>
        <v>1</v>
      </c>
      <c r="L47" s="63">
        <f t="shared" si="43"/>
        <v>0</v>
      </c>
      <c r="M47" s="83">
        <v>13</v>
      </c>
      <c r="N47" s="84">
        <v>1</v>
      </c>
      <c r="O47" s="66">
        <f t="shared" si="44"/>
        <v>1</v>
      </c>
      <c r="P47" s="66">
        <f t="shared" si="45"/>
        <v>0</v>
      </c>
      <c r="Q47" s="83">
        <v>13</v>
      </c>
      <c r="R47" s="85">
        <f t="shared" si="46"/>
        <v>62.400000000000006</v>
      </c>
      <c r="S47" s="69">
        <f t="shared" si="47"/>
        <v>13</v>
      </c>
      <c r="T47" s="70">
        <f t="shared" si="48"/>
        <v>13</v>
      </c>
      <c r="U47" s="70">
        <f t="shared" si="49"/>
        <v>15.6</v>
      </c>
      <c r="V47" s="70">
        <f t="shared" si="50"/>
        <v>13</v>
      </c>
      <c r="W47" s="70">
        <f t="shared" si="51"/>
        <v>3.9</v>
      </c>
      <c r="X47" s="70">
        <f t="shared" si="52"/>
        <v>3.9</v>
      </c>
      <c r="Y47" s="70">
        <f t="shared" si="53"/>
        <v>26</v>
      </c>
      <c r="Z47" s="70">
        <f t="shared" si="53"/>
        <v>16.899999999999999</v>
      </c>
      <c r="AA47" s="70">
        <f t="shared" si="53"/>
        <v>19.5</v>
      </c>
      <c r="AB47" s="71"/>
      <c r="AC47" s="7">
        <f t="shared" si="54"/>
        <v>0</v>
      </c>
      <c r="AD47" s="86"/>
      <c r="AE47" s="73"/>
      <c r="AF47" s="87"/>
      <c r="AG47" s="87"/>
      <c r="AH47" s="88"/>
      <c r="AI47" s="88"/>
      <c r="AJ47" s="75"/>
      <c r="AK47" s="379"/>
      <c r="AL47" s="88"/>
      <c r="AM47" s="75"/>
      <c r="AN47" s="89"/>
      <c r="AO47" s="86"/>
      <c r="AP47" s="87"/>
      <c r="AQ47" s="87"/>
      <c r="AR47" s="87"/>
      <c r="AS47" s="87"/>
      <c r="AT47" s="88"/>
      <c r="AU47" s="75"/>
      <c r="AV47" s="89"/>
    </row>
    <row r="48" spans="1:68" ht="27.95" customHeight="1" x14ac:dyDescent="0.25">
      <c r="A48" s="54" t="s">
        <v>519</v>
      </c>
      <c r="B48" s="55" t="s">
        <v>520</v>
      </c>
      <c r="C48" s="56" t="s">
        <v>471</v>
      </c>
      <c r="D48" s="57" t="s">
        <v>472</v>
      </c>
      <c r="E48" s="58" t="s">
        <v>54</v>
      </c>
      <c r="F48" s="80">
        <v>2</v>
      </c>
      <c r="G48" s="60" t="s">
        <v>504</v>
      </c>
      <c r="H48" s="60" t="s">
        <v>505</v>
      </c>
      <c r="I48" s="81"/>
      <c r="J48" s="82">
        <v>1</v>
      </c>
      <c r="K48" s="63">
        <f t="shared" si="42"/>
        <v>1</v>
      </c>
      <c r="L48" s="63">
        <f t="shared" si="43"/>
        <v>0</v>
      </c>
      <c r="M48" s="83">
        <v>13</v>
      </c>
      <c r="N48" s="84">
        <v>4</v>
      </c>
      <c r="O48" s="66">
        <f t="shared" si="44"/>
        <v>1</v>
      </c>
      <c r="P48" s="66">
        <f t="shared" si="45"/>
        <v>3</v>
      </c>
      <c r="Q48" s="83">
        <v>26</v>
      </c>
      <c r="R48" s="85">
        <f t="shared" si="46"/>
        <v>184.60000000000002</v>
      </c>
      <c r="S48" s="69">
        <f t="shared" si="47"/>
        <v>13</v>
      </c>
      <c r="T48" s="70">
        <f t="shared" si="48"/>
        <v>13</v>
      </c>
      <c r="U48" s="70">
        <f t="shared" si="49"/>
        <v>15.6</v>
      </c>
      <c r="V48" s="70">
        <f t="shared" si="50"/>
        <v>104</v>
      </c>
      <c r="W48" s="70">
        <f t="shared" si="51"/>
        <v>7.8</v>
      </c>
      <c r="X48" s="70">
        <f t="shared" si="52"/>
        <v>31.2</v>
      </c>
      <c r="Y48" s="70">
        <f t="shared" si="53"/>
        <v>117</v>
      </c>
      <c r="Z48" s="70">
        <f t="shared" si="53"/>
        <v>20.8</v>
      </c>
      <c r="AA48" s="70">
        <f t="shared" si="53"/>
        <v>46.8</v>
      </c>
      <c r="AB48" s="71"/>
      <c r="AC48" s="7">
        <f t="shared" si="54"/>
        <v>0</v>
      </c>
      <c r="AD48" s="86"/>
      <c r="AE48" s="73"/>
      <c r="AF48" s="87"/>
      <c r="AG48" s="87"/>
      <c r="AH48" s="88"/>
      <c r="AI48" s="88"/>
      <c r="AJ48" s="75"/>
      <c r="AK48" s="383"/>
      <c r="AL48" s="88"/>
      <c r="AM48" s="75"/>
      <c r="AN48" s="89"/>
      <c r="AO48" s="86"/>
      <c r="AP48" s="87"/>
      <c r="AQ48" s="87"/>
      <c r="AR48" s="87"/>
      <c r="AS48" s="87"/>
      <c r="AT48" s="88"/>
      <c r="AU48" s="75"/>
      <c r="AV48" s="89"/>
    </row>
    <row r="49" spans="1:68" ht="27" customHeight="1" x14ac:dyDescent="0.25">
      <c r="A49" s="54" t="s">
        <v>519</v>
      </c>
      <c r="B49" s="55" t="s">
        <v>520</v>
      </c>
      <c r="C49" s="56" t="s">
        <v>471</v>
      </c>
      <c r="D49" s="57" t="s">
        <v>472</v>
      </c>
      <c r="E49" s="91" t="s">
        <v>68</v>
      </c>
      <c r="F49" s="92">
        <v>5</v>
      </c>
      <c r="G49" s="91" t="s">
        <v>524</v>
      </c>
      <c r="H49" s="91" t="s">
        <v>526</v>
      </c>
      <c r="I49" s="81"/>
      <c r="J49" s="82"/>
      <c r="K49" s="63">
        <f t="shared" si="42"/>
        <v>0</v>
      </c>
      <c r="L49" s="63">
        <f t="shared" si="43"/>
        <v>0</v>
      </c>
      <c r="M49" s="83"/>
      <c r="N49" s="84"/>
      <c r="O49" s="66">
        <f t="shared" si="44"/>
        <v>0</v>
      </c>
      <c r="P49" s="66">
        <f t="shared" si="45"/>
        <v>0</v>
      </c>
      <c r="Q49" s="83"/>
      <c r="R49" s="85">
        <f t="shared" si="46"/>
        <v>0</v>
      </c>
      <c r="S49" s="69">
        <f t="shared" si="47"/>
        <v>0</v>
      </c>
      <c r="T49" s="70">
        <f t="shared" si="48"/>
        <v>0</v>
      </c>
      <c r="U49" s="70">
        <f t="shared" si="49"/>
        <v>0</v>
      </c>
      <c r="V49" s="70">
        <f t="shared" si="50"/>
        <v>0</v>
      </c>
      <c r="W49" s="70">
        <f t="shared" si="51"/>
        <v>0</v>
      </c>
      <c r="X49" s="70">
        <f t="shared" si="52"/>
        <v>0</v>
      </c>
      <c r="Y49" s="70">
        <f t="shared" si="53"/>
        <v>0</v>
      </c>
      <c r="Z49" s="70">
        <f t="shared" si="53"/>
        <v>0</v>
      </c>
      <c r="AA49" s="70">
        <f t="shared" si="53"/>
        <v>0</v>
      </c>
      <c r="AB49" s="71"/>
      <c r="AC49" s="7">
        <f t="shared" si="54"/>
        <v>0</v>
      </c>
      <c r="AD49" s="86"/>
      <c r="AE49" s="73"/>
      <c r="AF49" s="87"/>
      <c r="AG49" s="87"/>
      <c r="AH49" s="88"/>
      <c r="AI49" s="88"/>
      <c r="AJ49" s="75"/>
      <c r="AK49" s="87"/>
      <c r="AL49" s="88"/>
      <c r="AM49" s="75"/>
      <c r="AN49" s="89"/>
      <c r="AO49" s="86"/>
      <c r="AP49" s="87"/>
      <c r="AQ49" s="87"/>
      <c r="AR49" s="87"/>
      <c r="AS49" s="87"/>
      <c r="AT49" s="88"/>
      <c r="AU49" s="75"/>
      <c r="AV49" s="89"/>
    </row>
    <row r="50" spans="1:68" ht="26.25" customHeight="1" x14ac:dyDescent="0.25">
      <c r="A50" s="54" t="s">
        <v>519</v>
      </c>
      <c r="B50" s="55" t="s">
        <v>520</v>
      </c>
      <c r="C50" s="56" t="s">
        <v>471</v>
      </c>
      <c r="D50" s="57" t="s">
        <v>472</v>
      </c>
      <c r="E50" s="91" t="s">
        <v>68</v>
      </c>
      <c r="F50" s="92">
        <v>4</v>
      </c>
      <c r="G50" s="91" t="s">
        <v>517</v>
      </c>
      <c r="H50" s="91" t="s">
        <v>527</v>
      </c>
      <c r="I50" s="81"/>
      <c r="J50" s="82"/>
      <c r="K50" s="63">
        <f t="shared" si="42"/>
        <v>0</v>
      </c>
      <c r="L50" s="63">
        <f t="shared" si="43"/>
        <v>0</v>
      </c>
      <c r="M50" s="83"/>
      <c r="N50" s="84"/>
      <c r="O50" s="66">
        <f t="shared" si="44"/>
        <v>0</v>
      </c>
      <c r="P50" s="66">
        <f t="shared" si="45"/>
        <v>0</v>
      </c>
      <c r="Q50" s="83"/>
      <c r="R50" s="85">
        <f t="shared" si="46"/>
        <v>0</v>
      </c>
      <c r="S50" s="69">
        <f t="shared" si="47"/>
        <v>0</v>
      </c>
      <c r="T50" s="70">
        <f t="shared" si="48"/>
        <v>0</v>
      </c>
      <c r="U50" s="70">
        <f t="shared" si="49"/>
        <v>0</v>
      </c>
      <c r="V50" s="70">
        <f t="shared" si="50"/>
        <v>0</v>
      </c>
      <c r="W50" s="70">
        <f t="shared" si="51"/>
        <v>0</v>
      </c>
      <c r="X50" s="70">
        <f t="shared" si="52"/>
        <v>0</v>
      </c>
      <c r="Y50" s="70">
        <f t="shared" si="53"/>
        <v>0</v>
      </c>
      <c r="Z50" s="70">
        <f t="shared" si="53"/>
        <v>0</v>
      </c>
      <c r="AA50" s="70">
        <f t="shared" si="53"/>
        <v>0</v>
      </c>
      <c r="AB50" s="71"/>
      <c r="AC50" s="7">
        <f t="shared" si="54"/>
        <v>0</v>
      </c>
      <c r="AD50" s="86"/>
      <c r="AE50" s="73"/>
      <c r="AF50" s="87"/>
      <c r="AG50" s="87"/>
      <c r="AH50" s="88"/>
      <c r="AI50" s="88"/>
      <c r="AJ50" s="75"/>
      <c r="AK50" s="87"/>
      <c r="AL50" s="88"/>
      <c r="AM50" s="75"/>
      <c r="AN50" s="89"/>
      <c r="AO50" s="86"/>
      <c r="AP50" s="87"/>
      <c r="AQ50" s="87"/>
      <c r="AR50" s="87"/>
      <c r="AS50" s="87"/>
      <c r="AT50" s="88"/>
      <c r="AU50" s="75"/>
      <c r="AV50" s="89"/>
    </row>
    <row r="51" spans="1:68" ht="27.95" customHeight="1" x14ac:dyDescent="0.25">
      <c r="A51" s="54" t="s">
        <v>519</v>
      </c>
      <c r="B51" s="55" t="s">
        <v>520</v>
      </c>
      <c r="C51" s="56" t="s">
        <v>471</v>
      </c>
      <c r="D51" s="57" t="s">
        <v>472</v>
      </c>
      <c r="E51" s="150" t="s">
        <v>84</v>
      </c>
      <c r="F51" s="80">
        <v>1</v>
      </c>
      <c r="G51" s="60" t="s">
        <v>498</v>
      </c>
      <c r="H51" s="60" t="s">
        <v>499</v>
      </c>
      <c r="I51" s="94"/>
      <c r="J51" s="82"/>
      <c r="K51" s="63">
        <f t="shared" si="42"/>
        <v>0</v>
      </c>
      <c r="L51" s="63">
        <f t="shared" si="43"/>
        <v>0</v>
      </c>
      <c r="M51" s="83"/>
      <c r="N51" s="84">
        <v>1</v>
      </c>
      <c r="O51" s="66">
        <f t="shared" si="44"/>
        <v>1</v>
      </c>
      <c r="P51" s="66">
        <f t="shared" si="45"/>
        <v>0</v>
      </c>
      <c r="Q51" s="83">
        <v>26</v>
      </c>
      <c r="R51" s="85">
        <f t="shared" si="46"/>
        <v>41.6</v>
      </c>
      <c r="S51" s="69">
        <f t="shared" si="47"/>
        <v>0</v>
      </c>
      <c r="T51" s="70">
        <f t="shared" si="48"/>
        <v>0</v>
      </c>
      <c r="U51" s="70">
        <f t="shared" si="49"/>
        <v>0</v>
      </c>
      <c r="V51" s="70">
        <f t="shared" si="50"/>
        <v>26</v>
      </c>
      <c r="W51" s="70">
        <f t="shared" si="51"/>
        <v>7.8</v>
      </c>
      <c r="X51" s="70">
        <f t="shared" si="52"/>
        <v>7.8</v>
      </c>
      <c r="Y51" s="70">
        <f t="shared" si="53"/>
        <v>26</v>
      </c>
      <c r="Z51" s="70">
        <f t="shared" si="53"/>
        <v>7.8</v>
      </c>
      <c r="AA51" s="70">
        <f t="shared" si="53"/>
        <v>7.8</v>
      </c>
      <c r="AB51" s="71"/>
      <c r="AC51" s="7">
        <f t="shared" si="54"/>
        <v>0</v>
      </c>
      <c r="AD51" s="86"/>
      <c r="AE51" s="73"/>
      <c r="AF51" s="87"/>
      <c r="AG51" s="87"/>
      <c r="AH51" s="88"/>
      <c r="AI51" s="88"/>
      <c r="AJ51" s="75"/>
      <c r="AK51" s="87"/>
      <c r="AL51" s="88"/>
      <c r="AM51" s="75"/>
      <c r="AN51" s="89"/>
      <c r="AO51" s="86"/>
      <c r="AP51" s="87"/>
      <c r="AQ51" s="87"/>
      <c r="AR51" s="87"/>
      <c r="AS51" s="87"/>
      <c r="AT51" s="88"/>
      <c r="AU51" s="75"/>
      <c r="AV51" s="89"/>
    </row>
    <row r="52" spans="1:68" ht="27.95" customHeight="1" x14ac:dyDescent="0.25">
      <c r="A52" s="54" t="s">
        <v>519</v>
      </c>
      <c r="B52" s="55" t="s">
        <v>520</v>
      </c>
      <c r="C52" s="56" t="s">
        <v>471</v>
      </c>
      <c r="D52" s="57" t="s">
        <v>472</v>
      </c>
      <c r="E52" s="150" t="s">
        <v>84</v>
      </c>
      <c r="F52" s="80">
        <v>2</v>
      </c>
      <c r="G52" s="60" t="s">
        <v>500</v>
      </c>
      <c r="H52" s="60" t="s">
        <v>501</v>
      </c>
      <c r="I52" s="81"/>
      <c r="J52" s="82">
        <v>1</v>
      </c>
      <c r="K52" s="63">
        <f t="shared" si="42"/>
        <v>1</v>
      </c>
      <c r="L52" s="63">
        <f t="shared" si="43"/>
        <v>0</v>
      </c>
      <c r="M52" s="83">
        <v>13</v>
      </c>
      <c r="N52" s="84">
        <v>1</v>
      </c>
      <c r="O52" s="66">
        <f t="shared" si="44"/>
        <v>1</v>
      </c>
      <c r="P52" s="66">
        <f t="shared" si="45"/>
        <v>0</v>
      </c>
      <c r="Q52" s="83">
        <v>26</v>
      </c>
      <c r="R52" s="85">
        <f t="shared" si="46"/>
        <v>83.2</v>
      </c>
      <c r="S52" s="69">
        <f t="shared" si="47"/>
        <v>13</v>
      </c>
      <c r="T52" s="70">
        <f t="shared" si="48"/>
        <v>13</v>
      </c>
      <c r="U52" s="70">
        <f t="shared" si="49"/>
        <v>15.6</v>
      </c>
      <c r="V52" s="70">
        <f t="shared" si="50"/>
        <v>26</v>
      </c>
      <c r="W52" s="70">
        <f t="shared" si="51"/>
        <v>7.8</v>
      </c>
      <c r="X52" s="70">
        <f t="shared" si="52"/>
        <v>7.8</v>
      </c>
      <c r="Y52" s="70">
        <f t="shared" si="53"/>
        <v>39</v>
      </c>
      <c r="Z52" s="70">
        <f t="shared" si="53"/>
        <v>20.8</v>
      </c>
      <c r="AA52" s="70">
        <f t="shared" si="53"/>
        <v>23.4</v>
      </c>
      <c r="AB52" s="71"/>
      <c r="AC52" s="7">
        <f t="shared" si="54"/>
        <v>0</v>
      </c>
      <c r="AD52" s="86"/>
      <c r="AE52" s="73"/>
      <c r="AF52" s="87"/>
      <c r="AG52" s="87"/>
      <c r="AH52" s="88"/>
      <c r="AI52" s="88"/>
      <c r="AJ52" s="75"/>
      <c r="AK52" s="87"/>
      <c r="AL52" s="88"/>
      <c r="AM52" s="75"/>
      <c r="AN52" s="89"/>
      <c r="AO52" s="86"/>
      <c r="AP52" s="87"/>
      <c r="AQ52" s="87"/>
      <c r="AR52" s="87"/>
      <c r="AS52" s="87"/>
      <c r="AT52" s="88"/>
      <c r="AU52" s="75"/>
      <c r="AV52" s="89"/>
    </row>
    <row r="53" spans="1:68" s="115" customFormat="1" ht="27.95" hidden="1" customHeight="1" x14ac:dyDescent="0.25">
      <c r="A53" s="193"/>
      <c r="B53" s="194"/>
      <c r="C53" s="56"/>
      <c r="D53" s="57" t="s">
        <v>472</v>
      </c>
      <c r="E53" s="101" t="s">
        <v>49</v>
      </c>
      <c r="F53" s="101"/>
      <c r="G53" s="102"/>
      <c r="H53" s="103"/>
      <c r="I53" s="104"/>
      <c r="J53" s="105"/>
      <c r="K53" s="106">
        <f>IF(J53&gt;0, 1, 0)</f>
        <v>0</v>
      </c>
      <c r="L53" s="106">
        <f t="shared" si="43"/>
        <v>0</v>
      </c>
      <c r="M53" s="107"/>
      <c r="N53" s="108"/>
      <c r="O53" s="109">
        <f t="shared" si="44"/>
        <v>0</v>
      </c>
      <c r="P53" s="109">
        <f t="shared" si="45"/>
        <v>0</v>
      </c>
      <c r="Q53" s="107"/>
      <c r="R53" s="110">
        <f>J53*M53*$R$9</f>
        <v>0</v>
      </c>
      <c r="S53" s="111">
        <f>J53*M53*$S$9</f>
        <v>0</v>
      </c>
      <c r="T53" s="112">
        <f>K53*M53*$T$9</f>
        <v>0</v>
      </c>
      <c r="U53" s="112">
        <f>J53*M53*$U$9</f>
        <v>0</v>
      </c>
      <c r="V53" s="112">
        <f t="shared" si="50"/>
        <v>0</v>
      </c>
      <c r="W53" s="112">
        <f t="shared" si="51"/>
        <v>0</v>
      </c>
      <c r="X53" s="112">
        <f t="shared" si="52"/>
        <v>0</v>
      </c>
      <c r="Y53" s="112">
        <f t="shared" si="53"/>
        <v>0</v>
      </c>
      <c r="Z53" s="112">
        <f t="shared" si="53"/>
        <v>0</v>
      </c>
      <c r="AA53" s="112">
        <f t="shared" si="53"/>
        <v>0</v>
      </c>
      <c r="AB53" s="113"/>
      <c r="AC53" s="114">
        <f t="shared" si="54"/>
        <v>0</v>
      </c>
      <c r="AD53" s="86"/>
      <c r="AE53" s="73"/>
      <c r="AF53" s="87"/>
      <c r="AG53" s="87"/>
      <c r="AH53" s="88"/>
      <c r="AI53" s="88"/>
      <c r="AJ53" s="75"/>
      <c r="AK53" s="87"/>
      <c r="AL53" s="88"/>
      <c r="AM53" s="75"/>
      <c r="AN53" s="89"/>
      <c r="AO53" s="86"/>
      <c r="AP53" s="87"/>
      <c r="AQ53" s="87"/>
      <c r="AR53" s="87"/>
      <c r="AS53" s="87"/>
      <c r="AT53" s="88"/>
      <c r="AU53" s="75"/>
      <c r="AV53" s="89"/>
      <c r="AW53" s="6"/>
      <c r="AX53" s="6"/>
      <c r="AY53" s="6"/>
      <c r="AZ53" s="6"/>
      <c r="BA53" s="6"/>
      <c r="BB53" s="6"/>
      <c r="BC53" s="6"/>
      <c r="BD53" s="6"/>
      <c r="BE53" s="6"/>
      <c r="BF53" s="6"/>
      <c r="BG53" s="6"/>
      <c r="BH53" s="6"/>
      <c r="BI53" s="6"/>
      <c r="BJ53" s="6"/>
      <c r="BK53" s="6"/>
      <c r="BL53" s="6"/>
      <c r="BM53" s="6"/>
      <c r="BN53" s="6"/>
      <c r="BO53" s="6"/>
      <c r="BP53" s="6"/>
    </row>
    <row r="54" spans="1:68" s="115" customFormat="1" ht="27.95" hidden="1" customHeight="1" x14ac:dyDescent="0.25">
      <c r="A54" s="193"/>
      <c r="B54" s="194"/>
      <c r="C54" s="56"/>
      <c r="D54" s="57" t="s">
        <v>472</v>
      </c>
      <c r="E54" s="101" t="s">
        <v>49</v>
      </c>
      <c r="F54" s="101"/>
      <c r="G54" s="102"/>
      <c r="H54" s="103"/>
      <c r="I54" s="104"/>
      <c r="J54" s="105"/>
      <c r="K54" s="106">
        <f>IF(J54&gt;0, 1, 0)</f>
        <v>0</v>
      </c>
      <c r="L54" s="106">
        <f t="shared" si="43"/>
        <v>0</v>
      </c>
      <c r="M54" s="107"/>
      <c r="N54" s="108"/>
      <c r="O54" s="109">
        <f t="shared" si="44"/>
        <v>0</v>
      </c>
      <c r="P54" s="109">
        <f t="shared" si="45"/>
        <v>0</v>
      </c>
      <c r="Q54" s="107"/>
      <c r="R54" s="110">
        <f>J54*M54*$R$9</f>
        <v>0</v>
      </c>
      <c r="S54" s="111">
        <f>J54*M54*$S$9</f>
        <v>0</v>
      </c>
      <c r="T54" s="112">
        <f>K54*M54*$T$9</f>
        <v>0</v>
      </c>
      <c r="U54" s="112">
        <f>J54*M54*$U$9</f>
        <v>0</v>
      </c>
      <c r="V54" s="112">
        <f t="shared" si="50"/>
        <v>0</v>
      </c>
      <c r="W54" s="112">
        <f t="shared" si="51"/>
        <v>0</v>
      </c>
      <c r="X54" s="112">
        <f t="shared" si="52"/>
        <v>0</v>
      </c>
      <c r="Y54" s="112">
        <f t="shared" si="53"/>
        <v>0</v>
      </c>
      <c r="Z54" s="112">
        <f t="shared" si="53"/>
        <v>0</v>
      </c>
      <c r="AA54" s="112">
        <f t="shared" si="53"/>
        <v>0</v>
      </c>
      <c r="AB54" s="113"/>
      <c r="AC54" s="114">
        <f t="shared" si="54"/>
        <v>0</v>
      </c>
      <c r="AD54" s="86"/>
      <c r="AE54" s="73"/>
      <c r="AF54" s="87"/>
      <c r="AG54" s="87"/>
      <c r="AH54" s="88"/>
      <c r="AI54" s="88"/>
      <c r="AJ54" s="75"/>
      <c r="AK54" s="87"/>
      <c r="AL54" s="88"/>
      <c r="AM54" s="75"/>
      <c r="AN54" s="89"/>
      <c r="AO54" s="86"/>
      <c r="AP54" s="87"/>
      <c r="AQ54" s="87"/>
      <c r="AR54" s="87"/>
      <c r="AS54" s="87"/>
      <c r="AT54" s="88"/>
      <c r="AU54" s="75"/>
      <c r="AV54" s="89"/>
      <c r="AW54" s="6"/>
      <c r="AX54" s="6"/>
      <c r="AY54" s="6"/>
      <c r="AZ54" s="6"/>
      <c r="BA54" s="6"/>
      <c r="BB54" s="6"/>
      <c r="BC54" s="6"/>
      <c r="BD54" s="6"/>
      <c r="BE54" s="6"/>
      <c r="BF54" s="6"/>
      <c r="BG54" s="6"/>
      <c r="BH54" s="6"/>
      <c r="BI54" s="6"/>
      <c r="BJ54" s="6"/>
      <c r="BK54" s="6"/>
      <c r="BL54" s="6"/>
      <c r="BM54" s="6"/>
      <c r="BN54" s="6"/>
      <c r="BO54" s="6"/>
      <c r="BP54" s="6"/>
    </row>
    <row r="55" spans="1:68" ht="27.75" customHeight="1" thickBot="1" x14ac:dyDescent="0.3">
      <c r="A55" s="116" t="s">
        <v>519</v>
      </c>
      <c r="B55" s="117" t="s">
        <v>520</v>
      </c>
      <c r="C55" s="117" t="s">
        <v>471</v>
      </c>
      <c r="D55" s="57" t="s">
        <v>472</v>
      </c>
      <c r="E55" s="118"/>
      <c r="F55" s="118"/>
      <c r="G55" s="119"/>
      <c r="H55" s="120" t="s">
        <v>90</v>
      </c>
      <c r="I55" s="121"/>
      <c r="J55" s="122"/>
      <c r="K55" s="123"/>
      <c r="L55" s="123"/>
      <c r="M55" s="124"/>
      <c r="N55" s="125"/>
      <c r="O55" s="123"/>
      <c r="P55" s="123"/>
      <c r="Q55" s="124"/>
      <c r="R55" s="126">
        <f t="shared" ref="R55:AA55" si="55">SUM(R45:R54)</f>
        <v>673.40000000000009</v>
      </c>
      <c r="S55" s="127">
        <f t="shared" si="55"/>
        <v>65</v>
      </c>
      <c r="T55" s="128">
        <f t="shared" si="55"/>
        <v>65</v>
      </c>
      <c r="U55" s="128">
        <f t="shared" si="55"/>
        <v>78</v>
      </c>
      <c r="V55" s="128">
        <f t="shared" si="55"/>
        <v>325</v>
      </c>
      <c r="W55" s="128">
        <f t="shared" si="55"/>
        <v>42.9</v>
      </c>
      <c r="X55" s="128">
        <f t="shared" si="55"/>
        <v>97.499999999999986</v>
      </c>
      <c r="Y55" s="129">
        <f t="shared" si="55"/>
        <v>390</v>
      </c>
      <c r="Z55" s="129">
        <f t="shared" si="55"/>
        <v>107.89999999999999</v>
      </c>
      <c r="AA55" s="129">
        <f t="shared" si="55"/>
        <v>175.50000000000003</v>
      </c>
      <c r="AB55" s="130">
        <f>R55/1800/0.6</f>
        <v>0.62351851851851869</v>
      </c>
      <c r="AC55" s="7"/>
      <c r="AD55" s="131"/>
      <c r="AE55" s="132"/>
      <c r="AF55" s="132"/>
      <c r="AG55" s="132"/>
      <c r="AH55" s="132"/>
      <c r="AI55" s="132"/>
      <c r="AJ55" s="132"/>
      <c r="AK55" s="132"/>
      <c r="AL55" s="132"/>
      <c r="AM55" s="132"/>
      <c r="AN55" s="132"/>
      <c r="AO55" s="132"/>
      <c r="AP55" s="132"/>
      <c r="AQ55" s="132"/>
      <c r="AR55" s="132"/>
      <c r="AS55" s="132"/>
      <c r="AT55" s="132"/>
      <c r="AU55" s="132"/>
      <c r="AV55" s="1034"/>
    </row>
    <row r="56" spans="1:68" ht="39.75" thickTop="1" thickBot="1" x14ac:dyDescent="0.3">
      <c r="A56" s="54" t="s">
        <v>528</v>
      </c>
      <c r="B56" s="55" t="s">
        <v>507</v>
      </c>
      <c r="C56" s="56" t="s">
        <v>471</v>
      </c>
      <c r="D56" s="57" t="s">
        <v>472</v>
      </c>
      <c r="E56" s="58" t="s">
        <v>54</v>
      </c>
      <c r="F56" s="80">
        <v>1</v>
      </c>
      <c r="G56" s="60" t="s">
        <v>502</v>
      </c>
      <c r="H56" s="60" t="s">
        <v>503</v>
      </c>
      <c r="I56" s="1029"/>
      <c r="J56" s="62">
        <v>1</v>
      </c>
      <c r="K56" s="63">
        <f t="shared" ref="K56:K63" si="56">IF(J56&gt;0, 1, 0)</f>
        <v>1</v>
      </c>
      <c r="L56" s="63">
        <f t="shared" ref="L56:L65" si="57">J56-K56</f>
        <v>0</v>
      </c>
      <c r="M56" s="64">
        <v>13</v>
      </c>
      <c r="N56" s="65">
        <v>3</v>
      </c>
      <c r="O56" s="66">
        <f t="shared" ref="O56:O65" si="58">IF(N56&gt;0, 1, 0)</f>
        <v>1</v>
      </c>
      <c r="P56" s="66">
        <f t="shared" ref="P56:P65" si="59">N56-O56</f>
        <v>2</v>
      </c>
      <c r="Q56" s="1030">
        <v>26</v>
      </c>
      <c r="R56" s="68">
        <f t="shared" ref="R56:R63" si="60">(K56*M56*$R$5)+(L56*M56*$R$6)+(O56*Q56*$R$7)+(P56*Q56*$R$8)</f>
        <v>150.80000000000001</v>
      </c>
      <c r="S56" s="69">
        <f t="shared" ref="S56:S63" si="61">J56*M56*$S$5</f>
        <v>13</v>
      </c>
      <c r="T56" s="70">
        <f t="shared" ref="T56:T63" si="62">K56*M56*$T$5</f>
        <v>13</v>
      </c>
      <c r="U56" s="70">
        <f t="shared" ref="U56:U63" si="63">J56*M56*$U$5</f>
        <v>15.6</v>
      </c>
      <c r="V56" s="70">
        <f t="shared" ref="V56:V65" si="64">N56*Q56*$V$7</f>
        <v>78</v>
      </c>
      <c r="W56" s="70">
        <f t="shared" ref="W56:W65" si="65">O56*Q56*$W$7</f>
        <v>7.8</v>
      </c>
      <c r="X56" s="70">
        <f t="shared" ref="X56:X65" si="66">N56*Q56*$X$7</f>
        <v>23.4</v>
      </c>
      <c r="Y56" s="70">
        <f t="shared" ref="Y56:AA65" si="67">S56+V56</f>
        <v>91</v>
      </c>
      <c r="Z56" s="70">
        <f t="shared" si="67"/>
        <v>20.8</v>
      </c>
      <c r="AA56" s="70">
        <f t="shared" si="67"/>
        <v>39</v>
      </c>
      <c r="AB56" s="71"/>
      <c r="AC56" s="7">
        <f t="shared" ref="AC56:AC65" si="68">R56-Y56-Z56-AA56</f>
        <v>0</v>
      </c>
      <c r="AD56" s="72"/>
      <c r="AE56" s="73"/>
      <c r="AF56" s="73"/>
      <c r="AG56" s="73"/>
      <c r="AH56" s="88"/>
      <c r="AI56" s="88"/>
      <c r="AJ56" s="75"/>
      <c r="AK56" s="384" t="s">
        <v>529</v>
      </c>
      <c r="AL56" s="88"/>
      <c r="AM56" s="75"/>
      <c r="AN56" s="77"/>
      <c r="AO56" s="72"/>
      <c r="AP56" s="385" t="s">
        <v>530</v>
      </c>
      <c r="AQ56" s="79"/>
      <c r="AR56" s="79"/>
      <c r="AS56" s="73"/>
      <c r="AT56" s="88"/>
      <c r="AU56" s="75"/>
      <c r="AV56" s="77"/>
    </row>
    <row r="57" spans="1:68" ht="27.95" customHeight="1" x14ac:dyDescent="0.25">
      <c r="A57" s="54" t="s">
        <v>528</v>
      </c>
      <c r="B57" s="55" t="s">
        <v>507</v>
      </c>
      <c r="C57" s="56" t="s">
        <v>471</v>
      </c>
      <c r="D57" s="57" t="s">
        <v>472</v>
      </c>
      <c r="E57" s="58" t="s">
        <v>54</v>
      </c>
      <c r="F57" s="80">
        <v>3</v>
      </c>
      <c r="G57" s="60" t="s">
        <v>522</v>
      </c>
      <c r="H57" s="60" t="s">
        <v>523</v>
      </c>
      <c r="I57" s="81"/>
      <c r="J57" s="82">
        <v>1</v>
      </c>
      <c r="K57" s="63">
        <f t="shared" si="56"/>
        <v>1</v>
      </c>
      <c r="L57" s="63">
        <f t="shared" si="57"/>
        <v>0</v>
      </c>
      <c r="M57" s="83">
        <v>13</v>
      </c>
      <c r="N57" s="65">
        <v>4</v>
      </c>
      <c r="O57" s="66">
        <f t="shared" si="58"/>
        <v>1</v>
      </c>
      <c r="P57" s="66">
        <f t="shared" si="59"/>
        <v>3</v>
      </c>
      <c r="Q57" s="83">
        <v>26</v>
      </c>
      <c r="R57" s="85">
        <f t="shared" si="60"/>
        <v>184.60000000000002</v>
      </c>
      <c r="S57" s="69">
        <f t="shared" si="61"/>
        <v>13</v>
      </c>
      <c r="T57" s="70">
        <f t="shared" si="62"/>
        <v>13</v>
      </c>
      <c r="U57" s="70">
        <f t="shared" si="63"/>
        <v>15.6</v>
      </c>
      <c r="V57" s="70">
        <f t="shared" si="64"/>
        <v>104</v>
      </c>
      <c r="W57" s="70">
        <f t="shared" si="65"/>
        <v>7.8</v>
      </c>
      <c r="X57" s="70">
        <f t="shared" si="66"/>
        <v>31.2</v>
      </c>
      <c r="Y57" s="70">
        <f t="shared" si="67"/>
        <v>117</v>
      </c>
      <c r="Z57" s="70">
        <f t="shared" si="67"/>
        <v>20.8</v>
      </c>
      <c r="AA57" s="70">
        <f t="shared" si="67"/>
        <v>46.8</v>
      </c>
      <c r="AB57" s="71"/>
      <c r="AC57" s="7">
        <f t="shared" si="68"/>
        <v>0</v>
      </c>
      <c r="AD57" s="86"/>
      <c r="AE57" s="73"/>
      <c r="AF57" s="87"/>
      <c r="AG57" s="87"/>
      <c r="AH57" s="88"/>
      <c r="AI57" s="88"/>
      <c r="AJ57" s="75"/>
      <c r="AK57" s="386" t="s">
        <v>531</v>
      </c>
      <c r="AL57" s="88"/>
      <c r="AM57" s="75"/>
      <c r="AN57" s="89"/>
      <c r="AO57" s="86"/>
      <c r="AP57" s="87"/>
      <c r="AQ57" s="87"/>
      <c r="AR57" s="79"/>
      <c r="AS57" s="87"/>
      <c r="AT57" s="88"/>
      <c r="AU57" s="75"/>
      <c r="AV57" s="89"/>
    </row>
    <row r="58" spans="1:68" ht="27.95" customHeight="1" x14ac:dyDescent="0.25">
      <c r="A58" s="54" t="s">
        <v>528</v>
      </c>
      <c r="B58" s="55" t="s">
        <v>507</v>
      </c>
      <c r="C58" s="56" t="s">
        <v>471</v>
      </c>
      <c r="D58" s="57" t="s">
        <v>472</v>
      </c>
      <c r="E58" s="58" t="s">
        <v>54</v>
      </c>
      <c r="F58" s="80">
        <v>2</v>
      </c>
      <c r="G58" s="60" t="s">
        <v>504</v>
      </c>
      <c r="H58" s="60" t="s">
        <v>505</v>
      </c>
      <c r="I58" s="81"/>
      <c r="J58" s="82">
        <v>1</v>
      </c>
      <c r="K58" s="63">
        <f t="shared" si="56"/>
        <v>1</v>
      </c>
      <c r="L58" s="63">
        <f t="shared" si="57"/>
        <v>0</v>
      </c>
      <c r="M58" s="83">
        <v>13</v>
      </c>
      <c r="N58" s="84">
        <v>3</v>
      </c>
      <c r="O58" s="66">
        <f t="shared" si="58"/>
        <v>1</v>
      </c>
      <c r="P58" s="66">
        <f t="shared" si="59"/>
        <v>2</v>
      </c>
      <c r="Q58" s="1038">
        <v>26</v>
      </c>
      <c r="R58" s="85">
        <f t="shared" si="60"/>
        <v>150.80000000000001</v>
      </c>
      <c r="S58" s="69">
        <f t="shared" si="61"/>
        <v>13</v>
      </c>
      <c r="T58" s="70">
        <f t="shared" si="62"/>
        <v>13</v>
      </c>
      <c r="U58" s="70">
        <f t="shared" si="63"/>
        <v>15.6</v>
      </c>
      <c r="V58" s="70">
        <f t="shared" si="64"/>
        <v>78</v>
      </c>
      <c r="W58" s="70">
        <f t="shared" si="65"/>
        <v>7.8</v>
      </c>
      <c r="X58" s="70">
        <f t="shared" si="66"/>
        <v>23.4</v>
      </c>
      <c r="Y58" s="70">
        <f t="shared" si="67"/>
        <v>91</v>
      </c>
      <c r="Z58" s="70">
        <f t="shared" si="67"/>
        <v>20.8</v>
      </c>
      <c r="AA58" s="70">
        <f t="shared" si="67"/>
        <v>39</v>
      </c>
      <c r="AB58" s="71"/>
      <c r="AC58" s="7">
        <f t="shared" si="68"/>
        <v>0</v>
      </c>
      <c r="AD58" s="86"/>
      <c r="AE58" s="73"/>
      <c r="AF58" s="87"/>
      <c r="AG58" s="87"/>
      <c r="AH58" s="88"/>
      <c r="AI58" s="88"/>
      <c r="AJ58" s="75"/>
      <c r="AK58" s="386"/>
      <c r="AL58" s="88"/>
      <c r="AM58" s="75"/>
      <c r="AN58" s="89"/>
      <c r="AO58" s="86"/>
      <c r="AP58" s="87"/>
      <c r="AQ58" s="87"/>
      <c r="AR58" s="87"/>
      <c r="AS58" s="87"/>
      <c r="AT58" s="88"/>
      <c r="AU58" s="75"/>
      <c r="AV58" s="89"/>
    </row>
    <row r="59" spans="1:68" ht="27.95" customHeight="1" x14ac:dyDescent="0.25">
      <c r="A59" s="54" t="s">
        <v>528</v>
      </c>
      <c r="B59" s="55" t="s">
        <v>507</v>
      </c>
      <c r="C59" s="56" t="s">
        <v>471</v>
      </c>
      <c r="D59" s="57" t="s">
        <v>472</v>
      </c>
      <c r="E59" s="58" t="s">
        <v>54</v>
      </c>
      <c r="F59" s="80">
        <v>6</v>
      </c>
      <c r="G59" s="60" t="s">
        <v>532</v>
      </c>
      <c r="H59" s="60" t="s">
        <v>533</v>
      </c>
      <c r="I59" s="81"/>
      <c r="J59" s="82">
        <v>1</v>
      </c>
      <c r="K59" s="63">
        <f t="shared" si="56"/>
        <v>1</v>
      </c>
      <c r="L59" s="63">
        <f t="shared" si="57"/>
        <v>0</v>
      </c>
      <c r="M59" s="83">
        <v>13</v>
      </c>
      <c r="N59" s="84">
        <v>1</v>
      </c>
      <c r="O59" s="66">
        <f t="shared" si="58"/>
        <v>1</v>
      </c>
      <c r="P59" s="66">
        <f t="shared" si="59"/>
        <v>0</v>
      </c>
      <c r="Q59" s="83">
        <v>13</v>
      </c>
      <c r="R59" s="85">
        <f t="shared" si="60"/>
        <v>62.400000000000006</v>
      </c>
      <c r="S59" s="69">
        <f t="shared" si="61"/>
        <v>13</v>
      </c>
      <c r="T59" s="70">
        <f t="shared" si="62"/>
        <v>13</v>
      </c>
      <c r="U59" s="70">
        <f t="shared" si="63"/>
        <v>15.6</v>
      </c>
      <c r="V59" s="70">
        <f t="shared" si="64"/>
        <v>13</v>
      </c>
      <c r="W59" s="70">
        <f t="shared" si="65"/>
        <v>3.9</v>
      </c>
      <c r="X59" s="70">
        <f t="shared" si="66"/>
        <v>3.9</v>
      </c>
      <c r="Y59" s="70">
        <f t="shared" si="67"/>
        <v>26</v>
      </c>
      <c r="Z59" s="70">
        <f t="shared" si="67"/>
        <v>16.899999999999999</v>
      </c>
      <c r="AA59" s="70">
        <f t="shared" si="67"/>
        <v>19.5</v>
      </c>
      <c r="AB59" s="71"/>
      <c r="AC59" s="7">
        <f t="shared" si="68"/>
        <v>0</v>
      </c>
      <c r="AD59" s="86"/>
      <c r="AE59" s="73"/>
      <c r="AF59" s="87"/>
      <c r="AG59" s="87"/>
      <c r="AH59" s="88"/>
      <c r="AI59" s="88"/>
      <c r="AJ59" s="75"/>
      <c r="AK59" s="87"/>
      <c r="AL59" s="88"/>
      <c r="AM59" s="75"/>
      <c r="AN59" s="89"/>
      <c r="AO59" s="86"/>
      <c r="AP59" s="87"/>
      <c r="AQ59" s="87"/>
      <c r="AR59" s="87"/>
      <c r="AS59" s="87"/>
      <c r="AT59" s="88"/>
      <c r="AU59" s="75"/>
      <c r="AV59" s="89"/>
    </row>
    <row r="60" spans="1:68" ht="27.95" customHeight="1" x14ac:dyDescent="0.25">
      <c r="A60" s="54" t="s">
        <v>528</v>
      </c>
      <c r="B60" s="55" t="s">
        <v>507</v>
      </c>
      <c r="C60" s="56" t="s">
        <v>471</v>
      </c>
      <c r="D60" s="57" t="s">
        <v>472</v>
      </c>
      <c r="E60" s="91" t="s">
        <v>68</v>
      </c>
      <c r="F60" s="92">
        <v>6</v>
      </c>
      <c r="G60" s="91" t="s">
        <v>532</v>
      </c>
      <c r="H60" s="91" t="s">
        <v>534</v>
      </c>
      <c r="I60" s="81"/>
      <c r="J60" s="82"/>
      <c r="K60" s="63">
        <f t="shared" si="56"/>
        <v>0</v>
      </c>
      <c r="L60" s="63">
        <f t="shared" si="57"/>
        <v>0</v>
      </c>
      <c r="M60" s="83"/>
      <c r="N60" s="84"/>
      <c r="O60" s="66">
        <f t="shared" si="58"/>
        <v>0</v>
      </c>
      <c r="P60" s="66">
        <f t="shared" si="59"/>
        <v>0</v>
      </c>
      <c r="Q60" s="83"/>
      <c r="R60" s="85">
        <f t="shared" si="60"/>
        <v>0</v>
      </c>
      <c r="S60" s="69">
        <f t="shared" si="61"/>
        <v>0</v>
      </c>
      <c r="T60" s="70">
        <f t="shared" si="62"/>
        <v>0</v>
      </c>
      <c r="U60" s="70">
        <f t="shared" si="63"/>
        <v>0</v>
      </c>
      <c r="V60" s="70">
        <f t="shared" si="64"/>
        <v>0</v>
      </c>
      <c r="W60" s="70">
        <f t="shared" si="65"/>
        <v>0</v>
      </c>
      <c r="X60" s="70">
        <f t="shared" si="66"/>
        <v>0</v>
      </c>
      <c r="Y60" s="70">
        <f t="shared" si="67"/>
        <v>0</v>
      </c>
      <c r="Z60" s="70">
        <f t="shared" si="67"/>
        <v>0</v>
      </c>
      <c r="AA60" s="70">
        <f t="shared" si="67"/>
        <v>0</v>
      </c>
      <c r="AB60" s="71"/>
      <c r="AC60" s="7">
        <f t="shared" si="68"/>
        <v>0</v>
      </c>
      <c r="AD60" s="86"/>
      <c r="AE60" s="73"/>
      <c r="AF60" s="87"/>
      <c r="AG60" s="87"/>
      <c r="AH60" s="88"/>
      <c r="AI60" s="88"/>
      <c r="AJ60" s="75"/>
      <c r="AK60" s="87"/>
      <c r="AL60" s="88"/>
      <c r="AM60" s="75"/>
      <c r="AN60" s="89"/>
      <c r="AO60" s="86"/>
      <c r="AP60" s="87"/>
      <c r="AQ60" s="87"/>
      <c r="AR60" s="87"/>
      <c r="AS60" s="87"/>
      <c r="AT60" s="88"/>
      <c r="AU60" s="75"/>
      <c r="AV60" s="89"/>
    </row>
    <row r="61" spans="1:68" ht="27.95" customHeight="1" x14ac:dyDescent="0.25">
      <c r="A61" s="54" t="s">
        <v>528</v>
      </c>
      <c r="B61" s="55" t="s">
        <v>507</v>
      </c>
      <c r="C61" s="56" t="s">
        <v>471</v>
      </c>
      <c r="D61" s="57" t="s">
        <v>472</v>
      </c>
      <c r="E61" s="150" t="s">
        <v>84</v>
      </c>
      <c r="F61" s="80">
        <v>1</v>
      </c>
      <c r="G61" s="60" t="s">
        <v>498</v>
      </c>
      <c r="H61" s="60" t="s">
        <v>499</v>
      </c>
      <c r="I61" s="81"/>
      <c r="J61" s="82"/>
      <c r="K61" s="63">
        <f t="shared" si="56"/>
        <v>0</v>
      </c>
      <c r="L61" s="63">
        <f t="shared" si="57"/>
        <v>0</v>
      </c>
      <c r="M61" s="83"/>
      <c r="N61" s="84">
        <v>1</v>
      </c>
      <c r="O61" s="66">
        <f t="shared" si="58"/>
        <v>1</v>
      </c>
      <c r="P61" s="66">
        <f t="shared" si="59"/>
        <v>0</v>
      </c>
      <c r="Q61" s="83">
        <v>26</v>
      </c>
      <c r="R61" s="85">
        <f t="shared" si="60"/>
        <v>41.6</v>
      </c>
      <c r="S61" s="69">
        <f t="shared" si="61"/>
        <v>0</v>
      </c>
      <c r="T61" s="70">
        <f t="shared" si="62"/>
        <v>0</v>
      </c>
      <c r="U61" s="70">
        <f t="shared" si="63"/>
        <v>0</v>
      </c>
      <c r="V61" s="70">
        <f t="shared" si="64"/>
        <v>26</v>
      </c>
      <c r="W61" s="70">
        <f t="shared" si="65"/>
        <v>7.8</v>
      </c>
      <c r="X61" s="70">
        <f t="shared" si="66"/>
        <v>7.8</v>
      </c>
      <c r="Y61" s="70">
        <f t="shared" si="67"/>
        <v>26</v>
      </c>
      <c r="Z61" s="70">
        <f t="shared" si="67"/>
        <v>7.8</v>
      </c>
      <c r="AA61" s="70">
        <f t="shared" si="67"/>
        <v>7.8</v>
      </c>
      <c r="AB61" s="71"/>
      <c r="AC61" s="7">
        <f t="shared" si="68"/>
        <v>0</v>
      </c>
      <c r="AD61" s="86"/>
      <c r="AE61" s="73"/>
      <c r="AF61" s="87"/>
      <c r="AG61" s="87"/>
      <c r="AH61" s="88"/>
      <c r="AI61" s="88"/>
      <c r="AJ61" s="75"/>
      <c r="AK61" s="87"/>
      <c r="AL61" s="88"/>
      <c r="AM61" s="75"/>
      <c r="AN61" s="89"/>
      <c r="AO61" s="86"/>
      <c r="AP61" s="87"/>
      <c r="AQ61" s="87"/>
      <c r="AR61" s="87"/>
      <c r="AS61" s="87"/>
      <c r="AT61" s="88"/>
      <c r="AU61" s="75"/>
      <c r="AV61" s="89"/>
    </row>
    <row r="62" spans="1:68" ht="27.95" customHeight="1" x14ac:dyDescent="0.25">
      <c r="A62" s="54" t="s">
        <v>528</v>
      </c>
      <c r="B62" s="55" t="s">
        <v>507</v>
      </c>
      <c r="C62" s="56" t="s">
        <v>471</v>
      </c>
      <c r="D62" s="57" t="s">
        <v>472</v>
      </c>
      <c r="E62" s="150" t="s">
        <v>84</v>
      </c>
      <c r="F62" s="80">
        <v>2</v>
      </c>
      <c r="G62" s="60" t="s">
        <v>500</v>
      </c>
      <c r="H62" s="60" t="s">
        <v>501</v>
      </c>
      <c r="I62" s="81"/>
      <c r="J62" s="82"/>
      <c r="K62" s="63"/>
      <c r="L62" s="63"/>
      <c r="M62" s="83"/>
      <c r="N62" s="84">
        <v>1</v>
      </c>
      <c r="O62" s="66">
        <f t="shared" si="58"/>
        <v>1</v>
      </c>
      <c r="P62" s="66">
        <f t="shared" si="59"/>
        <v>0</v>
      </c>
      <c r="Q62" s="83">
        <v>26</v>
      </c>
      <c r="R62" s="85">
        <f t="shared" si="60"/>
        <v>41.6</v>
      </c>
      <c r="S62" s="69">
        <f t="shared" si="61"/>
        <v>0</v>
      </c>
      <c r="T62" s="70">
        <f t="shared" si="62"/>
        <v>0</v>
      </c>
      <c r="U62" s="70">
        <f t="shared" si="63"/>
        <v>0</v>
      </c>
      <c r="V62" s="70">
        <f t="shared" si="64"/>
        <v>26</v>
      </c>
      <c r="W62" s="70">
        <f t="shared" si="65"/>
        <v>7.8</v>
      </c>
      <c r="X62" s="70">
        <f t="shared" si="66"/>
        <v>7.8</v>
      </c>
      <c r="Y62" s="70">
        <f t="shared" si="67"/>
        <v>26</v>
      </c>
      <c r="Z62" s="70">
        <f t="shared" si="67"/>
        <v>7.8</v>
      </c>
      <c r="AA62" s="70">
        <f t="shared" si="67"/>
        <v>7.8</v>
      </c>
      <c r="AB62" s="71"/>
      <c r="AC62" s="7">
        <f t="shared" si="68"/>
        <v>0</v>
      </c>
      <c r="AD62" s="86"/>
      <c r="AE62" s="73"/>
      <c r="AF62" s="87"/>
      <c r="AG62" s="87"/>
      <c r="AH62" s="88"/>
      <c r="AI62" s="88"/>
      <c r="AJ62" s="75"/>
      <c r="AK62" s="87"/>
      <c r="AL62" s="88"/>
      <c r="AM62" s="75"/>
      <c r="AN62" s="89"/>
      <c r="AO62" s="86"/>
      <c r="AP62" s="87"/>
      <c r="AQ62" s="87"/>
      <c r="AR62" s="87"/>
      <c r="AS62" s="87"/>
      <c r="AT62" s="88"/>
      <c r="AU62" s="75"/>
      <c r="AV62" s="89"/>
    </row>
    <row r="63" spans="1:68" ht="27.95" customHeight="1" x14ac:dyDescent="0.25">
      <c r="A63" s="54" t="s">
        <v>528</v>
      </c>
      <c r="B63" s="55" t="s">
        <v>507</v>
      </c>
      <c r="C63" s="56" t="s">
        <v>471</v>
      </c>
      <c r="D63" s="57" t="s">
        <v>472</v>
      </c>
      <c r="E63" s="58" t="s">
        <v>54</v>
      </c>
      <c r="F63" s="80">
        <v>4</v>
      </c>
      <c r="G63" s="60" t="s">
        <v>517</v>
      </c>
      <c r="H63" s="60" t="s">
        <v>518</v>
      </c>
      <c r="I63" s="81"/>
      <c r="J63" s="82">
        <v>1</v>
      </c>
      <c r="K63" s="63">
        <f t="shared" si="56"/>
        <v>1</v>
      </c>
      <c r="L63" s="63">
        <f t="shared" si="57"/>
        <v>0</v>
      </c>
      <c r="M63" s="83">
        <v>13</v>
      </c>
      <c r="N63" s="84">
        <v>1</v>
      </c>
      <c r="O63" s="66">
        <f t="shared" si="58"/>
        <v>1</v>
      </c>
      <c r="P63" s="66">
        <f t="shared" si="59"/>
        <v>0</v>
      </c>
      <c r="Q63" s="83">
        <v>13</v>
      </c>
      <c r="R63" s="85">
        <f t="shared" si="60"/>
        <v>62.400000000000006</v>
      </c>
      <c r="S63" s="69">
        <f t="shared" si="61"/>
        <v>13</v>
      </c>
      <c r="T63" s="70">
        <f t="shared" si="62"/>
        <v>13</v>
      </c>
      <c r="U63" s="70">
        <f t="shared" si="63"/>
        <v>15.6</v>
      </c>
      <c r="V63" s="70">
        <f t="shared" si="64"/>
        <v>13</v>
      </c>
      <c r="W63" s="70">
        <f t="shared" si="65"/>
        <v>3.9</v>
      </c>
      <c r="X63" s="70">
        <f t="shared" si="66"/>
        <v>3.9</v>
      </c>
      <c r="Y63" s="70">
        <f t="shared" si="67"/>
        <v>26</v>
      </c>
      <c r="Z63" s="70">
        <f t="shared" si="67"/>
        <v>16.899999999999999</v>
      </c>
      <c r="AA63" s="70">
        <f t="shared" si="67"/>
        <v>19.5</v>
      </c>
      <c r="AB63" s="71"/>
      <c r="AC63" s="7">
        <f t="shared" si="68"/>
        <v>0</v>
      </c>
      <c r="AD63" s="86"/>
      <c r="AE63" s="73"/>
      <c r="AF63" s="87"/>
      <c r="AG63" s="87"/>
      <c r="AH63" s="88"/>
      <c r="AI63" s="88"/>
      <c r="AJ63" s="75"/>
      <c r="AK63" s="87"/>
      <c r="AL63" s="88"/>
      <c r="AM63" s="75"/>
      <c r="AN63" s="89"/>
      <c r="AO63" s="86"/>
      <c r="AP63" s="87"/>
      <c r="AQ63" s="87"/>
      <c r="AR63" s="87"/>
      <c r="AS63" s="87"/>
      <c r="AT63" s="88"/>
      <c r="AU63" s="75"/>
      <c r="AV63" s="89"/>
    </row>
    <row r="64" spans="1:68" s="115" customFormat="1" ht="27.95" hidden="1" customHeight="1" x14ac:dyDescent="0.25">
      <c r="A64" s="193"/>
      <c r="B64" s="194"/>
      <c r="C64" s="56"/>
      <c r="D64" s="57" t="s">
        <v>472</v>
      </c>
      <c r="E64" s="101" t="s">
        <v>49</v>
      </c>
      <c r="F64" s="101"/>
      <c r="G64" s="102"/>
      <c r="H64" s="103"/>
      <c r="I64" s="104"/>
      <c r="J64" s="105"/>
      <c r="K64" s="106">
        <f>IF(J64&gt;0, 1, 0)</f>
        <v>0</v>
      </c>
      <c r="L64" s="106">
        <f t="shared" si="57"/>
        <v>0</v>
      </c>
      <c r="M64" s="107"/>
      <c r="N64" s="108"/>
      <c r="O64" s="109">
        <f t="shared" si="58"/>
        <v>0</v>
      </c>
      <c r="P64" s="109">
        <f t="shared" si="59"/>
        <v>0</v>
      </c>
      <c r="Q64" s="107"/>
      <c r="R64" s="110">
        <f>J64*M64*$R$9</f>
        <v>0</v>
      </c>
      <c r="S64" s="111">
        <f>J64*M64*$S$9</f>
        <v>0</v>
      </c>
      <c r="T64" s="112">
        <f>K64*M64*$T$9</f>
        <v>0</v>
      </c>
      <c r="U64" s="112">
        <f>J64*M64*$U$9</f>
        <v>0</v>
      </c>
      <c r="V64" s="112">
        <f t="shared" si="64"/>
        <v>0</v>
      </c>
      <c r="W64" s="112">
        <f t="shared" si="65"/>
        <v>0</v>
      </c>
      <c r="X64" s="112">
        <f t="shared" si="66"/>
        <v>0</v>
      </c>
      <c r="Y64" s="112">
        <f t="shared" si="67"/>
        <v>0</v>
      </c>
      <c r="Z64" s="112">
        <f t="shared" si="67"/>
        <v>0</v>
      </c>
      <c r="AA64" s="112">
        <f t="shared" si="67"/>
        <v>0</v>
      </c>
      <c r="AB64" s="113"/>
      <c r="AC64" s="114">
        <f t="shared" si="68"/>
        <v>0</v>
      </c>
      <c r="AD64" s="86"/>
      <c r="AE64" s="73"/>
      <c r="AF64" s="87"/>
      <c r="AG64" s="87"/>
      <c r="AH64" s="88"/>
      <c r="AI64" s="88"/>
      <c r="AJ64" s="75"/>
      <c r="AK64" s="87"/>
      <c r="AL64" s="88"/>
      <c r="AM64" s="75"/>
      <c r="AN64" s="89"/>
      <c r="AO64" s="86"/>
      <c r="AP64" s="87"/>
      <c r="AQ64" s="87"/>
      <c r="AR64" s="87"/>
      <c r="AS64" s="87"/>
      <c r="AT64" s="88"/>
      <c r="AU64" s="75"/>
      <c r="AV64" s="89"/>
      <c r="AW64" s="6"/>
      <c r="AX64" s="6"/>
      <c r="AY64" s="6"/>
      <c r="AZ64" s="6"/>
      <c r="BA64" s="6"/>
      <c r="BB64" s="6"/>
      <c r="BC64" s="6"/>
      <c r="BD64" s="6"/>
      <c r="BE64" s="6"/>
      <c r="BF64" s="6"/>
      <c r="BG64" s="6"/>
      <c r="BH64" s="6"/>
      <c r="BI64" s="6"/>
      <c r="BJ64" s="6"/>
      <c r="BK64" s="6"/>
      <c r="BL64" s="6"/>
      <c r="BM64" s="6"/>
      <c r="BN64" s="6"/>
      <c r="BO64" s="6"/>
      <c r="BP64" s="6"/>
    </row>
    <row r="65" spans="1:68" s="115" customFormat="1" ht="27.95" hidden="1" customHeight="1" x14ac:dyDescent="0.25">
      <c r="A65" s="193"/>
      <c r="B65" s="194"/>
      <c r="C65" s="56"/>
      <c r="D65" s="57" t="s">
        <v>472</v>
      </c>
      <c r="E65" s="101" t="s">
        <v>49</v>
      </c>
      <c r="F65" s="101"/>
      <c r="G65" s="102"/>
      <c r="H65" s="103"/>
      <c r="I65" s="104"/>
      <c r="J65" s="105"/>
      <c r="K65" s="106">
        <f>IF(J65&gt;0, 1, 0)</f>
        <v>0</v>
      </c>
      <c r="L65" s="106">
        <f t="shared" si="57"/>
        <v>0</v>
      </c>
      <c r="M65" s="107"/>
      <c r="N65" s="108"/>
      <c r="O65" s="109">
        <f t="shared" si="58"/>
        <v>0</v>
      </c>
      <c r="P65" s="109">
        <f t="shared" si="59"/>
        <v>0</v>
      </c>
      <c r="Q65" s="107"/>
      <c r="R65" s="110">
        <f>J65*M65*$R$9</f>
        <v>0</v>
      </c>
      <c r="S65" s="111">
        <f>J65*M65*$S$9</f>
        <v>0</v>
      </c>
      <c r="T65" s="112">
        <f>K65*M65*$T$9</f>
        <v>0</v>
      </c>
      <c r="U65" s="112">
        <f>J65*M65*$U$9</f>
        <v>0</v>
      </c>
      <c r="V65" s="112">
        <f t="shared" si="64"/>
        <v>0</v>
      </c>
      <c r="W65" s="112">
        <f t="shared" si="65"/>
        <v>0</v>
      </c>
      <c r="X65" s="112">
        <f t="shared" si="66"/>
        <v>0</v>
      </c>
      <c r="Y65" s="112">
        <f t="shared" si="67"/>
        <v>0</v>
      </c>
      <c r="Z65" s="112">
        <f t="shared" si="67"/>
        <v>0</v>
      </c>
      <c r="AA65" s="112">
        <f t="shared" si="67"/>
        <v>0</v>
      </c>
      <c r="AB65" s="113"/>
      <c r="AC65" s="114">
        <f t="shared" si="68"/>
        <v>0</v>
      </c>
      <c r="AD65" s="86"/>
      <c r="AE65" s="73"/>
      <c r="AF65" s="87"/>
      <c r="AG65" s="87"/>
      <c r="AH65" s="88"/>
      <c r="AI65" s="88"/>
      <c r="AJ65" s="75"/>
      <c r="AK65" s="87"/>
      <c r="AL65" s="88"/>
      <c r="AM65" s="75"/>
      <c r="AN65" s="89"/>
      <c r="AO65" s="86"/>
      <c r="AP65" s="87"/>
      <c r="AQ65" s="87"/>
      <c r="AR65" s="87"/>
      <c r="AS65" s="87"/>
      <c r="AT65" s="88"/>
      <c r="AU65" s="75"/>
      <c r="AV65" s="89"/>
      <c r="AW65" s="6"/>
      <c r="AX65" s="6"/>
      <c r="AY65" s="6"/>
      <c r="AZ65" s="6"/>
      <c r="BA65" s="6"/>
      <c r="BB65" s="6"/>
      <c r="BC65" s="6"/>
      <c r="BD65" s="6"/>
      <c r="BE65" s="6"/>
      <c r="BF65" s="6"/>
      <c r="BG65" s="6"/>
      <c r="BH65" s="6"/>
      <c r="BI65" s="6"/>
      <c r="BJ65" s="6"/>
      <c r="BK65" s="6"/>
      <c r="BL65" s="6"/>
      <c r="BM65" s="6"/>
      <c r="BN65" s="6"/>
      <c r="BO65" s="6"/>
      <c r="BP65" s="6"/>
    </row>
    <row r="66" spans="1:68" ht="27.75" customHeight="1" thickBot="1" x14ac:dyDescent="0.3">
      <c r="A66" s="116" t="s">
        <v>528</v>
      </c>
      <c r="B66" s="117" t="s">
        <v>507</v>
      </c>
      <c r="C66" s="117" t="s">
        <v>471</v>
      </c>
      <c r="D66" s="57" t="s">
        <v>472</v>
      </c>
      <c r="E66" s="118"/>
      <c r="F66" s="118"/>
      <c r="G66" s="119"/>
      <c r="H66" s="120" t="s">
        <v>90</v>
      </c>
      <c r="I66" s="121"/>
      <c r="J66" s="122"/>
      <c r="K66" s="123"/>
      <c r="L66" s="123"/>
      <c r="M66" s="124"/>
      <c r="N66" s="125"/>
      <c r="O66" s="123"/>
      <c r="P66" s="123"/>
      <c r="Q66" s="124"/>
      <c r="R66" s="126">
        <f t="shared" ref="R66:AA66" si="69">SUM(R56:R65)</f>
        <v>694.2</v>
      </c>
      <c r="S66" s="127">
        <f t="shared" si="69"/>
        <v>65</v>
      </c>
      <c r="T66" s="128">
        <f t="shared" si="69"/>
        <v>65</v>
      </c>
      <c r="U66" s="128">
        <f t="shared" si="69"/>
        <v>78</v>
      </c>
      <c r="V66" s="128">
        <f t="shared" si="69"/>
        <v>338</v>
      </c>
      <c r="W66" s="128">
        <f t="shared" si="69"/>
        <v>46.79999999999999</v>
      </c>
      <c r="X66" s="128">
        <f t="shared" si="69"/>
        <v>101.4</v>
      </c>
      <c r="Y66" s="129">
        <f t="shared" si="69"/>
        <v>403</v>
      </c>
      <c r="Z66" s="129">
        <f t="shared" si="69"/>
        <v>111.80000000000001</v>
      </c>
      <c r="AA66" s="129">
        <f t="shared" si="69"/>
        <v>179.40000000000003</v>
      </c>
      <c r="AB66" s="130">
        <f>R66/1800/0.6</f>
        <v>0.64277777777777789</v>
      </c>
      <c r="AC66" s="7"/>
      <c r="AD66" s="131"/>
      <c r="AE66" s="132"/>
      <c r="AF66" s="132"/>
      <c r="AG66" s="132"/>
      <c r="AH66" s="132"/>
      <c r="AI66" s="132"/>
      <c r="AJ66" s="132"/>
      <c r="AK66" s="132"/>
      <c r="AL66" s="132"/>
      <c r="AM66" s="132"/>
      <c r="AN66" s="132"/>
      <c r="AO66" s="132"/>
      <c r="AP66" s="132"/>
      <c r="AQ66" s="132"/>
      <c r="AR66" s="132"/>
      <c r="AS66" s="132"/>
      <c r="AT66" s="132"/>
      <c r="AU66" s="132"/>
      <c r="AV66" s="1034"/>
    </row>
    <row r="67" spans="1:68" ht="27.95" customHeight="1" thickTop="1" x14ac:dyDescent="0.25">
      <c r="A67" s="156" t="s">
        <v>535</v>
      </c>
      <c r="B67" s="157" t="s">
        <v>536</v>
      </c>
      <c r="C67" s="387" t="s">
        <v>537</v>
      </c>
      <c r="D67" s="57" t="s">
        <v>472</v>
      </c>
      <c r="E67" s="58" t="s">
        <v>54</v>
      </c>
      <c r="F67" s="80">
        <v>6</v>
      </c>
      <c r="G67" s="60" t="s">
        <v>538</v>
      </c>
      <c r="H67" s="60" t="s">
        <v>539</v>
      </c>
      <c r="I67" s="1029"/>
      <c r="J67" s="82">
        <v>0</v>
      </c>
      <c r="K67" s="63">
        <f t="shared" ref="K67:K76" si="70">IF(J67&gt;0, 1, 0)</f>
        <v>0</v>
      </c>
      <c r="L67" s="63">
        <f t="shared" ref="L67:L78" si="71">J67-K67</f>
        <v>0</v>
      </c>
      <c r="M67" s="83">
        <v>26</v>
      </c>
      <c r="N67" s="84">
        <v>0</v>
      </c>
      <c r="O67" s="66">
        <f t="shared" ref="O67:O78" si="72">IF(N67&gt;0, 1, 0)</f>
        <v>0</v>
      </c>
      <c r="P67" s="66">
        <f t="shared" ref="P67:P78" si="73">N67-O67</f>
        <v>0</v>
      </c>
      <c r="Q67" s="1030">
        <v>26</v>
      </c>
      <c r="R67" s="68">
        <f t="shared" ref="R67:R76" si="74">(K67*M67*$R$5)+(L67*M67*$R$6)+(O67*Q67*$R$7)+(P67*Q67*$R$8)</f>
        <v>0</v>
      </c>
      <c r="S67" s="69">
        <f t="shared" ref="S67:S76" si="75">J67*M67*$S$5</f>
        <v>0</v>
      </c>
      <c r="T67" s="70">
        <f t="shared" ref="T67:T76" si="76">K67*M67*$T$5</f>
        <v>0</v>
      </c>
      <c r="U67" s="70">
        <f t="shared" ref="U67:U76" si="77">J67*M67*$U$5</f>
        <v>0</v>
      </c>
      <c r="V67" s="70">
        <f t="shared" ref="V67:V78" si="78">N67*Q67*$V$7</f>
        <v>0</v>
      </c>
      <c r="W67" s="70">
        <f t="shared" ref="W67:W78" si="79">O67*Q67*$W$7</f>
        <v>0</v>
      </c>
      <c r="X67" s="70">
        <f t="shared" ref="X67:X78" si="80">N67*Q67*$X$7</f>
        <v>0</v>
      </c>
      <c r="Y67" s="70">
        <f t="shared" ref="Y67:AA78" si="81">S67+V67</f>
        <v>0</v>
      </c>
      <c r="Z67" s="70">
        <f t="shared" si="81"/>
        <v>0</v>
      </c>
      <c r="AA67" s="70">
        <f t="shared" si="81"/>
        <v>0</v>
      </c>
      <c r="AB67" s="71"/>
      <c r="AC67" s="7">
        <f t="shared" ref="AC67:AC78" si="82">R67-Y67-Z67-AA67</f>
        <v>0</v>
      </c>
      <c r="AD67" s="72"/>
      <c r="AE67" s="73"/>
      <c r="AF67" s="73"/>
      <c r="AG67" s="73"/>
      <c r="AH67" s="88"/>
      <c r="AI67" s="88"/>
      <c r="AJ67" s="75"/>
      <c r="AK67" s="134"/>
      <c r="AL67" s="88"/>
      <c r="AM67" s="75"/>
      <c r="AN67" s="77"/>
      <c r="AO67" s="72"/>
      <c r="AP67" s="73"/>
      <c r="AQ67" s="79"/>
      <c r="AR67" s="79"/>
      <c r="AS67" s="73"/>
      <c r="AT67" s="88"/>
      <c r="AU67" s="75"/>
      <c r="AV67" s="77"/>
    </row>
    <row r="68" spans="1:68" ht="27.95" customHeight="1" x14ac:dyDescent="0.25">
      <c r="A68" s="54"/>
      <c r="B68" s="55"/>
      <c r="C68" s="56"/>
      <c r="D68" s="57" t="s">
        <v>472</v>
      </c>
      <c r="E68" s="150" t="s">
        <v>84</v>
      </c>
      <c r="F68" s="80">
        <v>6</v>
      </c>
      <c r="G68" s="60" t="s">
        <v>540</v>
      </c>
      <c r="H68" s="60" t="s">
        <v>541</v>
      </c>
      <c r="I68" s="81"/>
      <c r="J68" s="82"/>
      <c r="K68" s="63">
        <f t="shared" si="70"/>
        <v>0</v>
      </c>
      <c r="L68" s="63">
        <f t="shared" si="71"/>
        <v>0</v>
      </c>
      <c r="M68" s="83"/>
      <c r="N68" s="84"/>
      <c r="O68" s="66">
        <f t="shared" si="72"/>
        <v>0</v>
      </c>
      <c r="P68" s="66">
        <f t="shared" si="73"/>
        <v>0</v>
      </c>
      <c r="Q68" s="83"/>
      <c r="R68" s="85">
        <f t="shared" si="74"/>
        <v>0</v>
      </c>
      <c r="S68" s="69">
        <f t="shared" si="75"/>
        <v>0</v>
      </c>
      <c r="T68" s="70">
        <f t="shared" si="76"/>
        <v>0</v>
      </c>
      <c r="U68" s="70">
        <f t="shared" si="77"/>
        <v>0</v>
      </c>
      <c r="V68" s="70">
        <f t="shared" si="78"/>
        <v>0</v>
      </c>
      <c r="W68" s="70">
        <f t="shared" si="79"/>
        <v>0</v>
      </c>
      <c r="X68" s="70">
        <f t="shared" si="80"/>
        <v>0</v>
      </c>
      <c r="Y68" s="70">
        <f t="shared" si="81"/>
        <v>0</v>
      </c>
      <c r="Z68" s="70">
        <f t="shared" si="81"/>
        <v>0</v>
      </c>
      <c r="AA68" s="70">
        <f t="shared" si="81"/>
        <v>0</v>
      </c>
      <c r="AB68" s="71"/>
      <c r="AC68" s="7">
        <f t="shared" si="82"/>
        <v>0</v>
      </c>
      <c r="AD68" s="86"/>
      <c r="AE68" s="73"/>
      <c r="AF68" s="87"/>
      <c r="AG68" s="87"/>
      <c r="AH68" s="88"/>
      <c r="AI68" s="88"/>
      <c r="AJ68" s="75"/>
      <c r="AK68" s="134"/>
      <c r="AL68" s="88"/>
      <c r="AM68" s="75"/>
      <c r="AN68" s="89"/>
      <c r="AO68" s="86"/>
      <c r="AP68" s="87"/>
      <c r="AQ68" s="87"/>
      <c r="AR68" s="79"/>
      <c r="AS68" s="87"/>
      <c r="AT68" s="88"/>
      <c r="AU68" s="75"/>
      <c r="AV68" s="89"/>
    </row>
    <row r="69" spans="1:68" ht="27.95" hidden="1" customHeight="1" x14ac:dyDescent="0.25">
      <c r="A69" s="54"/>
      <c r="B69" s="55"/>
      <c r="C69" s="56"/>
      <c r="D69" s="57" t="s">
        <v>472</v>
      </c>
      <c r="E69" s="135"/>
      <c r="F69" s="136"/>
      <c r="G69" s="137"/>
      <c r="H69" s="138"/>
      <c r="I69" s="81"/>
      <c r="J69" s="82"/>
      <c r="K69" s="63">
        <f t="shared" si="70"/>
        <v>0</v>
      </c>
      <c r="L69" s="63">
        <f t="shared" si="71"/>
        <v>0</v>
      </c>
      <c r="M69" s="83"/>
      <c r="N69" s="84"/>
      <c r="O69" s="66">
        <f t="shared" si="72"/>
        <v>0</v>
      </c>
      <c r="P69" s="66">
        <f t="shared" si="73"/>
        <v>0</v>
      </c>
      <c r="Q69" s="83"/>
      <c r="R69" s="85">
        <f t="shared" si="74"/>
        <v>0</v>
      </c>
      <c r="S69" s="69">
        <f t="shared" si="75"/>
        <v>0</v>
      </c>
      <c r="T69" s="70">
        <f t="shared" si="76"/>
        <v>0</v>
      </c>
      <c r="U69" s="70">
        <f t="shared" si="77"/>
        <v>0</v>
      </c>
      <c r="V69" s="70">
        <f t="shared" si="78"/>
        <v>0</v>
      </c>
      <c r="W69" s="70">
        <f t="shared" si="79"/>
        <v>0</v>
      </c>
      <c r="X69" s="70">
        <f t="shared" si="80"/>
        <v>0</v>
      </c>
      <c r="Y69" s="70">
        <f t="shared" si="81"/>
        <v>0</v>
      </c>
      <c r="Z69" s="70">
        <f t="shared" si="81"/>
        <v>0</v>
      </c>
      <c r="AA69" s="70">
        <f t="shared" si="81"/>
        <v>0</v>
      </c>
      <c r="AB69" s="71"/>
      <c r="AC69" s="7">
        <f t="shared" si="82"/>
        <v>0</v>
      </c>
      <c r="AD69" s="86"/>
      <c r="AE69" s="73"/>
      <c r="AF69" s="87"/>
      <c r="AG69" s="87"/>
      <c r="AH69" s="88"/>
      <c r="AI69" s="88"/>
      <c r="AJ69" s="75"/>
      <c r="AK69" s="87"/>
      <c r="AL69" s="88"/>
      <c r="AM69" s="75"/>
      <c r="AN69" s="89"/>
      <c r="AO69" s="86"/>
      <c r="AP69" s="87"/>
      <c r="AQ69" s="87"/>
      <c r="AR69" s="87"/>
      <c r="AS69" s="87"/>
      <c r="AT69" s="88"/>
      <c r="AU69" s="75"/>
      <c r="AV69" s="89"/>
    </row>
    <row r="70" spans="1:68" ht="27.95" hidden="1" customHeight="1" x14ac:dyDescent="0.25">
      <c r="A70" s="54"/>
      <c r="B70" s="55"/>
      <c r="C70" s="56"/>
      <c r="D70" s="57" t="s">
        <v>472</v>
      </c>
      <c r="E70" s="139"/>
      <c r="F70" s="136"/>
      <c r="G70" s="137"/>
      <c r="H70" s="140"/>
      <c r="I70" s="81"/>
      <c r="J70" s="82"/>
      <c r="K70" s="63">
        <f t="shared" si="70"/>
        <v>0</v>
      </c>
      <c r="L70" s="63">
        <f t="shared" si="71"/>
        <v>0</v>
      </c>
      <c r="M70" s="83"/>
      <c r="N70" s="84"/>
      <c r="O70" s="66">
        <f t="shared" si="72"/>
        <v>0</v>
      </c>
      <c r="P70" s="66">
        <f t="shared" si="73"/>
        <v>0</v>
      </c>
      <c r="Q70" s="83"/>
      <c r="R70" s="85">
        <f t="shared" si="74"/>
        <v>0</v>
      </c>
      <c r="S70" s="69">
        <f t="shared" si="75"/>
        <v>0</v>
      </c>
      <c r="T70" s="70">
        <f t="shared" si="76"/>
        <v>0</v>
      </c>
      <c r="U70" s="70">
        <f t="shared" si="77"/>
        <v>0</v>
      </c>
      <c r="V70" s="70">
        <f t="shared" si="78"/>
        <v>0</v>
      </c>
      <c r="W70" s="70">
        <f t="shared" si="79"/>
        <v>0</v>
      </c>
      <c r="X70" s="70">
        <f t="shared" si="80"/>
        <v>0</v>
      </c>
      <c r="Y70" s="70">
        <f t="shared" si="81"/>
        <v>0</v>
      </c>
      <c r="Z70" s="70">
        <f t="shared" si="81"/>
        <v>0</v>
      </c>
      <c r="AA70" s="70">
        <f t="shared" si="81"/>
        <v>0</v>
      </c>
      <c r="AB70" s="71"/>
      <c r="AC70" s="7">
        <f t="shared" si="82"/>
        <v>0</v>
      </c>
      <c r="AD70" s="86"/>
      <c r="AE70" s="73"/>
      <c r="AF70" s="87"/>
      <c r="AG70" s="87"/>
      <c r="AH70" s="88"/>
      <c r="AI70" s="88"/>
      <c r="AJ70" s="75"/>
      <c r="AK70" s="87"/>
      <c r="AL70" s="88"/>
      <c r="AM70" s="75"/>
      <c r="AN70" s="89"/>
      <c r="AO70" s="86"/>
      <c r="AP70" s="87"/>
      <c r="AQ70" s="87"/>
      <c r="AR70" s="87"/>
      <c r="AS70" s="87"/>
      <c r="AT70" s="88"/>
      <c r="AU70" s="75"/>
      <c r="AV70" s="89"/>
    </row>
    <row r="71" spans="1:68" ht="27.95" hidden="1" customHeight="1" x14ac:dyDescent="0.25">
      <c r="A71" s="54"/>
      <c r="B71" s="55"/>
      <c r="C71" s="56"/>
      <c r="D71" s="57" t="s">
        <v>472</v>
      </c>
      <c r="E71" s="141"/>
      <c r="F71" s="136"/>
      <c r="G71" s="137"/>
      <c r="H71" s="140"/>
      <c r="I71" s="81"/>
      <c r="J71" s="82"/>
      <c r="K71" s="63">
        <f t="shared" si="70"/>
        <v>0</v>
      </c>
      <c r="L71" s="63">
        <f t="shared" si="71"/>
        <v>0</v>
      </c>
      <c r="M71" s="83"/>
      <c r="N71" s="84"/>
      <c r="O71" s="66">
        <f t="shared" si="72"/>
        <v>0</v>
      </c>
      <c r="P71" s="66">
        <f t="shared" si="73"/>
        <v>0</v>
      </c>
      <c r="Q71" s="83"/>
      <c r="R71" s="85">
        <f t="shared" si="74"/>
        <v>0</v>
      </c>
      <c r="S71" s="69">
        <f t="shared" si="75"/>
        <v>0</v>
      </c>
      <c r="T71" s="70">
        <f t="shared" si="76"/>
        <v>0</v>
      </c>
      <c r="U71" s="70">
        <f t="shared" si="77"/>
        <v>0</v>
      </c>
      <c r="V71" s="70">
        <f t="shared" si="78"/>
        <v>0</v>
      </c>
      <c r="W71" s="70">
        <f t="shared" si="79"/>
        <v>0</v>
      </c>
      <c r="X71" s="70">
        <f t="shared" si="80"/>
        <v>0</v>
      </c>
      <c r="Y71" s="70">
        <f t="shared" si="81"/>
        <v>0</v>
      </c>
      <c r="Z71" s="70">
        <f t="shared" si="81"/>
        <v>0</v>
      </c>
      <c r="AA71" s="70">
        <f t="shared" si="81"/>
        <v>0</v>
      </c>
      <c r="AB71" s="71"/>
      <c r="AC71" s="7">
        <f t="shared" si="82"/>
        <v>0</v>
      </c>
      <c r="AD71" s="86"/>
      <c r="AE71" s="73"/>
      <c r="AF71" s="87"/>
      <c r="AG71" s="87"/>
      <c r="AH71" s="88"/>
      <c r="AI71" s="88"/>
      <c r="AJ71" s="75"/>
      <c r="AK71" s="87"/>
      <c r="AL71" s="88"/>
      <c r="AM71" s="75"/>
      <c r="AN71" s="89"/>
      <c r="AO71" s="86"/>
      <c r="AP71" s="87"/>
      <c r="AQ71" s="87"/>
      <c r="AR71" s="87"/>
      <c r="AS71" s="87"/>
      <c r="AT71" s="88"/>
      <c r="AU71" s="75"/>
      <c r="AV71" s="89"/>
    </row>
    <row r="72" spans="1:68" ht="27.95" hidden="1" customHeight="1" x14ac:dyDescent="0.25">
      <c r="A72" s="54"/>
      <c r="B72" s="55"/>
      <c r="C72" s="56"/>
      <c r="D72" s="57" t="s">
        <v>472</v>
      </c>
      <c r="E72" s="141"/>
      <c r="F72" s="136"/>
      <c r="G72" s="137"/>
      <c r="H72" s="140"/>
      <c r="I72" s="81"/>
      <c r="J72" s="82"/>
      <c r="K72" s="63">
        <f t="shared" si="70"/>
        <v>0</v>
      </c>
      <c r="L72" s="63">
        <f t="shared" si="71"/>
        <v>0</v>
      </c>
      <c r="M72" s="83"/>
      <c r="N72" s="84"/>
      <c r="O72" s="66">
        <f t="shared" si="72"/>
        <v>0</v>
      </c>
      <c r="P72" s="66">
        <f t="shared" si="73"/>
        <v>0</v>
      </c>
      <c r="Q72" s="83"/>
      <c r="R72" s="85">
        <f t="shared" si="74"/>
        <v>0</v>
      </c>
      <c r="S72" s="69">
        <f t="shared" si="75"/>
        <v>0</v>
      </c>
      <c r="T72" s="70">
        <f t="shared" si="76"/>
        <v>0</v>
      </c>
      <c r="U72" s="70">
        <f t="shared" si="77"/>
        <v>0</v>
      </c>
      <c r="V72" s="70">
        <f t="shared" si="78"/>
        <v>0</v>
      </c>
      <c r="W72" s="70">
        <f t="shared" si="79"/>
        <v>0</v>
      </c>
      <c r="X72" s="70">
        <f t="shared" si="80"/>
        <v>0</v>
      </c>
      <c r="Y72" s="70">
        <f t="shared" si="81"/>
        <v>0</v>
      </c>
      <c r="Z72" s="70">
        <f t="shared" si="81"/>
        <v>0</v>
      </c>
      <c r="AA72" s="70">
        <f t="shared" si="81"/>
        <v>0</v>
      </c>
      <c r="AB72" s="71"/>
      <c r="AC72" s="7">
        <f t="shared" si="82"/>
        <v>0</v>
      </c>
      <c r="AD72" s="86"/>
      <c r="AE72" s="73"/>
      <c r="AF72" s="87"/>
      <c r="AG72" s="87"/>
      <c r="AH72" s="88"/>
      <c r="AI72" s="88"/>
      <c r="AJ72" s="75"/>
      <c r="AK72" s="87"/>
      <c r="AL72" s="88"/>
      <c r="AM72" s="75"/>
      <c r="AN72" s="89"/>
      <c r="AO72" s="86"/>
      <c r="AP72" s="87"/>
      <c r="AQ72" s="87"/>
      <c r="AR72" s="87"/>
      <c r="AS72" s="87"/>
      <c r="AT72" s="88"/>
      <c r="AU72" s="75"/>
      <c r="AV72" s="89"/>
    </row>
    <row r="73" spans="1:68" ht="27.95" hidden="1" customHeight="1" x14ac:dyDescent="0.25">
      <c r="A73" s="54"/>
      <c r="B73" s="55"/>
      <c r="C73" s="56"/>
      <c r="D73" s="57" t="s">
        <v>472</v>
      </c>
      <c r="E73" s="141"/>
      <c r="F73" s="136"/>
      <c r="G73" s="142"/>
      <c r="H73" s="140"/>
      <c r="I73" s="81"/>
      <c r="J73" s="82"/>
      <c r="K73" s="63">
        <f t="shared" si="70"/>
        <v>0</v>
      </c>
      <c r="L73" s="63">
        <f t="shared" si="71"/>
        <v>0</v>
      </c>
      <c r="M73" s="83"/>
      <c r="N73" s="84"/>
      <c r="O73" s="66">
        <f t="shared" si="72"/>
        <v>0</v>
      </c>
      <c r="P73" s="66">
        <f t="shared" si="73"/>
        <v>0</v>
      </c>
      <c r="Q73" s="83"/>
      <c r="R73" s="85">
        <f t="shared" si="74"/>
        <v>0</v>
      </c>
      <c r="S73" s="69">
        <f t="shared" si="75"/>
        <v>0</v>
      </c>
      <c r="T73" s="70">
        <f t="shared" si="76"/>
        <v>0</v>
      </c>
      <c r="U73" s="70">
        <f t="shared" si="77"/>
        <v>0</v>
      </c>
      <c r="V73" s="70">
        <f t="shared" si="78"/>
        <v>0</v>
      </c>
      <c r="W73" s="70">
        <f t="shared" si="79"/>
        <v>0</v>
      </c>
      <c r="X73" s="70">
        <f t="shared" si="80"/>
        <v>0</v>
      </c>
      <c r="Y73" s="70">
        <f t="shared" si="81"/>
        <v>0</v>
      </c>
      <c r="Z73" s="70">
        <f t="shared" si="81"/>
        <v>0</v>
      </c>
      <c r="AA73" s="70">
        <f t="shared" si="81"/>
        <v>0</v>
      </c>
      <c r="AB73" s="71"/>
      <c r="AC73" s="7">
        <f t="shared" si="82"/>
        <v>0</v>
      </c>
      <c r="AD73" s="86"/>
      <c r="AE73" s="73"/>
      <c r="AF73" s="87"/>
      <c r="AG73" s="87"/>
      <c r="AH73" s="88"/>
      <c r="AI73" s="88"/>
      <c r="AJ73" s="75"/>
      <c r="AK73" s="87"/>
      <c r="AL73" s="88"/>
      <c r="AM73" s="75"/>
      <c r="AN73" s="89"/>
      <c r="AO73" s="86"/>
      <c r="AP73" s="87"/>
      <c r="AQ73" s="87"/>
      <c r="AR73" s="87"/>
      <c r="AS73" s="87"/>
      <c r="AT73" s="88"/>
      <c r="AU73" s="75"/>
      <c r="AV73" s="89"/>
    </row>
    <row r="74" spans="1:68" ht="27.95" hidden="1" customHeight="1" x14ac:dyDescent="0.25">
      <c r="A74" s="54"/>
      <c r="B74" s="55"/>
      <c r="C74" s="56"/>
      <c r="D74" s="57" t="s">
        <v>472</v>
      </c>
      <c r="E74" s="141"/>
      <c r="F74" s="136"/>
      <c r="G74" s="142"/>
      <c r="H74" s="140"/>
      <c r="I74" s="94"/>
      <c r="J74" s="82"/>
      <c r="K74" s="63">
        <f t="shared" si="70"/>
        <v>0</v>
      </c>
      <c r="L74" s="63">
        <f t="shared" si="71"/>
        <v>0</v>
      </c>
      <c r="M74" s="83"/>
      <c r="N74" s="84"/>
      <c r="O74" s="66">
        <f t="shared" si="72"/>
        <v>0</v>
      </c>
      <c r="P74" s="66">
        <f t="shared" si="73"/>
        <v>0</v>
      </c>
      <c r="Q74" s="83"/>
      <c r="R74" s="85">
        <f t="shared" si="74"/>
        <v>0</v>
      </c>
      <c r="S74" s="69">
        <f t="shared" si="75"/>
        <v>0</v>
      </c>
      <c r="T74" s="70">
        <f t="shared" si="76"/>
        <v>0</v>
      </c>
      <c r="U74" s="70">
        <f t="shared" si="77"/>
        <v>0</v>
      </c>
      <c r="V74" s="70">
        <f t="shared" si="78"/>
        <v>0</v>
      </c>
      <c r="W74" s="70">
        <f t="shared" si="79"/>
        <v>0</v>
      </c>
      <c r="X74" s="70">
        <f t="shared" si="80"/>
        <v>0</v>
      </c>
      <c r="Y74" s="70">
        <f t="shared" si="81"/>
        <v>0</v>
      </c>
      <c r="Z74" s="70">
        <f t="shared" si="81"/>
        <v>0</v>
      </c>
      <c r="AA74" s="70">
        <f t="shared" si="81"/>
        <v>0</v>
      </c>
      <c r="AB74" s="71"/>
      <c r="AC74" s="7">
        <f t="shared" si="82"/>
        <v>0</v>
      </c>
      <c r="AD74" s="86"/>
      <c r="AE74" s="73"/>
      <c r="AF74" s="87"/>
      <c r="AG74" s="87"/>
      <c r="AH74" s="88"/>
      <c r="AI74" s="88"/>
      <c r="AJ74" s="75"/>
      <c r="AK74" s="87"/>
      <c r="AL74" s="88"/>
      <c r="AM74" s="75"/>
      <c r="AN74" s="89"/>
      <c r="AO74" s="86"/>
      <c r="AP74" s="87"/>
      <c r="AQ74" s="87"/>
      <c r="AR74" s="87"/>
      <c r="AS74" s="87"/>
      <c r="AT74" s="88"/>
      <c r="AU74" s="75"/>
      <c r="AV74" s="89"/>
    </row>
    <row r="75" spans="1:68" ht="27.95" hidden="1" customHeight="1" x14ac:dyDescent="0.25">
      <c r="A75" s="54"/>
      <c r="B75" s="55"/>
      <c r="C75" s="56"/>
      <c r="D75" s="57" t="s">
        <v>472</v>
      </c>
      <c r="E75" s="143"/>
      <c r="F75" s="144"/>
      <c r="G75" s="145"/>
      <c r="H75" s="140"/>
      <c r="I75" s="81"/>
      <c r="J75" s="82"/>
      <c r="K75" s="63">
        <f t="shared" si="70"/>
        <v>0</v>
      </c>
      <c r="L75" s="63">
        <f t="shared" si="71"/>
        <v>0</v>
      </c>
      <c r="M75" s="83"/>
      <c r="N75" s="84"/>
      <c r="O75" s="66">
        <f t="shared" si="72"/>
        <v>0</v>
      </c>
      <c r="P75" s="66">
        <f t="shared" si="73"/>
        <v>0</v>
      </c>
      <c r="Q75" s="83"/>
      <c r="R75" s="85">
        <f t="shared" si="74"/>
        <v>0</v>
      </c>
      <c r="S75" s="69">
        <f t="shared" si="75"/>
        <v>0</v>
      </c>
      <c r="T75" s="70">
        <f t="shared" si="76"/>
        <v>0</v>
      </c>
      <c r="U75" s="70">
        <f t="shared" si="77"/>
        <v>0</v>
      </c>
      <c r="V75" s="70">
        <f t="shared" si="78"/>
        <v>0</v>
      </c>
      <c r="W75" s="70">
        <f t="shared" si="79"/>
        <v>0</v>
      </c>
      <c r="X75" s="70">
        <f t="shared" si="80"/>
        <v>0</v>
      </c>
      <c r="Y75" s="70">
        <f t="shared" si="81"/>
        <v>0</v>
      </c>
      <c r="Z75" s="70">
        <f t="shared" si="81"/>
        <v>0</v>
      </c>
      <c r="AA75" s="70">
        <f t="shared" si="81"/>
        <v>0</v>
      </c>
      <c r="AB75" s="71"/>
      <c r="AC75" s="7">
        <f t="shared" si="82"/>
        <v>0</v>
      </c>
      <c r="AD75" s="86"/>
      <c r="AE75" s="73"/>
      <c r="AF75" s="87"/>
      <c r="AG75" s="87"/>
      <c r="AH75" s="88"/>
      <c r="AI75" s="88"/>
      <c r="AJ75" s="75"/>
      <c r="AK75" s="87"/>
      <c r="AL75" s="88"/>
      <c r="AM75" s="75"/>
      <c r="AN75" s="89"/>
      <c r="AO75" s="86"/>
      <c r="AP75" s="87"/>
      <c r="AQ75" s="87"/>
      <c r="AR75" s="87"/>
      <c r="AS75" s="87"/>
      <c r="AT75" s="88"/>
      <c r="AU75" s="75"/>
      <c r="AV75" s="89"/>
    </row>
    <row r="76" spans="1:68" ht="27.95" hidden="1" customHeight="1" x14ac:dyDescent="0.25">
      <c r="A76" s="54"/>
      <c r="B76" s="55"/>
      <c r="C76" s="56"/>
      <c r="D76" s="57" t="s">
        <v>472</v>
      </c>
      <c r="E76" s="146"/>
      <c r="F76" s="1031"/>
      <c r="G76" s="142"/>
      <c r="H76" s="1032"/>
      <c r="I76" s="1033"/>
      <c r="J76" s="82"/>
      <c r="K76" s="96">
        <f t="shared" si="70"/>
        <v>0</v>
      </c>
      <c r="L76" s="96">
        <f t="shared" si="71"/>
        <v>0</v>
      </c>
      <c r="M76" s="83"/>
      <c r="N76" s="84"/>
      <c r="O76" s="66">
        <f t="shared" si="72"/>
        <v>0</v>
      </c>
      <c r="P76" s="66">
        <f t="shared" si="73"/>
        <v>0</v>
      </c>
      <c r="Q76" s="83"/>
      <c r="R76" s="85">
        <f t="shared" si="74"/>
        <v>0</v>
      </c>
      <c r="S76" s="69">
        <f t="shared" si="75"/>
        <v>0</v>
      </c>
      <c r="T76" s="70">
        <f t="shared" si="76"/>
        <v>0</v>
      </c>
      <c r="U76" s="70">
        <f t="shared" si="77"/>
        <v>0</v>
      </c>
      <c r="V76" s="70">
        <f t="shared" si="78"/>
        <v>0</v>
      </c>
      <c r="W76" s="70">
        <f t="shared" si="79"/>
        <v>0</v>
      </c>
      <c r="X76" s="70">
        <f t="shared" si="80"/>
        <v>0</v>
      </c>
      <c r="Y76" s="70">
        <f t="shared" si="81"/>
        <v>0</v>
      </c>
      <c r="Z76" s="70">
        <f t="shared" si="81"/>
        <v>0</v>
      </c>
      <c r="AA76" s="70">
        <f t="shared" si="81"/>
        <v>0</v>
      </c>
      <c r="AB76" s="71"/>
      <c r="AC76" s="7">
        <f t="shared" si="82"/>
        <v>0</v>
      </c>
      <c r="AD76" s="86"/>
      <c r="AE76" s="73"/>
      <c r="AF76" s="87"/>
      <c r="AG76" s="87"/>
      <c r="AH76" s="88"/>
      <c r="AI76" s="88"/>
      <c r="AJ76" s="75"/>
      <c r="AK76" s="87"/>
      <c r="AL76" s="88"/>
      <c r="AM76" s="75"/>
      <c r="AN76" s="89"/>
      <c r="AO76" s="86"/>
      <c r="AP76" s="87"/>
      <c r="AQ76" s="87"/>
      <c r="AR76" s="87"/>
      <c r="AS76" s="87"/>
      <c r="AT76" s="88"/>
      <c r="AU76" s="75"/>
      <c r="AV76" s="89"/>
    </row>
    <row r="77" spans="1:68" s="115" customFormat="1" ht="27.95" hidden="1" customHeight="1" x14ac:dyDescent="0.25">
      <c r="A77" s="193"/>
      <c r="B77" s="194"/>
      <c r="C77" s="56"/>
      <c r="D77" s="57" t="s">
        <v>472</v>
      </c>
      <c r="E77" s="101" t="s">
        <v>49</v>
      </c>
      <c r="F77" s="101"/>
      <c r="G77" s="102"/>
      <c r="H77" s="103"/>
      <c r="I77" s="104"/>
      <c r="J77" s="105"/>
      <c r="K77" s="106">
        <f>IF(J77&gt;0, 1, 0)</f>
        <v>0</v>
      </c>
      <c r="L77" s="106">
        <f t="shared" si="71"/>
        <v>0</v>
      </c>
      <c r="M77" s="107"/>
      <c r="N77" s="108"/>
      <c r="O77" s="109">
        <f t="shared" si="72"/>
        <v>0</v>
      </c>
      <c r="P77" s="109">
        <f t="shared" si="73"/>
        <v>0</v>
      </c>
      <c r="Q77" s="107"/>
      <c r="R77" s="110">
        <f>J77*M77*$R$9</f>
        <v>0</v>
      </c>
      <c r="S77" s="111">
        <f>J77*M77*$S$9</f>
        <v>0</v>
      </c>
      <c r="T77" s="112">
        <f>K77*M77*$T$9</f>
        <v>0</v>
      </c>
      <c r="U77" s="112">
        <f>J77*M77*$U$9</f>
        <v>0</v>
      </c>
      <c r="V77" s="112">
        <f t="shared" si="78"/>
        <v>0</v>
      </c>
      <c r="W77" s="112">
        <f t="shared" si="79"/>
        <v>0</v>
      </c>
      <c r="X77" s="112">
        <f t="shared" si="80"/>
        <v>0</v>
      </c>
      <c r="Y77" s="112">
        <f t="shared" si="81"/>
        <v>0</v>
      </c>
      <c r="Z77" s="112">
        <f t="shared" si="81"/>
        <v>0</v>
      </c>
      <c r="AA77" s="112">
        <f t="shared" si="81"/>
        <v>0</v>
      </c>
      <c r="AB77" s="113"/>
      <c r="AC77" s="114">
        <f t="shared" si="82"/>
        <v>0</v>
      </c>
      <c r="AD77" s="86"/>
      <c r="AE77" s="73"/>
      <c r="AF77" s="87"/>
      <c r="AG77" s="87"/>
      <c r="AH77" s="88"/>
      <c r="AI77" s="88"/>
      <c r="AJ77" s="75"/>
      <c r="AK77" s="87"/>
      <c r="AL77" s="88"/>
      <c r="AM77" s="75"/>
      <c r="AN77" s="89"/>
      <c r="AO77" s="86"/>
      <c r="AP77" s="87"/>
      <c r="AQ77" s="87"/>
      <c r="AR77" s="87"/>
      <c r="AS77" s="87"/>
      <c r="AT77" s="88"/>
      <c r="AU77" s="75"/>
      <c r="AV77" s="89"/>
      <c r="AW77" s="6"/>
      <c r="AX77" s="6"/>
      <c r="AY77" s="6"/>
      <c r="AZ77" s="6"/>
      <c r="BA77" s="6"/>
      <c r="BB77" s="6"/>
      <c r="BC77" s="6"/>
      <c r="BD77" s="6"/>
      <c r="BE77" s="6"/>
      <c r="BF77" s="6"/>
      <c r="BG77" s="6"/>
      <c r="BH77" s="6"/>
      <c r="BI77" s="6"/>
      <c r="BJ77" s="6"/>
      <c r="BK77" s="6"/>
      <c r="BL77" s="6"/>
      <c r="BM77" s="6"/>
      <c r="BN77" s="6"/>
      <c r="BO77" s="6"/>
      <c r="BP77" s="6"/>
    </row>
    <row r="78" spans="1:68" s="115" customFormat="1" ht="27.95" hidden="1" customHeight="1" x14ac:dyDescent="0.25">
      <c r="A78" s="193"/>
      <c r="B78" s="194"/>
      <c r="C78" s="56"/>
      <c r="D78" s="57" t="s">
        <v>472</v>
      </c>
      <c r="E78" s="101" t="s">
        <v>49</v>
      </c>
      <c r="F78" s="101"/>
      <c r="G78" s="102"/>
      <c r="H78" s="103"/>
      <c r="I78" s="104"/>
      <c r="J78" s="105"/>
      <c r="K78" s="106">
        <f>IF(J78&gt;0, 1, 0)</f>
        <v>0</v>
      </c>
      <c r="L78" s="106">
        <f t="shared" si="71"/>
        <v>0</v>
      </c>
      <c r="M78" s="107"/>
      <c r="N78" s="108"/>
      <c r="O78" s="109">
        <f t="shared" si="72"/>
        <v>0</v>
      </c>
      <c r="P78" s="109">
        <f t="shared" si="73"/>
        <v>0</v>
      </c>
      <c r="Q78" s="107"/>
      <c r="R78" s="110">
        <f>J78*M78*$R$9</f>
        <v>0</v>
      </c>
      <c r="S78" s="111">
        <f>J78*M78*$S$9</f>
        <v>0</v>
      </c>
      <c r="T78" s="112">
        <f>K78*M78*$T$9</f>
        <v>0</v>
      </c>
      <c r="U78" s="112">
        <f>J78*M78*$U$9</f>
        <v>0</v>
      </c>
      <c r="V78" s="112">
        <f t="shared" si="78"/>
        <v>0</v>
      </c>
      <c r="W78" s="112">
        <f t="shared" si="79"/>
        <v>0</v>
      </c>
      <c r="X78" s="112">
        <f t="shared" si="80"/>
        <v>0</v>
      </c>
      <c r="Y78" s="112">
        <f t="shared" si="81"/>
        <v>0</v>
      </c>
      <c r="Z78" s="112">
        <f t="shared" si="81"/>
        <v>0</v>
      </c>
      <c r="AA78" s="112">
        <f t="shared" si="81"/>
        <v>0</v>
      </c>
      <c r="AB78" s="113"/>
      <c r="AC78" s="114">
        <f t="shared" si="82"/>
        <v>0</v>
      </c>
      <c r="AD78" s="86"/>
      <c r="AE78" s="73"/>
      <c r="AF78" s="87"/>
      <c r="AG78" s="87"/>
      <c r="AH78" s="88"/>
      <c r="AI78" s="88"/>
      <c r="AJ78" s="75"/>
      <c r="AK78" s="87"/>
      <c r="AL78" s="88"/>
      <c r="AM78" s="75"/>
      <c r="AN78" s="89"/>
      <c r="AO78" s="86"/>
      <c r="AP78" s="87"/>
      <c r="AQ78" s="87"/>
      <c r="AR78" s="87"/>
      <c r="AS78" s="87"/>
      <c r="AT78" s="88"/>
      <c r="AU78" s="75"/>
      <c r="AV78" s="89"/>
      <c r="AW78" s="6"/>
      <c r="AX78" s="6"/>
      <c r="AY78" s="6"/>
      <c r="AZ78" s="6"/>
      <c r="BA78" s="6"/>
      <c r="BB78" s="6"/>
      <c r="BC78" s="6"/>
      <c r="BD78" s="6"/>
      <c r="BE78" s="6"/>
      <c r="BF78" s="6"/>
      <c r="BG78" s="6"/>
      <c r="BH78" s="6"/>
      <c r="BI78" s="6"/>
      <c r="BJ78" s="6"/>
      <c r="BK78" s="6"/>
      <c r="BL78" s="6"/>
      <c r="BM78" s="6"/>
      <c r="BN78" s="6"/>
      <c r="BO78" s="6"/>
      <c r="BP78" s="6"/>
    </row>
    <row r="79" spans="1:68" ht="27.75" customHeight="1" thickBot="1" x14ac:dyDescent="0.3">
      <c r="A79" s="116"/>
      <c r="B79" s="117"/>
      <c r="C79" s="117"/>
      <c r="D79" s="57" t="s">
        <v>472</v>
      </c>
      <c r="E79" s="118"/>
      <c r="F79" s="118"/>
      <c r="G79" s="119"/>
      <c r="H79" s="120" t="s">
        <v>90</v>
      </c>
      <c r="I79" s="121"/>
      <c r="J79" s="122"/>
      <c r="K79" s="123"/>
      <c r="L79" s="123"/>
      <c r="M79" s="124"/>
      <c r="N79" s="125"/>
      <c r="O79" s="123"/>
      <c r="P79" s="123"/>
      <c r="Q79" s="124"/>
      <c r="R79" s="126">
        <f>SUM(R67:R78)</f>
        <v>0</v>
      </c>
      <c r="S79" s="127">
        <f t="shared" ref="S79:AA79" si="83">SUM(S67:S78)</f>
        <v>0</v>
      </c>
      <c r="T79" s="128">
        <f t="shared" si="83"/>
        <v>0</v>
      </c>
      <c r="U79" s="128">
        <f t="shared" si="83"/>
        <v>0</v>
      </c>
      <c r="V79" s="128">
        <f t="shared" si="83"/>
        <v>0</v>
      </c>
      <c r="W79" s="128">
        <f t="shared" si="83"/>
        <v>0</v>
      </c>
      <c r="X79" s="128">
        <f t="shared" si="83"/>
        <v>0</v>
      </c>
      <c r="Y79" s="129">
        <f t="shared" si="83"/>
        <v>0</v>
      </c>
      <c r="Z79" s="129">
        <f t="shared" si="83"/>
        <v>0</v>
      </c>
      <c r="AA79" s="129">
        <f t="shared" si="83"/>
        <v>0</v>
      </c>
      <c r="AB79" s="130">
        <f>R79/1800/0.6</f>
        <v>0</v>
      </c>
      <c r="AC79" s="7"/>
      <c r="AD79" s="131"/>
      <c r="AE79" s="132"/>
      <c r="AF79" s="132"/>
      <c r="AG79" s="132"/>
      <c r="AH79" s="132"/>
      <c r="AI79" s="132"/>
      <c r="AJ79" s="132"/>
      <c r="AK79" s="132"/>
      <c r="AL79" s="132"/>
      <c r="AM79" s="132"/>
      <c r="AN79" s="132"/>
      <c r="AO79" s="132"/>
      <c r="AP79" s="132"/>
      <c r="AQ79" s="132"/>
      <c r="AR79" s="132"/>
      <c r="AS79" s="132"/>
      <c r="AT79" s="132"/>
      <c r="AU79" s="132"/>
      <c r="AV79" s="1034"/>
    </row>
    <row r="80" spans="1:68" ht="27.95" customHeight="1" thickTop="1" x14ac:dyDescent="0.25">
      <c r="A80" s="330" t="s">
        <v>542</v>
      </c>
      <c r="B80" s="330" t="s">
        <v>543</v>
      </c>
      <c r="C80" s="388" t="s">
        <v>471</v>
      </c>
      <c r="D80" s="389" t="s">
        <v>472</v>
      </c>
      <c r="E80" s="93" t="s">
        <v>54</v>
      </c>
      <c r="F80" s="80">
        <v>6</v>
      </c>
      <c r="G80" s="60" t="s">
        <v>544</v>
      </c>
      <c r="H80" s="60" t="s">
        <v>545</v>
      </c>
      <c r="I80" s="1029"/>
      <c r="J80" s="62">
        <v>1</v>
      </c>
      <c r="K80" s="63">
        <f t="shared" ref="K80:K89" si="84">IF(J80&gt;0, 1, 0)</f>
        <v>1</v>
      </c>
      <c r="L80" s="63">
        <f t="shared" ref="L80:L91" si="85">J80-K80</f>
        <v>0</v>
      </c>
      <c r="M80" s="64">
        <v>26</v>
      </c>
      <c r="N80" s="65">
        <v>1</v>
      </c>
      <c r="O80" s="66">
        <f t="shared" ref="O80:O91" si="86">IF(N80&gt;0, 1, 0)</f>
        <v>1</v>
      </c>
      <c r="P80" s="66">
        <f t="shared" ref="P80:P91" si="87">N80-O80</f>
        <v>0</v>
      </c>
      <c r="Q80" s="1030">
        <v>26</v>
      </c>
      <c r="R80" s="68">
        <f t="shared" ref="R80:R89" si="88">(K80*M80*$R$5)+(L80*M80*$R$6)+(O80*Q80*$R$7)+(P80*Q80*$R$8)</f>
        <v>124.80000000000001</v>
      </c>
      <c r="S80" s="69">
        <f t="shared" ref="S80:S89" si="89">J80*M80*$S$5</f>
        <v>26</v>
      </c>
      <c r="T80" s="70">
        <f t="shared" ref="T80:T89" si="90">K80*M80*$T$5</f>
        <v>26</v>
      </c>
      <c r="U80" s="70">
        <f t="shared" ref="U80:U89" si="91">J80*M80*$U$5</f>
        <v>31.2</v>
      </c>
      <c r="V80" s="70">
        <f t="shared" ref="V80:V91" si="92">N80*Q80*$V$7</f>
        <v>26</v>
      </c>
      <c r="W80" s="70">
        <f t="shared" ref="W80:W91" si="93">O80*Q80*$W$7</f>
        <v>7.8</v>
      </c>
      <c r="X80" s="70">
        <f t="shared" ref="X80:X91" si="94">N80*Q80*$X$7</f>
        <v>7.8</v>
      </c>
      <c r="Y80" s="70">
        <f t="shared" ref="Y80:AA91" si="95">S80+V80</f>
        <v>52</v>
      </c>
      <c r="Z80" s="70">
        <f t="shared" si="95"/>
        <v>33.799999999999997</v>
      </c>
      <c r="AA80" s="70">
        <f t="shared" si="95"/>
        <v>39</v>
      </c>
      <c r="AB80" s="71"/>
      <c r="AC80" s="7">
        <f>R80-Y80-Z80-AA80</f>
        <v>0</v>
      </c>
      <c r="AD80" s="162"/>
      <c r="AE80" s="134"/>
      <c r="AF80" s="163"/>
      <c r="AG80" s="164"/>
      <c r="AH80" s="88"/>
      <c r="AI80" s="88"/>
      <c r="AJ80" s="75"/>
      <c r="AK80" s="182"/>
      <c r="AL80" s="88"/>
      <c r="AM80" s="75"/>
      <c r="AN80" s="89"/>
      <c r="AO80" s="162"/>
      <c r="AP80" s="87"/>
      <c r="AQ80" s="87"/>
      <c r="AR80" s="167"/>
      <c r="AS80" s="87"/>
      <c r="AT80" s="88"/>
      <c r="AU80" s="75"/>
      <c r="AV80" s="89"/>
    </row>
    <row r="81" spans="1:68" ht="27.95" customHeight="1" x14ac:dyDescent="0.25">
      <c r="A81" s="390" t="s">
        <v>542</v>
      </c>
      <c r="B81" s="390" t="s">
        <v>543</v>
      </c>
      <c r="C81" s="391" t="s">
        <v>471</v>
      </c>
      <c r="D81" s="57" t="s">
        <v>472</v>
      </c>
      <c r="E81" s="150" t="s">
        <v>84</v>
      </c>
      <c r="F81" s="80">
        <v>6</v>
      </c>
      <c r="G81" s="60" t="s">
        <v>546</v>
      </c>
      <c r="H81" s="60" t="s">
        <v>545</v>
      </c>
      <c r="I81" s="81"/>
      <c r="J81" s="82"/>
      <c r="K81" s="63">
        <f t="shared" si="84"/>
        <v>0</v>
      </c>
      <c r="L81" s="63">
        <f t="shared" si="85"/>
        <v>0</v>
      </c>
      <c r="M81" s="83"/>
      <c r="N81" s="84"/>
      <c r="O81" s="66">
        <f t="shared" si="86"/>
        <v>0</v>
      </c>
      <c r="P81" s="66">
        <f t="shared" si="87"/>
        <v>0</v>
      </c>
      <c r="Q81" s="83"/>
      <c r="R81" s="85">
        <f t="shared" si="88"/>
        <v>0</v>
      </c>
      <c r="S81" s="69">
        <f t="shared" si="89"/>
        <v>0</v>
      </c>
      <c r="T81" s="70">
        <f t="shared" si="90"/>
        <v>0</v>
      </c>
      <c r="U81" s="70">
        <f t="shared" si="91"/>
        <v>0</v>
      </c>
      <c r="V81" s="70">
        <f t="shared" si="92"/>
        <v>0</v>
      </c>
      <c r="W81" s="70">
        <f t="shared" si="93"/>
        <v>0</v>
      </c>
      <c r="X81" s="70">
        <f t="shared" si="94"/>
        <v>0</v>
      </c>
      <c r="Y81" s="70">
        <f t="shared" si="95"/>
        <v>0</v>
      </c>
      <c r="Z81" s="70">
        <f t="shared" si="95"/>
        <v>0</v>
      </c>
      <c r="AA81" s="70">
        <f t="shared" si="95"/>
        <v>0</v>
      </c>
      <c r="AB81" s="71"/>
      <c r="AC81" s="7">
        <f t="shared" ref="AC81:AC91" si="96">R79-Y79-Z79-AA79</f>
        <v>0</v>
      </c>
      <c r="AD81" s="162"/>
      <c r="AE81" s="134"/>
      <c r="AF81" s="163"/>
      <c r="AG81" s="164"/>
      <c r="AH81" s="88"/>
      <c r="AI81" s="88"/>
      <c r="AJ81" s="75"/>
      <c r="AK81" s="182"/>
      <c r="AL81" s="88"/>
      <c r="AM81" s="75"/>
      <c r="AN81" s="89"/>
      <c r="AO81" s="86"/>
      <c r="AP81" s="87"/>
      <c r="AQ81" s="87"/>
      <c r="AR81" s="87"/>
      <c r="AS81" s="87"/>
      <c r="AT81" s="88"/>
      <c r="AU81" s="75"/>
      <c r="AV81" s="89"/>
    </row>
    <row r="82" spans="1:68" ht="27.95" hidden="1" customHeight="1" x14ac:dyDescent="0.25">
      <c r="A82" s="54"/>
      <c r="B82" s="55"/>
      <c r="C82" s="56"/>
      <c r="D82" s="57" t="s">
        <v>472</v>
      </c>
      <c r="E82" s="135"/>
      <c r="F82" s="136"/>
      <c r="G82" s="137"/>
      <c r="H82" s="138"/>
      <c r="I82" s="81"/>
      <c r="J82" s="82"/>
      <c r="K82" s="63">
        <f t="shared" si="84"/>
        <v>0</v>
      </c>
      <c r="L82" s="63">
        <f t="shared" si="85"/>
        <v>0</v>
      </c>
      <c r="M82" s="83"/>
      <c r="N82" s="84"/>
      <c r="O82" s="66">
        <f t="shared" si="86"/>
        <v>0</v>
      </c>
      <c r="P82" s="66">
        <f t="shared" si="87"/>
        <v>0</v>
      </c>
      <c r="Q82" s="83"/>
      <c r="R82" s="85">
        <f t="shared" si="88"/>
        <v>0</v>
      </c>
      <c r="S82" s="69">
        <f t="shared" si="89"/>
        <v>0</v>
      </c>
      <c r="T82" s="70">
        <f t="shared" si="90"/>
        <v>0</v>
      </c>
      <c r="U82" s="70">
        <f t="shared" si="91"/>
        <v>0</v>
      </c>
      <c r="V82" s="70">
        <f t="shared" si="92"/>
        <v>0</v>
      </c>
      <c r="W82" s="70">
        <f t="shared" si="93"/>
        <v>0</v>
      </c>
      <c r="X82" s="70">
        <f t="shared" si="94"/>
        <v>0</v>
      </c>
      <c r="Y82" s="70">
        <f t="shared" si="95"/>
        <v>0</v>
      </c>
      <c r="Z82" s="70">
        <f t="shared" si="95"/>
        <v>0</v>
      </c>
      <c r="AA82" s="70">
        <f t="shared" si="95"/>
        <v>0</v>
      </c>
      <c r="AB82" s="71"/>
      <c r="AC82" s="7">
        <f t="shared" si="96"/>
        <v>0</v>
      </c>
      <c r="AD82" s="162"/>
      <c r="AE82" s="134"/>
      <c r="AF82" s="163"/>
      <c r="AG82" s="164"/>
      <c r="AH82" s="88"/>
      <c r="AI82" s="88"/>
      <c r="AJ82" s="75"/>
      <c r="AK82" s="167"/>
      <c r="AL82" s="88"/>
      <c r="AM82" s="75"/>
      <c r="AN82" s="89"/>
      <c r="AO82" s="86"/>
      <c r="AP82" s="87"/>
      <c r="AQ82" s="87"/>
      <c r="AR82" s="87"/>
      <c r="AS82" s="87"/>
      <c r="AT82" s="88"/>
      <c r="AU82" s="75"/>
      <c r="AV82" s="89"/>
    </row>
    <row r="83" spans="1:68" ht="27.95" hidden="1" customHeight="1" x14ac:dyDescent="0.25">
      <c r="A83" s="54"/>
      <c r="B83" s="55"/>
      <c r="C83" s="56"/>
      <c r="D83" s="57" t="s">
        <v>472</v>
      </c>
      <c r="E83" s="139"/>
      <c r="F83" s="136"/>
      <c r="G83" s="137"/>
      <c r="H83" s="140"/>
      <c r="I83" s="81"/>
      <c r="J83" s="82"/>
      <c r="K83" s="63">
        <f t="shared" si="84"/>
        <v>0</v>
      </c>
      <c r="L83" s="63">
        <f t="shared" si="85"/>
        <v>0</v>
      </c>
      <c r="M83" s="83"/>
      <c r="N83" s="84"/>
      <c r="O83" s="66">
        <f t="shared" si="86"/>
        <v>0</v>
      </c>
      <c r="P83" s="66">
        <f t="shared" si="87"/>
        <v>0</v>
      </c>
      <c r="Q83" s="83"/>
      <c r="R83" s="85">
        <f t="shared" si="88"/>
        <v>0</v>
      </c>
      <c r="S83" s="69">
        <f t="shared" si="89"/>
        <v>0</v>
      </c>
      <c r="T83" s="70">
        <f t="shared" si="90"/>
        <v>0</v>
      </c>
      <c r="U83" s="70">
        <f t="shared" si="91"/>
        <v>0</v>
      </c>
      <c r="V83" s="70">
        <f t="shared" si="92"/>
        <v>0</v>
      </c>
      <c r="W83" s="70">
        <f t="shared" si="93"/>
        <v>0</v>
      </c>
      <c r="X83" s="70">
        <f t="shared" si="94"/>
        <v>0</v>
      </c>
      <c r="Y83" s="70">
        <f t="shared" si="95"/>
        <v>0</v>
      </c>
      <c r="Z83" s="70">
        <f t="shared" si="95"/>
        <v>0</v>
      </c>
      <c r="AA83" s="70">
        <f t="shared" si="95"/>
        <v>0</v>
      </c>
      <c r="AB83" s="71"/>
      <c r="AC83" s="7">
        <f t="shared" si="96"/>
        <v>0</v>
      </c>
      <c r="AD83" s="86"/>
      <c r="AE83" s="73"/>
      <c r="AF83" s="87"/>
      <c r="AG83" s="87"/>
      <c r="AH83" s="88"/>
      <c r="AI83" s="88"/>
      <c r="AJ83" s="75"/>
      <c r="AK83" s="87"/>
      <c r="AL83" s="88"/>
      <c r="AM83" s="75"/>
      <c r="AN83" s="89"/>
      <c r="AO83" s="86"/>
      <c r="AP83" s="87"/>
      <c r="AQ83" s="87"/>
      <c r="AR83" s="87"/>
      <c r="AS83" s="87"/>
      <c r="AT83" s="88"/>
      <c r="AU83" s="75"/>
      <c r="AV83" s="89"/>
    </row>
    <row r="84" spans="1:68" ht="27.95" hidden="1" customHeight="1" x14ac:dyDescent="0.25">
      <c r="A84" s="54"/>
      <c r="B84" s="55"/>
      <c r="C84" s="56"/>
      <c r="D84" s="57" t="s">
        <v>472</v>
      </c>
      <c r="E84" s="141"/>
      <c r="F84" s="136"/>
      <c r="G84" s="137"/>
      <c r="H84" s="140"/>
      <c r="I84" s="81"/>
      <c r="J84" s="82"/>
      <c r="K84" s="63">
        <f t="shared" si="84"/>
        <v>0</v>
      </c>
      <c r="L84" s="63">
        <f t="shared" si="85"/>
        <v>0</v>
      </c>
      <c r="M84" s="83"/>
      <c r="N84" s="84"/>
      <c r="O84" s="66">
        <f t="shared" si="86"/>
        <v>0</v>
      </c>
      <c r="P84" s="66">
        <f t="shared" si="87"/>
        <v>0</v>
      </c>
      <c r="Q84" s="83"/>
      <c r="R84" s="85">
        <f t="shared" si="88"/>
        <v>0</v>
      </c>
      <c r="S84" s="69">
        <f t="shared" si="89"/>
        <v>0</v>
      </c>
      <c r="T84" s="70">
        <f t="shared" si="90"/>
        <v>0</v>
      </c>
      <c r="U84" s="70">
        <f t="shared" si="91"/>
        <v>0</v>
      </c>
      <c r="V84" s="70">
        <f t="shared" si="92"/>
        <v>0</v>
      </c>
      <c r="W84" s="70">
        <f t="shared" si="93"/>
        <v>0</v>
      </c>
      <c r="X84" s="70">
        <f t="shared" si="94"/>
        <v>0</v>
      </c>
      <c r="Y84" s="70">
        <f t="shared" si="95"/>
        <v>0</v>
      </c>
      <c r="Z84" s="70">
        <f t="shared" si="95"/>
        <v>0</v>
      </c>
      <c r="AA84" s="70">
        <f t="shared" si="95"/>
        <v>0</v>
      </c>
      <c r="AB84" s="71"/>
      <c r="AC84" s="7">
        <f t="shared" si="96"/>
        <v>0</v>
      </c>
      <c r="AD84" s="86"/>
      <c r="AE84" s="73"/>
      <c r="AF84" s="87"/>
      <c r="AG84" s="87"/>
      <c r="AH84" s="88"/>
      <c r="AI84" s="88"/>
      <c r="AJ84" s="75"/>
      <c r="AK84" s="87"/>
      <c r="AL84" s="88"/>
      <c r="AM84" s="75"/>
      <c r="AN84" s="89"/>
      <c r="AO84" s="86"/>
      <c r="AP84" s="87"/>
      <c r="AQ84" s="87"/>
      <c r="AR84" s="87"/>
      <c r="AS84" s="87"/>
      <c r="AT84" s="88"/>
      <c r="AU84" s="75"/>
      <c r="AV84" s="89"/>
    </row>
    <row r="85" spans="1:68" ht="27.95" hidden="1" customHeight="1" x14ac:dyDescent="0.25">
      <c r="A85" s="54"/>
      <c r="B85" s="55"/>
      <c r="C85" s="56"/>
      <c r="D85" s="57" t="s">
        <v>472</v>
      </c>
      <c r="E85" s="141"/>
      <c r="F85" s="136"/>
      <c r="G85" s="137"/>
      <c r="H85" s="140"/>
      <c r="I85" s="81"/>
      <c r="J85" s="82"/>
      <c r="K85" s="63">
        <f t="shared" si="84"/>
        <v>0</v>
      </c>
      <c r="L85" s="63">
        <f t="shared" si="85"/>
        <v>0</v>
      </c>
      <c r="M85" s="83"/>
      <c r="N85" s="84"/>
      <c r="O85" s="66">
        <f t="shared" si="86"/>
        <v>0</v>
      </c>
      <c r="P85" s="66">
        <f t="shared" si="87"/>
        <v>0</v>
      </c>
      <c r="Q85" s="83"/>
      <c r="R85" s="85">
        <f t="shared" si="88"/>
        <v>0</v>
      </c>
      <c r="S85" s="69">
        <f t="shared" si="89"/>
        <v>0</v>
      </c>
      <c r="T85" s="70">
        <f t="shared" si="90"/>
        <v>0</v>
      </c>
      <c r="U85" s="70">
        <f t="shared" si="91"/>
        <v>0</v>
      </c>
      <c r="V85" s="70">
        <f t="shared" si="92"/>
        <v>0</v>
      </c>
      <c r="W85" s="70">
        <f t="shared" si="93"/>
        <v>0</v>
      </c>
      <c r="X85" s="70">
        <f t="shared" si="94"/>
        <v>0</v>
      </c>
      <c r="Y85" s="70">
        <f t="shared" si="95"/>
        <v>0</v>
      </c>
      <c r="Z85" s="70">
        <f t="shared" si="95"/>
        <v>0</v>
      </c>
      <c r="AA85" s="70">
        <f t="shared" si="95"/>
        <v>0</v>
      </c>
      <c r="AB85" s="71"/>
      <c r="AC85" s="7">
        <f t="shared" si="96"/>
        <v>0</v>
      </c>
      <c r="AD85" s="86"/>
      <c r="AE85" s="73"/>
      <c r="AF85" s="87"/>
      <c r="AG85" s="87"/>
      <c r="AH85" s="88"/>
      <c r="AI85" s="88"/>
      <c r="AJ85" s="75"/>
      <c r="AK85" s="87"/>
      <c r="AL85" s="88"/>
      <c r="AM85" s="75"/>
      <c r="AN85" s="89"/>
      <c r="AO85" s="86"/>
      <c r="AP85" s="87"/>
      <c r="AQ85" s="87"/>
      <c r="AR85" s="87"/>
      <c r="AS85" s="87"/>
      <c r="AT85" s="88"/>
      <c r="AU85" s="75"/>
      <c r="AV85" s="89"/>
    </row>
    <row r="86" spans="1:68" ht="27.95" hidden="1" customHeight="1" x14ac:dyDescent="0.25">
      <c r="A86" s="54"/>
      <c r="B86" s="55"/>
      <c r="C86" s="56"/>
      <c r="D86" s="57" t="s">
        <v>472</v>
      </c>
      <c r="E86" s="141"/>
      <c r="F86" s="136"/>
      <c r="G86" s="142"/>
      <c r="H86" s="140"/>
      <c r="I86" s="81"/>
      <c r="J86" s="82"/>
      <c r="K86" s="63">
        <f t="shared" si="84"/>
        <v>0</v>
      </c>
      <c r="L86" s="63">
        <f t="shared" si="85"/>
        <v>0</v>
      </c>
      <c r="M86" s="83"/>
      <c r="N86" s="84"/>
      <c r="O86" s="66">
        <f t="shared" si="86"/>
        <v>0</v>
      </c>
      <c r="P86" s="66">
        <f t="shared" si="87"/>
        <v>0</v>
      </c>
      <c r="Q86" s="83"/>
      <c r="R86" s="85">
        <f t="shared" si="88"/>
        <v>0</v>
      </c>
      <c r="S86" s="69">
        <f t="shared" si="89"/>
        <v>0</v>
      </c>
      <c r="T86" s="70">
        <f t="shared" si="90"/>
        <v>0</v>
      </c>
      <c r="U86" s="70">
        <f t="shared" si="91"/>
        <v>0</v>
      </c>
      <c r="V86" s="70">
        <f t="shared" si="92"/>
        <v>0</v>
      </c>
      <c r="W86" s="70">
        <f t="shared" si="93"/>
        <v>0</v>
      </c>
      <c r="X86" s="70">
        <f t="shared" si="94"/>
        <v>0</v>
      </c>
      <c r="Y86" s="70">
        <f t="shared" si="95"/>
        <v>0</v>
      </c>
      <c r="Z86" s="70">
        <f t="shared" si="95"/>
        <v>0</v>
      </c>
      <c r="AA86" s="70">
        <f t="shared" si="95"/>
        <v>0</v>
      </c>
      <c r="AB86" s="71"/>
      <c r="AC86" s="7">
        <f t="shared" si="96"/>
        <v>0</v>
      </c>
      <c r="AD86" s="86"/>
      <c r="AE86" s="73"/>
      <c r="AF86" s="87"/>
      <c r="AG86" s="87"/>
      <c r="AH86" s="88"/>
      <c r="AI86" s="88"/>
      <c r="AJ86" s="75"/>
      <c r="AK86" s="87"/>
      <c r="AL86" s="88"/>
      <c r="AM86" s="75"/>
      <c r="AN86" s="89"/>
      <c r="AO86" s="86"/>
      <c r="AP86" s="87"/>
      <c r="AQ86" s="87"/>
      <c r="AR86" s="87"/>
      <c r="AS86" s="87"/>
      <c r="AT86" s="88"/>
      <c r="AU86" s="75"/>
      <c r="AV86" s="89"/>
    </row>
    <row r="87" spans="1:68" ht="27.95" hidden="1" customHeight="1" x14ac:dyDescent="0.25">
      <c r="A87" s="54"/>
      <c r="B87" s="55"/>
      <c r="C87" s="56"/>
      <c r="D87" s="57" t="s">
        <v>472</v>
      </c>
      <c r="E87" s="141"/>
      <c r="F87" s="136"/>
      <c r="G87" s="142"/>
      <c r="H87" s="140"/>
      <c r="I87" s="94"/>
      <c r="J87" s="82"/>
      <c r="K87" s="63">
        <f t="shared" si="84"/>
        <v>0</v>
      </c>
      <c r="L87" s="63">
        <f t="shared" si="85"/>
        <v>0</v>
      </c>
      <c r="M87" s="83"/>
      <c r="N87" s="84"/>
      <c r="O87" s="66">
        <f t="shared" si="86"/>
        <v>0</v>
      </c>
      <c r="P87" s="66">
        <f t="shared" si="87"/>
        <v>0</v>
      </c>
      <c r="Q87" s="83"/>
      <c r="R87" s="85">
        <f t="shared" si="88"/>
        <v>0</v>
      </c>
      <c r="S87" s="69">
        <f t="shared" si="89"/>
        <v>0</v>
      </c>
      <c r="T87" s="70">
        <f t="shared" si="90"/>
        <v>0</v>
      </c>
      <c r="U87" s="70">
        <f t="shared" si="91"/>
        <v>0</v>
      </c>
      <c r="V87" s="70">
        <f t="shared" si="92"/>
        <v>0</v>
      </c>
      <c r="W87" s="70">
        <f t="shared" si="93"/>
        <v>0</v>
      </c>
      <c r="X87" s="70">
        <f t="shared" si="94"/>
        <v>0</v>
      </c>
      <c r="Y87" s="70">
        <f t="shared" si="95"/>
        <v>0</v>
      </c>
      <c r="Z87" s="70">
        <f t="shared" si="95"/>
        <v>0</v>
      </c>
      <c r="AA87" s="70">
        <f t="shared" si="95"/>
        <v>0</v>
      </c>
      <c r="AB87" s="71"/>
      <c r="AC87" s="7">
        <f t="shared" si="96"/>
        <v>0</v>
      </c>
      <c r="AD87" s="86"/>
      <c r="AE87" s="73"/>
      <c r="AF87" s="87"/>
      <c r="AG87" s="87"/>
      <c r="AH87" s="88"/>
      <c r="AI87" s="88"/>
      <c r="AJ87" s="75"/>
      <c r="AK87" s="87"/>
      <c r="AL87" s="88"/>
      <c r="AM87" s="75"/>
      <c r="AN87" s="89"/>
      <c r="AO87" s="86"/>
      <c r="AP87" s="87"/>
      <c r="AQ87" s="87"/>
      <c r="AR87" s="87"/>
      <c r="AS87" s="87"/>
      <c r="AT87" s="88"/>
      <c r="AU87" s="75"/>
      <c r="AV87" s="89"/>
    </row>
    <row r="88" spans="1:68" ht="27.95" hidden="1" customHeight="1" x14ac:dyDescent="0.25">
      <c r="A88" s="54"/>
      <c r="B88" s="55"/>
      <c r="C88" s="56"/>
      <c r="D88" s="57" t="s">
        <v>472</v>
      </c>
      <c r="E88" s="143"/>
      <c r="F88" s="144"/>
      <c r="G88" s="145"/>
      <c r="H88" s="140"/>
      <c r="I88" s="81"/>
      <c r="J88" s="82"/>
      <c r="K88" s="63">
        <f t="shared" si="84"/>
        <v>0</v>
      </c>
      <c r="L88" s="63">
        <f t="shared" si="85"/>
        <v>0</v>
      </c>
      <c r="M88" s="83"/>
      <c r="N88" s="84"/>
      <c r="O88" s="66">
        <f t="shared" si="86"/>
        <v>0</v>
      </c>
      <c r="P88" s="66">
        <f t="shared" si="87"/>
        <v>0</v>
      </c>
      <c r="Q88" s="83"/>
      <c r="R88" s="85">
        <f t="shared" si="88"/>
        <v>0</v>
      </c>
      <c r="S88" s="69">
        <f t="shared" si="89"/>
        <v>0</v>
      </c>
      <c r="T88" s="70">
        <f t="shared" si="90"/>
        <v>0</v>
      </c>
      <c r="U88" s="70">
        <f t="shared" si="91"/>
        <v>0</v>
      </c>
      <c r="V88" s="70">
        <f t="shared" si="92"/>
        <v>0</v>
      </c>
      <c r="W88" s="70">
        <f t="shared" si="93"/>
        <v>0</v>
      </c>
      <c r="X88" s="70">
        <f t="shared" si="94"/>
        <v>0</v>
      </c>
      <c r="Y88" s="70">
        <f t="shared" si="95"/>
        <v>0</v>
      </c>
      <c r="Z88" s="70">
        <f t="shared" si="95"/>
        <v>0</v>
      </c>
      <c r="AA88" s="70">
        <f t="shared" si="95"/>
        <v>0</v>
      </c>
      <c r="AB88" s="71"/>
      <c r="AC88" s="7">
        <f t="shared" si="96"/>
        <v>0</v>
      </c>
      <c r="AD88" s="86"/>
      <c r="AE88" s="73"/>
      <c r="AF88" s="87"/>
      <c r="AG88" s="87"/>
      <c r="AH88" s="88"/>
      <c r="AI88" s="88"/>
      <c r="AJ88" s="75"/>
      <c r="AK88" s="87"/>
      <c r="AL88" s="88"/>
      <c r="AM88" s="75"/>
      <c r="AN88" s="89"/>
      <c r="AO88" s="86"/>
      <c r="AP88" s="87"/>
      <c r="AQ88" s="87"/>
      <c r="AR88" s="87"/>
      <c r="AS88" s="87"/>
      <c r="AT88" s="88"/>
      <c r="AU88" s="75"/>
      <c r="AV88" s="89"/>
      <c r="AW88" s="171"/>
      <c r="AX88" s="171"/>
      <c r="AY88" s="171"/>
      <c r="AZ88" s="171"/>
      <c r="BA88" s="171"/>
      <c r="BB88" s="171"/>
      <c r="BC88" s="171"/>
      <c r="BD88" s="171"/>
      <c r="BE88" s="171"/>
      <c r="BF88" s="171"/>
      <c r="BG88" s="171"/>
      <c r="BH88" s="171"/>
      <c r="BI88" s="171"/>
      <c r="BJ88" s="171"/>
      <c r="BK88" s="171"/>
      <c r="BL88" s="171"/>
      <c r="BM88" s="171"/>
      <c r="BN88" s="171"/>
      <c r="BO88" s="171"/>
      <c r="BP88" s="171"/>
    </row>
    <row r="89" spans="1:68" ht="27.95" hidden="1" customHeight="1" x14ac:dyDescent="0.25">
      <c r="A89" s="54"/>
      <c r="B89" s="55"/>
      <c r="C89" s="56"/>
      <c r="D89" s="57" t="s">
        <v>472</v>
      </c>
      <c r="E89" s="146"/>
      <c r="F89" s="1031"/>
      <c r="G89" s="142"/>
      <c r="H89" s="1032"/>
      <c r="I89" s="1033"/>
      <c r="J89" s="82"/>
      <c r="K89" s="96">
        <f t="shared" si="84"/>
        <v>0</v>
      </c>
      <c r="L89" s="96">
        <f t="shared" si="85"/>
        <v>0</v>
      </c>
      <c r="M89" s="83"/>
      <c r="N89" s="84"/>
      <c r="O89" s="66">
        <f t="shared" si="86"/>
        <v>0</v>
      </c>
      <c r="P89" s="66">
        <f t="shared" si="87"/>
        <v>0</v>
      </c>
      <c r="Q89" s="83"/>
      <c r="R89" s="85">
        <f t="shared" si="88"/>
        <v>0</v>
      </c>
      <c r="S89" s="69">
        <f t="shared" si="89"/>
        <v>0</v>
      </c>
      <c r="T89" s="70">
        <f t="shared" si="90"/>
        <v>0</v>
      </c>
      <c r="U89" s="70">
        <f t="shared" si="91"/>
        <v>0</v>
      </c>
      <c r="V89" s="70">
        <f t="shared" si="92"/>
        <v>0</v>
      </c>
      <c r="W89" s="70">
        <f t="shared" si="93"/>
        <v>0</v>
      </c>
      <c r="X89" s="70">
        <f t="shared" si="94"/>
        <v>0</v>
      </c>
      <c r="Y89" s="70">
        <f t="shared" si="95"/>
        <v>0</v>
      </c>
      <c r="Z89" s="70">
        <f t="shared" si="95"/>
        <v>0</v>
      </c>
      <c r="AA89" s="70">
        <f t="shared" si="95"/>
        <v>0</v>
      </c>
      <c r="AB89" s="71"/>
      <c r="AC89" s="7">
        <f t="shared" si="96"/>
        <v>0</v>
      </c>
      <c r="AD89" s="86"/>
      <c r="AE89" s="73"/>
      <c r="AF89" s="87"/>
      <c r="AG89" s="87"/>
      <c r="AH89" s="88"/>
      <c r="AI89" s="88"/>
      <c r="AJ89" s="75"/>
      <c r="AK89" s="87"/>
      <c r="AL89" s="88"/>
      <c r="AM89" s="75"/>
      <c r="AN89" s="89"/>
      <c r="AO89" s="86"/>
      <c r="AP89" s="87"/>
      <c r="AQ89" s="87"/>
      <c r="AR89" s="87"/>
      <c r="AS89" s="87"/>
      <c r="AT89" s="88"/>
      <c r="AU89" s="75"/>
      <c r="AV89" s="89"/>
      <c r="AW89" s="171"/>
      <c r="AX89" s="171"/>
      <c r="AY89" s="171"/>
      <c r="AZ89" s="171"/>
      <c r="BA89" s="171"/>
      <c r="BB89" s="171"/>
      <c r="BC89" s="171"/>
      <c r="BD89" s="171"/>
      <c r="BE89" s="171"/>
      <c r="BF89" s="171"/>
      <c r="BG89" s="171"/>
      <c r="BH89" s="171"/>
      <c r="BI89" s="171"/>
      <c r="BJ89" s="171"/>
      <c r="BK89" s="171"/>
      <c r="BL89" s="171"/>
      <c r="BM89" s="171"/>
      <c r="BN89" s="171"/>
      <c r="BO89" s="171"/>
      <c r="BP89" s="171"/>
    </row>
    <row r="90" spans="1:68" s="179" customFormat="1" ht="27.95" hidden="1" customHeight="1" x14ac:dyDescent="0.25">
      <c r="A90" s="193"/>
      <c r="B90" s="194"/>
      <c r="C90" s="56"/>
      <c r="D90" s="57" t="s">
        <v>472</v>
      </c>
      <c r="E90" s="101" t="s">
        <v>49</v>
      </c>
      <c r="F90" s="101"/>
      <c r="G90" s="102"/>
      <c r="H90" s="103"/>
      <c r="I90" s="104"/>
      <c r="J90" s="105"/>
      <c r="K90" s="106">
        <f>IF(J90&gt;0, 1, 0)</f>
        <v>0</v>
      </c>
      <c r="L90" s="106">
        <f t="shared" si="85"/>
        <v>0</v>
      </c>
      <c r="M90" s="107"/>
      <c r="N90" s="108"/>
      <c r="O90" s="109">
        <f t="shared" si="86"/>
        <v>0</v>
      </c>
      <c r="P90" s="109">
        <f t="shared" si="87"/>
        <v>0</v>
      </c>
      <c r="Q90" s="107"/>
      <c r="R90" s="110">
        <f>J90*M90*$R$9</f>
        <v>0</v>
      </c>
      <c r="S90" s="111">
        <f>J90*M90*$S$9</f>
        <v>0</v>
      </c>
      <c r="T90" s="112">
        <f>K90*M90*$T$9</f>
        <v>0</v>
      </c>
      <c r="U90" s="112">
        <f>J90*M90*$U$9</f>
        <v>0</v>
      </c>
      <c r="V90" s="112">
        <f t="shared" si="92"/>
        <v>0</v>
      </c>
      <c r="W90" s="112">
        <f t="shared" si="93"/>
        <v>0</v>
      </c>
      <c r="X90" s="112">
        <f t="shared" si="94"/>
        <v>0</v>
      </c>
      <c r="Y90" s="112">
        <f t="shared" si="95"/>
        <v>0</v>
      </c>
      <c r="Z90" s="112">
        <f t="shared" si="95"/>
        <v>0</v>
      </c>
      <c r="AA90" s="112">
        <f t="shared" si="95"/>
        <v>0</v>
      </c>
      <c r="AB90" s="113"/>
      <c r="AC90" s="7">
        <f t="shared" si="96"/>
        <v>0</v>
      </c>
      <c r="AD90" s="176"/>
      <c r="AE90" s="73"/>
      <c r="AF90" s="177"/>
      <c r="AG90" s="177"/>
      <c r="AH90" s="88"/>
      <c r="AI90" s="88"/>
      <c r="AJ90" s="75"/>
      <c r="AK90" s="177"/>
      <c r="AL90" s="88"/>
      <c r="AM90" s="75"/>
      <c r="AN90" s="178"/>
      <c r="AO90" s="176"/>
      <c r="AP90" s="177"/>
      <c r="AQ90" s="177"/>
      <c r="AR90" s="177"/>
      <c r="AS90" s="177"/>
      <c r="AT90" s="88"/>
      <c r="AU90" s="75"/>
      <c r="AV90" s="178"/>
      <c r="AW90" s="6"/>
      <c r="AX90" s="6"/>
      <c r="AY90" s="6"/>
      <c r="AZ90" s="6"/>
      <c r="BA90" s="6"/>
      <c r="BB90" s="6"/>
      <c r="BC90" s="6"/>
      <c r="BD90" s="6"/>
      <c r="BE90" s="6"/>
      <c r="BF90" s="6"/>
      <c r="BG90" s="6"/>
      <c r="BH90" s="6"/>
      <c r="BI90" s="6"/>
      <c r="BJ90" s="6"/>
      <c r="BK90" s="6"/>
      <c r="BL90" s="6"/>
      <c r="BM90" s="6"/>
      <c r="BN90" s="6"/>
      <c r="BO90" s="6"/>
      <c r="BP90" s="6"/>
    </row>
    <row r="91" spans="1:68" s="171" customFormat="1" ht="27.95" hidden="1" customHeight="1" x14ac:dyDescent="0.25">
      <c r="A91" s="193"/>
      <c r="B91" s="194"/>
      <c r="C91" s="56"/>
      <c r="D91" s="57" t="s">
        <v>472</v>
      </c>
      <c r="E91" s="101" t="s">
        <v>49</v>
      </c>
      <c r="F91" s="101"/>
      <c r="G91" s="102"/>
      <c r="H91" s="103"/>
      <c r="I91" s="104"/>
      <c r="J91" s="105"/>
      <c r="K91" s="106">
        <f>IF(J91&gt;0, 1, 0)</f>
        <v>0</v>
      </c>
      <c r="L91" s="106">
        <f t="shared" si="85"/>
        <v>0</v>
      </c>
      <c r="M91" s="107"/>
      <c r="N91" s="108"/>
      <c r="O91" s="109">
        <f t="shared" si="86"/>
        <v>0</v>
      </c>
      <c r="P91" s="109">
        <f t="shared" si="87"/>
        <v>0</v>
      </c>
      <c r="Q91" s="107"/>
      <c r="R91" s="110">
        <f>J91*M91*$R$9</f>
        <v>0</v>
      </c>
      <c r="S91" s="111">
        <f>J91*M91*$S$9</f>
        <v>0</v>
      </c>
      <c r="T91" s="112">
        <f>K91*M91*$T$9</f>
        <v>0</v>
      </c>
      <c r="U91" s="112">
        <f>J91*M91*$U$9</f>
        <v>0</v>
      </c>
      <c r="V91" s="112">
        <f t="shared" si="92"/>
        <v>0</v>
      </c>
      <c r="W91" s="112">
        <f t="shared" si="93"/>
        <v>0</v>
      </c>
      <c r="X91" s="112">
        <f t="shared" si="94"/>
        <v>0</v>
      </c>
      <c r="Y91" s="112">
        <f t="shared" si="95"/>
        <v>0</v>
      </c>
      <c r="Z91" s="112">
        <f t="shared" si="95"/>
        <v>0</v>
      </c>
      <c r="AA91" s="112">
        <f t="shared" si="95"/>
        <v>0</v>
      </c>
      <c r="AB91" s="113"/>
      <c r="AC91" s="114">
        <f t="shared" si="96"/>
        <v>0</v>
      </c>
      <c r="AD91" s="176"/>
      <c r="AE91" s="73"/>
      <c r="AF91" s="177"/>
      <c r="AG91" s="177"/>
      <c r="AH91" s="88"/>
      <c r="AI91" s="88"/>
      <c r="AJ91" s="75"/>
      <c r="AK91" s="177"/>
      <c r="AL91" s="88"/>
      <c r="AM91" s="75"/>
      <c r="AN91" s="178"/>
      <c r="AO91" s="176"/>
      <c r="AP91" s="177"/>
      <c r="AQ91" s="177"/>
      <c r="AR91" s="177"/>
      <c r="AS91" s="177"/>
      <c r="AT91" s="88"/>
      <c r="AU91" s="75"/>
      <c r="AV91" s="178"/>
      <c r="AW91" s="6"/>
      <c r="AX91" s="6"/>
      <c r="AY91" s="6"/>
      <c r="AZ91" s="6"/>
      <c r="BA91" s="6"/>
      <c r="BB91" s="6"/>
      <c r="BC91" s="6"/>
      <c r="BD91" s="6"/>
      <c r="BE91" s="6"/>
      <c r="BF91" s="6"/>
      <c r="BG91" s="6"/>
      <c r="BH91" s="6"/>
      <c r="BI91" s="6"/>
      <c r="BJ91" s="6"/>
      <c r="BK91" s="6"/>
      <c r="BL91" s="6"/>
      <c r="BM91" s="6"/>
      <c r="BN91" s="6"/>
      <c r="BO91" s="6"/>
      <c r="BP91" s="6"/>
    </row>
    <row r="92" spans="1:68" ht="27.95" customHeight="1" thickBot="1" x14ac:dyDescent="0.3">
      <c r="A92" s="116"/>
      <c r="B92" s="117"/>
      <c r="C92" s="117"/>
      <c r="D92" s="57" t="s">
        <v>472</v>
      </c>
      <c r="E92" s="118"/>
      <c r="F92" s="118"/>
      <c r="G92" s="119"/>
      <c r="H92" s="120" t="s">
        <v>90</v>
      </c>
      <c r="I92" s="121"/>
      <c r="J92" s="122"/>
      <c r="K92" s="123"/>
      <c r="L92" s="123"/>
      <c r="M92" s="124"/>
      <c r="N92" s="125"/>
      <c r="O92" s="123"/>
      <c r="P92" s="123"/>
      <c r="Q92" s="124"/>
      <c r="R92" s="126">
        <f>SUM(R80:R91)</f>
        <v>124.80000000000001</v>
      </c>
      <c r="S92" s="127">
        <f t="shared" ref="S92:AA92" si="97">SUM(S80:S91)</f>
        <v>26</v>
      </c>
      <c r="T92" s="128">
        <f t="shared" si="97"/>
        <v>26</v>
      </c>
      <c r="U92" s="128">
        <f t="shared" si="97"/>
        <v>31.2</v>
      </c>
      <c r="V92" s="128">
        <f t="shared" si="97"/>
        <v>26</v>
      </c>
      <c r="W92" s="128">
        <f t="shared" si="97"/>
        <v>7.8</v>
      </c>
      <c r="X92" s="128">
        <f t="shared" si="97"/>
        <v>7.8</v>
      </c>
      <c r="Y92" s="129">
        <f t="shared" si="97"/>
        <v>52</v>
      </c>
      <c r="Z92" s="129">
        <f t="shared" si="97"/>
        <v>33.799999999999997</v>
      </c>
      <c r="AA92" s="129">
        <f t="shared" si="97"/>
        <v>39</v>
      </c>
      <c r="AB92" s="130">
        <f>R92/1800/0.6</f>
        <v>0.11555555555555558</v>
      </c>
      <c r="AC92" s="7"/>
      <c r="AD92" s="131"/>
      <c r="AE92" s="132"/>
      <c r="AF92" s="132"/>
      <c r="AG92" s="132"/>
      <c r="AH92" s="132"/>
      <c r="AI92" s="132"/>
      <c r="AJ92" s="132"/>
      <c r="AK92" s="132"/>
      <c r="AL92" s="132"/>
      <c r="AM92" s="132"/>
      <c r="AN92" s="132"/>
      <c r="AO92" s="132"/>
      <c r="AP92" s="132"/>
      <c r="AQ92" s="132"/>
      <c r="AR92" s="132"/>
      <c r="AS92" s="132"/>
      <c r="AT92" s="132"/>
      <c r="AU92" s="132"/>
      <c r="AV92" s="1034"/>
    </row>
    <row r="93" spans="1:68" ht="27.95" hidden="1" customHeight="1" thickTop="1" x14ac:dyDescent="0.25">
      <c r="A93" s="54"/>
      <c r="B93" s="55"/>
      <c r="C93" s="56"/>
      <c r="D93" s="57" t="s">
        <v>472</v>
      </c>
      <c r="E93" s="135"/>
      <c r="F93" s="136"/>
      <c r="G93" s="137"/>
      <c r="H93" s="140"/>
      <c r="I93" s="1029"/>
      <c r="J93" s="62"/>
      <c r="K93" s="63">
        <f t="shared" ref="K93:K102" si="98">IF(J93&gt;0, 1, 0)</f>
        <v>0</v>
      </c>
      <c r="L93" s="63">
        <f t="shared" ref="L93:L104" si="99">J93-K93</f>
        <v>0</v>
      </c>
      <c r="M93" s="64"/>
      <c r="N93" s="65"/>
      <c r="O93" s="66">
        <f t="shared" ref="O93:O104" si="100">IF(N93&gt;0, 1, 0)</f>
        <v>0</v>
      </c>
      <c r="P93" s="66">
        <f t="shared" ref="P93:P104" si="101">N93-O93</f>
        <v>0</v>
      </c>
      <c r="Q93" s="1030"/>
      <c r="R93" s="68">
        <f t="shared" ref="R93:R102" si="102">(K93*M93*$R$5)+(L93*M93*$R$6)+(O93*Q93*$R$7)+(P93*Q93*$R$8)</f>
        <v>0</v>
      </c>
      <c r="S93" s="69">
        <f t="shared" ref="S93:S102" si="103">J93*M93*$S$5</f>
        <v>0</v>
      </c>
      <c r="T93" s="70">
        <f t="shared" ref="T93:T102" si="104">K93*M93*$T$5</f>
        <v>0</v>
      </c>
      <c r="U93" s="70">
        <f t="shared" ref="U93:U102" si="105">J93*M93*$U$5</f>
        <v>0</v>
      </c>
      <c r="V93" s="70">
        <f t="shared" ref="V93:V104" si="106">N93*Q93*$V$7</f>
        <v>0</v>
      </c>
      <c r="W93" s="70">
        <f t="shared" ref="W93:W104" si="107">O93*Q93*$W$7</f>
        <v>0</v>
      </c>
      <c r="X93" s="70">
        <f t="shared" ref="X93:X104" si="108">N93*Q93*$X$7</f>
        <v>0</v>
      </c>
      <c r="Y93" s="70">
        <f t="shared" ref="Y93:AA104" si="109">S93+V93</f>
        <v>0</v>
      </c>
      <c r="Z93" s="70">
        <f t="shared" si="109"/>
        <v>0</v>
      </c>
      <c r="AA93" s="70">
        <f t="shared" si="109"/>
        <v>0</v>
      </c>
      <c r="AB93" s="71"/>
      <c r="AC93" s="7">
        <f>R93-Y93-Z93-AA93</f>
        <v>0</v>
      </c>
      <c r="AD93" s="162"/>
      <c r="AE93" s="134"/>
      <c r="AF93" s="163"/>
      <c r="AG93" s="164"/>
      <c r="AH93" s="88"/>
      <c r="AI93" s="88"/>
      <c r="AJ93" s="75"/>
      <c r="AK93" s="182"/>
      <c r="AL93" s="88"/>
      <c r="AM93" s="75"/>
      <c r="AN93" s="89"/>
      <c r="AO93" s="162"/>
      <c r="AP93" s="87"/>
      <c r="AQ93" s="87"/>
      <c r="AR93" s="167"/>
      <c r="AS93" s="87"/>
      <c r="AT93" s="88"/>
      <c r="AU93" s="75"/>
      <c r="AV93" s="89"/>
    </row>
    <row r="94" spans="1:68" ht="27.95" hidden="1" customHeight="1" x14ac:dyDescent="0.25">
      <c r="A94" s="54"/>
      <c r="B94" s="55"/>
      <c r="C94" s="56"/>
      <c r="D94" s="57" t="s">
        <v>472</v>
      </c>
      <c r="E94" s="135"/>
      <c r="F94" s="136"/>
      <c r="G94" s="137"/>
      <c r="H94" s="140"/>
      <c r="I94" s="81"/>
      <c r="J94" s="82"/>
      <c r="K94" s="63">
        <f t="shared" si="98"/>
        <v>0</v>
      </c>
      <c r="L94" s="63">
        <f t="shared" si="99"/>
        <v>0</v>
      </c>
      <c r="M94" s="83"/>
      <c r="N94" s="84"/>
      <c r="O94" s="66">
        <f t="shared" si="100"/>
        <v>0</v>
      </c>
      <c r="P94" s="66">
        <f t="shared" si="101"/>
        <v>0</v>
      </c>
      <c r="Q94" s="83"/>
      <c r="R94" s="85">
        <f t="shared" si="102"/>
        <v>0</v>
      </c>
      <c r="S94" s="69">
        <f t="shared" si="103"/>
        <v>0</v>
      </c>
      <c r="T94" s="70">
        <f t="shared" si="104"/>
        <v>0</v>
      </c>
      <c r="U94" s="70">
        <f t="shared" si="105"/>
        <v>0</v>
      </c>
      <c r="V94" s="70">
        <f t="shared" si="106"/>
        <v>0</v>
      </c>
      <c r="W94" s="70">
        <f t="shared" si="107"/>
        <v>0</v>
      </c>
      <c r="X94" s="70">
        <f t="shared" si="108"/>
        <v>0</v>
      </c>
      <c r="Y94" s="70">
        <f t="shared" si="109"/>
        <v>0</v>
      </c>
      <c r="Z94" s="70">
        <f t="shared" si="109"/>
        <v>0</v>
      </c>
      <c r="AA94" s="70">
        <f t="shared" si="109"/>
        <v>0</v>
      </c>
      <c r="AB94" s="71"/>
      <c r="AC94" s="7">
        <f t="shared" ref="AC94:AC104" si="110">R92-Y92-Z92-AA92</f>
        <v>0</v>
      </c>
      <c r="AD94" s="162"/>
      <c r="AE94" s="134"/>
      <c r="AF94" s="163"/>
      <c r="AG94" s="164"/>
      <c r="AH94" s="88"/>
      <c r="AI94" s="88"/>
      <c r="AJ94" s="75"/>
      <c r="AK94" s="182"/>
      <c r="AL94" s="88"/>
      <c r="AM94" s="75"/>
      <c r="AN94" s="89"/>
      <c r="AO94" s="86"/>
      <c r="AP94" s="87"/>
      <c r="AQ94" s="87"/>
      <c r="AR94" s="87"/>
      <c r="AS94" s="87"/>
      <c r="AT94" s="88"/>
      <c r="AU94" s="75"/>
      <c r="AV94" s="89"/>
    </row>
    <row r="95" spans="1:68" ht="27.95" hidden="1" customHeight="1" x14ac:dyDescent="0.25">
      <c r="A95" s="54"/>
      <c r="B95" s="55"/>
      <c r="C95" s="56"/>
      <c r="D95" s="57" t="s">
        <v>472</v>
      </c>
      <c r="E95" s="135"/>
      <c r="F95" s="136"/>
      <c r="G95" s="137"/>
      <c r="H95" s="138"/>
      <c r="I95" s="81"/>
      <c r="J95" s="82"/>
      <c r="K95" s="63">
        <f t="shared" si="98"/>
        <v>0</v>
      </c>
      <c r="L95" s="63">
        <f t="shared" si="99"/>
        <v>0</v>
      </c>
      <c r="M95" s="83"/>
      <c r="N95" s="84"/>
      <c r="O95" s="66">
        <f t="shared" si="100"/>
        <v>0</v>
      </c>
      <c r="P95" s="66">
        <f t="shared" si="101"/>
        <v>0</v>
      </c>
      <c r="Q95" s="83"/>
      <c r="R95" s="85">
        <f t="shared" si="102"/>
        <v>0</v>
      </c>
      <c r="S95" s="69">
        <f t="shared" si="103"/>
        <v>0</v>
      </c>
      <c r="T95" s="70">
        <f t="shared" si="104"/>
        <v>0</v>
      </c>
      <c r="U95" s="70">
        <f t="shared" si="105"/>
        <v>0</v>
      </c>
      <c r="V95" s="70">
        <f t="shared" si="106"/>
        <v>0</v>
      </c>
      <c r="W95" s="70">
        <f t="shared" si="107"/>
        <v>0</v>
      </c>
      <c r="X95" s="70">
        <f t="shared" si="108"/>
        <v>0</v>
      </c>
      <c r="Y95" s="70">
        <f t="shared" si="109"/>
        <v>0</v>
      </c>
      <c r="Z95" s="70">
        <f t="shared" si="109"/>
        <v>0</v>
      </c>
      <c r="AA95" s="70">
        <f t="shared" si="109"/>
        <v>0</v>
      </c>
      <c r="AB95" s="71"/>
      <c r="AC95" s="7">
        <f t="shared" si="110"/>
        <v>0</v>
      </c>
      <c r="AD95" s="162"/>
      <c r="AE95" s="134"/>
      <c r="AF95" s="163"/>
      <c r="AG95" s="164"/>
      <c r="AH95" s="88"/>
      <c r="AI95" s="88"/>
      <c r="AJ95" s="75"/>
      <c r="AK95" s="167"/>
      <c r="AL95" s="88"/>
      <c r="AM95" s="75"/>
      <c r="AN95" s="89"/>
      <c r="AO95" s="86"/>
      <c r="AP95" s="87"/>
      <c r="AQ95" s="87"/>
      <c r="AR95" s="87"/>
      <c r="AS95" s="87"/>
      <c r="AT95" s="88"/>
      <c r="AU95" s="75"/>
      <c r="AV95" s="89"/>
    </row>
    <row r="96" spans="1:68" ht="27.95" hidden="1" customHeight="1" x14ac:dyDescent="0.25">
      <c r="A96" s="54"/>
      <c r="B96" s="55"/>
      <c r="C96" s="56"/>
      <c r="D96" s="57" t="s">
        <v>472</v>
      </c>
      <c r="E96" s="139"/>
      <c r="F96" s="136"/>
      <c r="G96" s="137"/>
      <c r="H96" s="140"/>
      <c r="I96" s="81"/>
      <c r="J96" s="82"/>
      <c r="K96" s="63">
        <f t="shared" si="98"/>
        <v>0</v>
      </c>
      <c r="L96" s="63">
        <f t="shared" si="99"/>
        <v>0</v>
      </c>
      <c r="M96" s="83"/>
      <c r="N96" s="84"/>
      <c r="O96" s="66">
        <f t="shared" si="100"/>
        <v>0</v>
      </c>
      <c r="P96" s="66">
        <f t="shared" si="101"/>
        <v>0</v>
      </c>
      <c r="Q96" s="83"/>
      <c r="R96" s="85">
        <f t="shared" si="102"/>
        <v>0</v>
      </c>
      <c r="S96" s="69">
        <f t="shared" si="103"/>
        <v>0</v>
      </c>
      <c r="T96" s="70">
        <f t="shared" si="104"/>
        <v>0</v>
      </c>
      <c r="U96" s="70">
        <f t="shared" si="105"/>
        <v>0</v>
      </c>
      <c r="V96" s="70">
        <f t="shared" si="106"/>
        <v>0</v>
      </c>
      <c r="W96" s="70">
        <f t="shared" si="107"/>
        <v>0</v>
      </c>
      <c r="X96" s="70">
        <f t="shared" si="108"/>
        <v>0</v>
      </c>
      <c r="Y96" s="70">
        <f t="shared" si="109"/>
        <v>0</v>
      </c>
      <c r="Z96" s="70">
        <f t="shared" si="109"/>
        <v>0</v>
      </c>
      <c r="AA96" s="70">
        <f t="shared" si="109"/>
        <v>0</v>
      </c>
      <c r="AB96" s="71"/>
      <c r="AC96" s="7">
        <f t="shared" si="110"/>
        <v>0</v>
      </c>
      <c r="AD96" s="86"/>
      <c r="AE96" s="73"/>
      <c r="AF96" s="87"/>
      <c r="AG96" s="87"/>
      <c r="AH96" s="88"/>
      <c r="AI96" s="88"/>
      <c r="AJ96" s="75"/>
      <c r="AK96" s="87"/>
      <c r="AL96" s="88"/>
      <c r="AM96" s="75"/>
      <c r="AN96" s="89"/>
      <c r="AO96" s="86"/>
      <c r="AP96" s="87"/>
      <c r="AQ96" s="87"/>
      <c r="AR96" s="87"/>
      <c r="AS96" s="87"/>
      <c r="AT96" s="88"/>
      <c r="AU96" s="75"/>
      <c r="AV96" s="89"/>
    </row>
    <row r="97" spans="1:68" ht="27.95" hidden="1" customHeight="1" x14ac:dyDescent="0.25">
      <c r="A97" s="54"/>
      <c r="B97" s="55"/>
      <c r="C97" s="56"/>
      <c r="D97" s="57" t="s">
        <v>472</v>
      </c>
      <c r="E97" s="141"/>
      <c r="F97" s="136"/>
      <c r="G97" s="137"/>
      <c r="H97" s="140"/>
      <c r="I97" s="81"/>
      <c r="J97" s="82"/>
      <c r="K97" s="63">
        <f t="shared" si="98"/>
        <v>0</v>
      </c>
      <c r="L97" s="63">
        <f t="shared" si="99"/>
        <v>0</v>
      </c>
      <c r="M97" s="83"/>
      <c r="N97" s="84"/>
      <c r="O97" s="66">
        <f t="shared" si="100"/>
        <v>0</v>
      </c>
      <c r="P97" s="66">
        <f t="shared" si="101"/>
        <v>0</v>
      </c>
      <c r="Q97" s="83"/>
      <c r="R97" s="85">
        <f t="shared" si="102"/>
        <v>0</v>
      </c>
      <c r="S97" s="69">
        <f t="shared" si="103"/>
        <v>0</v>
      </c>
      <c r="T97" s="70">
        <f t="shared" si="104"/>
        <v>0</v>
      </c>
      <c r="U97" s="70">
        <f t="shared" si="105"/>
        <v>0</v>
      </c>
      <c r="V97" s="70">
        <f t="shared" si="106"/>
        <v>0</v>
      </c>
      <c r="W97" s="70">
        <f t="shared" si="107"/>
        <v>0</v>
      </c>
      <c r="X97" s="70">
        <f t="shared" si="108"/>
        <v>0</v>
      </c>
      <c r="Y97" s="70">
        <f t="shared" si="109"/>
        <v>0</v>
      </c>
      <c r="Z97" s="70">
        <f t="shared" si="109"/>
        <v>0</v>
      </c>
      <c r="AA97" s="70">
        <f t="shared" si="109"/>
        <v>0</v>
      </c>
      <c r="AB97" s="71"/>
      <c r="AC97" s="7">
        <f t="shared" si="110"/>
        <v>0</v>
      </c>
      <c r="AD97" s="86"/>
      <c r="AE97" s="73"/>
      <c r="AF97" s="87"/>
      <c r="AG97" s="87"/>
      <c r="AH97" s="88"/>
      <c r="AI97" s="88"/>
      <c r="AJ97" s="75"/>
      <c r="AK97" s="87"/>
      <c r="AL97" s="88"/>
      <c r="AM97" s="75"/>
      <c r="AN97" s="89"/>
      <c r="AO97" s="86"/>
      <c r="AP97" s="87"/>
      <c r="AQ97" s="87"/>
      <c r="AR97" s="87"/>
      <c r="AS97" s="87"/>
      <c r="AT97" s="88"/>
      <c r="AU97" s="75"/>
      <c r="AV97" s="89"/>
    </row>
    <row r="98" spans="1:68" ht="27.95" hidden="1" customHeight="1" x14ac:dyDescent="0.25">
      <c r="A98" s="54"/>
      <c r="B98" s="55"/>
      <c r="C98" s="56"/>
      <c r="D98" s="57" t="s">
        <v>472</v>
      </c>
      <c r="E98" s="141"/>
      <c r="F98" s="136"/>
      <c r="G98" s="137"/>
      <c r="H98" s="140"/>
      <c r="I98" s="81"/>
      <c r="J98" s="82"/>
      <c r="K98" s="63">
        <f t="shared" si="98"/>
        <v>0</v>
      </c>
      <c r="L98" s="63">
        <f t="shared" si="99"/>
        <v>0</v>
      </c>
      <c r="M98" s="83"/>
      <c r="N98" s="84"/>
      <c r="O98" s="66">
        <f t="shared" si="100"/>
        <v>0</v>
      </c>
      <c r="P98" s="66">
        <f t="shared" si="101"/>
        <v>0</v>
      </c>
      <c r="Q98" s="83"/>
      <c r="R98" s="85">
        <f t="shared" si="102"/>
        <v>0</v>
      </c>
      <c r="S98" s="69">
        <f t="shared" si="103"/>
        <v>0</v>
      </c>
      <c r="T98" s="70">
        <f t="shared" si="104"/>
        <v>0</v>
      </c>
      <c r="U98" s="70">
        <f t="shared" si="105"/>
        <v>0</v>
      </c>
      <c r="V98" s="70">
        <f t="shared" si="106"/>
        <v>0</v>
      </c>
      <c r="W98" s="70">
        <f t="shared" si="107"/>
        <v>0</v>
      </c>
      <c r="X98" s="70">
        <f t="shared" si="108"/>
        <v>0</v>
      </c>
      <c r="Y98" s="70">
        <f t="shared" si="109"/>
        <v>0</v>
      </c>
      <c r="Z98" s="70">
        <f t="shared" si="109"/>
        <v>0</v>
      </c>
      <c r="AA98" s="70">
        <f t="shared" si="109"/>
        <v>0</v>
      </c>
      <c r="AB98" s="71"/>
      <c r="AC98" s="7">
        <f t="shared" si="110"/>
        <v>0</v>
      </c>
      <c r="AD98" s="86"/>
      <c r="AE98" s="73"/>
      <c r="AF98" s="87"/>
      <c r="AG98" s="87"/>
      <c r="AH98" s="88"/>
      <c r="AI98" s="88"/>
      <c r="AJ98" s="75"/>
      <c r="AK98" s="87"/>
      <c r="AL98" s="88"/>
      <c r="AM98" s="75"/>
      <c r="AN98" s="89"/>
      <c r="AO98" s="86"/>
      <c r="AP98" s="87"/>
      <c r="AQ98" s="87"/>
      <c r="AR98" s="87"/>
      <c r="AS98" s="87"/>
      <c r="AT98" s="88"/>
      <c r="AU98" s="75"/>
      <c r="AV98" s="89"/>
    </row>
    <row r="99" spans="1:68" ht="27.95" hidden="1" customHeight="1" x14ac:dyDescent="0.25">
      <c r="A99" s="54"/>
      <c r="B99" s="55"/>
      <c r="C99" s="56"/>
      <c r="D99" s="57" t="s">
        <v>472</v>
      </c>
      <c r="E99" s="141"/>
      <c r="F99" s="136"/>
      <c r="G99" s="142"/>
      <c r="H99" s="140"/>
      <c r="I99" s="81"/>
      <c r="J99" s="82"/>
      <c r="K99" s="63">
        <f t="shared" si="98"/>
        <v>0</v>
      </c>
      <c r="L99" s="63">
        <f t="shared" si="99"/>
        <v>0</v>
      </c>
      <c r="M99" s="83"/>
      <c r="N99" s="84"/>
      <c r="O99" s="66">
        <f t="shared" si="100"/>
        <v>0</v>
      </c>
      <c r="P99" s="66">
        <f t="shared" si="101"/>
        <v>0</v>
      </c>
      <c r="Q99" s="83"/>
      <c r="R99" s="85">
        <f t="shared" si="102"/>
        <v>0</v>
      </c>
      <c r="S99" s="69">
        <f t="shared" si="103"/>
        <v>0</v>
      </c>
      <c r="T99" s="70">
        <f t="shared" si="104"/>
        <v>0</v>
      </c>
      <c r="U99" s="70">
        <f t="shared" si="105"/>
        <v>0</v>
      </c>
      <c r="V99" s="70">
        <f t="shared" si="106"/>
        <v>0</v>
      </c>
      <c r="W99" s="70">
        <f t="shared" si="107"/>
        <v>0</v>
      </c>
      <c r="X99" s="70">
        <f t="shared" si="108"/>
        <v>0</v>
      </c>
      <c r="Y99" s="70">
        <f t="shared" si="109"/>
        <v>0</v>
      </c>
      <c r="Z99" s="70">
        <f t="shared" si="109"/>
        <v>0</v>
      </c>
      <c r="AA99" s="70">
        <f t="shared" si="109"/>
        <v>0</v>
      </c>
      <c r="AB99" s="71"/>
      <c r="AC99" s="7">
        <f t="shared" si="110"/>
        <v>0</v>
      </c>
      <c r="AD99" s="86"/>
      <c r="AE99" s="73"/>
      <c r="AF99" s="87"/>
      <c r="AG99" s="87"/>
      <c r="AH99" s="88"/>
      <c r="AI99" s="88"/>
      <c r="AJ99" s="75"/>
      <c r="AK99" s="87"/>
      <c r="AL99" s="88"/>
      <c r="AM99" s="75"/>
      <c r="AN99" s="89"/>
      <c r="AO99" s="86"/>
      <c r="AP99" s="87"/>
      <c r="AQ99" s="87"/>
      <c r="AR99" s="87"/>
      <c r="AS99" s="87"/>
      <c r="AT99" s="88"/>
      <c r="AU99" s="75"/>
      <c r="AV99" s="89"/>
    </row>
    <row r="100" spans="1:68" ht="27.95" hidden="1" customHeight="1" x14ac:dyDescent="0.25">
      <c r="A100" s="54"/>
      <c r="B100" s="55"/>
      <c r="C100" s="56"/>
      <c r="D100" s="57" t="s">
        <v>472</v>
      </c>
      <c r="E100" s="141"/>
      <c r="F100" s="136"/>
      <c r="G100" s="142"/>
      <c r="H100" s="140"/>
      <c r="I100" s="94"/>
      <c r="J100" s="82"/>
      <c r="K100" s="63">
        <f t="shared" si="98"/>
        <v>0</v>
      </c>
      <c r="L100" s="63">
        <f t="shared" si="99"/>
        <v>0</v>
      </c>
      <c r="M100" s="83"/>
      <c r="N100" s="84"/>
      <c r="O100" s="66">
        <f t="shared" si="100"/>
        <v>0</v>
      </c>
      <c r="P100" s="66">
        <f t="shared" si="101"/>
        <v>0</v>
      </c>
      <c r="Q100" s="83"/>
      <c r="R100" s="85">
        <f t="shared" si="102"/>
        <v>0</v>
      </c>
      <c r="S100" s="69">
        <f t="shared" si="103"/>
        <v>0</v>
      </c>
      <c r="T100" s="70">
        <f t="shared" si="104"/>
        <v>0</v>
      </c>
      <c r="U100" s="70">
        <f t="shared" si="105"/>
        <v>0</v>
      </c>
      <c r="V100" s="70">
        <f t="shared" si="106"/>
        <v>0</v>
      </c>
      <c r="W100" s="70">
        <f t="shared" si="107"/>
        <v>0</v>
      </c>
      <c r="X100" s="70">
        <f t="shared" si="108"/>
        <v>0</v>
      </c>
      <c r="Y100" s="70">
        <f t="shared" si="109"/>
        <v>0</v>
      </c>
      <c r="Z100" s="70">
        <f t="shared" si="109"/>
        <v>0</v>
      </c>
      <c r="AA100" s="70">
        <f t="shared" si="109"/>
        <v>0</v>
      </c>
      <c r="AB100" s="71"/>
      <c r="AC100" s="7">
        <f t="shared" si="110"/>
        <v>0</v>
      </c>
      <c r="AD100" s="86"/>
      <c r="AE100" s="73"/>
      <c r="AF100" s="87"/>
      <c r="AG100" s="87"/>
      <c r="AH100" s="88"/>
      <c r="AI100" s="88"/>
      <c r="AJ100" s="75"/>
      <c r="AK100" s="87"/>
      <c r="AL100" s="88"/>
      <c r="AM100" s="75"/>
      <c r="AN100" s="89"/>
      <c r="AO100" s="86"/>
      <c r="AP100" s="87"/>
      <c r="AQ100" s="87"/>
      <c r="AR100" s="87"/>
      <c r="AS100" s="87"/>
      <c r="AT100" s="88"/>
      <c r="AU100" s="75"/>
      <c r="AV100" s="89"/>
    </row>
    <row r="101" spans="1:68" ht="27.95" hidden="1" customHeight="1" x14ac:dyDescent="0.25">
      <c r="A101" s="54"/>
      <c r="B101" s="55"/>
      <c r="C101" s="56"/>
      <c r="D101" s="57" t="s">
        <v>472</v>
      </c>
      <c r="E101" s="143"/>
      <c r="F101" s="144"/>
      <c r="G101" s="145"/>
      <c r="H101" s="140"/>
      <c r="I101" s="81"/>
      <c r="J101" s="82"/>
      <c r="K101" s="63">
        <f t="shared" si="98"/>
        <v>0</v>
      </c>
      <c r="L101" s="63">
        <f t="shared" si="99"/>
        <v>0</v>
      </c>
      <c r="M101" s="83"/>
      <c r="N101" s="84"/>
      <c r="O101" s="66">
        <f t="shared" si="100"/>
        <v>0</v>
      </c>
      <c r="P101" s="66">
        <f t="shared" si="101"/>
        <v>0</v>
      </c>
      <c r="Q101" s="83"/>
      <c r="R101" s="85">
        <f t="shared" si="102"/>
        <v>0</v>
      </c>
      <c r="S101" s="69">
        <f t="shared" si="103"/>
        <v>0</v>
      </c>
      <c r="T101" s="70">
        <f t="shared" si="104"/>
        <v>0</v>
      </c>
      <c r="U101" s="70">
        <f t="shared" si="105"/>
        <v>0</v>
      </c>
      <c r="V101" s="70">
        <f t="shared" si="106"/>
        <v>0</v>
      </c>
      <c r="W101" s="70">
        <f t="shared" si="107"/>
        <v>0</v>
      </c>
      <c r="X101" s="70">
        <f t="shared" si="108"/>
        <v>0</v>
      </c>
      <c r="Y101" s="70">
        <f t="shared" si="109"/>
        <v>0</v>
      </c>
      <c r="Z101" s="70">
        <f t="shared" si="109"/>
        <v>0</v>
      </c>
      <c r="AA101" s="70">
        <f t="shared" si="109"/>
        <v>0</v>
      </c>
      <c r="AB101" s="71"/>
      <c r="AC101" s="7">
        <f t="shared" si="110"/>
        <v>0</v>
      </c>
      <c r="AD101" s="86"/>
      <c r="AE101" s="73"/>
      <c r="AF101" s="87"/>
      <c r="AG101" s="87"/>
      <c r="AH101" s="88"/>
      <c r="AI101" s="88"/>
      <c r="AJ101" s="75"/>
      <c r="AK101" s="87"/>
      <c r="AL101" s="88"/>
      <c r="AM101" s="75"/>
      <c r="AN101" s="89"/>
      <c r="AO101" s="86"/>
      <c r="AP101" s="87"/>
      <c r="AQ101" s="87"/>
      <c r="AR101" s="87"/>
      <c r="AS101" s="87"/>
      <c r="AT101" s="88"/>
      <c r="AU101" s="75"/>
      <c r="AV101" s="89"/>
      <c r="AW101" s="171"/>
      <c r="AX101" s="171"/>
      <c r="AY101" s="171"/>
      <c r="AZ101" s="171"/>
      <c r="BA101" s="171"/>
      <c r="BB101" s="171"/>
      <c r="BC101" s="171"/>
      <c r="BD101" s="171"/>
      <c r="BE101" s="171"/>
      <c r="BF101" s="171"/>
      <c r="BG101" s="171"/>
      <c r="BH101" s="171"/>
      <c r="BI101" s="171"/>
      <c r="BJ101" s="171"/>
      <c r="BK101" s="171"/>
      <c r="BL101" s="171"/>
      <c r="BM101" s="171"/>
      <c r="BN101" s="171"/>
      <c r="BO101" s="171"/>
      <c r="BP101" s="171"/>
    </row>
    <row r="102" spans="1:68" ht="27.95" hidden="1" customHeight="1" x14ac:dyDescent="0.25">
      <c r="A102" s="54"/>
      <c r="B102" s="55"/>
      <c r="C102" s="56"/>
      <c r="D102" s="57" t="s">
        <v>472</v>
      </c>
      <c r="E102" s="146"/>
      <c r="F102" s="1031"/>
      <c r="G102" s="142"/>
      <c r="H102" s="1032"/>
      <c r="I102" s="1033"/>
      <c r="J102" s="82"/>
      <c r="K102" s="96">
        <f t="shared" si="98"/>
        <v>0</v>
      </c>
      <c r="L102" s="96">
        <f t="shared" si="99"/>
        <v>0</v>
      </c>
      <c r="M102" s="83"/>
      <c r="N102" s="84"/>
      <c r="O102" s="66">
        <f t="shared" si="100"/>
        <v>0</v>
      </c>
      <c r="P102" s="66">
        <f t="shared" si="101"/>
        <v>0</v>
      </c>
      <c r="Q102" s="83"/>
      <c r="R102" s="85">
        <f t="shared" si="102"/>
        <v>0</v>
      </c>
      <c r="S102" s="69">
        <f t="shared" si="103"/>
        <v>0</v>
      </c>
      <c r="T102" s="70">
        <f t="shared" si="104"/>
        <v>0</v>
      </c>
      <c r="U102" s="70">
        <f t="shared" si="105"/>
        <v>0</v>
      </c>
      <c r="V102" s="70">
        <f t="shared" si="106"/>
        <v>0</v>
      </c>
      <c r="W102" s="70">
        <f t="shared" si="107"/>
        <v>0</v>
      </c>
      <c r="X102" s="70">
        <f t="shared" si="108"/>
        <v>0</v>
      </c>
      <c r="Y102" s="70">
        <f t="shared" si="109"/>
        <v>0</v>
      </c>
      <c r="Z102" s="70">
        <f t="shared" si="109"/>
        <v>0</v>
      </c>
      <c r="AA102" s="70">
        <f t="shared" si="109"/>
        <v>0</v>
      </c>
      <c r="AB102" s="71"/>
      <c r="AC102" s="7">
        <f t="shared" si="110"/>
        <v>0</v>
      </c>
      <c r="AD102" s="86"/>
      <c r="AE102" s="73"/>
      <c r="AF102" s="87"/>
      <c r="AG102" s="87"/>
      <c r="AH102" s="88"/>
      <c r="AI102" s="88"/>
      <c r="AJ102" s="75"/>
      <c r="AK102" s="87"/>
      <c r="AL102" s="88"/>
      <c r="AM102" s="75"/>
      <c r="AN102" s="89"/>
      <c r="AO102" s="86"/>
      <c r="AP102" s="87"/>
      <c r="AQ102" s="87"/>
      <c r="AR102" s="87"/>
      <c r="AS102" s="87"/>
      <c r="AT102" s="88"/>
      <c r="AU102" s="75"/>
      <c r="AV102" s="89"/>
      <c r="AW102" s="171"/>
      <c r="AX102" s="171"/>
      <c r="AY102" s="171"/>
      <c r="AZ102" s="171"/>
      <c r="BA102" s="171"/>
      <c r="BB102" s="171"/>
      <c r="BC102" s="171"/>
      <c r="BD102" s="171"/>
      <c r="BE102" s="171"/>
      <c r="BF102" s="171"/>
      <c r="BG102" s="171"/>
      <c r="BH102" s="171"/>
      <c r="BI102" s="171"/>
      <c r="BJ102" s="171"/>
      <c r="BK102" s="171"/>
      <c r="BL102" s="171"/>
      <c r="BM102" s="171"/>
      <c r="BN102" s="171"/>
      <c r="BO102" s="171"/>
      <c r="BP102" s="171"/>
    </row>
    <row r="103" spans="1:68" s="179" customFormat="1" ht="27.95" hidden="1" customHeight="1" x14ac:dyDescent="0.25">
      <c r="A103" s="193"/>
      <c r="B103" s="194"/>
      <c r="C103" s="56"/>
      <c r="D103" s="57" t="s">
        <v>472</v>
      </c>
      <c r="E103" s="101" t="s">
        <v>49</v>
      </c>
      <c r="F103" s="101"/>
      <c r="G103" s="102"/>
      <c r="H103" s="103"/>
      <c r="I103" s="104"/>
      <c r="J103" s="105"/>
      <c r="K103" s="106">
        <f>IF(J103&gt;0, 1, 0)</f>
        <v>0</v>
      </c>
      <c r="L103" s="106">
        <f t="shared" si="99"/>
        <v>0</v>
      </c>
      <c r="M103" s="107"/>
      <c r="N103" s="108"/>
      <c r="O103" s="109">
        <f t="shared" si="100"/>
        <v>0</v>
      </c>
      <c r="P103" s="109">
        <f t="shared" si="101"/>
        <v>0</v>
      </c>
      <c r="Q103" s="107"/>
      <c r="R103" s="110">
        <f>J103*M103*$R$9</f>
        <v>0</v>
      </c>
      <c r="S103" s="111">
        <f>J103*M103*$S$9</f>
        <v>0</v>
      </c>
      <c r="T103" s="112">
        <f>K103*M103*$T$9</f>
        <v>0</v>
      </c>
      <c r="U103" s="112">
        <f>J103*M103*$U$9</f>
        <v>0</v>
      </c>
      <c r="V103" s="112">
        <f t="shared" si="106"/>
        <v>0</v>
      </c>
      <c r="W103" s="112">
        <f t="shared" si="107"/>
        <v>0</v>
      </c>
      <c r="X103" s="112">
        <f t="shared" si="108"/>
        <v>0</v>
      </c>
      <c r="Y103" s="112">
        <f t="shared" si="109"/>
        <v>0</v>
      </c>
      <c r="Z103" s="112">
        <f t="shared" si="109"/>
        <v>0</v>
      </c>
      <c r="AA103" s="112">
        <f t="shared" si="109"/>
        <v>0</v>
      </c>
      <c r="AB103" s="113"/>
      <c r="AC103" s="7">
        <f t="shared" si="110"/>
        <v>0</v>
      </c>
      <c r="AD103" s="176"/>
      <c r="AE103" s="73"/>
      <c r="AF103" s="177"/>
      <c r="AG103" s="177"/>
      <c r="AH103" s="88"/>
      <c r="AI103" s="88"/>
      <c r="AJ103" s="75"/>
      <c r="AK103" s="177"/>
      <c r="AL103" s="88"/>
      <c r="AM103" s="75"/>
      <c r="AN103" s="178"/>
      <c r="AO103" s="176"/>
      <c r="AP103" s="177"/>
      <c r="AQ103" s="177"/>
      <c r="AR103" s="177"/>
      <c r="AS103" s="177"/>
      <c r="AT103" s="88"/>
      <c r="AU103" s="75"/>
      <c r="AV103" s="178"/>
      <c r="AW103" s="6"/>
      <c r="AX103" s="6"/>
      <c r="AY103" s="6"/>
      <c r="AZ103" s="6"/>
      <c r="BA103" s="6"/>
      <c r="BB103" s="6"/>
      <c r="BC103" s="6"/>
      <c r="BD103" s="6"/>
      <c r="BE103" s="6"/>
      <c r="BF103" s="6"/>
      <c r="BG103" s="6"/>
      <c r="BH103" s="6"/>
      <c r="BI103" s="6"/>
      <c r="BJ103" s="6"/>
      <c r="BK103" s="6"/>
      <c r="BL103" s="6"/>
      <c r="BM103" s="6"/>
      <c r="BN103" s="6"/>
      <c r="BO103" s="6"/>
      <c r="BP103" s="6"/>
    </row>
    <row r="104" spans="1:68" s="171" customFormat="1" ht="27.95" hidden="1" customHeight="1" x14ac:dyDescent="0.25">
      <c r="A104" s="193"/>
      <c r="B104" s="194"/>
      <c r="C104" s="56"/>
      <c r="D104" s="57" t="s">
        <v>472</v>
      </c>
      <c r="E104" s="101" t="s">
        <v>49</v>
      </c>
      <c r="F104" s="101"/>
      <c r="G104" s="102"/>
      <c r="H104" s="103"/>
      <c r="I104" s="104"/>
      <c r="J104" s="105"/>
      <c r="K104" s="106">
        <f>IF(J104&gt;0, 1, 0)</f>
        <v>0</v>
      </c>
      <c r="L104" s="106">
        <f t="shared" si="99"/>
        <v>0</v>
      </c>
      <c r="M104" s="107"/>
      <c r="N104" s="108"/>
      <c r="O104" s="109">
        <f t="shared" si="100"/>
        <v>0</v>
      </c>
      <c r="P104" s="109">
        <f t="shared" si="101"/>
        <v>0</v>
      </c>
      <c r="Q104" s="107"/>
      <c r="R104" s="110">
        <f>J104*M104*$R$9</f>
        <v>0</v>
      </c>
      <c r="S104" s="111">
        <f>J104*M104*$S$9</f>
        <v>0</v>
      </c>
      <c r="T104" s="112">
        <f>K104*M104*$T$9</f>
        <v>0</v>
      </c>
      <c r="U104" s="112">
        <f>J104*M104*$U$9</f>
        <v>0</v>
      </c>
      <c r="V104" s="112">
        <f t="shared" si="106"/>
        <v>0</v>
      </c>
      <c r="W104" s="112">
        <f t="shared" si="107"/>
        <v>0</v>
      </c>
      <c r="X104" s="112">
        <f t="shared" si="108"/>
        <v>0</v>
      </c>
      <c r="Y104" s="112">
        <f t="shared" si="109"/>
        <v>0</v>
      </c>
      <c r="Z104" s="112">
        <f t="shared" si="109"/>
        <v>0</v>
      </c>
      <c r="AA104" s="112">
        <f t="shared" si="109"/>
        <v>0</v>
      </c>
      <c r="AB104" s="113"/>
      <c r="AC104" s="114">
        <f t="shared" si="110"/>
        <v>0</v>
      </c>
      <c r="AD104" s="176"/>
      <c r="AE104" s="73"/>
      <c r="AF104" s="177"/>
      <c r="AG104" s="177"/>
      <c r="AH104" s="88"/>
      <c r="AI104" s="88"/>
      <c r="AJ104" s="75"/>
      <c r="AK104" s="177"/>
      <c r="AL104" s="88"/>
      <c r="AM104" s="75"/>
      <c r="AN104" s="178"/>
      <c r="AO104" s="176"/>
      <c r="AP104" s="177"/>
      <c r="AQ104" s="177"/>
      <c r="AR104" s="177"/>
      <c r="AS104" s="177"/>
      <c r="AT104" s="88"/>
      <c r="AU104" s="75"/>
      <c r="AV104" s="178"/>
      <c r="AW104" s="6"/>
      <c r="AX104" s="6"/>
      <c r="AY104" s="6"/>
      <c r="AZ104" s="6"/>
      <c r="BA104" s="6"/>
      <c r="BB104" s="6"/>
      <c r="BC104" s="6"/>
      <c r="BD104" s="6"/>
      <c r="BE104" s="6"/>
      <c r="BF104" s="6"/>
      <c r="BG104" s="6"/>
      <c r="BH104" s="6"/>
      <c r="BI104" s="6"/>
      <c r="BJ104" s="6"/>
      <c r="BK104" s="6"/>
      <c r="BL104" s="6"/>
      <c r="BM104" s="6"/>
      <c r="BN104" s="6"/>
      <c r="BO104" s="6"/>
      <c r="BP104" s="6"/>
    </row>
    <row r="105" spans="1:68" ht="27.95" hidden="1" customHeight="1" thickBot="1" x14ac:dyDescent="0.3">
      <c r="A105" s="116"/>
      <c r="B105" s="117"/>
      <c r="C105" s="117"/>
      <c r="D105" s="57" t="s">
        <v>472</v>
      </c>
      <c r="E105" s="118"/>
      <c r="F105" s="118"/>
      <c r="G105" s="119"/>
      <c r="H105" s="120" t="s">
        <v>90</v>
      </c>
      <c r="I105" s="121"/>
      <c r="J105" s="122"/>
      <c r="K105" s="123"/>
      <c r="L105" s="123"/>
      <c r="M105" s="124"/>
      <c r="N105" s="125"/>
      <c r="O105" s="123"/>
      <c r="P105" s="123"/>
      <c r="Q105" s="124"/>
      <c r="R105" s="126">
        <f>SUM(R93:R104)</f>
        <v>0</v>
      </c>
      <c r="S105" s="127">
        <f t="shared" ref="S105:AA105" si="111">SUM(S93:S104)</f>
        <v>0</v>
      </c>
      <c r="T105" s="128">
        <f t="shared" si="111"/>
        <v>0</v>
      </c>
      <c r="U105" s="128">
        <f t="shared" si="111"/>
        <v>0</v>
      </c>
      <c r="V105" s="128">
        <f t="shared" si="111"/>
        <v>0</v>
      </c>
      <c r="W105" s="128">
        <f t="shared" si="111"/>
        <v>0</v>
      </c>
      <c r="X105" s="128">
        <f t="shared" si="111"/>
        <v>0</v>
      </c>
      <c r="Y105" s="129">
        <f t="shared" si="111"/>
        <v>0</v>
      </c>
      <c r="Z105" s="129">
        <f t="shared" si="111"/>
        <v>0</v>
      </c>
      <c r="AA105" s="129">
        <f t="shared" si="111"/>
        <v>0</v>
      </c>
      <c r="AB105" s="130">
        <f>R105/1800/0.6</f>
        <v>0</v>
      </c>
      <c r="AC105" s="7"/>
      <c r="AD105" s="131"/>
      <c r="AE105" s="132"/>
      <c r="AF105" s="132"/>
      <c r="AG105" s="132"/>
      <c r="AH105" s="132"/>
      <c r="AI105" s="132"/>
      <c r="AJ105" s="132"/>
      <c r="AK105" s="132"/>
      <c r="AL105" s="132"/>
      <c r="AM105" s="132"/>
      <c r="AN105" s="132"/>
      <c r="AO105" s="132"/>
      <c r="AP105" s="132"/>
      <c r="AQ105" s="132"/>
      <c r="AR105" s="132"/>
      <c r="AS105" s="132"/>
      <c r="AT105" s="132"/>
      <c r="AU105" s="132"/>
      <c r="AV105" s="1034"/>
    </row>
    <row r="106" spans="1:68" ht="27.95" hidden="1" customHeight="1" thickTop="1" x14ac:dyDescent="0.25">
      <c r="A106" s="54"/>
      <c r="B106" s="55"/>
      <c r="C106" s="56"/>
      <c r="D106" s="57" t="s">
        <v>472</v>
      </c>
      <c r="E106" s="135"/>
      <c r="F106" s="136"/>
      <c r="G106" s="137"/>
      <c r="H106" s="140"/>
      <c r="I106" s="1029"/>
      <c r="J106" s="62"/>
      <c r="K106" s="63">
        <f t="shared" ref="K106:K115" si="112">IF(J106&gt;0, 1, 0)</f>
        <v>0</v>
      </c>
      <c r="L106" s="63">
        <f t="shared" ref="L106:L117" si="113">J106-K106</f>
        <v>0</v>
      </c>
      <c r="M106" s="64"/>
      <c r="N106" s="65"/>
      <c r="O106" s="66">
        <f t="shared" ref="O106:O117" si="114">IF(N106&gt;0, 1, 0)</f>
        <v>0</v>
      </c>
      <c r="P106" s="66">
        <f t="shared" ref="P106:P117" si="115">N106-O106</f>
        <v>0</v>
      </c>
      <c r="Q106" s="1030"/>
      <c r="R106" s="68">
        <f t="shared" ref="R106:R115" si="116">(K106*M106*$R$5)+(L106*M106*$R$6)+(O106*Q106*$R$7)+(P106*Q106*$R$8)</f>
        <v>0</v>
      </c>
      <c r="S106" s="69">
        <f t="shared" ref="S106:S115" si="117">J106*M106*$S$5</f>
        <v>0</v>
      </c>
      <c r="T106" s="70">
        <f t="shared" ref="T106:T115" si="118">K106*M106*$T$5</f>
        <v>0</v>
      </c>
      <c r="U106" s="70">
        <f t="shared" ref="U106:U115" si="119">J106*M106*$U$5</f>
        <v>0</v>
      </c>
      <c r="V106" s="70">
        <f t="shared" ref="V106:V117" si="120">N106*Q106*$V$7</f>
        <v>0</v>
      </c>
      <c r="W106" s="70">
        <f t="shared" ref="W106:W117" si="121">O106*Q106*$W$7</f>
        <v>0</v>
      </c>
      <c r="X106" s="70">
        <f t="shared" ref="X106:X117" si="122">N106*Q106*$X$7</f>
        <v>0</v>
      </c>
      <c r="Y106" s="70">
        <f t="shared" ref="Y106:AA117" si="123">S106+V106</f>
        <v>0</v>
      </c>
      <c r="Z106" s="70">
        <f t="shared" si="123"/>
        <v>0</v>
      </c>
      <c r="AA106" s="70">
        <f t="shared" si="123"/>
        <v>0</v>
      </c>
      <c r="AB106" s="71"/>
      <c r="AC106" s="7">
        <f>R106-Y106-Z106-AA106</f>
        <v>0</v>
      </c>
      <c r="AD106" s="162"/>
      <c r="AE106" s="134"/>
      <c r="AF106" s="163"/>
      <c r="AG106" s="164"/>
      <c r="AH106" s="88"/>
      <c r="AI106" s="88"/>
      <c r="AJ106" s="75"/>
      <c r="AK106" s="182"/>
      <c r="AL106" s="88"/>
      <c r="AM106" s="75"/>
      <c r="AN106" s="89"/>
      <c r="AO106" s="162"/>
      <c r="AP106" s="87"/>
      <c r="AQ106" s="87"/>
      <c r="AR106" s="167"/>
      <c r="AS106" s="87"/>
      <c r="AT106" s="88"/>
      <c r="AU106" s="75"/>
      <c r="AV106" s="89"/>
    </row>
    <row r="107" spans="1:68" ht="27.95" hidden="1" customHeight="1" x14ac:dyDescent="0.25">
      <c r="A107" s="54"/>
      <c r="B107" s="55"/>
      <c r="C107" s="56"/>
      <c r="D107" s="57" t="s">
        <v>472</v>
      </c>
      <c r="E107" s="135"/>
      <c r="F107" s="136"/>
      <c r="G107" s="137"/>
      <c r="H107" s="140"/>
      <c r="I107" s="81"/>
      <c r="J107" s="82"/>
      <c r="K107" s="63">
        <f t="shared" si="112"/>
        <v>0</v>
      </c>
      <c r="L107" s="63">
        <f t="shared" si="113"/>
        <v>0</v>
      </c>
      <c r="M107" s="83"/>
      <c r="N107" s="84"/>
      <c r="O107" s="66">
        <f t="shared" si="114"/>
        <v>0</v>
      </c>
      <c r="P107" s="66">
        <f t="shared" si="115"/>
        <v>0</v>
      </c>
      <c r="Q107" s="83"/>
      <c r="R107" s="85">
        <f t="shared" si="116"/>
        <v>0</v>
      </c>
      <c r="S107" s="69">
        <f t="shared" si="117"/>
        <v>0</v>
      </c>
      <c r="T107" s="70">
        <f t="shared" si="118"/>
        <v>0</v>
      </c>
      <c r="U107" s="70">
        <f t="shared" si="119"/>
        <v>0</v>
      </c>
      <c r="V107" s="70">
        <f t="shared" si="120"/>
        <v>0</v>
      </c>
      <c r="W107" s="70">
        <f t="shared" si="121"/>
        <v>0</v>
      </c>
      <c r="X107" s="70">
        <f t="shared" si="122"/>
        <v>0</v>
      </c>
      <c r="Y107" s="70">
        <f t="shared" si="123"/>
        <v>0</v>
      </c>
      <c r="Z107" s="70">
        <f t="shared" si="123"/>
        <v>0</v>
      </c>
      <c r="AA107" s="70">
        <f t="shared" si="123"/>
        <v>0</v>
      </c>
      <c r="AB107" s="71"/>
      <c r="AC107" s="7">
        <f t="shared" ref="AC107:AC117" si="124">R105-Y105-Z105-AA105</f>
        <v>0</v>
      </c>
      <c r="AD107" s="162"/>
      <c r="AE107" s="134"/>
      <c r="AF107" s="163"/>
      <c r="AG107" s="164"/>
      <c r="AH107" s="88"/>
      <c r="AI107" s="88"/>
      <c r="AJ107" s="75"/>
      <c r="AK107" s="182"/>
      <c r="AL107" s="88"/>
      <c r="AM107" s="75"/>
      <c r="AN107" s="89"/>
      <c r="AO107" s="86"/>
      <c r="AP107" s="87"/>
      <c r="AQ107" s="87"/>
      <c r="AR107" s="87"/>
      <c r="AS107" s="87"/>
      <c r="AT107" s="88"/>
      <c r="AU107" s="75"/>
      <c r="AV107" s="89"/>
    </row>
    <row r="108" spans="1:68" ht="27.95" hidden="1" customHeight="1" x14ac:dyDescent="0.25">
      <c r="A108" s="54"/>
      <c r="B108" s="55"/>
      <c r="C108" s="56"/>
      <c r="D108" s="57" t="s">
        <v>472</v>
      </c>
      <c r="E108" s="135"/>
      <c r="F108" s="136"/>
      <c r="G108" s="137"/>
      <c r="H108" s="138"/>
      <c r="I108" s="81"/>
      <c r="J108" s="82"/>
      <c r="K108" s="63">
        <f t="shared" si="112"/>
        <v>0</v>
      </c>
      <c r="L108" s="63">
        <f t="shared" si="113"/>
        <v>0</v>
      </c>
      <c r="M108" s="83"/>
      <c r="N108" s="84"/>
      <c r="O108" s="66">
        <f t="shared" si="114"/>
        <v>0</v>
      </c>
      <c r="P108" s="66">
        <f t="shared" si="115"/>
        <v>0</v>
      </c>
      <c r="Q108" s="83"/>
      <c r="R108" s="85">
        <f t="shared" si="116"/>
        <v>0</v>
      </c>
      <c r="S108" s="69">
        <f t="shared" si="117"/>
        <v>0</v>
      </c>
      <c r="T108" s="70">
        <f t="shared" si="118"/>
        <v>0</v>
      </c>
      <c r="U108" s="70">
        <f t="shared" si="119"/>
        <v>0</v>
      </c>
      <c r="V108" s="70">
        <f t="shared" si="120"/>
        <v>0</v>
      </c>
      <c r="W108" s="70">
        <f t="shared" si="121"/>
        <v>0</v>
      </c>
      <c r="X108" s="70">
        <f t="shared" si="122"/>
        <v>0</v>
      </c>
      <c r="Y108" s="70">
        <f t="shared" si="123"/>
        <v>0</v>
      </c>
      <c r="Z108" s="70">
        <f t="shared" si="123"/>
        <v>0</v>
      </c>
      <c r="AA108" s="70">
        <f t="shared" si="123"/>
        <v>0</v>
      </c>
      <c r="AB108" s="71"/>
      <c r="AC108" s="7">
        <f t="shared" si="124"/>
        <v>0</v>
      </c>
      <c r="AD108" s="162"/>
      <c r="AE108" s="134"/>
      <c r="AF108" s="163"/>
      <c r="AG108" s="164"/>
      <c r="AH108" s="88"/>
      <c r="AI108" s="88"/>
      <c r="AJ108" s="75"/>
      <c r="AK108" s="167"/>
      <c r="AL108" s="88"/>
      <c r="AM108" s="75"/>
      <c r="AN108" s="89"/>
      <c r="AO108" s="86"/>
      <c r="AP108" s="87"/>
      <c r="AQ108" s="87"/>
      <c r="AR108" s="87"/>
      <c r="AS108" s="87"/>
      <c r="AT108" s="88"/>
      <c r="AU108" s="75"/>
      <c r="AV108" s="89"/>
    </row>
    <row r="109" spans="1:68" ht="27.95" hidden="1" customHeight="1" x14ac:dyDescent="0.25">
      <c r="A109" s="54"/>
      <c r="B109" s="55"/>
      <c r="C109" s="56"/>
      <c r="D109" s="57" t="s">
        <v>472</v>
      </c>
      <c r="E109" s="139"/>
      <c r="F109" s="136"/>
      <c r="G109" s="137"/>
      <c r="H109" s="140"/>
      <c r="I109" s="81"/>
      <c r="J109" s="82"/>
      <c r="K109" s="63">
        <f t="shared" si="112"/>
        <v>0</v>
      </c>
      <c r="L109" s="63">
        <f t="shared" si="113"/>
        <v>0</v>
      </c>
      <c r="M109" s="83"/>
      <c r="N109" s="84"/>
      <c r="O109" s="66">
        <f t="shared" si="114"/>
        <v>0</v>
      </c>
      <c r="P109" s="66">
        <f t="shared" si="115"/>
        <v>0</v>
      </c>
      <c r="Q109" s="83"/>
      <c r="R109" s="85">
        <f t="shared" si="116"/>
        <v>0</v>
      </c>
      <c r="S109" s="69">
        <f t="shared" si="117"/>
        <v>0</v>
      </c>
      <c r="T109" s="70">
        <f t="shared" si="118"/>
        <v>0</v>
      </c>
      <c r="U109" s="70">
        <f t="shared" si="119"/>
        <v>0</v>
      </c>
      <c r="V109" s="70">
        <f t="shared" si="120"/>
        <v>0</v>
      </c>
      <c r="W109" s="70">
        <f t="shared" si="121"/>
        <v>0</v>
      </c>
      <c r="X109" s="70">
        <f t="shared" si="122"/>
        <v>0</v>
      </c>
      <c r="Y109" s="70">
        <f t="shared" si="123"/>
        <v>0</v>
      </c>
      <c r="Z109" s="70">
        <f t="shared" si="123"/>
        <v>0</v>
      </c>
      <c r="AA109" s="70">
        <f t="shared" si="123"/>
        <v>0</v>
      </c>
      <c r="AB109" s="71"/>
      <c r="AC109" s="7">
        <f t="shared" si="124"/>
        <v>0</v>
      </c>
      <c r="AD109" s="86"/>
      <c r="AE109" s="73"/>
      <c r="AF109" s="87"/>
      <c r="AG109" s="87"/>
      <c r="AH109" s="88"/>
      <c r="AI109" s="88"/>
      <c r="AJ109" s="75"/>
      <c r="AK109" s="87"/>
      <c r="AL109" s="88"/>
      <c r="AM109" s="75"/>
      <c r="AN109" s="89"/>
      <c r="AO109" s="86"/>
      <c r="AP109" s="87"/>
      <c r="AQ109" s="87"/>
      <c r="AR109" s="87"/>
      <c r="AS109" s="87"/>
      <c r="AT109" s="88"/>
      <c r="AU109" s="75"/>
      <c r="AV109" s="89"/>
    </row>
    <row r="110" spans="1:68" ht="27.95" hidden="1" customHeight="1" x14ac:dyDescent="0.25">
      <c r="A110" s="54"/>
      <c r="B110" s="55"/>
      <c r="C110" s="56"/>
      <c r="D110" s="57" t="s">
        <v>472</v>
      </c>
      <c r="E110" s="141"/>
      <c r="F110" s="136"/>
      <c r="G110" s="137"/>
      <c r="H110" s="140"/>
      <c r="I110" s="81"/>
      <c r="J110" s="82"/>
      <c r="K110" s="63">
        <f t="shared" si="112"/>
        <v>0</v>
      </c>
      <c r="L110" s="63">
        <f t="shared" si="113"/>
        <v>0</v>
      </c>
      <c r="M110" s="83"/>
      <c r="N110" s="84"/>
      <c r="O110" s="66">
        <f t="shared" si="114"/>
        <v>0</v>
      </c>
      <c r="P110" s="66">
        <f t="shared" si="115"/>
        <v>0</v>
      </c>
      <c r="Q110" s="83"/>
      <c r="R110" s="85">
        <f t="shared" si="116"/>
        <v>0</v>
      </c>
      <c r="S110" s="69">
        <f t="shared" si="117"/>
        <v>0</v>
      </c>
      <c r="T110" s="70">
        <f t="shared" si="118"/>
        <v>0</v>
      </c>
      <c r="U110" s="70">
        <f t="shared" si="119"/>
        <v>0</v>
      </c>
      <c r="V110" s="70">
        <f t="shared" si="120"/>
        <v>0</v>
      </c>
      <c r="W110" s="70">
        <f t="shared" si="121"/>
        <v>0</v>
      </c>
      <c r="X110" s="70">
        <f t="shared" si="122"/>
        <v>0</v>
      </c>
      <c r="Y110" s="70">
        <f t="shared" si="123"/>
        <v>0</v>
      </c>
      <c r="Z110" s="70">
        <f t="shared" si="123"/>
        <v>0</v>
      </c>
      <c r="AA110" s="70">
        <f t="shared" si="123"/>
        <v>0</v>
      </c>
      <c r="AB110" s="71"/>
      <c r="AC110" s="7">
        <f t="shared" si="124"/>
        <v>0</v>
      </c>
      <c r="AD110" s="86"/>
      <c r="AE110" s="73"/>
      <c r="AF110" s="87"/>
      <c r="AG110" s="87"/>
      <c r="AH110" s="88"/>
      <c r="AI110" s="88"/>
      <c r="AJ110" s="75"/>
      <c r="AK110" s="87"/>
      <c r="AL110" s="88"/>
      <c r="AM110" s="75"/>
      <c r="AN110" s="89"/>
      <c r="AO110" s="86"/>
      <c r="AP110" s="87"/>
      <c r="AQ110" s="87"/>
      <c r="AR110" s="87"/>
      <c r="AS110" s="87"/>
      <c r="AT110" s="88"/>
      <c r="AU110" s="75"/>
      <c r="AV110" s="89"/>
    </row>
    <row r="111" spans="1:68" ht="27.95" hidden="1" customHeight="1" x14ac:dyDescent="0.25">
      <c r="A111" s="54"/>
      <c r="B111" s="55"/>
      <c r="C111" s="56"/>
      <c r="D111" s="57" t="s">
        <v>472</v>
      </c>
      <c r="E111" s="141"/>
      <c r="F111" s="136"/>
      <c r="G111" s="137"/>
      <c r="H111" s="140"/>
      <c r="I111" s="81"/>
      <c r="J111" s="82"/>
      <c r="K111" s="63">
        <f t="shared" si="112"/>
        <v>0</v>
      </c>
      <c r="L111" s="63">
        <f t="shared" si="113"/>
        <v>0</v>
      </c>
      <c r="M111" s="83"/>
      <c r="N111" s="84"/>
      <c r="O111" s="66">
        <f t="shared" si="114"/>
        <v>0</v>
      </c>
      <c r="P111" s="66">
        <f t="shared" si="115"/>
        <v>0</v>
      </c>
      <c r="Q111" s="83"/>
      <c r="R111" s="85">
        <f t="shared" si="116"/>
        <v>0</v>
      </c>
      <c r="S111" s="69">
        <f t="shared" si="117"/>
        <v>0</v>
      </c>
      <c r="T111" s="70">
        <f t="shared" si="118"/>
        <v>0</v>
      </c>
      <c r="U111" s="70">
        <f t="shared" si="119"/>
        <v>0</v>
      </c>
      <c r="V111" s="70">
        <f t="shared" si="120"/>
        <v>0</v>
      </c>
      <c r="W111" s="70">
        <f t="shared" si="121"/>
        <v>0</v>
      </c>
      <c r="X111" s="70">
        <f t="shared" si="122"/>
        <v>0</v>
      </c>
      <c r="Y111" s="70">
        <f t="shared" si="123"/>
        <v>0</v>
      </c>
      <c r="Z111" s="70">
        <f t="shared" si="123"/>
        <v>0</v>
      </c>
      <c r="AA111" s="70">
        <f t="shared" si="123"/>
        <v>0</v>
      </c>
      <c r="AB111" s="71"/>
      <c r="AC111" s="7">
        <f t="shared" si="124"/>
        <v>0</v>
      </c>
      <c r="AD111" s="86"/>
      <c r="AE111" s="73"/>
      <c r="AF111" s="87"/>
      <c r="AG111" s="87"/>
      <c r="AH111" s="88"/>
      <c r="AI111" s="88"/>
      <c r="AJ111" s="75"/>
      <c r="AK111" s="87"/>
      <c r="AL111" s="88"/>
      <c r="AM111" s="75"/>
      <c r="AN111" s="89"/>
      <c r="AO111" s="86"/>
      <c r="AP111" s="87"/>
      <c r="AQ111" s="87"/>
      <c r="AR111" s="87"/>
      <c r="AS111" s="87"/>
      <c r="AT111" s="88"/>
      <c r="AU111" s="75"/>
      <c r="AV111" s="89"/>
    </row>
    <row r="112" spans="1:68" ht="27.95" hidden="1" customHeight="1" x14ac:dyDescent="0.25">
      <c r="A112" s="54"/>
      <c r="B112" s="55"/>
      <c r="C112" s="56"/>
      <c r="D112" s="57" t="s">
        <v>472</v>
      </c>
      <c r="E112" s="141"/>
      <c r="F112" s="136"/>
      <c r="G112" s="142"/>
      <c r="H112" s="140"/>
      <c r="I112" s="81"/>
      <c r="J112" s="82"/>
      <c r="K112" s="63">
        <f t="shared" si="112"/>
        <v>0</v>
      </c>
      <c r="L112" s="63">
        <f t="shared" si="113"/>
        <v>0</v>
      </c>
      <c r="M112" s="83"/>
      <c r="N112" s="84"/>
      <c r="O112" s="66">
        <f t="shared" si="114"/>
        <v>0</v>
      </c>
      <c r="P112" s="66">
        <f t="shared" si="115"/>
        <v>0</v>
      </c>
      <c r="Q112" s="83"/>
      <c r="R112" s="85">
        <f t="shared" si="116"/>
        <v>0</v>
      </c>
      <c r="S112" s="69">
        <f t="shared" si="117"/>
        <v>0</v>
      </c>
      <c r="T112" s="70">
        <f t="shared" si="118"/>
        <v>0</v>
      </c>
      <c r="U112" s="70">
        <f t="shared" si="119"/>
        <v>0</v>
      </c>
      <c r="V112" s="70">
        <f t="shared" si="120"/>
        <v>0</v>
      </c>
      <c r="W112" s="70">
        <f t="shared" si="121"/>
        <v>0</v>
      </c>
      <c r="X112" s="70">
        <f t="shared" si="122"/>
        <v>0</v>
      </c>
      <c r="Y112" s="70">
        <f t="shared" si="123"/>
        <v>0</v>
      </c>
      <c r="Z112" s="70">
        <f t="shared" si="123"/>
        <v>0</v>
      </c>
      <c r="AA112" s="70">
        <f t="shared" si="123"/>
        <v>0</v>
      </c>
      <c r="AB112" s="71"/>
      <c r="AC112" s="7">
        <f t="shared" si="124"/>
        <v>0</v>
      </c>
      <c r="AD112" s="86"/>
      <c r="AE112" s="73"/>
      <c r="AF112" s="87"/>
      <c r="AG112" s="87"/>
      <c r="AH112" s="88"/>
      <c r="AI112" s="88"/>
      <c r="AJ112" s="75"/>
      <c r="AK112" s="87"/>
      <c r="AL112" s="88"/>
      <c r="AM112" s="75"/>
      <c r="AN112" s="89"/>
      <c r="AO112" s="86"/>
      <c r="AP112" s="87"/>
      <c r="AQ112" s="87"/>
      <c r="AR112" s="87"/>
      <c r="AS112" s="87"/>
      <c r="AT112" s="88"/>
      <c r="AU112" s="75"/>
      <c r="AV112" s="89"/>
    </row>
    <row r="113" spans="1:68" ht="27.95" hidden="1" customHeight="1" x14ac:dyDescent="0.25">
      <c r="A113" s="54"/>
      <c r="B113" s="55"/>
      <c r="C113" s="56"/>
      <c r="D113" s="57" t="s">
        <v>472</v>
      </c>
      <c r="E113" s="141"/>
      <c r="F113" s="136"/>
      <c r="G113" s="142"/>
      <c r="H113" s="140"/>
      <c r="I113" s="94"/>
      <c r="J113" s="82"/>
      <c r="K113" s="63">
        <f t="shared" si="112"/>
        <v>0</v>
      </c>
      <c r="L113" s="63">
        <f t="shared" si="113"/>
        <v>0</v>
      </c>
      <c r="M113" s="83"/>
      <c r="N113" s="84"/>
      <c r="O113" s="66">
        <f t="shared" si="114"/>
        <v>0</v>
      </c>
      <c r="P113" s="66">
        <f t="shared" si="115"/>
        <v>0</v>
      </c>
      <c r="Q113" s="83"/>
      <c r="R113" s="85">
        <f t="shared" si="116"/>
        <v>0</v>
      </c>
      <c r="S113" s="69">
        <f t="shared" si="117"/>
        <v>0</v>
      </c>
      <c r="T113" s="70">
        <f t="shared" si="118"/>
        <v>0</v>
      </c>
      <c r="U113" s="70">
        <f t="shared" si="119"/>
        <v>0</v>
      </c>
      <c r="V113" s="70">
        <f t="shared" si="120"/>
        <v>0</v>
      </c>
      <c r="W113" s="70">
        <f t="shared" si="121"/>
        <v>0</v>
      </c>
      <c r="X113" s="70">
        <f t="shared" si="122"/>
        <v>0</v>
      </c>
      <c r="Y113" s="70">
        <f t="shared" si="123"/>
        <v>0</v>
      </c>
      <c r="Z113" s="70">
        <f t="shared" si="123"/>
        <v>0</v>
      </c>
      <c r="AA113" s="70">
        <f t="shared" si="123"/>
        <v>0</v>
      </c>
      <c r="AB113" s="71"/>
      <c r="AC113" s="7">
        <f t="shared" si="124"/>
        <v>0</v>
      </c>
      <c r="AD113" s="86"/>
      <c r="AE113" s="73"/>
      <c r="AF113" s="87"/>
      <c r="AG113" s="87"/>
      <c r="AH113" s="88"/>
      <c r="AI113" s="88"/>
      <c r="AJ113" s="75"/>
      <c r="AK113" s="87"/>
      <c r="AL113" s="88"/>
      <c r="AM113" s="75"/>
      <c r="AN113" s="89"/>
      <c r="AO113" s="86"/>
      <c r="AP113" s="87"/>
      <c r="AQ113" s="87"/>
      <c r="AR113" s="87"/>
      <c r="AS113" s="87"/>
      <c r="AT113" s="88"/>
      <c r="AU113" s="75"/>
      <c r="AV113" s="89"/>
    </row>
    <row r="114" spans="1:68" ht="27.95" hidden="1" customHeight="1" x14ac:dyDescent="0.25">
      <c r="A114" s="54"/>
      <c r="B114" s="55"/>
      <c r="C114" s="56"/>
      <c r="D114" s="57" t="s">
        <v>472</v>
      </c>
      <c r="E114" s="143"/>
      <c r="F114" s="144"/>
      <c r="G114" s="145"/>
      <c r="H114" s="140"/>
      <c r="I114" s="81"/>
      <c r="J114" s="82"/>
      <c r="K114" s="63">
        <f t="shared" si="112"/>
        <v>0</v>
      </c>
      <c r="L114" s="63">
        <f t="shared" si="113"/>
        <v>0</v>
      </c>
      <c r="M114" s="83"/>
      <c r="N114" s="84"/>
      <c r="O114" s="66">
        <f t="shared" si="114"/>
        <v>0</v>
      </c>
      <c r="P114" s="66">
        <f t="shared" si="115"/>
        <v>0</v>
      </c>
      <c r="Q114" s="83"/>
      <c r="R114" s="85">
        <f t="shared" si="116"/>
        <v>0</v>
      </c>
      <c r="S114" s="69">
        <f t="shared" si="117"/>
        <v>0</v>
      </c>
      <c r="T114" s="70">
        <f t="shared" si="118"/>
        <v>0</v>
      </c>
      <c r="U114" s="70">
        <f t="shared" si="119"/>
        <v>0</v>
      </c>
      <c r="V114" s="70">
        <f t="shared" si="120"/>
        <v>0</v>
      </c>
      <c r="W114" s="70">
        <f t="shared" si="121"/>
        <v>0</v>
      </c>
      <c r="X114" s="70">
        <f t="shared" si="122"/>
        <v>0</v>
      </c>
      <c r="Y114" s="70">
        <f t="shared" si="123"/>
        <v>0</v>
      </c>
      <c r="Z114" s="70">
        <f t="shared" si="123"/>
        <v>0</v>
      </c>
      <c r="AA114" s="70">
        <f t="shared" si="123"/>
        <v>0</v>
      </c>
      <c r="AB114" s="71"/>
      <c r="AC114" s="7">
        <f t="shared" si="124"/>
        <v>0</v>
      </c>
      <c r="AD114" s="86"/>
      <c r="AE114" s="73"/>
      <c r="AF114" s="87"/>
      <c r="AG114" s="87"/>
      <c r="AH114" s="88"/>
      <c r="AI114" s="88"/>
      <c r="AJ114" s="75"/>
      <c r="AK114" s="87"/>
      <c r="AL114" s="88"/>
      <c r="AM114" s="75"/>
      <c r="AN114" s="89"/>
      <c r="AO114" s="86"/>
      <c r="AP114" s="87"/>
      <c r="AQ114" s="87"/>
      <c r="AR114" s="87"/>
      <c r="AS114" s="87"/>
      <c r="AT114" s="88"/>
      <c r="AU114" s="75"/>
      <c r="AV114" s="89"/>
      <c r="AW114" s="171"/>
      <c r="AX114" s="171"/>
      <c r="AY114" s="171"/>
      <c r="AZ114" s="171"/>
      <c r="BA114" s="171"/>
      <c r="BB114" s="171"/>
      <c r="BC114" s="171"/>
      <c r="BD114" s="171"/>
      <c r="BE114" s="171"/>
      <c r="BF114" s="171"/>
      <c r="BG114" s="171"/>
      <c r="BH114" s="171"/>
      <c r="BI114" s="171"/>
      <c r="BJ114" s="171"/>
      <c r="BK114" s="171"/>
      <c r="BL114" s="171"/>
      <c r="BM114" s="171"/>
      <c r="BN114" s="171"/>
      <c r="BO114" s="171"/>
      <c r="BP114" s="171"/>
    </row>
    <row r="115" spans="1:68" ht="27.95" hidden="1" customHeight="1" x14ac:dyDescent="0.25">
      <c r="A115" s="54"/>
      <c r="B115" s="55"/>
      <c r="C115" s="56"/>
      <c r="D115" s="57" t="s">
        <v>472</v>
      </c>
      <c r="E115" s="146"/>
      <c r="F115" s="1031"/>
      <c r="G115" s="142"/>
      <c r="H115" s="1032"/>
      <c r="I115" s="1033"/>
      <c r="J115" s="82"/>
      <c r="K115" s="96">
        <f t="shared" si="112"/>
        <v>0</v>
      </c>
      <c r="L115" s="96">
        <f t="shared" si="113"/>
        <v>0</v>
      </c>
      <c r="M115" s="83"/>
      <c r="N115" s="84"/>
      <c r="O115" s="66">
        <f t="shared" si="114"/>
        <v>0</v>
      </c>
      <c r="P115" s="66">
        <f t="shared" si="115"/>
        <v>0</v>
      </c>
      <c r="Q115" s="83"/>
      <c r="R115" s="85">
        <f t="shared" si="116"/>
        <v>0</v>
      </c>
      <c r="S115" s="69">
        <f t="shared" si="117"/>
        <v>0</v>
      </c>
      <c r="T115" s="70">
        <f t="shared" si="118"/>
        <v>0</v>
      </c>
      <c r="U115" s="70">
        <f t="shared" si="119"/>
        <v>0</v>
      </c>
      <c r="V115" s="70">
        <f t="shared" si="120"/>
        <v>0</v>
      </c>
      <c r="W115" s="70">
        <f t="shared" si="121"/>
        <v>0</v>
      </c>
      <c r="X115" s="70">
        <f t="shared" si="122"/>
        <v>0</v>
      </c>
      <c r="Y115" s="70">
        <f t="shared" si="123"/>
        <v>0</v>
      </c>
      <c r="Z115" s="70">
        <f t="shared" si="123"/>
        <v>0</v>
      </c>
      <c r="AA115" s="70">
        <f t="shared" si="123"/>
        <v>0</v>
      </c>
      <c r="AB115" s="71"/>
      <c r="AC115" s="7">
        <f t="shared" si="124"/>
        <v>0</v>
      </c>
      <c r="AD115" s="86"/>
      <c r="AE115" s="73"/>
      <c r="AF115" s="87"/>
      <c r="AG115" s="87"/>
      <c r="AH115" s="88"/>
      <c r="AI115" s="88"/>
      <c r="AJ115" s="75"/>
      <c r="AK115" s="87"/>
      <c r="AL115" s="88"/>
      <c r="AM115" s="75"/>
      <c r="AN115" s="89"/>
      <c r="AO115" s="86"/>
      <c r="AP115" s="87"/>
      <c r="AQ115" s="87"/>
      <c r="AR115" s="87"/>
      <c r="AS115" s="87"/>
      <c r="AT115" s="88"/>
      <c r="AU115" s="75"/>
      <c r="AV115" s="89"/>
      <c r="AW115" s="171"/>
      <c r="AX115" s="171"/>
      <c r="AY115" s="171"/>
      <c r="AZ115" s="171"/>
      <c r="BA115" s="171"/>
      <c r="BB115" s="171"/>
      <c r="BC115" s="171"/>
      <c r="BD115" s="171"/>
      <c r="BE115" s="171"/>
      <c r="BF115" s="171"/>
      <c r="BG115" s="171"/>
      <c r="BH115" s="171"/>
      <c r="BI115" s="171"/>
      <c r="BJ115" s="171"/>
      <c r="BK115" s="171"/>
      <c r="BL115" s="171"/>
      <c r="BM115" s="171"/>
      <c r="BN115" s="171"/>
      <c r="BO115" s="171"/>
      <c r="BP115" s="171"/>
    </row>
    <row r="116" spans="1:68" s="179" customFormat="1" ht="27.95" hidden="1" customHeight="1" x14ac:dyDescent="0.25">
      <c r="A116" s="193"/>
      <c r="B116" s="194"/>
      <c r="C116" s="56"/>
      <c r="D116" s="57" t="s">
        <v>472</v>
      </c>
      <c r="E116" s="101" t="s">
        <v>49</v>
      </c>
      <c r="F116" s="101"/>
      <c r="G116" s="102"/>
      <c r="H116" s="103"/>
      <c r="I116" s="104"/>
      <c r="J116" s="105"/>
      <c r="K116" s="106">
        <f>IF(J116&gt;0, 1, 0)</f>
        <v>0</v>
      </c>
      <c r="L116" s="106">
        <f t="shared" si="113"/>
        <v>0</v>
      </c>
      <c r="M116" s="107"/>
      <c r="N116" s="108"/>
      <c r="O116" s="109">
        <f t="shared" si="114"/>
        <v>0</v>
      </c>
      <c r="P116" s="109">
        <f t="shared" si="115"/>
        <v>0</v>
      </c>
      <c r="Q116" s="107"/>
      <c r="R116" s="110">
        <f>J116*M116*$R$9</f>
        <v>0</v>
      </c>
      <c r="S116" s="111">
        <f>J116*M116*$S$9</f>
        <v>0</v>
      </c>
      <c r="T116" s="112">
        <f>K116*M116*$T$9</f>
        <v>0</v>
      </c>
      <c r="U116" s="112">
        <f>J116*M116*$U$9</f>
        <v>0</v>
      </c>
      <c r="V116" s="112">
        <f t="shared" si="120"/>
        <v>0</v>
      </c>
      <c r="W116" s="112">
        <f t="shared" si="121"/>
        <v>0</v>
      </c>
      <c r="X116" s="112">
        <f t="shared" si="122"/>
        <v>0</v>
      </c>
      <c r="Y116" s="112">
        <f t="shared" si="123"/>
        <v>0</v>
      </c>
      <c r="Z116" s="112">
        <f t="shared" si="123"/>
        <v>0</v>
      </c>
      <c r="AA116" s="112">
        <f t="shared" si="123"/>
        <v>0</v>
      </c>
      <c r="AB116" s="113"/>
      <c r="AC116" s="7">
        <f t="shared" si="124"/>
        <v>0</v>
      </c>
      <c r="AD116" s="176"/>
      <c r="AE116" s="73"/>
      <c r="AF116" s="177"/>
      <c r="AG116" s="177"/>
      <c r="AH116" s="88"/>
      <c r="AI116" s="88"/>
      <c r="AJ116" s="75"/>
      <c r="AK116" s="177"/>
      <c r="AL116" s="88"/>
      <c r="AM116" s="75"/>
      <c r="AN116" s="178"/>
      <c r="AO116" s="176"/>
      <c r="AP116" s="177"/>
      <c r="AQ116" s="177"/>
      <c r="AR116" s="177"/>
      <c r="AS116" s="177"/>
      <c r="AT116" s="88"/>
      <c r="AU116" s="75"/>
      <c r="AV116" s="178"/>
      <c r="AW116" s="6"/>
      <c r="AX116" s="6"/>
      <c r="AY116" s="6"/>
      <c r="AZ116" s="6"/>
      <c r="BA116" s="6"/>
      <c r="BB116" s="6"/>
      <c r="BC116" s="6"/>
      <c r="BD116" s="6"/>
      <c r="BE116" s="6"/>
      <c r="BF116" s="6"/>
      <c r="BG116" s="6"/>
      <c r="BH116" s="6"/>
      <c r="BI116" s="6"/>
      <c r="BJ116" s="6"/>
      <c r="BK116" s="6"/>
      <c r="BL116" s="6"/>
      <c r="BM116" s="6"/>
      <c r="BN116" s="6"/>
      <c r="BO116" s="6"/>
      <c r="BP116" s="6"/>
    </row>
    <row r="117" spans="1:68" s="171" customFormat="1" ht="27.95" hidden="1" customHeight="1" x14ac:dyDescent="0.25">
      <c r="A117" s="193"/>
      <c r="B117" s="194"/>
      <c r="C117" s="56"/>
      <c r="D117" s="57" t="s">
        <v>472</v>
      </c>
      <c r="E117" s="101" t="s">
        <v>49</v>
      </c>
      <c r="F117" s="101"/>
      <c r="G117" s="102"/>
      <c r="H117" s="103"/>
      <c r="I117" s="104"/>
      <c r="J117" s="105"/>
      <c r="K117" s="106">
        <f>IF(J117&gt;0, 1, 0)</f>
        <v>0</v>
      </c>
      <c r="L117" s="106">
        <f t="shared" si="113"/>
        <v>0</v>
      </c>
      <c r="M117" s="107"/>
      <c r="N117" s="108"/>
      <c r="O117" s="109">
        <f t="shared" si="114"/>
        <v>0</v>
      </c>
      <c r="P117" s="109">
        <f t="shared" si="115"/>
        <v>0</v>
      </c>
      <c r="Q117" s="107"/>
      <c r="R117" s="110">
        <f>J117*M117*$R$9</f>
        <v>0</v>
      </c>
      <c r="S117" s="111">
        <f>J117*M117*$S$9</f>
        <v>0</v>
      </c>
      <c r="T117" s="112">
        <f>K117*M117*$T$9</f>
        <v>0</v>
      </c>
      <c r="U117" s="112">
        <f>J117*M117*$U$9</f>
        <v>0</v>
      </c>
      <c r="V117" s="112">
        <f t="shared" si="120"/>
        <v>0</v>
      </c>
      <c r="W117" s="112">
        <f t="shared" si="121"/>
        <v>0</v>
      </c>
      <c r="X117" s="112">
        <f t="shared" si="122"/>
        <v>0</v>
      </c>
      <c r="Y117" s="112">
        <f t="shared" si="123"/>
        <v>0</v>
      </c>
      <c r="Z117" s="112">
        <f t="shared" si="123"/>
        <v>0</v>
      </c>
      <c r="AA117" s="112">
        <f t="shared" si="123"/>
        <v>0</v>
      </c>
      <c r="AB117" s="113"/>
      <c r="AC117" s="114">
        <f t="shared" si="124"/>
        <v>0</v>
      </c>
      <c r="AD117" s="176"/>
      <c r="AE117" s="73"/>
      <c r="AF117" s="177"/>
      <c r="AG117" s="177"/>
      <c r="AH117" s="88"/>
      <c r="AI117" s="88"/>
      <c r="AJ117" s="75"/>
      <c r="AK117" s="177"/>
      <c r="AL117" s="88"/>
      <c r="AM117" s="75"/>
      <c r="AN117" s="178"/>
      <c r="AO117" s="176"/>
      <c r="AP117" s="177"/>
      <c r="AQ117" s="177"/>
      <c r="AR117" s="177"/>
      <c r="AS117" s="177"/>
      <c r="AT117" s="88"/>
      <c r="AU117" s="75"/>
      <c r="AV117" s="178"/>
      <c r="AW117" s="6"/>
      <c r="AX117" s="6"/>
      <c r="AY117" s="6"/>
      <c r="AZ117" s="6"/>
      <c r="BA117" s="6"/>
      <c r="BB117" s="6"/>
      <c r="BC117" s="6"/>
      <c r="BD117" s="6"/>
      <c r="BE117" s="6"/>
      <c r="BF117" s="6"/>
      <c r="BG117" s="6"/>
      <c r="BH117" s="6"/>
      <c r="BI117" s="6"/>
      <c r="BJ117" s="6"/>
      <c r="BK117" s="6"/>
      <c r="BL117" s="6"/>
      <c r="BM117" s="6"/>
      <c r="BN117" s="6"/>
      <c r="BO117" s="6"/>
      <c r="BP117" s="6"/>
    </row>
    <row r="118" spans="1:68" ht="27.95" hidden="1" customHeight="1" thickBot="1" x14ac:dyDescent="0.3">
      <c r="A118" s="116"/>
      <c r="B118" s="117"/>
      <c r="C118" s="117"/>
      <c r="D118" s="57" t="s">
        <v>472</v>
      </c>
      <c r="E118" s="118"/>
      <c r="F118" s="118"/>
      <c r="G118" s="119"/>
      <c r="H118" s="120" t="s">
        <v>90</v>
      </c>
      <c r="I118" s="121"/>
      <c r="J118" s="122"/>
      <c r="K118" s="123"/>
      <c r="L118" s="123"/>
      <c r="M118" s="124"/>
      <c r="N118" s="125"/>
      <c r="O118" s="123"/>
      <c r="P118" s="123"/>
      <c r="Q118" s="124"/>
      <c r="R118" s="126">
        <f>SUM(R106:R117)</f>
        <v>0</v>
      </c>
      <c r="S118" s="127">
        <f t="shared" ref="S118:AA118" si="125">SUM(S106:S117)</f>
        <v>0</v>
      </c>
      <c r="T118" s="128">
        <f t="shared" si="125"/>
        <v>0</v>
      </c>
      <c r="U118" s="128">
        <f t="shared" si="125"/>
        <v>0</v>
      </c>
      <c r="V118" s="128">
        <f t="shared" si="125"/>
        <v>0</v>
      </c>
      <c r="W118" s="128">
        <f t="shared" si="125"/>
        <v>0</v>
      </c>
      <c r="X118" s="128">
        <f t="shared" si="125"/>
        <v>0</v>
      </c>
      <c r="Y118" s="129">
        <f t="shared" si="125"/>
        <v>0</v>
      </c>
      <c r="Z118" s="129">
        <f t="shared" si="125"/>
        <v>0</v>
      </c>
      <c r="AA118" s="129">
        <f t="shared" si="125"/>
        <v>0</v>
      </c>
      <c r="AB118" s="130">
        <f>R118/1800/0.6</f>
        <v>0</v>
      </c>
      <c r="AC118" s="7"/>
      <c r="AD118" s="131"/>
      <c r="AE118" s="132"/>
      <c r="AF118" s="132"/>
      <c r="AG118" s="132"/>
      <c r="AH118" s="132"/>
      <c r="AI118" s="132"/>
      <c r="AJ118" s="132"/>
      <c r="AK118" s="132"/>
      <c r="AL118" s="132"/>
      <c r="AM118" s="132"/>
      <c r="AN118" s="132"/>
      <c r="AO118" s="132"/>
      <c r="AP118" s="132"/>
      <c r="AQ118" s="132"/>
      <c r="AR118" s="132"/>
      <c r="AS118" s="132"/>
      <c r="AT118" s="132"/>
      <c r="AU118" s="132"/>
      <c r="AV118" s="1034"/>
    </row>
    <row r="119" spans="1:68" ht="27.75" hidden="1" customHeight="1" thickTop="1" x14ac:dyDescent="0.25">
      <c r="A119" s="54"/>
      <c r="B119" s="55"/>
      <c r="C119" s="56"/>
      <c r="D119" s="57" t="s">
        <v>472</v>
      </c>
      <c r="E119" s="135"/>
      <c r="F119" s="136"/>
      <c r="G119" s="137"/>
      <c r="H119" s="140"/>
      <c r="I119" s="1029"/>
      <c r="J119" s="62"/>
      <c r="K119" s="63">
        <f t="shared" ref="K119:K128" si="126">IF(J119&gt;0, 1, 0)</f>
        <v>0</v>
      </c>
      <c r="L119" s="63">
        <f t="shared" ref="L119:L130" si="127">J119-K119</f>
        <v>0</v>
      </c>
      <c r="M119" s="64"/>
      <c r="N119" s="65"/>
      <c r="O119" s="66">
        <f t="shared" ref="O119:O130" si="128">IF(N119&gt;0, 1, 0)</f>
        <v>0</v>
      </c>
      <c r="P119" s="66">
        <f t="shared" ref="P119:P130" si="129">N119-O119</f>
        <v>0</v>
      </c>
      <c r="Q119" s="1030"/>
      <c r="R119" s="68">
        <f t="shared" ref="R119:R128" si="130">(K119*M119*$R$5)+(L119*M119*$R$6)+(O119*Q119*$R$7)+(P119*Q119*$R$8)</f>
        <v>0</v>
      </c>
      <c r="S119" s="69">
        <f t="shared" ref="S119:S128" si="131">J119*M119*$S$5</f>
        <v>0</v>
      </c>
      <c r="T119" s="70">
        <f t="shared" ref="T119:T128" si="132">K119*M119*$T$5</f>
        <v>0</v>
      </c>
      <c r="U119" s="70">
        <f t="shared" ref="U119:U128" si="133">J119*M119*$U$5</f>
        <v>0</v>
      </c>
      <c r="V119" s="70">
        <f t="shared" ref="V119:V130" si="134">N119*Q119*$V$7</f>
        <v>0</v>
      </c>
      <c r="W119" s="70">
        <f t="shared" ref="W119:W130" si="135">O119*Q119*$W$7</f>
        <v>0</v>
      </c>
      <c r="X119" s="70">
        <f t="shared" ref="X119:X130" si="136">N119*Q119*$X$7</f>
        <v>0</v>
      </c>
      <c r="Y119" s="70">
        <f t="shared" ref="Y119:AA130" si="137">S119+V119</f>
        <v>0</v>
      </c>
      <c r="Z119" s="70">
        <f t="shared" si="137"/>
        <v>0</v>
      </c>
      <c r="AA119" s="70">
        <f t="shared" si="137"/>
        <v>0</v>
      </c>
      <c r="AB119" s="71"/>
      <c r="AC119" s="7">
        <f>R119-Y119-Z119-AA119</f>
        <v>0</v>
      </c>
      <c r="AD119" s="162"/>
      <c r="AE119" s="134"/>
      <c r="AF119" s="163"/>
      <c r="AG119" s="164"/>
      <c r="AH119" s="88"/>
      <c r="AI119" s="88"/>
      <c r="AJ119" s="75"/>
      <c r="AK119" s="182"/>
      <c r="AL119" s="88"/>
      <c r="AM119" s="75"/>
      <c r="AN119" s="89"/>
      <c r="AO119" s="162"/>
      <c r="AP119" s="87"/>
      <c r="AQ119" s="87"/>
      <c r="AR119" s="167"/>
      <c r="AS119" s="87"/>
      <c r="AT119" s="88"/>
      <c r="AU119" s="75"/>
      <c r="AV119" s="89"/>
    </row>
    <row r="120" spans="1:68" ht="27.95" hidden="1" customHeight="1" x14ac:dyDescent="0.25">
      <c r="A120" s="54"/>
      <c r="B120" s="55"/>
      <c r="C120" s="56"/>
      <c r="D120" s="57" t="s">
        <v>472</v>
      </c>
      <c r="E120" s="135"/>
      <c r="F120" s="136"/>
      <c r="G120" s="137"/>
      <c r="H120" s="140"/>
      <c r="I120" s="81"/>
      <c r="J120" s="82"/>
      <c r="K120" s="63">
        <f t="shared" si="126"/>
        <v>0</v>
      </c>
      <c r="L120" s="63">
        <f t="shared" si="127"/>
        <v>0</v>
      </c>
      <c r="M120" s="83"/>
      <c r="N120" s="84"/>
      <c r="O120" s="66">
        <f t="shared" si="128"/>
        <v>0</v>
      </c>
      <c r="P120" s="66">
        <f t="shared" si="129"/>
        <v>0</v>
      </c>
      <c r="Q120" s="83"/>
      <c r="R120" s="85">
        <f t="shared" si="130"/>
        <v>0</v>
      </c>
      <c r="S120" s="69">
        <f t="shared" si="131"/>
        <v>0</v>
      </c>
      <c r="T120" s="70">
        <f t="shared" si="132"/>
        <v>0</v>
      </c>
      <c r="U120" s="70">
        <f t="shared" si="133"/>
        <v>0</v>
      </c>
      <c r="V120" s="70">
        <f t="shared" si="134"/>
        <v>0</v>
      </c>
      <c r="W120" s="70">
        <f t="shared" si="135"/>
        <v>0</v>
      </c>
      <c r="X120" s="70">
        <f t="shared" si="136"/>
        <v>0</v>
      </c>
      <c r="Y120" s="70">
        <f t="shared" si="137"/>
        <v>0</v>
      </c>
      <c r="Z120" s="70">
        <f t="shared" si="137"/>
        <v>0</v>
      </c>
      <c r="AA120" s="70">
        <f t="shared" si="137"/>
        <v>0</v>
      </c>
      <c r="AB120" s="71"/>
      <c r="AC120" s="7">
        <f t="shared" ref="AC120:AC130" si="138">R118-Y118-Z118-AA118</f>
        <v>0</v>
      </c>
      <c r="AD120" s="162"/>
      <c r="AE120" s="134"/>
      <c r="AF120" s="163"/>
      <c r="AG120" s="164"/>
      <c r="AH120" s="88"/>
      <c r="AI120" s="88"/>
      <c r="AJ120" s="75"/>
      <c r="AK120" s="182"/>
      <c r="AL120" s="88"/>
      <c r="AM120" s="75"/>
      <c r="AN120" s="89"/>
      <c r="AO120" s="86"/>
      <c r="AP120" s="87"/>
      <c r="AQ120" s="87"/>
      <c r="AR120" s="87"/>
      <c r="AS120" s="87"/>
      <c r="AT120" s="88"/>
      <c r="AU120" s="75"/>
      <c r="AV120" s="89"/>
    </row>
    <row r="121" spans="1:68" ht="27.95" hidden="1" customHeight="1" x14ac:dyDescent="0.25">
      <c r="A121" s="54"/>
      <c r="B121" s="55"/>
      <c r="C121" s="56"/>
      <c r="D121" s="57" t="s">
        <v>472</v>
      </c>
      <c r="E121" s="135"/>
      <c r="F121" s="136"/>
      <c r="G121" s="137"/>
      <c r="H121" s="138"/>
      <c r="I121" s="81"/>
      <c r="J121" s="82"/>
      <c r="K121" s="63">
        <f t="shared" si="126"/>
        <v>0</v>
      </c>
      <c r="L121" s="63">
        <f t="shared" si="127"/>
        <v>0</v>
      </c>
      <c r="M121" s="83"/>
      <c r="N121" s="84"/>
      <c r="O121" s="66">
        <f t="shared" si="128"/>
        <v>0</v>
      </c>
      <c r="P121" s="66">
        <f t="shared" si="129"/>
        <v>0</v>
      </c>
      <c r="Q121" s="83"/>
      <c r="R121" s="85">
        <f t="shared" si="130"/>
        <v>0</v>
      </c>
      <c r="S121" s="69">
        <f t="shared" si="131"/>
        <v>0</v>
      </c>
      <c r="T121" s="70">
        <f t="shared" si="132"/>
        <v>0</v>
      </c>
      <c r="U121" s="70">
        <f t="shared" si="133"/>
        <v>0</v>
      </c>
      <c r="V121" s="70">
        <f t="shared" si="134"/>
        <v>0</v>
      </c>
      <c r="W121" s="70">
        <f t="shared" si="135"/>
        <v>0</v>
      </c>
      <c r="X121" s="70">
        <f t="shared" si="136"/>
        <v>0</v>
      </c>
      <c r="Y121" s="70">
        <f t="shared" si="137"/>
        <v>0</v>
      </c>
      <c r="Z121" s="70">
        <f t="shared" si="137"/>
        <v>0</v>
      </c>
      <c r="AA121" s="70">
        <f t="shared" si="137"/>
        <v>0</v>
      </c>
      <c r="AB121" s="71"/>
      <c r="AC121" s="7">
        <f t="shared" si="138"/>
        <v>0</v>
      </c>
      <c r="AD121" s="162"/>
      <c r="AE121" s="134"/>
      <c r="AF121" s="163"/>
      <c r="AG121" s="164"/>
      <c r="AH121" s="88"/>
      <c r="AI121" s="88"/>
      <c r="AJ121" s="75"/>
      <c r="AK121" s="167"/>
      <c r="AL121" s="88"/>
      <c r="AM121" s="75"/>
      <c r="AN121" s="89"/>
      <c r="AO121" s="86"/>
      <c r="AP121" s="87"/>
      <c r="AQ121" s="87"/>
      <c r="AR121" s="87"/>
      <c r="AS121" s="87"/>
      <c r="AT121" s="88"/>
      <c r="AU121" s="75"/>
      <c r="AV121" s="89"/>
    </row>
    <row r="122" spans="1:68" ht="27.95" hidden="1" customHeight="1" x14ac:dyDescent="0.25">
      <c r="A122" s="54"/>
      <c r="B122" s="55"/>
      <c r="C122" s="56"/>
      <c r="D122" s="57" t="s">
        <v>472</v>
      </c>
      <c r="E122" s="139"/>
      <c r="F122" s="136"/>
      <c r="G122" s="137"/>
      <c r="H122" s="140"/>
      <c r="I122" s="81"/>
      <c r="J122" s="82"/>
      <c r="K122" s="63">
        <f t="shared" si="126"/>
        <v>0</v>
      </c>
      <c r="L122" s="63">
        <f t="shared" si="127"/>
        <v>0</v>
      </c>
      <c r="M122" s="83"/>
      <c r="N122" s="84"/>
      <c r="O122" s="66">
        <f t="shared" si="128"/>
        <v>0</v>
      </c>
      <c r="P122" s="66">
        <f t="shared" si="129"/>
        <v>0</v>
      </c>
      <c r="Q122" s="83"/>
      <c r="R122" s="85">
        <f t="shared" si="130"/>
        <v>0</v>
      </c>
      <c r="S122" s="69">
        <f t="shared" si="131"/>
        <v>0</v>
      </c>
      <c r="T122" s="70">
        <f t="shared" si="132"/>
        <v>0</v>
      </c>
      <c r="U122" s="70">
        <f t="shared" si="133"/>
        <v>0</v>
      </c>
      <c r="V122" s="70">
        <f t="shared" si="134"/>
        <v>0</v>
      </c>
      <c r="W122" s="70">
        <f t="shared" si="135"/>
        <v>0</v>
      </c>
      <c r="X122" s="70">
        <f t="shared" si="136"/>
        <v>0</v>
      </c>
      <c r="Y122" s="70">
        <f t="shared" si="137"/>
        <v>0</v>
      </c>
      <c r="Z122" s="70">
        <f t="shared" si="137"/>
        <v>0</v>
      </c>
      <c r="AA122" s="70">
        <f t="shared" si="137"/>
        <v>0</v>
      </c>
      <c r="AB122" s="71"/>
      <c r="AC122" s="7">
        <f t="shared" si="138"/>
        <v>0</v>
      </c>
      <c r="AD122" s="86"/>
      <c r="AE122" s="73"/>
      <c r="AF122" s="87"/>
      <c r="AG122" s="87"/>
      <c r="AH122" s="88"/>
      <c r="AI122" s="88"/>
      <c r="AJ122" s="75"/>
      <c r="AK122" s="87"/>
      <c r="AL122" s="88"/>
      <c r="AM122" s="75"/>
      <c r="AN122" s="89"/>
      <c r="AO122" s="86"/>
      <c r="AP122" s="87"/>
      <c r="AQ122" s="87"/>
      <c r="AR122" s="87"/>
      <c r="AS122" s="87"/>
      <c r="AT122" s="88"/>
      <c r="AU122" s="75"/>
      <c r="AV122" s="89"/>
    </row>
    <row r="123" spans="1:68" ht="27.95" hidden="1" customHeight="1" x14ac:dyDescent="0.25">
      <c r="A123" s="54"/>
      <c r="B123" s="55"/>
      <c r="C123" s="56"/>
      <c r="D123" s="57" t="s">
        <v>472</v>
      </c>
      <c r="E123" s="141"/>
      <c r="F123" s="136"/>
      <c r="G123" s="137"/>
      <c r="H123" s="140"/>
      <c r="I123" s="81"/>
      <c r="J123" s="82"/>
      <c r="K123" s="63">
        <f t="shared" si="126"/>
        <v>0</v>
      </c>
      <c r="L123" s="63">
        <f t="shared" si="127"/>
        <v>0</v>
      </c>
      <c r="M123" s="83"/>
      <c r="N123" s="84"/>
      <c r="O123" s="66">
        <f t="shared" si="128"/>
        <v>0</v>
      </c>
      <c r="P123" s="66">
        <f t="shared" si="129"/>
        <v>0</v>
      </c>
      <c r="Q123" s="83"/>
      <c r="R123" s="85">
        <f t="shared" si="130"/>
        <v>0</v>
      </c>
      <c r="S123" s="69">
        <f t="shared" si="131"/>
        <v>0</v>
      </c>
      <c r="T123" s="70">
        <f t="shared" si="132"/>
        <v>0</v>
      </c>
      <c r="U123" s="70">
        <f t="shared" si="133"/>
        <v>0</v>
      </c>
      <c r="V123" s="70">
        <f t="shared" si="134"/>
        <v>0</v>
      </c>
      <c r="W123" s="70">
        <f t="shared" si="135"/>
        <v>0</v>
      </c>
      <c r="X123" s="70">
        <f t="shared" si="136"/>
        <v>0</v>
      </c>
      <c r="Y123" s="70">
        <f t="shared" si="137"/>
        <v>0</v>
      </c>
      <c r="Z123" s="70">
        <f t="shared" si="137"/>
        <v>0</v>
      </c>
      <c r="AA123" s="70">
        <f t="shared" si="137"/>
        <v>0</v>
      </c>
      <c r="AB123" s="71"/>
      <c r="AC123" s="7">
        <f t="shared" si="138"/>
        <v>0</v>
      </c>
      <c r="AD123" s="86"/>
      <c r="AE123" s="73"/>
      <c r="AF123" s="87"/>
      <c r="AG123" s="87"/>
      <c r="AH123" s="88"/>
      <c r="AI123" s="88"/>
      <c r="AJ123" s="75"/>
      <c r="AK123" s="87"/>
      <c r="AL123" s="88"/>
      <c r="AM123" s="75"/>
      <c r="AN123" s="89"/>
      <c r="AO123" s="86"/>
      <c r="AP123" s="87"/>
      <c r="AQ123" s="87"/>
      <c r="AR123" s="87"/>
      <c r="AS123" s="87"/>
      <c r="AT123" s="88"/>
      <c r="AU123" s="75"/>
      <c r="AV123" s="89"/>
    </row>
    <row r="124" spans="1:68" ht="27.95" hidden="1" customHeight="1" x14ac:dyDescent="0.25">
      <c r="A124" s="54"/>
      <c r="B124" s="55"/>
      <c r="C124" s="56"/>
      <c r="D124" s="57" t="s">
        <v>472</v>
      </c>
      <c r="E124" s="141"/>
      <c r="F124" s="136"/>
      <c r="G124" s="137"/>
      <c r="H124" s="140"/>
      <c r="I124" s="81"/>
      <c r="J124" s="82"/>
      <c r="K124" s="63">
        <f t="shared" si="126"/>
        <v>0</v>
      </c>
      <c r="L124" s="63">
        <f t="shared" si="127"/>
        <v>0</v>
      </c>
      <c r="M124" s="83"/>
      <c r="N124" s="84"/>
      <c r="O124" s="66">
        <f t="shared" si="128"/>
        <v>0</v>
      </c>
      <c r="P124" s="66">
        <f t="shared" si="129"/>
        <v>0</v>
      </c>
      <c r="Q124" s="83"/>
      <c r="R124" s="85">
        <f t="shared" si="130"/>
        <v>0</v>
      </c>
      <c r="S124" s="69">
        <f t="shared" si="131"/>
        <v>0</v>
      </c>
      <c r="T124" s="70">
        <f t="shared" si="132"/>
        <v>0</v>
      </c>
      <c r="U124" s="70">
        <f t="shared" si="133"/>
        <v>0</v>
      </c>
      <c r="V124" s="70">
        <f t="shared" si="134"/>
        <v>0</v>
      </c>
      <c r="W124" s="70">
        <f t="shared" si="135"/>
        <v>0</v>
      </c>
      <c r="X124" s="70">
        <f t="shared" si="136"/>
        <v>0</v>
      </c>
      <c r="Y124" s="70">
        <f t="shared" si="137"/>
        <v>0</v>
      </c>
      <c r="Z124" s="70">
        <f t="shared" si="137"/>
        <v>0</v>
      </c>
      <c r="AA124" s="70">
        <f t="shared" si="137"/>
        <v>0</v>
      </c>
      <c r="AB124" s="71"/>
      <c r="AC124" s="7">
        <f t="shared" si="138"/>
        <v>0</v>
      </c>
      <c r="AD124" s="86"/>
      <c r="AE124" s="73"/>
      <c r="AF124" s="87"/>
      <c r="AG124" s="87"/>
      <c r="AH124" s="88"/>
      <c r="AI124" s="88"/>
      <c r="AJ124" s="75"/>
      <c r="AK124" s="87"/>
      <c r="AL124" s="88"/>
      <c r="AM124" s="75"/>
      <c r="AN124" s="89"/>
      <c r="AO124" s="86"/>
      <c r="AP124" s="87"/>
      <c r="AQ124" s="87"/>
      <c r="AR124" s="87"/>
      <c r="AS124" s="87"/>
      <c r="AT124" s="88"/>
      <c r="AU124" s="75"/>
      <c r="AV124" s="89"/>
    </row>
    <row r="125" spans="1:68" ht="27.95" hidden="1" customHeight="1" x14ac:dyDescent="0.25">
      <c r="A125" s="54"/>
      <c r="B125" s="55"/>
      <c r="C125" s="56"/>
      <c r="D125" s="57" t="s">
        <v>472</v>
      </c>
      <c r="E125" s="141"/>
      <c r="F125" s="136"/>
      <c r="G125" s="142"/>
      <c r="H125" s="140"/>
      <c r="I125" s="81"/>
      <c r="J125" s="82"/>
      <c r="K125" s="63">
        <f t="shared" si="126"/>
        <v>0</v>
      </c>
      <c r="L125" s="63">
        <f t="shared" si="127"/>
        <v>0</v>
      </c>
      <c r="M125" s="83"/>
      <c r="N125" s="84"/>
      <c r="O125" s="66">
        <f t="shared" si="128"/>
        <v>0</v>
      </c>
      <c r="P125" s="66">
        <f t="shared" si="129"/>
        <v>0</v>
      </c>
      <c r="Q125" s="83"/>
      <c r="R125" s="85">
        <f t="shared" si="130"/>
        <v>0</v>
      </c>
      <c r="S125" s="69">
        <f t="shared" si="131"/>
        <v>0</v>
      </c>
      <c r="T125" s="70">
        <f t="shared" si="132"/>
        <v>0</v>
      </c>
      <c r="U125" s="70">
        <f t="shared" si="133"/>
        <v>0</v>
      </c>
      <c r="V125" s="70">
        <f t="shared" si="134"/>
        <v>0</v>
      </c>
      <c r="W125" s="70">
        <f t="shared" si="135"/>
        <v>0</v>
      </c>
      <c r="X125" s="70">
        <f t="shared" si="136"/>
        <v>0</v>
      </c>
      <c r="Y125" s="70">
        <f t="shared" si="137"/>
        <v>0</v>
      </c>
      <c r="Z125" s="70">
        <f t="shared" si="137"/>
        <v>0</v>
      </c>
      <c r="AA125" s="70">
        <f t="shared" si="137"/>
        <v>0</v>
      </c>
      <c r="AB125" s="71"/>
      <c r="AC125" s="7">
        <f t="shared" si="138"/>
        <v>0</v>
      </c>
      <c r="AD125" s="86"/>
      <c r="AE125" s="73"/>
      <c r="AF125" s="87"/>
      <c r="AG125" s="87"/>
      <c r="AH125" s="88"/>
      <c r="AI125" s="88"/>
      <c r="AJ125" s="75"/>
      <c r="AK125" s="87"/>
      <c r="AL125" s="88"/>
      <c r="AM125" s="75"/>
      <c r="AN125" s="89"/>
      <c r="AO125" s="86"/>
      <c r="AP125" s="87"/>
      <c r="AQ125" s="87"/>
      <c r="AR125" s="87"/>
      <c r="AS125" s="87"/>
      <c r="AT125" s="88"/>
      <c r="AU125" s="75"/>
      <c r="AV125" s="89"/>
    </row>
    <row r="126" spans="1:68" ht="27.95" hidden="1" customHeight="1" x14ac:dyDescent="0.25">
      <c r="A126" s="54"/>
      <c r="B126" s="55"/>
      <c r="C126" s="56"/>
      <c r="D126" s="57" t="s">
        <v>472</v>
      </c>
      <c r="E126" s="141"/>
      <c r="F126" s="136"/>
      <c r="G126" s="142"/>
      <c r="H126" s="140"/>
      <c r="I126" s="94"/>
      <c r="J126" s="82"/>
      <c r="K126" s="63">
        <f t="shared" si="126"/>
        <v>0</v>
      </c>
      <c r="L126" s="63">
        <f t="shared" si="127"/>
        <v>0</v>
      </c>
      <c r="M126" s="83"/>
      <c r="N126" s="84"/>
      <c r="O126" s="66">
        <f t="shared" si="128"/>
        <v>0</v>
      </c>
      <c r="P126" s="66">
        <f t="shared" si="129"/>
        <v>0</v>
      </c>
      <c r="Q126" s="83"/>
      <c r="R126" s="85">
        <f t="shared" si="130"/>
        <v>0</v>
      </c>
      <c r="S126" s="69">
        <f t="shared" si="131"/>
        <v>0</v>
      </c>
      <c r="T126" s="70">
        <f t="shared" si="132"/>
        <v>0</v>
      </c>
      <c r="U126" s="70">
        <f t="shared" si="133"/>
        <v>0</v>
      </c>
      <c r="V126" s="70">
        <f t="shared" si="134"/>
        <v>0</v>
      </c>
      <c r="W126" s="70">
        <f t="shared" si="135"/>
        <v>0</v>
      </c>
      <c r="X126" s="70">
        <f t="shared" si="136"/>
        <v>0</v>
      </c>
      <c r="Y126" s="70">
        <f t="shared" si="137"/>
        <v>0</v>
      </c>
      <c r="Z126" s="70">
        <f t="shared" si="137"/>
        <v>0</v>
      </c>
      <c r="AA126" s="70">
        <f t="shared" si="137"/>
        <v>0</v>
      </c>
      <c r="AB126" s="71"/>
      <c r="AC126" s="7">
        <f t="shared" si="138"/>
        <v>0</v>
      </c>
      <c r="AD126" s="86"/>
      <c r="AE126" s="73"/>
      <c r="AF126" s="87"/>
      <c r="AG126" s="87"/>
      <c r="AH126" s="88"/>
      <c r="AI126" s="88"/>
      <c r="AJ126" s="75"/>
      <c r="AK126" s="87"/>
      <c r="AL126" s="88"/>
      <c r="AM126" s="75"/>
      <c r="AN126" s="89"/>
      <c r="AO126" s="86"/>
      <c r="AP126" s="87"/>
      <c r="AQ126" s="87"/>
      <c r="AR126" s="87"/>
      <c r="AS126" s="87"/>
      <c r="AT126" s="88"/>
      <c r="AU126" s="75"/>
      <c r="AV126" s="89"/>
    </row>
    <row r="127" spans="1:68" ht="27.95" hidden="1" customHeight="1" x14ac:dyDescent="0.25">
      <c r="A127" s="54"/>
      <c r="B127" s="55"/>
      <c r="C127" s="56"/>
      <c r="D127" s="57" t="s">
        <v>472</v>
      </c>
      <c r="E127" s="143"/>
      <c r="F127" s="144"/>
      <c r="G127" s="145"/>
      <c r="H127" s="140"/>
      <c r="I127" s="81"/>
      <c r="J127" s="82"/>
      <c r="K127" s="63">
        <f t="shared" si="126"/>
        <v>0</v>
      </c>
      <c r="L127" s="63">
        <f t="shared" si="127"/>
        <v>0</v>
      </c>
      <c r="M127" s="83"/>
      <c r="N127" s="84"/>
      <c r="O127" s="66">
        <f t="shared" si="128"/>
        <v>0</v>
      </c>
      <c r="P127" s="66">
        <f t="shared" si="129"/>
        <v>0</v>
      </c>
      <c r="Q127" s="83"/>
      <c r="R127" s="85">
        <f t="shared" si="130"/>
        <v>0</v>
      </c>
      <c r="S127" s="69">
        <f t="shared" si="131"/>
        <v>0</v>
      </c>
      <c r="T127" s="70">
        <f t="shared" si="132"/>
        <v>0</v>
      </c>
      <c r="U127" s="70">
        <f t="shared" si="133"/>
        <v>0</v>
      </c>
      <c r="V127" s="70">
        <f t="shared" si="134"/>
        <v>0</v>
      </c>
      <c r="W127" s="70">
        <f t="shared" si="135"/>
        <v>0</v>
      </c>
      <c r="X127" s="70">
        <f t="shared" si="136"/>
        <v>0</v>
      </c>
      <c r="Y127" s="70">
        <f t="shared" si="137"/>
        <v>0</v>
      </c>
      <c r="Z127" s="70">
        <f t="shared" si="137"/>
        <v>0</v>
      </c>
      <c r="AA127" s="70">
        <f t="shared" si="137"/>
        <v>0</v>
      </c>
      <c r="AB127" s="71"/>
      <c r="AC127" s="7">
        <f t="shared" si="138"/>
        <v>0</v>
      </c>
      <c r="AD127" s="86"/>
      <c r="AE127" s="73"/>
      <c r="AF127" s="87"/>
      <c r="AG127" s="87"/>
      <c r="AH127" s="88"/>
      <c r="AI127" s="88"/>
      <c r="AJ127" s="75"/>
      <c r="AK127" s="87"/>
      <c r="AL127" s="88"/>
      <c r="AM127" s="75"/>
      <c r="AN127" s="89"/>
      <c r="AO127" s="86"/>
      <c r="AP127" s="87"/>
      <c r="AQ127" s="87"/>
      <c r="AR127" s="87"/>
      <c r="AS127" s="87"/>
      <c r="AT127" s="88"/>
      <c r="AU127" s="75"/>
      <c r="AV127" s="89"/>
      <c r="AW127" s="171"/>
      <c r="AX127" s="171"/>
      <c r="AY127" s="171"/>
      <c r="AZ127" s="171"/>
      <c r="BA127" s="171"/>
      <c r="BB127" s="171"/>
      <c r="BC127" s="171"/>
      <c r="BD127" s="171"/>
      <c r="BE127" s="171"/>
      <c r="BF127" s="171"/>
      <c r="BG127" s="171"/>
      <c r="BH127" s="171"/>
      <c r="BI127" s="171"/>
      <c r="BJ127" s="171"/>
      <c r="BK127" s="171"/>
      <c r="BL127" s="171"/>
      <c r="BM127" s="171"/>
      <c r="BN127" s="171"/>
      <c r="BO127" s="171"/>
      <c r="BP127" s="171"/>
    </row>
    <row r="128" spans="1:68" ht="27.95" hidden="1" customHeight="1" x14ac:dyDescent="0.25">
      <c r="A128" s="54"/>
      <c r="B128" s="55"/>
      <c r="C128" s="56"/>
      <c r="D128" s="57" t="s">
        <v>472</v>
      </c>
      <c r="E128" s="146"/>
      <c r="F128" s="1031"/>
      <c r="G128" s="142"/>
      <c r="H128" s="1032"/>
      <c r="I128" s="1033"/>
      <c r="J128" s="82"/>
      <c r="K128" s="96">
        <f t="shared" si="126"/>
        <v>0</v>
      </c>
      <c r="L128" s="96">
        <f t="shared" si="127"/>
        <v>0</v>
      </c>
      <c r="M128" s="83"/>
      <c r="N128" s="84"/>
      <c r="O128" s="66">
        <f t="shared" si="128"/>
        <v>0</v>
      </c>
      <c r="P128" s="66">
        <f t="shared" si="129"/>
        <v>0</v>
      </c>
      <c r="Q128" s="83"/>
      <c r="R128" s="85">
        <f t="shared" si="130"/>
        <v>0</v>
      </c>
      <c r="S128" s="69">
        <f t="shared" si="131"/>
        <v>0</v>
      </c>
      <c r="T128" s="70">
        <f t="shared" si="132"/>
        <v>0</v>
      </c>
      <c r="U128" s="70">
        <f t="shared" si="133"/>
        <v>0</v>
      </c>
      <c r="V128" s="70">
        <f t="shared" si="134"/>
        <v>0</v>
      </c>
      <c r="W128" s="70">
        <f t="shared" si="135"/>
        <v>0</v>
      </c>
      <c r="X128" s="70">
        <f t="shared" si="136"/>
        <v>0</v>
      </c>
      <c r="Y128" s="70">
        <f t="shared" si="137"/>
        <v>0</v>
      </c>
      <c r="Z128" s="70">
        <f t="shared" si="137"/>
        <v>0</v>
      </c>
      <c r="AA128" s="70">
        <f t="shared" si="137"/>
        <v>0</v>
      </c>
      <c r="AB128" s="71"/>
      <c r="AC128" s="7">
        <f t="shared" si="138"/>
        <v>0</v>
      </c>
      <c r="AD128" s="86"/>
      <c r="AE128" s="73"/>
      <c r="AF128" s="87"/>
      <c r="AG128" s="87"/>
      <c r="AH128" s="88"/>
      <c r="AI128" s="88"/>
      <c r="AJ128" s="75"/>
      <c r="AK128" s="87"/>
      <c r="AL128" s="88"/>
      <c r="AM128" s="75"/>
      <c r="AN128" s="89"/>
      <c r="AO128" s="86"/>
      <c r="AP128" s="87"/>
      <c r="AQ128" s="87"/>
      <c r="AR128" s="87"/>
      <c r="AS128" s="87"/>
      <c r="AT128" s="88"/>
      <c r="AU128" s="75"/>
      <c r="AV128" s="89"/>
      <c r="AW128" s="171"/>
      <c r="AX128" s="171"/>
      <c r="AY128" s="171"/>
      <c r="AZ128" s="171"/>
      <c r="BA128" s="171"/>
      <c r="BB128" s="171"/>
      <c r="BC128" s="171"/>
      <c r="BD128" s="171"/>
      <c r="BE128" s="171"/>
      <c r="BF128" s="171"/>
      <c r="BG128" s="171"/>
      <c r="BH128" s="171"/>
      <c r="BI128" s="171"/>
      <c r="BJ128" s="171"/>
      <c r="BK128" s="171"/>
      <c r="BL128" s="171"/>
      <c r="BM128" s="171"/>
      <c r="BN128" s="171"/>
      <c r="BO128" s="171"/>
      <c r="BP128" s="171"/>
    </row>
    <row r="129" spans="1:68" s="179" customFormat="1" ht="27.95" hidden="1" customHeight="1" x14ac:dyDescent="0.25">
      <c r="A129" s="193"/>
      <c r="B129" s="194"/>
      <c r="C129" s="56"/>
      <c r="D129" s="57" t="s">
        <v>472</v>
      </c>
      <c r="E129" s="101" t="s">
        <v>49</v>
      </c>
      <c r="F129" s="101"/>
      <c r="G129" s="102"/>
      <c r="H129" s="103"/>
      <c r="I129" s="104"/>
      <c r="J129" s="105"/>
      <c r="K129" s="106">
        <f>IF(J129&gt;0, 1, 0)</f>
        <v>0</v>
      </c>
      <c r="L129" s="106">
        <f t="shared" si="127"/>
        <v>0</v>
      </c>
      <c r="M129" s="107"/>
      <c r="N129" s="108"/>
      <c r="O129" s="109">
        <f t="shared" si="128"/>
        <v>0</v>
      </c>
      <c r="P129" s="109">
        <f t="shared" si="129"/>
        <v>0</v>
      </c>
      <c r="Q129" s="107"/>
      <c r="R129" s="110">
        <f>J129*M129*$R$9</f>
        <v>0</v>
      </c>
      <c r="S129" s="111">
        <f>J129*M129*$S$9</f>
        <v>0</v>
      </c>
      <c r="T129" s="112">
        <f>K129*M129*$T$9</f>
        <v>0</v>
      </c>
      <c r="U129" s="112">
        <f>J129*M129*$U$9</f>
        <v>0</v>
      </c>
      <c r="V129" s="112">
        <f t="shared" si="134"/>
        <v>0</v>
      </c>
      <c r="W129" s="112">
        <f t="shared" si="135"/>
        <v>0</v>
      </c>
      <c r="X129" s="112">
        <f t="shared" si="136"/>
        <v>0</v>
      </c>
      <c r="Y129" s="112">
        <f t="shared" si="137"/>
        <v>0</v>
      </c>
      <c r="Z129" s="112">
        <f t="shared" si="137"/>
        <v>0</v>
      </c>
      <c r="AA129" s="112">
        <f t="shared" si="137"/>
        <v>0</v>
      </c>
      <c r="AB129" s="113"/>
      <c r="AC129" s="7">
        <f t="shared" si="138"/>
        <v>0</v>
      </c>
      <c r="AD129" s="176"/>
      <c r="AE129" s="73"/>
      <c r="AF129" s="177"/>
      <c r="AG129" s="177"/>
      <c r="AH129" s="88"/>
      <c r="AI129" s="88"/>
      <c r="AJ129" s="75"/>
      <c r="AK129" s="177"/>
      <c r="AL129" s="88"/>
      <c r="AM129" s="75"/>
      <c r="AN129" s="178"/>
      <c r="AO129" s="176"/>
      <c r="AP129" s="177"/>
      <c r="AQ129" s="177"/>
      <c r="AR129" s="177"/>
      <c r="AS129" s="177"/>
      <c r="AT129" s="88"/>
      <c r="AU129" s="75"/>
      <c r="AV129" s="178"/>
      <c r="AW129" s="6"/>
      <c r="AX129" s="6"/>
      <c r="AY129" s="6"/>
      <c r="AZ129" s="6"/>
      <c r="BA129" s="6"/>
      <c r="BB129" s="6"/>
      <c r="BC129" s="6"/>
      <c r="BD129" s="6"/>
      <c r="BE129" s="6"/>
      <c r="BF129" s="6"/>
      <c r="BG129" s="6"/>
      <c r="BH129" s="6"/>
      <c r="BI129" s="6"/>
      <c r="BJ129" s="6"/>
      <c r="BK129" s="6"/>
      <c r="BL129" s="6"/>
      <c r="BM129" s="6"/>
      <c r="BN129" s="6"/>
      <c r="BO129" s="6"/>
      <c r="BP129" s="6"/>
    </row>
    <row r="130" spans="1:68" s="171" customFormat="1" ht="27.95" hidden="1" customHeight="1" x14ac:dyDescent="0.25">
      <c r="A130" s="193"/>
      <c r="B130" s="194"/>
      <c r="C130" s="56"/>
      <c r="D130" s="57" t="s">
        <v>472</v>
      </c>
      <c r="E130" s="101" t="s">
        <v>49</v>
      </c>
      <c r="F130" s="101"/>
      <c r="G130" s="102"/>
      <c r="H130" s="103"/>
      <c r="I130" s="104"/>
      <c r="J130" s="105"/>
      <c r="K130" s="106">
        <f>IF(J130&gt;0, 1, 0)</f>
        <v>0</v>
      </c>
      <c r="L130" s="106">
        <f t="shared" si="127"/>
        <v>0</v>
      </c>
      <c r="M130" s="107"/>
      <c r="N130" s="108"/>
      <c r="O130" s="109">
        <f t="shared" si="128"/>
        <v>0</v>
      </c>
      <c r="P130" s="109">
        <f t="shared" si="129"/>
        <v>0</v>
      </c>
      <c r="Q130" s="107"/>
      <c r="R130" s="110">
        <f>J130*M130*$R$9</f>
        <v>0</v>
      </c>
      <c r="S130" s="111">
        <f>J130*M130*$S$9</f>
        <v>0</v>
      </c>
      <c r="T130" s="112">
        <f>K130*M130*$T$9</f>
        <v>0</v>
      </c>
      <c r="U130" s="112">
        <f>J130*M130*$U$9</f>
        <v>0</v>
      </c>
      <c r="V130" s="112">
        <f t="shared" si="134"/>
        <v>0</v>
      </c>
      <c r="W130" s="112">
        <f t="shared" si="135"/>
        <v>0</v>
      </c>
      <c r="X130" s="112">
        <f t="shared" si="136"/>
        <v>0</v>
      </c>
      <c r="Y130" s="112">
        <f t="shared" si="137"/>
        <v>0</v>
      </c>
      <c r="Z130" s="112">
        <f t="shared" si="137"/>
        <v>0</v>
      </c>
      <c r="AA130" s="112">
        <f t="shared" si="137"/>
        <v>0</v>
      </c>
      <c r="AB130" s="113"/>
      <c r="AC130" s="114">
        <f t="shared" si="138"/>
        <v>0</v>
      </c>
      <c r="AD130" s="176"/>
      <c r="AE130" s="73"/>
      <c r="AF130" s="177"/>
      <c r="AG130" s="177"/>
      <c r="AH130" s="88"/>
      <c r="AI130" s="88"/>
      <c r="AJ130" s="75"/>
      <c r="AK130" s="177"/>
      <c r="AL130" s="88"/>
      <c r="AM130" s="75"/>
      <c r="AN130" s="178"/>
      <c r="AO130" s="176"/>
      <c r="AP130" s="177"/>
      <c r="AQ130" s="177"/>
      <c r="AR130" s="177"/>
      <c r="AS130" s="177"/>
      <c r="AT130" s="88"/>
      <c r="AU130" s="75"/>
      <c r="AV130" s="178"/>
      <c r="AW130" s="6"/>
      <c r="AX130" s="6"/>
      <c r="AY130" s="6"/>
      <c r="AZ130" s="6"/>
      <c r="BA130" s="6"/>
      <c r="BB130" s="6"/>
      <c r="BC130" s="6"/>
      <c r="BD130" s="6"/>
      <c r="BE130" s="6"/>
      <c r="BF130" s="6"/>
      <c r="BG130" s="6"/>
      <c r="BH130" s="6"/>
      <c r="BI130" s="6"/>
      <c r="BJ130" s="6"/>
      <c r="BK130" s="6"/>
      <c r="BL130" s="6"/>
      <c r="BM130" s="6"/>
      <c r="BN130" s="6"/>
      <c r="BO130" s="6"/>
      <c r="BP130" s="6"/>
    </row>
    <row r="131" spans="1:68" ht="27.95" hidden="1" customHeight="1" thickBot="1" x14ac:dyDescent="0.3">
      <c r="A131" s="116"/>
      <c r="B131" s="117"/>
      <c r="C131" s="117"/>
      <c r="D131" s="57" t="s">
        <v>472</v>
      </c>
      <c r="E131" s="118"/>
      <c r="F131" s="118"/>
      <c r="G131" s="119"/>
      <c r="H131" s="120" t="s">
        <v>90</v>
      </c>
      <c r="I131" s="121"/>
      <c r="J131" s="122"/>
      <c r="K131" s="123"/>
      <c r="L131" s="123"/>
      <c r="M131" s="124"/>
      <c r="N131" s="125"/>
      <c r="O131" s="123"/>
      <c r="P131" s="123"/>
      <c r="Q131" s="124"/>
      <c r="R131" s="126">
        <f>SUM(R119:R130)</f>
        <v>0</v>
      </c>
      <c r="S131" s="127">
        <f t="shared" ref="S131:AA131" si="139">SUM(S119:S130)</f>
        <v>0</v>
      </c>
      <c r="T131" s="128">
        <f t="shared" si="139"/>
        <v>0</v>
      </c>
      <c r="U131" s="128">
        <f t="shared" si="139"/>
        <v>0</v>
      </c>
      <c r="V131" s="128">
        <f t="shared" si="139"/>
        <v>0</v>
      </c>
      <c r="W131" s="128">
        <f t="shared" si="139"/>
        <v>0</v>
      </c>
      <c r="X131" s="128">
        <f t="shared" si="139"/>
        <v>0</v>
      </c>
      <c r="Y131" s="129">
        <f t="shared" si="139"/>
        <v>0</v>
      </c>
      <c r="Z131" s="129">
        <f t="shared" si="139"/>
        <v>0</v>
      </c>
      <c r="AA131" s="129">
        <f t="shared" si="139"/>
        <v>0</v>
      </c>
      <c r="AB131" s="130">
        <f>R131/1800/0.6</f>
        <v>0</v>
      </c>
      <c r="AC131" s="7"/>
      <c r="AD131" s="131"/>
      <c r="AE131" s="132"/>
      <c r="AF131" s="132"/>
      <c r="AG131" s="132"/>
      <c r="AH131" s="132"/>
      <c r="AI131" s="132"/>
      <c r="AJ131" s="132"/>
      <c r="AK131" s="132"/>
      <c r="AL131" s="132"/>
      <c r="AM131" s="132"/>
      <c r="AN131" s="132"/>
      <c r="AO131" s="132"/>
      <c r="AP131" s="132"/>
      <c r="AQ131" s="132"/>
      <c r="AR131" s="132"/>
      <c r="AS131" s="132"/>
      <c r="AT131" s="132"/>
      <c r="AU131" s="132"/>
      <c r="AV131" s="1034"/>
    </row>
    <row r="132" spans="1:68" ht="27.75" hidden="1" customHeight="1" thickTop="1" x14ac:dyDescent="0.25">
      <c r="A132" s="54"/>
      <c r="B132" s="55"/>
      <c r="C132" s="56"/>
      <c r="D132" s="57" t="s">
        <v>472</v>
      </c>
      <c r="E132" s="135"/>
      <c r="F132" s="136"/>
      <c r="G132" s="137"/>
      <c r="H132" s="140"/>
      <c r="I132" s="1029"/>
      <c r="J132" s="62"/>
      <c r="K132" s="63">
        <f t="shared" ref="K132:K141" si="140">IF(J132&gt;0, 1, 0)</f>
        <v>0</v>
      </c>
      <c r="L132" s="63">
        <f t="shared" ref="L132:L143" si="141">J132-K132</f>
        <v>0</v>
      </c>
      <c r="M132" s="64"/>
      <c r="N132" s="65"/>
      <c r="O132" s="66">
        <f t="shared" ref="O132:O143" si="142">IF(N132&gt;0, 1, 0)</f>
        <v>0</v>
      </c>
      <c r="P132" s="66">
        <f t="shared" ref="P132:P143" si="143">N132-O132</f>
        <v>0</v>
      </c>
      <c r="Q132" s="1030"/>
      <c r="R132" s="68">
        <f t="shared" ref="R132:R141" si="144">(K132*M132*$R$5)+(L132*M132*$R$6)+(O132*Q132*$R$7)+(P132*Q132*$R$8)</f>
        <v>0</v>
      </c>
      <c r="S132" s="69">
        <f t="shared" ref="S132:S141" si="145">J132*M132*$S$5</f>
        <v>0</v>
      </c>
      <c r="T132" s="70">
        <f t="shared" ref="T132:T141" si="146">K132*M132*$T$5</f>
        <v>0</v>
      </c>
      <c r="U132" s="70">
        <f t="shared" ref="U132:U141" si="147">J132*M132*$U$5</f>
        <v>0</v>
      </c>
      <c r="V132" s="70">
        <f t="shared" ref="V132:V143" si="148">N132*Q132*$V$7</f>
        <v>0</v>
      </c>
      <c r="W132" s="70">
        <f t="shared" ref="W132:W143" si="149">O132*Q132*$W$7</f>
        <v>0</v>
      </c>
      <c r="X132" s="70">
        <f t="shared" ref="X132:X143" si="150">N132*Q132*$X$7</f>
        <v>0</v>
      </c>
      <c r="Y132" s="70">
        <f t="shared" ref="Y132:AA143" si="151">S132+V132</f>
        <v>0</v>
      </c>
      <c r="Z132" s="70">
        <f t="shared" si="151"/>
        <v>0</v>
      </c>
      <c r="AA132" s="70">
        <f t="shared" si="151"/>
        <v>0</v>
      </c>
      <c r="AB132" s="71"/>
      <c r="AC132" s="7">
        <f>R132-Y132-Z132-AA132</f>
        <v>0</v>
      </c>
      <c r="AD132" s="162"/>
      <c r="AE132" s="134"/>
      <c r="AF132" s="163"/>
      <c r="AG132" s="164"/>
      <c r="AH132" s="88"/>
      <c r="AI132" s="88"/>
      <c r="AJ132" s="75"/>
      <c r="AK132" s="182"/>
      <c r="AL132" s="88"/>
      <c r="AM132" s="75"/>
      <c r="AN132" s="89"/>
      <c r="AO132" s="162"/>
      <c r="AP132" s="87"/>
      <c r="AQ132" s="87"/>
      <c r="AR132" s="167"/>
      <c r="AS132" s="87"/>
      <c r="AT132" s="88"/>
      <c r="AU132" s="75"/>
      <c r="AV132" s="89"/>
    </row>
    <row r="133" spans="1:68" ht="27.95" hidden="1" customHeight="1" x14ac:dyDescent="0.25">
      <c r="A133" s="54"/>
      <c r="B133" s="55"/>
      <c r="C133" s="56"/>
      <c r="D133" s="57" t="s">
        <v>472</v>
      </c>
      <c r="E133" s="135"/>
      <c r="F133" s="136"/>
      <c r="G133" s="137"/>
      <c r="H133" s="140"/>
      <c r="I133" s="81"/>
      <c r="J133" s="82"/>
      <c r="K133" s="63">
        <f t="shared" si="140"/>
        <v>0</v>
      </c>
      <c r="L133" s="63">
        <f t="shared" si="141"/>
        <v>0</v>
      </c>
      <c r="M133" s="83"/>
      <c r="N133" s="84"/>
      <c r="O133" s="66">
        <f t="shared" si="142"/>
        <v>0</v>
      </c>
      <c r="P133" s="66">
        <f t="shared" si="143"/>
        <v>0</v>
      </c>
      <c r="Q133" s="83"/>
      <c r="R133" s="85">
        <f t="shared" si="144"/>
        <v>0</v>
      </c>
      <c r="S133" s="69">
        <f t="shared" si="145"/>
        <v>0</v>
      </c>
      <c r="T133" s="70">
        <f t="shared" si="146"/>
        <v>0</v>
      </c>
      <c r="U133" s="70">
        <f t="shared" si="147"/>
        <v>0</v>
      </c>
      <c r="V133" s="70">
        <f t="shared" si="148"/>
        <v>0</v>
      </c>
      <c r="W133" s="70">
        <f t="shared" si="149"/>
        <v>0</v>
      </c>
      <c r="X133" s="70">
        <f t="shared" si="150"/>
        <v>0</v>
      </c>
      <c r="Y133" s="70">
        <f t="shared" si="151"/>
        <v>0</v>
      </c>
      <c r="Z133" s="70">
        <f t="shared" si="151"/>
        <v>0</v>
      </c>
      <c r="AA133" s="70">
        <f t="shared" si="151"/>
        <v>0</v>
      </c>
      <c r="AB133" s="71"/>
      <c r="AC133" s="7">
        <f t="shared" ref="AC133:AC143" si="152">R131-Y131-Z131-AA131</f>
        <v>0</v>
      </c>
      <c r="AD133" s="162"/>
      <c r="AE133" s="134"/>
      <c r="AF133" s="163"/>
      <c r="AG133" s="164"/>
      <c r="AH133" s="88"/>
      <c r="AI133" s="88"/>
      <c r="AJ133" s="75"/>
      <c r="AK133" s="182"/>
      <c r="AL133" s="88"/>
      <c r="AM133" s="75"/>
      <c r="AN133" s="89"/>
      <c r="AO133" s="86"/>
      <c r="AP133" s="87"/>
      <c r="AQ133" s="87"/>
      <c r="AR133" s="87"/>
      <c r="AS133" s="87"/>
      <c r="AT133" s="88"/>
      <c r="AU133" s="75"/>
      <c r="AV133" s="89"/>
    </row>
    <row r="134" spans="1:68" ht="27.95" hidden="1" customHeight="1" x14ac:dyDescent="0.25">
      <c r="A134" s="54"/>
      <c r="B134" s="55"/>
      <c r="C134" s="56"/>
      <c r="D134" s="57" t="s">
        <v>472</v>
      </c>
      <c r="E134" s="135"/>
      <c r="F134" s="136"/>
      <c r="G134" s="137"/>
      <c r="H134" s="138"/>
      <c r="I134" s="81"/>
      <c r="J134" s="82"/>
      <c r="K134" s="63">
        <f t="shared" si="140"/>
        <v>0</v>
      </c>
      <c r="L134" s="63">
        <f t="shared" si="141"/>
        <v>0</v>
      </c>
      <c r="M134" s="83"/>
      <c r="N134" s="84"/>
      <c r="O134" s="66">
        <f t="shared" si="142"/>
        <v>0</v>
      </c>
      <c r="P134" s="66">
        <f t="shared" si="143"/>
        <v>0</v>
      </c>
      <c r="Q134" s="83"/>
      <c r="R134" s="85">
        <f t="shared" si="144"/>
        <v>0</v>
      </c>
      <c r="S134" s="69">
        <f t="shared" si="145"/>
        <v>0</v>
      </c>
      <c r="T134" s="70">
        <f t="shared" si="146"/>
        <v>0</v>
      </c>
      <c r="U134" s="70">
        <f t="shared" si="147"/>
        <v>0</v>
      </c>
      <c r="V134" s="70">
        <f t="shared" si="148"/>
        <v>0</v>
      </c>
      <c r="W134" s="70">
        <f t="shared" si="149"/>
        <v>0</v>
      </c>
      <c r="X134" s="70">
        <f t="shared" si="150"/>
        <v>0</v>
      </c>
      <c r="Y134" s="70">
        <f t="shared" si="151"/>
        <v>0</v>
      </c>
      <c r="Z134" s="70">
        <f t="shared" si="151"/>
        <v>0</v>
      </c>
      <c r="AA134" s="70">
        <f t="shared" si="151"/>
        <v>0</v>
      </c>
      <c r="AB134" s="71"/>
      <c r="AC134" s="7">
        <f t="shared" si="152"/>
        <v>0</v>
      </c>
      <c r="AD134" s="162"/>
      <c r="AE134" s="134"/>
      <c r="AF134" s="163"/>
      <c r="AG134" s="164"/>
      <c r="AH134" s="88"/>
      <c r="AI134" s="88"/>
      <c r="AJ134" s="75"/>
      <c r="AK134" s="167"/>
      <c r="AL134" s="88"/>
      <c r="AM134" s="75"/>
      <c r="AN134" s="89"/>
      <c r="AO134" s="86"/>
      <c r="AP134" s="87"/>
      <c r="AQ134" s="87"/>
      <c r="AR134" s="87"/>
      <c r="AS134" s="87"/>
      <c r="AT134" s="88"/>
      <c r="AU134" s="75"/>
      <c r="AV134" s="89"/>
    </row>
    <row r="135" spans="1:68" ht="27.95" hidden="1" customHeight="1" x14ac:dyDescent="0.25">
      <c r="A135" s="54"/>
      <c r="B135" s="55"/>
      <c r="C135" s="56"/>
      <c r="D135" s="57" t="s">
        <v>472</v>
      </c>
      <c r="E135" s="139"/>
      <c r="F135" s="136"/>
      <c r="G135" s="137"/>
      <c r="H135" s="140"/>
      <c r="I135" s="81"/>
      <c r="J135" s="82"/>
      <c r="K135" s="63">
        <f t="shared" si="140"/>
        <v>0</v>
      </c>
      <c r="L135" s="63">
        <f t="shared" si="141"/>
        <v>0</v>
      </c>
      <c r="M135" s="83"/>
      <c r="N135" s="84"/>
      <c r="O135" s="66">
        <f t="shared" si="142"/>
        <v>0</v>
      </c>
      <c r="P135" s="66">
        <f t="shared" si="143"/>
        <v>0</v>
      </c>
      <c r="Q135" s="83"/>
      <c r="R135" s="85">
        <f t="shared" si="144"/>
        <v>0</v>
      </c>
      <c r="S135" s="69">
        <f t="shared" si="145"/>
        <v>0</v>
      </c>
      <c r="T135" s="70">
        <f t="shared" si="146"/>
        <v>0</v>
      </c>
      <c r="U135" s="70">
        <f t="shared" si="147"/>
        <v>0</v>
      </c>
      <c r="V135" s="70">
        <f t="shared" si="148"/>
        <v>0</v>
      </c>
      <c r="W135" s="70">
        <f t="shared" si="149"/>
        <v>0</v>
      </c>
      <c r="X135" s="70">
        <f t="shared" si="150"/>
        <v>0</v>
      </c>
      <c r="Y135" s="70">
        <f t="shared" si="151"/>
        <v>0</v>
      </c>
      <c r="Z135" s="70">
        <f t="shared" si="151"/>
        <v>0</v>
      </c>
      <c r="AA135" s="70">
        <f t="shared" si="151"/>
        <v>0</v>
      </c>
      <c r="AB135" s="71"/>
      <c r="AC135" s="7">
        <f t="shared" si="152"/>
        <v>0</v>
      </c>
      <c r="AD135" s="86"/>
      <c r="AE135" s="73"/>
      <c r="AF135" s="87"/>
      <c r="AG135" s="87"/>
      <c r="AH135" s="88"/>
      <c r="AI135" s="88"/>
      <c r="AJ135" s="75"/>
      <c r="AK135" s="87"/>
      <c r="AL135" s="88"/>
      <c r="AM135" s="75"/>
      <c r="AN135" s="89"/>
      <c r="AO135" s="86"/>
      <c r="AP135" s="87"/>
      <c r="AQ135" s="87"/>
      <c r="AR135" s="87"/>
      <c r="AS135" s="87"/>
      <c r="AT135" s="88"/>
      <c r="AU135" s="75"/>
      <c r="AV135" s="89"/>
    </row>
    <row r="136" spans="1:68" ht="27.95" hidden="1" customHeight="1" x14ac:dyDescent="0.25">
      <c r="A136" s="54"/>
      <c r="B136" s="55"/>
      <c r="C136" s="56"/>
      <c r="D136" s="57" t="s">
        <v>472</v>
      </c>
      <c r="E136" s="141"/>
      <c r="F136" s="136"/>
      <c r="G136" s="137"/>
      <c r="H136" s="140"/>
      <c r="I136" s="81"/>
      <c r="J136" s="82"/>
      <c r="K136" s="63">
        <f t="shared" si="140"/>
        <v>0</v>
      </c>
      <c r="L136" s="63">
        <f t="shared" si="141"/>
        <v>0</v>
      </c>
      <c r="M136" s="83"/>
      <c r="N136" s="84"/>
      <c r="O136" s="66">
        <f t="shared" si="142"/>
        <v>0</v>
      </c>
      <c r="P136" s="66">
        <f t="shared" si="143"/>
        <v>0</v>
      </c>
      <c r="Q136" s="83"/>
      <c r="R136" s="85">
        <f t="shared" si="144"/>
        <v>0</v>
      </c>
      <c r="S136" s="69">
        <f t="shared" si="145"/>
        <v>0</v>
      </c>
      <c r="T136" s="70">
        <f t="shared" si="146"/>
        <v>0</v>
      </c>
      <c r="U136" s="70">
        <f t="shared" si="147"/>
        <v>0</v>
      </c>
      <c r="V136" s="70">
        <f t="shared" si="148"/>
        <v>0</v>
      </c>
      <c r="W136" s="70">
        <f t="shared" si="149"/>
        <v>0</v>
      </c>
      <c r="X136" s="70">
        <f t="shared" si="150"/>
        <v>0</v>
      </c>
      <c r="Y136" s="70">
        <f t="shared" si="151"/>
        <v>0</v>
      </c>
      <c r="Z136" s="70">
        <f t="shared" si="151"/>
        <v>0</v>
      </c>
      <c r="AA136" s="70">
        <f t="shared" si="151"/>
        <v>0</v>
      </c>
      <c r="AB136" s="71"/>
      <c r="AC136" s="7">
        <f t="shared" si="152"/>
        <v>0</v>
      </c>
      <c r="AD136" s="86"/>
      <c r="AE136" s="73"/>
      <c r="AF136" s="87"/>
      <c r="AG136" s="87"/>
      <c r="AH136" s="88"/>
      <c r="AI136" s="88"/>
      <c r="AJ136" s="75"/>
      <c r="AK136" s="87"/>
      <c r="AL136" s="88"/>
      <c r="AM136" s="75"/>
      <c r="AN136" s="89"/>
      <c r="AO136" s="86"/>
      <c r="AP136" s="87"/>
      <c r="AQ136" s="87"/>
      <c r="AR136" s="87"/>
      <c r="AS136" s="87"/>
      <c r="AT136" s="88"/>
      <c r="AU136" s="75"/>
      <c r="AV136" s="89"/>
    </row>
    <row r="137" spans="1:68" ht="27.95" hidden="1" customHeight="1" x14ac:dyDescent="0.25">
      <c r="A137" s="54"/>
      <c r="B137" s="55"/>
      <c r="C137" s="56"/>
      <c r="D137" s="57" t="s">
        <v>472</v>
      </c>
      <c r="E137" s="141"/>
      <c r="F137" s="136"/>
      <c r="G137" s="137"/>
      <c r="H137" s="140"/>
      <c r="I137" s="81"/>
      <c r="J137" s="82"/>
      <c r="K137" s="63">
        <f t="shared" si="140"/>
        <v>0</v>
      </c>
      <c r="L137" s="63">
        <f t="shared" si="141"/>
        <v>0</v>
      </c>
      <c r="M137" s="83"/>
      <c r="N137" s="84"/>
      <c r="O137" s="66">
        <f t="shared" si="142"/>
        <v>0</v>
      </c>
      <c r="P137" s="66">
        <f t="shared" si="143"/>
        <v>0</v>
      </c>
      <c r="Q137" s="83"/>
      <c r="R137" s="85">
        <f t="shared" si="144"/>
        <v>0</v>
      </c>
      <c r="S137" s="69">
        <f t="shared" si="145"/>
        <v>0</v>
      </c>
      <c r="T137" s="70">
        <f t="shared" si="146"/>
        <v>0</v>
      </c>
      <c r="U137" s="70">
        <f t="shared" si="147"/>
        <v>0</v>
      </c>
      <c r="V137" s="70">
        <f t="shared" si="148"/>
        <v>0</v>
      </c>
      <c r="W137" s="70">
        <f t="shared" si="149"/>
        <v>0</v>
      </c>
      <c r="X137" s="70">
        <f t="shared" si="150"/>
        <v>0</v>
      </c>
      <c r="Y137" s="70">
        <f t="shared" si="151"/>
        <v>0</v>
      </c>
      <c r="Z137" s="70">
        <f t="shared" si="151"/>
        <v>0</v>
      </c>
      <c r="AA137" s="70">
        <f t="shared" si="151"/>
        <v>0</v>
      </c>
      <c r="AB137" s="71"/>
      <c r="AC137" s="7">
        <f t="shared" si="152"/>
        <v>0</v>
      </c>
      <c r="AD137" s="86"/>
      <c r="AE137" s="73"/>
      <c r="AF137" s="87"/>
      <c r="AG137" s="87"/>
      <c r="AH137" s="88"/>
      <c r="AI137" s="88"/>
      <c r="AJ137" s="75"/>
      <c r="AK137" s="87"/>
      <c r="AL137" s="88"/>
      <c r="AM137" s="75"/>
      <c r="AN137" s="89"/>
      <c r="AO137" s="86"/>
      <c r="AP137" s="87"/>
      <c r="AQ137" s="87"/>
      <c r="AR137" s="87"/>
      <c r="AS137" s="87"/>
      <c r="AT137" s="88"/>
      <c r="AU137" s="75"/>
      <c r="AV137" s="89"/>
    </row>
    <row r="138" spans="1:68" ht="27.95" hidden="1" customHeight="1" x14ac:dyDescent="0.25">
      <c r="A138" s="54"/>
      <c r="B138" s="55"/>
      <c r="C138" s="56"/>
      <c r="D138" s="57" t="s">
        <v>472</v>
      </c>
      <c r="E138" s="141"/>
      <c r="F138" s="136"/>
      <c r="G138" s="142"/>
      <c r="H138" s="140"/>
      <c r="I138" s="81"/>
      <c r="J138" s="82"/>
      <c r="K138" s="63">
        <f t="shared" si="140"/>
        <v>0</v>
      </c>
      <c r="L138" s="63">
        <f t="shared" si="141"/>
        <v>0</v>
      </c>
      <c r="M138" s="83"/>
      <c r="N138" s="84"/>
      <c r="O138" s="66">
        <f t="shared" si="142"/>
        <v>0</v>
      </c>
      <c r="P138" s="66">
        <f t="shared" si="143"/>
        <v>0</v>
      </c>
      <c r="Q138" s="83"/>
      <c r="R138" s="85">
        <f t="shared" si="144"/>
        <v>0</v>
      </c>
      <c r="S138" s="69">
        <f t="shared" si="145"/>
        <v>0</v>
      </c>
      <c r="T138" s="70">
        <f t="shared" si="146"/>
        <v>0</v>
      </c>
      <c r="U138" s="70">
        <f t="shared" si="147"/>
        <v>0</v>
      </c>
      <c r="V138" s="70">
        <f t="shared" si="148"/>
        <v>0</v>
      </c>
      <c r="W138" s="70">
        <f t="shared" si="149"/>
        <v>0</v>
      </c>
      <c r="X138" s="70">
        <f t="shared" si="150"/>
        <v>0</v>
      </c>
      <c r="Y138" s="70">
        <f t="shared" si="151"/>
        <v>0</v>
      </c>
      <c r="Z138" s="70">
        <f t="shared" si="151"/>
        <v>0</v>
      </c>
      <c r="AA138" s="70">
        <f t="shared" si="151"/>
        <v>0</v>
      </c>
      <c r="AB138" s="71"/>
      <c r="AC138" s="7">
        <f t="shared" si="152"/>
        <v>0</v>
      </c>
      <c r="AD138" s="86"/>
      <c r="AE138" s="73"/>
      <c r="AF138" s="87"/>
      <c r="AG138" s="87"/>
      <c r="AH138" s="88"/>
      <c r="AI138" s="88"/>
      <c r="AJ138" s="75"/>
      <c r="AK138" s="87"/>
      <c r="AL138" s="88"/>
      <c r="AM138" s="75"/>
      <c r="AN138" s="89"/>
      <c r="AO138" s="86"/>
      <c r="AP138" s="87"/>
      <c r="AQ138" s="87"/>
      <c r="AR138" s="87"/>
      <c r="AS138" s="87"/>
      <c r="AT138" s="88"/>
      <c r="AU138" s="75"/>
      <c r="AV138" s="89"/>
    </row>
    <row r="139" spans="1:68" ht="27.95" hidden="1" customHeight="1" x14ac:dyDescent="0.25">
      <c r="A139" s="54"/>
      <c r="B139" s="55"/>
      <c r="C139" s="56"/>
      <c r="D139" s="57" t="s">
        <v>472</v>
      </c>
      <c r="E139" s="141"/>
      <c r="F139" s="136"/>
      <c r="G139" s="142"/>
      <c r="H139" s="140"/>
      <c r="I139" s="94"/>
      <c r="J139" s="82"/>
      <c r="K139" s="63">
        <f t="shared" si="140"/>
        <v>0</v>
      </c>
      <c r="L139" s="63">
        <f t="shared" si="141"/>
        <v>0</v>
      </c>
      <c r="M139" s="83"/>
      <c r="N139" s="84"/>
      <c r="O139" s="66">
        <f t="shared" si="142"/>
        <v>0</v>
      </c>
      <c r="P139" s="66">
        <f t="shared" si="143"/>
        <v>0</v>
      </c>
      <c r="Q139" s="83"/>
      <c r="R139" s="85">
        <f t="shared" si="144"/>
        <v>0</v>
      </c>
      <c r="S139" s="69">
        <f t="shared" si="145"/>
        <v>0</v>
      </c>
      <c r="T139" s="70">
        <f t="shared" si="146"/>
        <v>0</v>
      </c>
      <c r="U139" s="70">
        <f t="shared" si="147"/>
        <v>0</v>
      </c>
      <c r="V139" s="70">
        <f t="shared" si="148"/>
        <v>0</v>
      </c>
      <c r="W139" s="70">
        <f t="shared" si="149"/>
        <v>0</v>
      </c>
      <c r="X139" s="70">
        <f t="shared" si="150"/>
        <v>0</v>
      </c>
      <c r="Y139" s="70">
        <f t="shared" si="151"/>
        <v>0</v>
      </c>
      <c r="Z139" s="70">
        <f t="shared" si="151"/>
        <v>0</v>
      </c>
      <c r="AA139" s="70">
        <f t="shared" si="151"/>
        <v>0</v>
      </c>
      <c r="AB139" s="71"/>
      <c r="AC139" s="7">
        <f t="shared" si="152"/>
        <v>0</v>
      </c>
      <c r="AD139" s="86"/>
      <c r="AE139" s="73"/>
      <c r="AF139" s="87"/>
      <c r="AG139" s="87"/>
      <c r="AH139" s="88"/>
      <c r="AI139" s="88"/>
      <c r="AJ139" s="75"/>
      <c r="AK139" s="87"/>
      <c r="AL139" s="88"/>
      <c r="AM139" s="75"/>
      <c r="AN139" s="89"/>
      <c r="AO139" s="86"/>
      <c r="AP139" s="87"/>
      <c r="AQ139" s="87"/>
      <c r="AR139" s="87"/>
      <c r="AS139" s="87"/>
      <c r="AT139" s="88"/>
      <c r="AU139" s="75"/>
      <c r="AV139" s="89"/>
    </row>
    <row r="140" spans="1:68" ht="27.95" hidden="1" customHeight="1" x14ac:dyDescent="0.25">
      <c r="A140" s="54"/>
      <c r="B140" s="55"/>
      <c r="C140" s="56"/>
      <c r="D140" s="57" t="s">
        <v>472</v>
      </c>
      <c r="E140" s="143"/>
      <c r="F140" s="144"/>
      <c r="G140" s="145"/>
      <c r="H140" s="140"/>
      <c r="I140" s="81"/>
      <c r="J140" s="82"/>
      <c r="K140" s="63">
        <f t="shared" si="140"/>
        <v>0</v>
      </c>
      <c r="L140" s="63">
        <f t="shared" si="141"/>
        <v>0</v>
      </c>
      <c r="M140" s="83"/>
      <c r="N140" s="84"/>
      <c r="O140" s="66">
        <f t="shared" si="142"/>
        <v>0</v>
      </c>
      <c r="P140" s="66">
        <f t="shared" si="143"/>
        <v>0</v>
      </c>
      <c r="Q140" s="83"/>
      <c r="R140" s="85">
        <f t="shared" si="144"/>
        <v>0</v>
      </c>
      <c r="S140" s="69">
        <f t="shared" si="145"/>
        <v>0</v>
      </c>
      <c r="T140" s="70">
        <f t="shared" si="146"/>
        <v>0</v>
      </c>
      <c r="U140" s="70">
        <f t="shared" si="147"/>
        <v>0</v>
      </c>
      <c r="V140" s="70">
        <f t="shared" si="148"/>
        <v>0</v>
      </c>
      <c r="W140" s="70">
        <f t="shared" si="149"/>
        <v>0</v>
      </c>
      <c r="X140" s="70">
        <f t="shared" si="150"/>
        <v>0</v>
      </c>
      <c r="Y140" s="70">
        <f t="shared" si="151"/>
        <v>0</v>
      </c>
      <c r="Z140" s="70">
        <f t="shared" si="151"/>
        <v>0</v>
      </c>
      <c r="AA140" s="70">
        <f t="shared" si="151"/>
        <v>0</v>
      </c>
      <c r="AB140" s="71"/>
      <c r="AC140" s="7">
        <f t="shared" si="152"/>
        <v>0</v>
      </c>
      <c r="AD140" s="86"/>
      <c r="AE140" s="73"/>
      <c r="AF140" s="87"/>
      <c r="AG140" s="87"/>
      <c r="AH140" s="88"/>
      <c r="AI140" s="88"/>
      <c r="AJ140" s="75"/>
      <c r="AK140" s="87"/>
      <c r="AL140" s="88"/>
      <c r="AM140" s="75"/>
      <c r="AN140" s="89"/>
      <c r="AO140" s="86"/>
      <c r="AP140" s="87"/>
      <c r="AQ140" s="87"/>
      <c r="AR140" s="87"/>
      <c r="AS140" s="87"/>
      <c r="AT140" s="88"/>
      <c r="AU140" s="75"/>
      <c r="AV140" s="89"/>
      <c r="AW140" s="171"/>
      <c r="AX140" s="171"/>
      <c r="AY140" s="171"/>
      <c r="AZ140" s="171"/>
      <c r="BA140" s="171"/>
      <c r="BB140" s="171"/>
      <c r="BC140" s="171"/>
      <c r="BD140" s="171"/>
      <c r="BE140" s="171"/>
      <c r="BF140" s="171"/>
      <c r="BG140" s="171"/>
      <c r="BH140" s="171"/>
      <c r="BI140" s="171"/>
      <c r="BJ140" s="171"/>
      <c r="BK140" s="171"/>
      <c r="BL140" s="171"/>
      <c r="BM140" s="171"/>
      <c r="BN140" s="171"/>
      <c r="BO140" s="171"/>
      <c r="BP140" s="171"/>
    </row>
    <row r="141" spans="1:68" ht="27.95" hidden="1" customHeight="1" x14ac:dyDescent="0.25">
      <c r="A141" s="54"/>
      <c r="B141" s="55"/>
      <c r="C141" s="56"/>
      <c r="D141" s="57" t="s">
        <v>472</v>
      </c>
      <c r="E141" s="146"/>
      <c r="F141" s="1031"/>
      <c r="G141" s="142"/>
      <c r="H141" s="1032"/>
      <c r="I141" s="1033"/>
      <c r="J141" s="82"/>
      <c r="K141" s="96">
        <f t="shared" si="140"/>
        <v>0</v>
      </c>
      <c r="L141" s="96">
        <f t="shared" si="141"/>
        <v>0</v>
      </c>
      <c r="M141" s="83"/>
      <c r="N141" s="84"/>
      <c r="O141" s="66">
        <f t="shared" si="142"/>
        <v>0</v>
      </c>
      <c r="P141" s="66">
        <f t="shared" si="143"/>
        <v>0</v>
      </c>
      <c r="Q141" s="83"/>
      <c r="R141" s="85">
        <f t="shared" si="144"/>
        <v>0</v>
      </c>
      <c r="S141" s="69">
        <f t="shared" si="145"/>
        <v>0</v>
      </c>
      <c r="T141" s="70">
        <f t="shared" si="146"/>
        <v>0</v>
      </c>
      <c r="U141" s="70">
        <f t="shared" si="147"/>
        <v>0</v>
      </c>
      <c r="V141" s="70">
        <f t="shared" si="148"/>
        <v>0</v>
      </c>
      <c r="W141" s="70">
        <f t="shared" si="149"/>
        <v>0</v>
      </c>
      <c r="X141" s="70">
        <f t="shared" si="150"/>
        <v>0</v>
      </c>
      <c r="Y141" s="70">
        <f t="shared" si="151"/>
        <v>0</v>
      </c>
      <c r="Z141" s="70">
        <f t="shared" si="151"/>
        <v>0</v>
      </c>
      <c r="AA141" s="70">
        <f t="shared" si="151"/>
        <v>0</v>
      </c>
      <c r="AB141" s="71"/>
      <c r="AC141" s="7">
        <f t="shared" si="152"/>
        <v>0</v>
      </c>
      <c r="AD141" s="86"/>
      <c r="AE141" s="73"/>
      <c r="AF141" s="87"/>
      <c r="AG141" s="87"/>
      <c r="AH141" s="88"/>
      <c r="AI141" s="88"/>
      <c r="AJ141" s="75"/>
      <c r="AK141" s="87"/>
      <c r="AL141" s="88"/>
      <c r="AM141" s="75"/>
      <c r="AN141" s="89"/>
      <c r="AO141" s="86"/>
      <c r="AP141" s="87"/>
      <c r="AQ141" s="87"/>
      <c r="AR141" s="87"/>
      <c r="AS141" s="87"/>
      <c r="AT141" s="88"/>
      <c r="AU141" s="75"/>
      <c r="AV141" s="89"/>
      <c r="AW141" s="171"/>
      <c r="AX141" s="171"/>
      <c r="AY141" s="171"/>
      <c r="AZ141" s="171"/>
      <c r="BA141" s="171"/>
      <c r="BB141" s="171"/>
      <c r="BC141" s="171"/>
      <c r="BD141" s="171"/>
      <c r="BE141" s="171"/>
      <c r="BF141" s="171"/>
      <c r="BG141" s="171"/>
      <c r="BH141" s="171"/>
      <c r="BI141" s="171"/>
      <c r="BJ141" s="171"/>
      <c r="BK141" s="171"/>
      <c r="BL141" s="171"/>
      <c r="BM141" s="171"/>
      <c r="BN141" s="171"/>
      <c r="BO141" s="171"/>
      <c r="BP141" s="171"/>
    </row>
    <row r="142" spans="1:68" s="179" customFormat="1" ht="27.95" hidden="1" customHeight="1" x14ac:dyDescent="0.25">
      <c r="A142" s="193"/>
      <c r="B142" s="194"/>
      <c r="C142" s="56"/>
      <c r="D142" s="57" t="s">
        <v>472</v>
      </c>
      <c r="E142" s="101" t="s">
        <v>49</v>
      </c>
      <c r="F142" s="101"/>
      <c r="G142" s="102"/>
      <c r="H142" s="103"/>
      <c r="I142" s="104"/>
      <c r="J142" s="105"/>
      <c r="K142" s="106">
        <f>IF(J142&gt;0, 1, 0)</f>
        <v>0</v>
      </c>
      <c r="L142" s="106">
        <f t="shared" si="141"/>
        <v>0</v>
      </c>
      <c r="M142" s="107"/>
      <c r="N142" s="108"/>
      <c r="O142" s="109">
        <f t="shared" si="142"/>
        <v>0</v>
      </c>
      <c r="P142" s="109">
        <f t="shared" si="143"/>
        <v>0</v>
      </c>
      <c r="Q142" s="107"/>
      <c r="R142" s="110">
        <f>J142*M142*$R$9</f>
        <v>0</v>
      </c>
      <c r="S142" s="111">
        <f>J142*M142*$S$9</f>
        <v>0</v>
      </c>
      <c r="T142" s="112">
        <f>K142*M142*$T$9</f>
        <v>0</v>
      </c>
      <c r="U142" s="112">
        <f>J142*M142*$U$9</f>
        <v>0</v>
      </c>
      <c r="V142" s="112">
        <f t="shared" si="148"/>
        <v>0</v>
      </c>
      <c r="W142" s="112">
        <f t="shared" si="149"/>
        <v>0</v>
      </c>
      <c r="X142" s="112">
        <f t="shared" si="150"/>
        <v>0</v>
      </c>
      <c r="Y142" s="112">
        <f t="shared" si="151"/>
        <v>0</v>
      </c>
      <c r="Z142" s="112">
        <f t="shared" si="151"/>
        <v>0</v>
      </c>
      <c r="AA142" s="112">
        <f t="shared" si="151"/>
        <v>0</v>
      </c>
      <c r="AB142" s="113"/>
      <c r="AC142" s="7">
        <f t="shared" si="152"/>
        <v>0</v>
      </c>
      <c r="AD142" s="176"/>
      <c r="AE142" s="73"/>
      <c r="AF142" s="177"/>
      <c r="AG142" s="177"/>
      <c r="AH142" s="88"/>
      <c r="AI142" s="88"/>
      <c r="AJ142" s="75"/>
      <c r="AK142" s="177"/>
      <c r="AL142" s="88"/>
      <c r="AM142" s="75"/>
      <c r="AN142" s="178"/>
      <c r="AO142" s="176"/>
      <c r="AP142" s="177"/>
      <c r="AQ142" s="177"/>
      <c r="AR142" s="177"/>
      <c r="AS142" s="177"/>
      <c r="AT142" s="88"/>
      <c r="AU142" s="75"/>
      <c r="AV142" s="178"/>
      <c r="AW142" s="6"/>
      <c r="AX142" s="6"/>
      <c r="AY142" s="6"/>
      <c r="AZ142" s="6"/>
      <c r="BA142" s="6"/>
      <c r="BB142" s="6"/>
      <c r="BC142" s="6"/>
      <c r="BD142" s="6"/>
      <c r="BE142" s="6"/>
      <c r="BF142" s="6"/>
      <c r="BG142" s="6"/>
      <c r="BH142" s="6"/>
      <c r="BI142" s="6"/>
      <c r="BJ142" s="6"/>
      <c r="BK142" s="6"/>
      <c r="BL142" s="6"/>
      <c r="BM142" s="6"/>
      <c r="BN142" s="6"/>
      <c r="BO142" s="6"/>
      <c r="BP142" s="6"/>
    </row>
    <row r="143" spans="1:68" s="171" customFormat="1" ht="27.95" hidden="1" customHeight="1" x14ac:dyDescent="0.25">
      <c r="A143" s="193"/>
      <c r="B143" s="194"/>
      <c r="C143" s="56"/>
      <c r="D143" s="57" t="s">
        <v>472</v>
      </c>
      <c r="E143" s="101" t="s">
        <v>49</v>
      </c>
      <c r="F143" s="101"/>
      <c r="G143" s="102"/>
      <c r="H143" s="103"/>
      <c r="I143" s="104"/>
      <c r="J143" s="105"/>
      <c r="K143" s="106">
        <f>IF(J143&gt;0, 1, 0)</f>
        <v>0</v>
      </c>
      <c r="L143" s="106">
        <f t="shared" si="141"/>
        <v>0</v>
      </c>
      <c r="M143" s="107"/>
      <c r="N143" s="108"/>
      <c r="O143" s="109">
        <f t="shared" si="142"/>
        <v>0</v>
      </c>
      <c r="P143" s="109">
        <f t="shared" si="143"/>
        <v>0</v>
      </c>
      <c r="Q143" s="107"/>
      <c r="R143" s="110">
        <f>J143*M143*$R$9</f>
        <v>0</v>
      </c>
      <c r="S143" s="111">
        <f>J143*M143*$S$9</f>
        <v>0</v>
      </c>
      <c r="T143" s="112">
        <f>K143*M143*$T$9</f>
        <v>0</v>
      </c>
      <c r="U143" s="112">
        <f>J143*M143*$U$9</f>
        <v>0</v>
      </c>
      <c r="V143" s="112">
        <f t="shared" si="148"/>
        <v>0</v>
      </c>
      <c r="W143" s="112">
        <f t="shared" si="149"/>
        <v>0</v>
      </c>
      <c r="X143" s="112">
        <f t="shared" si="150"/>
        <v>0</v>
      </c>
      <c r="Y143" s="112">
        <f t="shared" si="151"/>
        <v>0</v>
      </c>
      <c r="Z143" s="112">
        <f t="shared" si="151"/>
        <v>0</v>
      </c>
      <c r="AA143" s="112">
        <f t="shared" si="151"/>
        <v>0</v>
      </c>
      <c r="AB143" s="113"/>
      <c r="AC143" s="114">
        <f t="shared" si="152"/>
        <v>0</v>
      </c>
      <c r="AD143" s="176"/>
      <c r="AE143" s="73"/>
      <c r="AF143" s="177"/>
      <c r="AG143" s="177"/>
      <c r="AH143" s="88"/>
      <c r="AI143" s="88"/>
      <c r="AJ143" s="75"/>
      <c r="AK143" s="177"/>
      <c r="AL143" s="88"/>
      <c r="AM143" s="75"/>
      <c r="AN143" s="178"/>
      <c r="AO143" s="176"/>
      <c r="AP143" s="177"/>
      <c r="AQ143" s="177"/>
      <c r="AR143" s="177"/>
      <c r="AS143" s="177"/>
      <c r="AT143" s="88"/>
      <c r="AU143" s="75"/>
      <c r="AV143" s="178"/>
      <c r="AW143" s="6"/>
      <c r="AX143" s="6"/>
      <c r="AY143" s="6"/>
      <c r="AZ143" s="6"/>
      <c r="BA143" s="6"/>
      <c r="BB143" s="6"/>
      <c r="BC143" s="6"/>
      <c r="BD143" s="6"/>
      <c r="BE143" s="6"/>
      <c r="BF143" s="6"/>
      <c r="BG143" s="6"/>
      <c r="BH143" s="6"/>
      <c r="BI143" s="6"/>
      <c r="BJ143" s="6"/>
      <c r="BK143" s="6"/>
      <c r="BL143" s="6"/>
      <c r="BM143" s="6"/>
      <c r="BN143" s="6"/>
      <c r="BO143" s="6"/>
      <c r="BP143" s="6"/>
    </row>
    <row r="144" spans="1:68" ht="27.95" hidden="1" customHeight="1" thickBot="1" x14ac:dyDescent="0.3">
      <c r="A144" s="116"/>
      <c r="B144" s="117"/>
      <c r="C144" s="117"/>
      <c r="D144" s="57" t="s">
        <v>472</v>
      </c>
      <c r="E144" s="118"/>
      <c r="F144" s="118"/>
      <c r="G144" s="119"/>
      <c r="H144" s="120" t="s">
        <v>90</v>
      </c>
      <c r="I144" s="121"/>
      <c r="J144" s="122"/>
      <c r="K144" s="123"/>
      <c r="L144" s="123"/>
      <c r="M144" s="124"/>
      <c r="N144" s="125"/>
      <c r="O144" s="123"/>
      <c r="P144" s="123"/>
      <c r="Q144" s="124"/>
      <c r="R144" s="126">
        <f>SUM(R132:R143)</f>
        <v>0</v>
      </c>
      <c r="S144" s="127">
        <f t="shared" ref="S144:AA144" si="153">SUM(S132:S143)</f>
        <v>0</v>
      </c>
      <c r="T144" s="128">
        <f t="shared" si="153"/>
        <v>0</v>
      </c>
      <c r="U144" s="128">
        <f t="shared" si="153"/>
        <v>0</v>
      </c>
      <c r="V144" s="128">
        <f t="shared" si="153"/>
        <v>0</v>
      </c>
      <c r="W144" s="128">
        <f t="shared" si="153"/>
        <v>0</v>
      </c>
      <c r="X144" s="128">
        <f t="shared" si="153"/>
        <v>0</v>
      </c>
      <c r="Y144" s="129">
        <f t="shared" si="153"/>
        <v>0</v>
      </c>
      <c r="Z144" s="129">
        <f t="shared" si="153"/>
        <v>0</v>
      </c>
      <c r="AA144" s="129">
        <f t="shared" si="153"/>
        <v>0</v>
      </c>
      <c r="AB144" s="130">
        <f>R144/1800/0.6</f>
        <v>0</v>
      </c>
      <c r="AC144" s="7"/>
      <c r="AD144" s="131"/>
      <c r="AE144" s="132"/>
      <c r="AF144" s="132"/>
      <c r="AG144" s="132"/>
      <c r="AH144" s="132"/>
      <c r="AI144" s="132"/>
      <c r="AJ144" s="132"/>
      <c r="AK144" s="132"/>
      <c r="AL144" s="132"/>
      <c r="AM144" s="132"/>
      <c r="AN144" s="132"/>
      <c r="AO144" s="132"/>
      <c r="AP144" s="132"/>
      <c r="AQ144" s="132"/>
      <c r="AR144" s="132"/>
      <c r="AS144" s="132"/>
      <c r="AT144" s="132"/>
      <c r="AU144" s="132"/>
      <c r="AV144" s="1034"/>
    </row>
    <row r="145" spans="1:68" ht="27.75" hidden="1" customHeight="1" thickTop="1" x14ac:dyDescent="0.25">
      <c r="A145" s="54"/>
      <c r="B145" s="55"/>
      <c r="C145" s="56"/>
      <c r="D145" s="57" t="s">
        <v>472</v>
      </c>
      <c r="E145" s="135"/>
      <c r="F145" s="136"/>
      <c r="G145" s="137"/>
      <c r="H145" s="140"/>
      <c r="I145" s="1029"/>
      <c r="J145" s="62"/>
      <c r="K145" s="63">
        <f t="shared" ref="K145:K154" si="154">IF(J145&gt;0, 1, 0)</f>
        <v>0</v>
      </c>
      <c r="L145" s="63">
        <f t="shared" ref="L145:L156" si="155">J145-K145</f>
        <v>0</v>
      </c>
      <c r="M145" s="64"/>
      <c r="N145" s="65"/>
      <c r="O145" s="66">
        <f t="shared" ref="O145:O156" si="156">IF(N145&gt;0, 1, 0)</f>
        <v>0</v>
      </c>
      <c r="P145" s="66">
        <f t="shared" ref="P145:P156" si="157">N145-O145</f>
        <v>0</v>
      </c>
      <c r="Q145" s="1030"/>
      <c r="R145" s="68">
        <f t="shared" ref="R145:R154" si="158">(K145*M145*$R$5)+(L145*M145*$R$6)+(O145*Q145*$R$7)+(P145*Q145*$R$8)</f>
        <v>0</v>
      </c>
      <c r="S145" s="69">
        <f t="shared" ref="S145:S154" si="159">J145*M145*$S$5</f>
        <v>0</v>
      </c>
      <c r="T145" s="70">
        <f t="shared" ref="T145:T154" si="160">K145*M145*$T$5</f>
        <v>0</v>
      </c>
      <c r="U145" s="70">
        <f t="shared" ref="U145:U154" si="161">J145*M145*$U$5</f>
        <v>0</v>
      </c>
      <c r="V145" s="70">
        <f t="shared" ref="V145:V156" si="162">N145*Q145*$V$7</f>
        <v>0</v>
      </c>
      <c r="W145" s="70">
        <f t="shared" ref="W145:W156" si="163">O145*Q145*$W$7</f>
        <v>0</v>
      </c>
      <c r="X145" s="70">
        <f t="shared" ref="X145:X156" si="164">N145*Q145*$X$7</f>
        <v>0</v>
      </c>
      <c r="Y145" s="70">
        <f t="shared" ref="Y145:AA156" si="165">S145+V145</f>
        <v>0</v>
      </c>
      <c r="Z145" s="70">
        <f t="shared" si="165"/>
        <v>0</v>
      </c>
      <c r="AA145" s="70">
        <f t="shared" si="165"/>
        <v>0</v>
      </c>
      <c r="AB145" s="71"/>
      <c r="AC145" s="7">
        <f>R145-Y145-Z145-AA145</f>
        <v>0</v>
      </c>
      <c r="AD145" s="162"/>
      <c r="AE145" s="134"/>
      <c r="AF145" s="163"/>
      <c r="AG145" s="164"/>
      <c r="AH145" s="88"/>
      <c r="AI145" s="88"/>
      <c r="AJ145" s="75"/>
      <c r="AK145" s="182"/>
      <c r="AL145" s="88"/>
      <c r="AM145" s="75"/>
      <c r="AN145" s="89"/>
      <c r="AO145" s="162"/>
      <c r="AP145" s="87"/>
      <c r="AQ145" s="87"/>
      <c r="AR145" s="167"/>
      <c r="AS145" s="87"/>
      <c r="AT145" s="88"/>
      <c r="AU145" s="75"/>
      <c r="AV145" s="89"/>
    </row>
    <row r="146" spans="1:68" ht="27.95" hidden="1" customHeight="1" x14ac:dyDescent="0.25">
      <c r="A146" s="54"/>
      <c r="B146" s="55"/>
      <c r="C146" s="56"/>
      <c r="D146" s="57" t="s">
        <v>472</v>
      </c>
      <c r="E146" s="135"/>
      <c r="F146" s="136"/>
      <c r="G146" s="137"/>
      <c r="H146" s="140"/>
      <c r="I146" s="81"/>
      <c r="J146" s="82"/>
      <c r="K146" s="63">
        <f t="shared" si="154"/>
        <v>0</v>
      </c>
      <c r="L146" s="63">
        <f t="shared" si="155"/>
        <v>0</v>
      </c>
      <c r="M146" s="83"/>
      <c r="N146" s="84"/>
      <c r="O146" s="66">
        <f t="shared" si="156"/>
        <v>0</v>
      </c>
      <c r="P146" s="66">
        <f t="shared" si="157"/>
        <v>0</v>
      </c>
      <c r="Q146" s="83"/>
      <c r="R146" s="85">
        <f t="shared" si="158"/>
        <v>0</v>
      </c>
      <c r="S146" s="69">
        <f t="shared" si="159"/>
        <v>0</v>
      </c>
      <c r="T146" s="70">
        <f t="shared" si="160"/>
        <v>0</v>
      </c>
      <c r="U146" s="70">
        <f t="shared" si="161"/>
        <v>0</v>
      </c>
      <c r="V146" s="70">
        <f t="shared" si="162"/>
        <v>0</v>
      </c>
      <c r="W146" s="70">
        <f t="shared" si="163"/>
        <v>0</v>
      </c>
      <c r="X146" s="70">
        <f t="shared" si="164"/>
        <v>0</v>
      </c>
      <c r="Y146" s="70">
        <f t="shared" si="165"/>
        <v>0</v>
      </c>
      <c r="Z146" s="70">
        <f t="shared" si="165"/>
        <v>0</v>
      </c>
      <c r="AA146" s="70">
        <f t="shared" si="165"/>
        <v>0</v>
      </c>
      <c r="AB146" s="71"/>
      <c r="AC146" s="7">
        <f t="shared" ref="AC146:AC156" si="166">R144-Y144-Z144-AA144</f>
        <v>0</v>
      </c>
      <c r="AD146" s="162"/>
      <c r="AE146" s="134"/>
      <c r="AF146" s="163"/>
      <c r="AG146" s="164"/>
      <c r="AH146" s="88"/>
      <c r="AI146" s="88"/>
      <c r="AJ146" s="75"/>
      <c r="AK146" s="182"/>
      <c r="AL146" s="88"/>
      <c r="AM146" s="75"/>
      <c r="AN146" s="89"/>
      <c r="AO146" s="86"/>
      <c r="AP146" s="87"/>
      <c r="AQ146" s="87"/>
      <c r="AR146" s="87"/>
      <c r="AS146" s="87"/>
      <c r="AT146" s="88"/>
      <c r="AU146" s="75"/>
      <c r="AV146" s="89"/>
    </row>
    <row r="147" spans="1:68" ht="27.95" hidden="1" customHeight="1" x14ac:dyDescent="0.25">
      <c r="A147" s="54"/>
      <c r="B147" s="55"/>
      <c r="C147" s="56"/>
      <c r="D147" s="57" t="s">
        <v>472</v>
      </c>
      <c r="E147" s="135"/>
      <c r="F147" s="136"/>
      <c r="G147" s="137"/>
      <c r="H147" s="138"/>
      <c r="I147" s="81"/>
      <c r="J147" s="82"/>
      <c r="K147" s="63">
        <f t="shared" si="154"/>
        <v>0</v>
      </c>
      <c r="L147" s="63">
        <f t="shared" si="155"/>
        <v>0</v>
      </c>
      <c r="M147" s="83"/>
      <c r="N147" s="84"/>
      <c r="O147" s="66">
        <f t="shared" si="156"/>
        <v>0</v>
      </c>
      <c r="P147" s="66">
        <f t="shared" si="157"/>
        <v>0</v>
      </c>
      <c r="Q147" s="83"/>
      <c r="R147" s="85">
        <f t="shared" si="158"/>
        <v>0</v>
      </c>
      <c r="S147" s="69">
        <f t="shared" si="159"/>
        <v>0</v>
      </c>
      <c r="T147" s="70">
        <f t="shared" si="160"/>
        <v>0</v>
      </c>
      <c r="U147" s="70">
        <f t="shared" si="161"/>
        <v>0</v>
      </c>
      <c r="V147" s="70">
        <f t="shared" si="162"/>
        <v>0</v>
      </c>
      <c r="W147" s="70">
        <f t="shared" si="163"/>
        <v>0</v>
      </c>
      <c r="X147" s="70">
        <f t="shared" si="164"/>
        <v>0</v>
      </c>
      <c r="Y147" s="70">
        <f t="shared" si="165"/>
        <v>0</v>
      </c>
      <c r="Z147" s="70">
        <f t="shared" si="165"/>
        <v>0</v>
      </c>
      <c r="AA147" s="70">
        <f t="shared" si="165"/>
        <v>0</v>
      </c>
      <c r="AB147" s="71"/>
      <c r="AC147" s="7">
        <f t="shared" si="166"/>
        <v>0</v>
      </c>
      <c r="AD147" s="162"/>
      <c r="AE147" s="134"/>
      <c r="AF147" s="163"/>
      <c r="AG147" s="164"/>
      <c r="AH147" s="88"/>
      <c r="AI147" s="88"/>
      <c r="AJ147" s="75"/>
      <c r="AK147" s="167"/>
      <c r="AL147" s="88"/>
      <c r="AM147" s="75"/>
      <c r="AN147" s="89"/>
      <c r="AO147" s="86"/>
      <c r="AP147" s="87"/>
      <c r="AQ147" s="87"/>
      <c r="AR147" s="87"/>
      <c r="AS147" s="87"/>
      <c r="AT147" s="88"/>
      <c r="AU147" s="75"/>
      <c r="AV147" s="89"/>
    </row>
    <row r="148" spans="1:68" ht="27.95" hidden="1" customHeight="1" x14ac:dyDescent="0.25">
      <c r="A148" s="54"/>
      <c r="B148" s="55"/>
      <c r="C148" s="56"/>
      <c r="D148" s="57" t="s">
        <v>472</v>
      </c>
      <c r="E148" s="139"/>
      <c r="F148" s="136"/>
      <c r="G148" s="137"/>
      <c r="H148" s="140"/>
      <c r="I148" s="81"/>
      <c r="J148" s="82"/>
      <c r="K148" s="63">
        <f t="shared" si="154"/>
        <v>0</v>
      </c>
      <c r="L148" s="63">
        <f t="shared" si="155"/>
        <v>0</v>
      </c>
      <c r="M148" s="83"/>
      <c r="N148" s="84"/>
      <c r="O148" s="66">
        <f t="shared" si="156"/>
        <v>0</v>
      </c>
      <c r="P148" s="66">
        <f t="shared" si="157"/>
        <v>0</v>
      </c>
      <c r="Q148" s="83"/>
      <c r="R148" s="85">
        <f t="shared" si="158"/>
        <v>0</v>
      </c>
      <c r="S148" s="69">
        <f t="shared" si="159"/>
        <v>0</v>
      </c>
      <c r="T148" s="70">
        <f t="shared" si="160"/>
        <v>0</v>
      </c>
      <c r="U148" s="70">
        <f t="shared" si="161"/>
        <v>0</v>
      </c>
      <c r="V148" s="70">
        <f t="shared" si="162"/>
        <v>0</v>
      </c>
      <c r="W148" s="70">
        <f t="shared" si="163"/>
        <v>0</v>
      </c>
      <c r="X148" s="70">
        <f t="shared" si="164"/>
        <v>0</v>
      </c>
      <c r="Y148" s="70">
        <f t="shared" si="165"/>
        <v>0</v>
      </c>
      <c r="Z148" s="70">
        <f t="shared" si="165"/>
        <v>0</v>
      </c>
      <c r="AA148" s="70">
        <f t="shared" si="165"/>
        <v>0</v>
      </c>
      <c r="AB148" s="71"/>
      <c r="AC148" s="7">
        <f t="shared" si="166"/>
        <v>0</v>
      </c>
      <c r="AD148" s="86"/>
      <c r="AE148" s="73"/>
      <c r="AF148" s="87"/>
      <c r="AG148" s="87"/>
      <c r="AH148" s="88"/>
      <c r="AI148" s="88"/>
      <c r="AJ148" s="75"/>
      <c r="AK148" s="87"/>
      <c r="AL148" s="88"/>
      <c r="AM148" s="75"/>
      <c r="AN148" s="89"/>
      <c r="AO148" s="86"/>
      <c r="AP148" s="87"/>
      <c r="AQ148" s="87"/>
      <c r="AR148" s="87"/>
      <c r="AS148" s="87"/>
      <c r="AT148" s="88"/>
      <c r="AU148" s="75"/>
      <c r="AV148" s="89"/>
    </row>
    <row r="149" spans="1:68" ht="27.95" hidden="1" customHeight="1" x14ac:dyDescent="0.25">
      <c r="A149" s="54"/>
      <c r="B149" s="55"/>
      <c r="C149" s="56"/>
      <c r="D149" s="57" t="s">
        <v>472</v>
      </c>
      <c r="E149" s="141"/>
      <c r="F149" s="136"/>
      <c r="G149" s="137"/>
      <c r="H149" s="140"/>
      <c r="I149" s="81"/>
      <c r="J149" s="82"/>
      <c r="K149" s="63">
        <f t="shared" si="154"/>
        <v>0</v>
      </c>
      <c r="L149" s="63">
        <f t="shared" si="155"/>
        <v>0</v>
      </c>
      <c r="M149" s="83"/>
      <c r="N149" s="84"/>
      <c r="O149" s="66">
        <f t="shared" si="156"/>
        <v>0</v>
      </c>
      <c r="P149" s="66">
        <f t="shared" si="157"/>
        <v>0</v>
      </c>
      <c r="Q149" s="83"/>
      <c r="R149" s="85">
        <f t="shared" si="158"/>
        <v>0</v>
      </c>
      <c r="S149" s="69">
        <f t="shared" si="159"/>
        <v>0</v>
      </c>
      <c r="T149" s="70">
        <f t="shared" si="160"/>
        <v>0</v>
      </c>
      <c r="U149" s="70">
        <f t="shared" si="161"/>
        <v>0</v>
      </c>
      <c r="V149" s="70">
        <f t="shared" si="162"/>
        <v>0</v>
      </c>
      <c r="W149" s="70">
        <f t="shared" si="163"/>
        <v>0</v>
      </c>
      <c r="X149" s="70">
        <f t="shared" si="164"/>
        <v>0</v>
      </c>
      <c r="Y149" s="70">
        <f t="shared" si="165"/>
        <v>0</v>
      </c>
      <c r="Z149" s="70">
        <f t="shared" si="165"/>
        <v>0</v>
      </c>
      <c r="AA149" s="70">
        <f t="shared" si="165"/>
        <v>0</v>
      </c>
      <c r="AB149" s="71"/>
      <c r="AC149" s="7">
        <f t="shared" si="166"/>
        <v>0</v>
      </c>
      <c r="AD149" s="86"/>
      <c r="AE149" s="73"/>
      <c r="AF149" s="87"/>
      <c r="AG149" s="87"/>
      <c r="AH149" s="88"/>
      <c r="AI149" s="88"/>
      <c r="AJ149" s="75"/>
      <c r="AK149" s="87"/>
      <c r="AL149" s="88"/>
      <c r="AM149" s="75"/>
      <c r="AN149" s="89"/>
      <c r="AO149" s="86"/>
      <c r="AP149" s="87"/>
      <c r="AQ149" s="87"/>
      <c r="AR149" s="87"/>
      <c r="AS149" s="87"/>
      <c r="AT149" s="88"/>
      <c r="AU149" s="75"/>
      <c r="AV149" s="89"/>
    </row>
    <row r="150" spans="1:68" ht="27.95" hidden="1" customHeight="1" x14ac:dyDescent="0.25">
      <c r="A150" s="54"/>
      <c r="B150" s="55"/>
      <c r="C150" s="56"/>
      <c r="D150" s="57" t="s">
        <v>472</v>
      </c>
      <c r="E150" s="141"/>
      <c r="F150" s="136"/>
      <c r="G150" s="137"/>
      <c r="H150" s="140"/>
      <c r="I150" s="81"/>
      <c r="J150" s="82"/>
      <c r="K150" s="63">
        <f t="shared" si="154"/>
        <v>0</v>
      </c>
      <c r="L150" s="63">
        <f t="shared" si="155"/>
        <v>0</v>
      </c>
      <c r="M150" s="83"/>
      <c r="N150" s="84"/>
      <c r="O150" s="66">
        <f t="shared" si="156"/>
        <v>0</v>
      </c>
      <c r="P150" s="66">
        <f t="shared" si="157"/>
        <v>0</v>
      </c>
      <c r="Q150" s="83"/>
      <c r="R150" s="85">
        <f t="shared" si="158"/>
        <v>0</v>
      </c>
      <c r="S150" s="69">
        <f t="shared" si="159"/>
        <v>0</v>
      </c>
      <c r="T150" s="70">
        <f t="shared" si="160"/>
        <v>0</v>
      </c>
      <c r="U150" s="70">
        <f t="shared" si="161"/>
        <v>0</v>
      </c>
      <c r="V150" s="70">
        <f t="shared" si="162"/>
        <v>0</v>
      </c>
      <c r="W150" s="70">
        <f t="shared" si="163"/>
        <v>0</v>
      </c>
      <c r="X150" s="70">
        <f t="shared" si="164"/>
        <v>0</v>
      </c>
      <c r="Y150" s="70">
        <f t="shared" si="165"/>
        <v>0</v>
      </c>
      <c r="Z150" s="70">
        <f t="shared" si="165"/>
        <v>0</v>
      </c>
      <c r="AA150" s="70">
        <f t="shared" si="165"/>
        <v>0</v>
      </c>
      <c r="AB150" s="71"/>
      <c r="AC150" s="7">
        <f t="shared" si="166"/>
        <v>0</v>
      </c>
      <c r="AD150" s="86"/>
      <c r="AE150" s="73"/>
      <c r="AF150" s="87"/>
      <c r="AG150" s="87"/>
      <c r="AH150" s="88"/>
      <c r="AI150" s="88"/>
      <c r="AJ150" s="75"/>
      <c r="AK150" s="87"/>
      <c r="AL150" s="88"/>
      <c r="AM150" s="75"/>
      <c r="AN150" s="89"/>
      <c r="AO150" s="86"/>
      <c r="AP150" s="87"/>
      <c r="AQ150" s="87"/>
      <c r="AR150" s="87"/>
      <c r="AS150" s="87"/>
      <c r="AT150" s="88"/>
      <c r="AU150" s="75"/>
      <c r="AV150" s="89"/>
    </row>
    <row r="151" spans="1:68" ht="27.95" hidden="1" customHeight="1" x14ac:dyDescent="0.25">
      <c r="A151" s="54"/>
      <c r="B151" s="55"/>
      <c r="C151" s="56"/>
      <c r="D151" s="57" t="s">
        <v>472</v>
      </c>
      <c r="E151" s="141"/>
      <c r="F151" s="136"/>
      <c r="G151" s="142"/>
      <c r="H151" s="140"/>
      <c r="I151" s="81"/>
      <c r="J151" s="82"/>
      <c r="K151" s="63">
        <f t="shared" si="154"/>
        <v>0</v>
      </c>
      <c r="L151" s="63">
        <f t="shared" si="155"/>
        <v>0</v>
      </c>
      <c r="M151" s="83"/>
      <c r="N151" s="84"/>
      <c r="O151" s="66">
        <f t="shared" si="156"/>
        <v>0</v>
      </c>
      <c r="P151" s="66">
        <f t="shared" si="157"/>
        <v>0</v>
      </c>
      <c r="Q151" s="83"/>
      <c r="R151" s="85">
        <f t="shared" si="158"/>
        <v>0</v>
      </c>
      <c r="S151" s="69">
        <f t="shared" si="159"/>
        <v>0</v>
      </c>
      <c r="T151" s="70">
        <f t="shared" si="160"/>
        <v>0</v>
      </c>
      <c r="U151" s="70">
        <f t="shared" si="161"/>
        <v>0</v>
      </c>
      <c r="V151" s="70">
        <f t="shared" si="162"/>
        <v>0</v>
      </c>
      <c r="W151" s="70">
        <f t="shared" si="163"/>
        <v>0</v>
      </c>
      <c r="X151" s="70">
        <f t="shared" si="164"/>
        <v>0</v>
      </c>
      <c r="Y151" s="70">
        <f t="shared" si="165"/>
        <v>0</v>
      </c>
      <c r="Z151" s="70">
        <f t="shared" si="165"/>
        <v>0</v>
      </c>
      <c r="AA151" s="70">
        <f t="shared" si="165"/>
        <v>0</v>
      </c>
      <c r="AB151" s="71"/>
      <c r="AC151" s="7">
        <f t="shared" si="166"/>
        <v>0</v>
      </c>
      <c r="AD151" s="86"/>
      <c r="AE151" s="73"/>
      <c r="AF151" s="87"/>
      <c r="AG151" s="87"/>
      <c r="AH151" s="88"/>
      <c r="AI151" s="88"/>
      <c r="AJ151" s="75"/>
      <c r="AK151" s="87"/>
      <c r="AL151" s="88"/>
      <c r="AM151" s="75"/>
      <c r="AN151" s="89"/>
      <c r="AO151" s="86"/>
      <c r="AP151" s="87"/>
      <c r="AQ151" s="87"/>
      <c r="AR151" s="87"/>
      <c r="AS151" s="87"/>
      <c r="AT151" s="88"/>
      <c r="AU151" s="75"/>
      <c r="AV151" s="89"/>
    </row>
    <row r="152" spans="1:68" ht="27.95" hidden="1" customHeight="1" x14ac:dyDescent="0.25">
      <c r="A152" s="54"/>
      <c r="B152" s="55"/>
      <c r="C152" s="56"/>
      <c r="D152" s="57" t="s">
        <v>472</v>
      </c>
      <c r="E152" s="141"/>
      <c r="F152" s="136"/>
      <c r="G152" s="142"/>
      <c r="H152" s="140"/>
      <c r="I152" s="94"/>
      <c r="J152" s="82"/>
      <c r="K152" s="63">
        <f t="shared" si="154"/>
        <v>0</v>
      </c>
      <c r="L152" s="63">
        <f t="shared" si="155"/>
        <v>0</v>
      </c>
      <c r="M152" s="83"/>
      <c r="N152" s="84"/>
      <c r="O152" s="66">
        <f t="shared" si="156"/>
        <v>0</v>
      </c>
      <c r="P152" s="66">
        <f t="shared" si="157"/>
        <v>0</v>
      </c>
      <c r="Q152" s="83"/>
      <c r="R152" s="85">
        <f t="shared" si="158"/>
        <v>0</v>
      </c>
      <c r="S152" s="69">
        <f t="shared" si="159"/>
        <v>0</v>
      </c>
      <c r="T152" s="70">
        <f t="shared" si="160"/>
        <v>0</v>
      </c>
      <c r="U152" s="70">
        <f t="shared" si="161"/>
        <v>0</v>
      </c>
      <c r="V152" s="70">
        <f t="shared" si="162"/>
        <v>0</v>
      </c>
      <c r="W152" s="70">
        <f t="shared" si="163"/>
        <v>0</v>
      </c>
      <c r="X152" s="70">
        <f t="shared" si="164"/>
        <v>0</v>
      </c>
      <c r="Y152" s="70">
        <f t="shared" si="165"/>
        <v>0</v>
      </c>
      <c r="Z152" s="70">
        <f t="shared" si="165"/>
        <v>0</v>
      </c>
      <c r="AA152" s="70">
        <f t="shared" si="165"/>
        <v>0</v>
      </c>
      <c r="AB152" s="71"/>
      <c r="AC152" s="7">
        <f t="shared" si="166"/>
        <v>0</v>
      </c>
      <c r="AD152" s="86"/>
      <c r="AE152" s="73"/>
      <c r="AF152" s="87"/>
      <c r="AG152" s="87"/>
      <c r="AH152" s="88"/>
      <c r="AI152" s="88"/>
      <c r="AJ152" s="75"/>
      <c r="AK152" s="87"/>
      <c r="AL152" s="88"/>
      <c r="AM152" s="75"/>
      <c r="AN152" s="89"/>
      <c r="AO152" s="86"/>
      <c r="AP152" s="87"/>
      <c r="AQ152" s="87"/>
      <c r="AR152" s="87"/>
      <c r="AS152" s="87"/>
      <c r="AT152" s="88"/>
      <c r="AU152" s="75"/>
      <c r="AV152" s="89"/>
    </row>
    <row r="153" spans="1:68" ht="27.95" hidden="1" customHeight="1" x14ac:dyDescent="0.25">
      <c r="A153" s="54"/>
      <c r="B153" s="55"/>
      <c r="C153" s="56"/>
      <c r="D153" s="57" t="s">
        <v>472</v>
      </c>
      <c r="E153" s="143"/>
      <c r="F153" s="144"/>
      <c r="G153" s="145"/>
      <c r="H153" s="140"/>
      <c r="I153" s="81"/>
      <c r="J153" s="82"/>
      <c r="K153" s="63">
        <f t="shared" si="154"/>
        <v>0</v>
      </c>
      <c r="L153" s="63">
        <f t="shared" si="155"/>
        <v>0</v>
      </c>
      <c r="M153" s="83"/>
      <c r="N153" s="84"/>
      <c r="O153" s="66">
        <f t="shared" si="156"/>
        <v>0</v>
      </c>
      <c r="P153" s="66">
        <f t="shared" si="157"/>
        <v>0</v>
      </c>
      <c r="Q153" s="83"/>
      <c r="R153" s="85">
        <f t="shared" si="158"/>
        <v>0</v>
      </c>
      <c r="S153" s="69">
        <f t="shared" si="159"/>
        <v>0</v>
      </c>
      <c r="T153" s="70">
        <f t="shared" si="160"/>
        <v>0</v>
      </c>
      <c r="U153" s="70">
        <f t="shared" si="161"/>
        <v>0</v>
      </c>
      <c r="V153" s="70">
        <f t="shared" si="162"/>
        <v>0</v>
      </c>
      <c r="W153" s="70">
        <f t="shared" si="163"/>
        <v>0</v>
      </c>
      <c r="X153" s="70">
        <f t="shared" si="164"/>
        <v>0</v>
      </c>
      <c r="Y153" s="70">
        <f t="shared" si="165"/>
        <v>0</v>
      </c>
      <c r="Z153" s="70">
        <f t="shared" si="165"/>
        <v>0</v>
      </c>
      <c r="AA153" s="70">
        <f t="shared" si="165"/>
        <v>0</v>
      </c>
      <c r="AB153" s="71"/>
      <c r="AC153" s="7">
        <f t="shared" si="166"/>
        <v>0</v>
      </c>
      <c r="AD153" s="86"/>
      <c r="AE153" s="73"/>
      <c r="AF153" s="87"/>
      <c r="AG153" s="87"/>
      <c r="AH153" s="88"/>
      <c r="AI153" s="88"/>
      <c r="AJ153" s="75"/>
      <c r="AK153" s="87"/>
      <c r="AL153" s="88"/>
      <c r="AM153" s="75"/>
      <c r="AN153" s="89"/>
      <c r="AO153" s="86"/>
      <c r="AP153" s="87"/>
      <c r="AQ153" s="87"/>
      <c r="AR153" s="87"/>
      <c r="AS153" s="87"/>
      <c r="AT153" s="88"/>
      <c r="AU153" s="75"/>
      <c r="AV153" s="89"/>
      <c r="AW153" s="171"/>
      <c r="AX153" s="171"/>
      <c r="AY153" s="171"/>
      <c r="AZ153" s="171"/>
      <c r="BA153" s="171"/>
      <c r="BB153" s="171"/>
      <c r="BC153" s="171"/>
      <c r="BD153" s="171"/>
      <c r="BE153" s="171"/>
      <c r="BF153" s="171"/>
      <c r="BG153" s="171"/>
      <c r="BH153" s="171"/>
      <c r="BI153" s="171"/>
      <c r="BJ153" s="171"/>
      <c r="BK153" s="171"/>
      <c r="BL153" s="171"/>
      <c r="BM153" s="171"/>
      <c r="BN153" s="171"/>
      <c r="BO153" s="171"/>
      <c r="BP153" s="171"/>
    </row>
    <row r="154" spans="1:68" ht="27.95" hidden="1" customHeight="1" x14ac:dyDescent="0.25">
      <c r="A154" s="54"/>
      <c r="B154" s="55"/>
      <c r="C154" s="56"/>
      <c r="D154" s="57" t="s">
        <v>472</v>
      </c>
      <c r="E154" s="146"/>
      <c r="F154" s="1031"/>
      <c r="G154" s="142"/>
      <c r="H154" s="1032"/>
      <c r="I154" s="1033"/>
      <c r="J154" s="82"/>
      <c r="K154" s="96">
        <f t="shared" si="154"/>
        <v>0</v>
      </c>
      <c r="L154" s="96">
        <f t="shared" si="155"/>
        <v>0</v>
      </c>
      <c r="M154" s="83"/>
      <c r="N154" s="84"/>
      <c r="O154" s="66">
        <f t="shared" si="156"/>
        <v>0</v>
      </c>
      <c r="P154" s="66">
        <f t="shared" si="157"/>
        <v>0</v>
      </c>
      <c r="Q154" s="83"/>
      <c r="R154" s="85">
        <f t="shared" si="158"/>
        <v>0</v>
      </c>
      <c r="S154" s="69">
        <f t="shared" si="159"/>
        <v>0</v>
      </c>
      <c r="T154" s="70">
        <f t="shared" si="160"/>
        <v>0</v>
      </c>
      <c r="U154" s="70">
        <f t="shared" si="161"/>
        <v>0</v>
      </c>
      <c r="V154" s="70">
        <f t="shared" si="162"/>
        <v>0</v>
      </c>
      <c r="W154" s="70">
        <f t="shared" si="163"/>
        <v>0</v>
      </c>
      <c r="X154" s="70">
        <f t="shared" si="164"/>
        <v>0</v>
      </c>
      <c r="Y154" s="70">
        <f t="shared" si="165"/>
        <v>0</v>
      </c>
      <c r="Z154" s="70">
        <f t="shared" si="165"/>
        <v>0</v>
      </c>
      <c r="AA154" s="70">
        <f t="shared" si="165"/>
        <v>0</v>
      </c>
      <c r="AB154" s="71"/>
      <c r="AC154" s="7">
        <f t="shared" si="166"/>
        <v>0</v>
      </c>
      <c r="AD154" s="86"/>
      <c r="AE154" s="73"/>
      <c r="AF154" s="87"/>
      <c r="AG154" s="87"/>
      <c r="AH154" s="88"/>
      <c r="AI154" s="88"/>
      <c r="AJ154" s="75"/>
      <c r="AK154" s="87"/>
      <c r="AL154" s="88"/>
      <c r="AM154" s="75"/>
      <c r="AN154" s="89"/>
      <c r="AO154" s="86"/>
      <c r="AP154" s="87"/>
      <c r="AQ154" s="87"/>
      <c r="AR154" s="87"/>
      <c r="AS154" s="87"/>
      <c r="AT154" s="88"/>
      <c r="AU154" s="75"/>
      <c r="AV154" s="89"/>
      <c r="AW154" s="171"/>
      <c r="AX154" s="171"/>
      <c r="AY154" s="171"/>
      <c r="AZ154" s="171"/>
      <c r="BA154" s="171"/>
      <c r="BB154" s="171"/>
      <c r="BC154" s="171"/>
      <c r="BD154" s="171"/>
      <c r="BE154" s="171"/>
      <c r="BF154" s="171"/>
      <c r="BG154" s="171"/>
      <c r="BH154" s="171"/>
      <c r="BI154" s="171"/>
      <c r="BJ154" s="171"/>
      <c r="BK154" s="171"/>
      <c r="BL154" s="171"/>
      <c r="BM154" s="171"/>
      <c r="BN154" s="171"/>
      <c r="BO154" s="171"/>
      <c r="BP154" s="171"/>
    </row>
    <row r="155" spans="1:68" s="179" customFormat="1" ht="27.95" hidden="1" customHeight="1" x14ac:dyDescent="0.25">
      <c r="A155" s="193"/>
      <c r="B155" s="194"/>
      <c r="C155" s="56"/>
      <c r="D155" s="57" t="s">
        <v>472</v>
      </c>
      <c r="E155" s="101" t="s">
        <v>49</v>
      </c>
      <c r="F155" s="101"/>
      <c r="G155" s="102"/>
      <c r="H155" s="103"/>
      <c r="I155" s="104"/>
      <c r="J155" s="105"/>
      <c r="K155" s="106">
        <f>IF(J155&gt;0, 1, 0)</f>
        <v>0</v>
      </c>
      <c r="L155" s="106">
        <f t="shared" si="155"/>
        <v>0</v>
      </c>
      <c r="M155" s="107"/>
      <c r="N155" s="108"/>
      <c r="O155" s="109">
        <f t="shared" si="156"/>
        <v>0</v>
      </c>
      <c r="P155" s="109">
        <f t="shared" si="157"/>
        <v>0</v>
      </c>
      <c r="Q155" s="107"/>
      <c r="R155" s="110">
        <f>J155*M155*$R$9</f>
        <v>0</v>
      </c>
      <c r="S155" s="111">
        <f>J155*M155*$S$9</f>
        <v>0</v>
      </c>
      <c r="T155" s="112">
        <f>K155*M155*$T$9</f>
        <v>0</v>
      </c>
      <c r="U155" s="112">
        <f>J155*M155*$U$9</f>
        <v>0</v>
      </c>
      <c r="V155" s="112">
        <f t="shared" si="162"/>
        <v>0</v>
      </c>
      <c r="W155" s="112">
        <f t="shared" si="163"/>
        <v>0</v>
      </c>
      <c r="X155" s="112">
        <f t="shared" si="164"/>
        <v>0</v>
      </c>
      <c r="Y155" s="112">
        <f t="shared" si="165"/>
        <v>0</v>
      </c>
      <c r="Z155" s="112">
        <f t="shared" si="165"/>
        <v>0</v>
      </c>
      <c r="AA155" s="112">
        <f t="shared" si="165"/>
        <v>0</v>
      </c>
      <c r="AB155" s="113"/>
      <c r="AC155" s="7">
        <f t="shared" si="166"/>
        <v>0</v>
      </c>
      <c r="AD155" s="176"/>
      <c r="AE155" s="73"/>
      <c r="AF155" s="177"/>
      <c r="AG155" s="177"/>
      <c r="AH155" s="88"/>
      <c r="AI155" s="88"/>
      <c r="AJ155" s="75"/>
      <c r="AK155" s="177"/>
      <c r="AL155" s="88"/>
      <c r="AM155" s="75"/>
      <c r="AN155" s="178"/>
      <c r="AO155" s="176"/>
      <c r="AP155" s="177"/>
      <c r="AQ155" s="177"/>
      <c r="AR155" s="177"/>
      <c r="AS155" s="177"/>
      <c r="AT155" s="88"/>
      <c r="AU155" s="75"/>
      <c r="AV155" s="178"/>
      <c r="AW155" s="6"/>
      <c r="AX155" s="6"/>
      <c r="AY155" s="6"/>
      <c r="AZ155" s="6"/>
      <c r="BA155" s="6"/>
      <c r="BB155" s="6"/>
      <c r="BC155" s="6"/>
      <c r="BD155" s="6"/>
      <c r="BE155" s="6"/>
      <c r="BF155" s="6"/>
      <c r="BG155" s="6"/>
      <c r="BH155" s="6"/>
      <c r="BI155" s="6"/>
      <c r="BJ155" s="6"/>
      <c r="BK155" s="6"/>
      <c r="BL155" s="6"/>
      <c r="BM155" s="6"/>
      <c r="BN155" s="6"/>
      <c r="BO155" s="6"/>
      <c r="BP155" s="6"/>
    </row>
    <row r="156" spans="1:68" s="171" customFormat="1" ht="27.95" hidden="1" customHeight="1" x14ac:dyDescent="0.25">
      <c r="A156" s="193"/>
      <c r="B156" s="194"/>
      <c r="C156" s="56"/>
      <c r="D156" s="57" t="s">
        <v>472</v>
      </c>
      <c r="E156" s="101" t="s">
        <v>49</v>
      </c>
      <c r="F156" s="101"/>
      <c r="G156" s="102"/>
      <c r="H156" s="103"/>
      <c r="I156" s="104"/>
      <c r="J156" s="105"/>
      <c r="K156" s="106">
        <f>IF(J156&gt;0, 1, 0)</f>
        <v>0</v>
      </c>
      <c r="L156" s="106">
        <f t="shared" si="155"/>
        <v>0</v>
      </c>
      <c r="M156" s="107"/>
      <c r="N156" s="108"/>
      <c r="O156" s="109">
        <f t="shared" si="156"/>
        <v>0</v>
      </c>
      <c r="P156" s="109">
        <f t="shared" si="157"/>
        <v>0</v>
      </c>
      <c r="Q156" s="107"/>
      <c r="R156" s="110">
        <f>J156*M156*$R$9</f>
        <v>0</v>
      </c>
      <c r="S156" s="111">
        <f>J156*M156*$S$9</f>
        <v>0</v>
      </c>
      <c r="T156" s="112">
        <f>K156*M156*$T$9</f>
        <v>0</v>
      </c>
      <c r="U156" s="112">
        <f>J156*M156*$U$9</f>
        <v>0</v>
      </c>
      <c r="V156" s="112">
        <f t="shared" si="162"/>
        <v>0</v>
      </c>
      <c r="W156" s="112">
        <f t="shared" si="163"/>
        <v>0</v>
      </c>
      <c r="X156" s="112">
        <f t="shared" si="164"/>
        <v>0</v>
      </c>
      <c r="Y156" s="112">
        <f t="shared" si="165"/>
        <v>0</v>
      </c>
      <c r="Z156" s="112">
        <f t="shared" si="165"/>
        <v>0</v>
      </c>
      <c r="AA156" s="112">
        <f t="shared" si="165"/>
        <v>0</v>
      </c>
      <c r="AB156" s="113"/>
      <c r="AC156" s="114">
        <f t="shared" si="166"/>
        <v>0</v>
      </c>
      <c r="AD156" s="176"/>
      <c r="AE156" s="73"/>
      <c r="AF156" s="177"/>
      <c r="AG156" s="177"/>
      <c r="AH156" s="88"/>
      <c r="AI156" s="88"/>
      <c r="AJ156" s="75"/>
      <c r="AK156" s="177"/>
      <c r="AL156" s="88"/>
      <c r="AM156" s="75"/>
      <c r="AN156" s="178"/>
      <c r="AO156" s="176"/>
      <c r="AP156" s="177"/>
      <c r="AQ156" s="177"/>
      <c r="AR156" s="177"/>
      <c r="AS156" s="177"/>
      <c r="AT156" s="88"/>
      <c r="AU156" s="75"/>
      <c r="AV156" s="178"/>
      <c r="AW156" s="6"/>
      <c r="AX156" s="6"/>
      <c r="AY156" s="6"/>
      <c r="AZ156" s="6"/>
      <c r="BA156" s="6"/>
      <c r="BB156" s="6"/>
      <c r="BC156" s="6"/>
      <c r="BD156" s="6"/>
      <c r="BE156" s="6"/>
      <c r="BF156" s="6"/>
      <c r="BG156" s="6"/>
      <c r="BH156" s="6"/>
      <c r="BI156" s="6"/>
      <c r="BJ156" s="6"/>
      <c r="BK156" s="6"/>
      <c r="BL156" s="6"/>
      <c r="BM156" s="6"/>
      <c r="BN156" s="6"/>
      <c r="BO156" s="6"/>
      <c r="BP156" s="6"/>
    </row>
    <row r="157" spans="1:68" ht="27.95" hidden="1" customHeight="1" thickBot="1" x14ac:dyDescent="0.3">
      <c r="A157" s="116"/>
      <c r="B157" s="117"/>
      <c r="C157" s="117"/>
      <c r="D157" s="57" t="s">
        <v>472</v>
      </c>
      <c r="E157" s="118"/>
      <c r="F157" s="118"/>
      <c r="G157" s="119"/>
      <c r="H157" s="120" t="s">
        <v>90</v>
      </c>
      <c r="I157" s="121"/>
      <c r="J157" s="122"/>
      <c r="K157" s="123"/>
      <c r="L157" s="123"/>
      <c r="M157" s="124"/>
      <c r="N157" s="125"/>
      <c r="O157" s="123"/>
      <c r="P157" s="123"/>
      <c r="Q157" s="124"/>
      <c r="R157" s="126">
        <f>SUM(R145:R156)</f>
        <v>0</v>
      </c>
      <c r="S157" s="127">
        <f t="shared" ref="S157:AA157" si="167">SUM(S145:S156)</f>
        <v>0</v>
      </c>
      <c r="T157" s="128">
        <f t="shared" si="167"/>
        <v>0</v>
      </c>
      <c r="U157" s="128">
        <f t="shared" si="167"/>
        <v>0</v>
      </c>
      <c r="V157" s="128">
        <f t="shared" si="167"/>
        <v>0</v>
      </c>
      <c r="W157" s="128">
        <f t="shared" si="167"/>
        <v>0</v>
      </c>
      <c r="X157" s="128">
        <f t="shared" si="167"/>
        <v>0</v>
      </c>
      <c r="Y157" s="129">
        <f t="shared" si="167"/>
        <v>0</v>
      </c>
      <c r="Z157" s="129">
        <f t="shared" si="167"/>
        <v>0</v>
      </c>
      <c r="AA157" s="129">
        <f t="shared" si="167"/>
        <v>0</v>
      </c>
      <c r="AB157" s="130">
        <f>R157/1800/0.6</f>
        <v>0</v>
      </c>
      <c r="AC157" s="7"/>
      <c r="AD157" s="131"/>
      <c r="AE157" s="132"/>
      <c r="AF157" s="132"/>
      <c r="AG157" s="132"/>
      <c r="AH157" s="132"/>
      <c r="AI157" s="132"/>
      <c r="AJ157" s="132"/>
      <c r="AK157" s="132"/>
      <c r="AL157" s="132"/>
      <c r="AM157" s="132"/>
      <c r="AN157" s="132"/>
      <c r="AO157" s="132"/>
      <c r="AP157" s="132"/>
      <c r="AQ157" s="132"/>
      <c r="AR157" s="132"/>
      <c r="AS157" s="132"/>
      <c r="AT157" s="132"/>
      <c r="AU157" s="132"/>
      <c r="AV157" s="1034"/>
    </row>
    <row r="158" spans="1:68" ht="27.75" hidden="1" customHeight="1" thickTop="1" x14ac:dyDescent="0.25">
      <c r="A158" s="54"/>
      <c r="B158" s="55"/>
      <c r="C158" s="56"/>
      <c r="D158" s="57" t="s">
        <v>472</v>
      </c>
      <c r="E158" s="135"/>
      <c r="F158" s="136"/>
      <c r="G158" s="137"/>
      <c r="H158" s="140"/>
      <c r="I158" s="1029"/>
      <c r="J158" s="62"/>
      <c r="K158" s="63">
        <f t="shared" ref="K158:K167" si="168">IF(J158&gt;0, 1, 0)</f>
        <v>0</v>
      </c>
      <c r="L158" s="63">
        <f t="shared" ref="L158:L169" si="169">J158-K158</f>
        <v>0</v>
      </c>
      <c r="M158" s="64"/>
      <c r="N158" s="65"/>
      <c r="O158" s="66">
        <f t="shared" ref="O158:O169" si="170">IF(N158&gt;0, 1, 0)</f>
        <v>0</v>
      </c>
      <c r="P158" s="66">
        <f t="shared" ref="P158:P169" si="171">N158-O158</f>
        <v>0</v>
      </c>
      <c r="Q158" s="1030"/>
      <c r="R158" s="68">
        <f t="shared" ref="R158:R167" si="172">(K158*M158*$R$5)+(L158*M158*$R$6)+(O158*Q158*$R$7)+(P158*Q158*$R$8)</f>
        <v>0</v>
      </c>
      <c r="S158" s="69">
        <f t="shared" ref="S158:S167" si="173">J158*M158*$S$5</f>
        <v>0</v>
      </c>
      <c r="T158" s="70">
        <f t="shared" ref="T158:T167" si="174">K158*M158*$T$5</f>
        <v>0</v>
      </c>
      <c r="U158" s="70">
        <f t="shared" ref="U158:U167" si="175">J158*M158*$U$5</f>
        <v>0</v>
      </c>
      <c r="V158" s="70">
        <f t="shared" ref="V158:V169" si="176">N158*Q158*$V$7</f>
        <v>0</v>
      </c>
      <c r="W158" s="70">
        <f t="shared" ref="W158:W169" si="177">O158*Q158*$W$7</f>
        <v>0</v>
      </c>
      <c r="X158" s="70">
        <f t="shared" ref="X158:X169" si="178">N158*Q158*$X$7</f>
        <v>0</v>
      </c>
      <c r="Y158" s="70">
        <f t="shared" ref="Y158:AA169" si="179">S158+V158</f>
        <v>0</v>
      </c>
      <c r="Z158" s="70">
        <f t="shared" si="179"/>
        <v>0</v>
      </c>
      <c r="AA158" s="70">
        <f t="shared" si="179"/>
        <v>0</v>
      </c>
      <c r="AB158" s="71"/>
      <c r="AC158" s="7">
        <f>R158-Y158-Z158-AA158</f>
        <v>0</v>
      </c>
      <c r="AD158" s="162"/>
      <c r="AE158" s="134"/>
      <c r="AF158" s="163"/>
      <c r="AG158" s="164"/>
      <c r="AH158" s="88"/>
      <c r="AI158" s="88"/>
      <c r="AJ158" s="75"/>
      <c r="AK158" s="182"/>
      <c r="AL158" s="88"/>
      <c r="AM158" s="75"/>
      <c r="AN158" s="89"/>
      <c r="AO158" s="162"/>
      <c r="AP158" s="87"/>
      <c r="AQ158" s="87"/>
      <c r="AR158" s="167"/>
      <c r="AS158" s="87"/>
      <c r="AT158" s="88"/>
      <c r="AU158" s="75"/>
      <c r="AV158" s="89"/>
    </row>
    <row r="159" spans="1:68" ht="27.95" hidden="1" customHeight="1" x14ac:dyDescent="0.25">
      <c r="A159" s="54"/>
      <c r="B159" s="55"/>
      <c r="C159" s="56"/>
      <c r="D159" s="57" t="s">
        <v>472</v>
      </c>
      <c r="E159" s="135"/>
      <c r="F159" s="136"/>
      <c r="G159" s="137"/>
      <c r="H159" s="140"/>
      <c r="I159" s="81"/>
      <c r="J159" s="82"/>
      <c r="K159" s="63">
        <f t="shared" si="168"/>
        <v>0</v>
      </c>
      <c r="L159" s="63">
        <f t="shared" si="169"/>
        <v>0</v>
      </c>
      <c r="M159" s="83"/>
      <c r="N159" s="84"/>
      <c r="O159" s="66">
        <f t="shared" si="170"/>
        <v>0</v>
      </c>
      <c r="P159" s="66">
        <f t="shared" si="171"/>
        <v>0</v>
      </c>
      <c r="Q159" s="83"/>
      <c r="R159" s="85">
        <f t="shared" si="172"/>
        <v>0</v>
      </c>
      <c r="S159" s="69">
        <f t="shared" si="173"/>
        <v>0</v>
      </c>
      <c r="T159" s="70">
        <f t="shared" si="174"/>
        <v>0</v>
      </c>
      <c r="U159" s="70">
        <f t="shared" si="175"/>
        <v>0</v>
      </c>
      <c r="V159" s="70">
        <f t="shared" si="176"/>
        <v>0</v>
      </c>
      <c r="W159" s="70">
        <f t="shared" si="177"/>
        <v>0</v>
      </c>
      <c r="X159" s="70">
        <f t="shared" si="178"/>
        <v>0</v>
      </c>
      <c r="Y159" s="70">
        <f t="shared" si="179"/>
        <v>0</v>
      </c>
      <c r="Z159" s="70">
        <f t="shared" si="179"/>
        <v>0</v>
      </c>
      <c r="AA159" s="70">
        <f t="shared" si="179"/>
        <v>0</v>
      </c>
      <c r="AB159" s="71"/>
      <c r="AC159" s="7">
        <f t="shared" ref="AC159:AC169" si="180">R157-Y157-Z157-AA157</f>
        <v>0</v>
      </c>
      <c r="AD159" s="162"/>
      <c r="AE159" s="134"/>
      <c r="AF159" s="163"/>
      <c r="AG159" s="164"/>
      <c r="AH159" s="88"/>
      <c r="AI159" s="88"/>
      <c r="AJ159" s="75"/>
      <c r="AK159" s="182"/>
      <c r="AL159" s="88"/>
      <c r="AM159" s="75"/>
      <c r="AN159" s="89"/>
      <c r="AO159" s="86"/>
      <c r="AP159" s="87"/>
      <c r="AQ159" s="87"/>
      <c r="AR159" s="87"/>
      <c r="AS159" s="87"/>
      <c r="AT159" s="88"/>
      <c r="AU159" s="75"/>
      <c r="AV159" s="89"/>
    </row>
    <row r="160" spans="1:68" ht="27.95" hidden="1" customHeight="1" x14ac:dyDescent="0.25">
      <c r="A160" s="54"/>
      <c r="B160" s="55"/>
      <c r="C160" s="56"/>
      <c r="D160" s="57" t="s">
        <v>472</v>
      </c>
      <c r="E160" s="135"/>
      <c r="F160" s="136"/>
      <c r="G160" s="137"/>
      <c r="H160" s="138"/>
      <c r="I160" s="81"/>
      <c r="J160" s="82"/>
      <c r="K160" s="63">
        <f t="shared" si="168"/>
        <v>0</v>
      </c>
      <c r="L160" s="63">
        <f t="shared" si="169"/>
        <v>0</v>
      </c>
      <c r="M160" s="83"/>
      <c r="N160" s="84"/>
      <c r="O160" s="66">
        <f t="shared" si="170"/>
        <v>0</v>
      </c>
      <c r="P160" s="66">
        <f t="shared" si="171"/>
        <v>0</v>
      </c>
      <c r="Q160" s="83"/>
      <c r="R160" s="85">
        <f t="shared" si="172"/>
        <v>0</v>
      </c>
      <c r="S160" s="69">
        <f t="shared" si="173"/>
        <v>0</v>
      </c>
      <c r="T160" s="70">
        <f t="shared" si="174"/>
        <v>0</v>
      </c>
      <c r="U160" s="70">
        <f t="shared" si="175"/>
        <v>0</v>
      </c>
      <c r="V160" s="70">
        <f t="shared" si="176"/>
        <v>0</v>
      </c>
      <c r="W160" s="70">
        <f t="shared" si="177"/>
        <v>0</v>
      </c>
      <c r="X160" s="70">
        <f t="shared" si="178"/>
        <v>0</v>
      </c>
      <c r="Y160" s="70">
        <f t="shared" si="179"/>
        <v>0</v>
      </c>
      <c r="Z160" s="70">
        <f t="shared" si="179"/>
        <v>0</v>
      </c>
      <c r="AA160" s="70">
        <f t="shared" si="179"/>
        <v>0</v>
      </c>
      <c r="AB160" s="71"/>
      <c r="AC160" s="7">
        <f t="shared" si="180"/>
        <v>0</v>
      </c>
      <c r="AD160" s="162"/>
      <c r="AE160" s="134"/>
      <c r="AF160" s="163"/>
      <c r="AG160" s="164"/>
      <c r="AH160" s="88"/>
      <c r="AI160" s="88"/>
      <c r="AJ160" s="75"/>
      <c r="AK160" s="167"/>
      <c r="AL160" s="88"/>
      <c r="AM160" s="75"/>
      <c r="AN160" s="89"/>
      <c r="AO160" s="86"/>
      <c r="AP160" s="87"/>
      <c r="AQ160" s="87"/>
      <c r="AR160" s="87"/>
      <c r="AS160" s="87"/>
      <c r="AT160" s="88"/>
      <c r="AU160" s="75"/>
      <c r="AV160" s="89"/>
    </row>
    <row r="161" spans="1:68" ht="27.95" hidden="1" customHeight="1" x14ac:dyDescent="0.25">
      <c r="A161" s="54"/>
      <c r="B161" s="55"/>
      <c r="C161" s="56"/>
      <c r="D161" s="57" t="s">
        <v>472</v>
      </c>
      <c r="E161" s="139"/>
      <c r="F161" s="136"/>
      <c r="G161" s="137"/>
      <c r="H161" s="140"/>
      <c r="I161" s="81"/>
      <c r="J161" s="82"/>
      <c r="K161" s="63">
        <f t="shared" si="168"/>
        <v>0</v>
      </c>
      <c r="L161" s="63">
        <f t="shared" si="169"/>
        <v>0</v>
      </c>
      <c r="M161" s="83"/>
      <c r="N161" s="84"/>
      <c r="O161" s="66">
        <f t="shared" si="170"/>
        <v>0</v>
      </c>
      <c r="P161" s="66">
        <f t="shared" si="171"/>
        <v>0</v>
      </c>
      <c r="Q161" s="83"/>
      <c r="R161" s="85">
        <f t="shared" si="172"/>
        <v>0</v>
      </c>
      <c r="S161" s="69">
        <f t="shared" si="173"/>
        <v>0</v>
      </c>
      <c r="T161" s="70">
        <f t="shared" si="174"/>
        <v>0</v>
      </c>
      <c r="U161" s="70">
        <f t="shared" si="175"/>
        <v>0</v>
      </c>
      <c r="V161" s="70">
        <f t="shared" si="176"/>
        <v>0</v>
      </c>
      <c r="W161" s="70">
        <f t="shared" si="177"/>
        <v>0</v>
      </c>
      <c r="X161" s="70">
        <f t="shared" si="178"/>
        <v>0</v>
      </c>
      <c r="Y161" s="70">
        <f t="shared" si="179"/>
        <v>0</v>
      </c>
      <c r="Z161" s="70">
        <f t="shared" si="179"/>
        <v>0</v>
      </c>
      <c r="AA161" s="70">
        <f t="shared" si="179"/>
        <v>0</v>
      </c>
      <c r="AB161" s="71"/>
      <c r="AC161" s="7">
        <f t="shared" si="180"/>
        <v>0</v>
      </c>
      <c r="AD161" s="86"/>
      <c r="AE161" s="73"/>
      <c r="AF161" s="87"/>
      <c r="AG161" s="87"/>
      <c r="AH161" s="88"/>
      <c r="AI161" s="88"/>
      <c r="AJ161" s="75"/>
      <c r="AK161" s="87"/>
      <c r="AL161" s="88"/>
      <c r="AM161" s="75"/>
      <c r="AN161" s="89"/>
      <c r="AO161" s="86"/>
      <c r="AP161" s="87"/>
      <c r="AQ161" s="87"/>
      <c r="AR161" s="87"/>
      <c r="AS161" s="87"/>
      <c r="AT161" s="88"/>
      <c r="AU161" s="75"/>
      <c r="AV161" s="89"/>
    </row>
    <row r="162" spans="1:68" ht="27.95" hidden="1" customHeight="1" x14ac:dyDescent="0.25">
      <c r="A162" s="54"/>
      <c r="B162" s="55"/>
      <c r="C162" s="56"/>
      <c r="D162" s="57" t="s">
        <v>472</v>
      </c>
      <c r="E162" s="141"/>
      <c r="F162" s="136"/>
      <c r="G162" s="137"/>
      <c r="H162" s="140"/>
      <c r="I162" s="81"/>
      <c r="J162" s="82"/>
      <c r="K162" s="63">
        <f t="shared" si="168"/>
        <v>0</v>
      </c>
      <c r="L162" s="63">
        <f t="shared" si="169"/>
        <v>0</v>
      </c>
      <c r="M162" s="83"/>
      <c r="N162" s="84"/>
      <c r="O162" s="66">
        <f t="shared" si="170"/>
        <v>0</v>
      </c>
      <c r="P162" s="66">
        <f t="shared" si="171"/>
        <v>0</v>
      </c>
      <c r="Q162" s="83"/>
      <c r="R162" s="85">
        <f t="shared" si="172"/>
        <v>0</v>
      </c>
      <c r="S162" s="69">
        <f t="shared" si="173"/>
        <v>0</v>
      </c>
      <c r="T162" s="70">
        <f t="shared" si="174"/>
        <v>0</v>
      </c>
      <c r="U162" s="70">
        <f t="shared" si="175"/>
        <v>0</v>
      </c>
      <c r="V162" s="70">
        <f t="shared" si="176"/>
        <v>0</v>
      </c>
      <c r="W162" s="70">
        <f t="shared" si="177"/>
        <v>0</v>
      </c>
      <c r="X162" s="70">
        <f t="shared" si="178"/>
        <v>0</v>
      </c>
      <c r="Y162" s="70">
        <f t="shared" si="179"/>
        <v>0</v>
      </c>
      <c r="Z162" s="70">
        <f t="shared" si="179"/>
        <v>0</v>
      </c>
      <c r="AA162" s="70">
        <f t="shared" si="179"/>
        <v>0</v>
      </c>
      <c r="AB162" s="71"/>
      <c r="AC162" s="7">
        <f t="shared" si="180"/>
        <v>0</v>
      </c>
      <c r="AD162" s="86"/>
      <c r="AE162" s="73"/>
      <c r="AF162" s="87"/>
      <c r="AG162" s="87"/>
      <c r="AH162" s="88"/>
      <c r="AI162" s="88"/>
      <c r="AJ162" s="75"/>
      <c r="AK162" s="87"/>
      <c r="AL162" s="88"/>
      <c r="AM162" s="75"/>
      <c r="AN162" s="89"/>
      <c r="AO162" s="86"/>
      <c r="AP162" s="87"/>
      <c r="AQ162" s="87"/>
      <c r="AR162" s="87"/>
      <c r="AS162" s="87"/>
      <c r="AT162" s="88"/>
      <c r="AU162" s="75"/>
      <c r="AV162" s="89"/>
    </row>
    <row r="163" spans="1:68" ht="27.95" hidden="1" customHeight="1" x14ac:dyDescent="0.25">
      <c r="A163" s="54"/>
      <c r="B163" s="55"/>
      <c r="C163" s="56"/>
      <c r="D163" s="57" t="s">
        <v>472</v>
      </c>
      <c r="E163" s="141"/>
      <c r="F163" s="136"/>
      <c r="G163" s="137"/>
      <c r="H163" s="140"/>
      <c r="I163" s="81"/>
      <c r="J163" s="82"/>
      <c r="K163" s="63">
        <f t="shared" si="168"/>
        <v>0</v>
      </c>
      <c r="L163" s="63">
        <f t="shared" si="169"/>
        <v>0</v>
      </c>
      <c r="M163" s="83"/>
      <c r="N163" s="84"/>
      <c r="O163" s="66">
        <f t="shared" si="170"/>
        <v>0</v>
      </c>
      <c r="P163" s="66">
        <f t="shared" si="171"/>
        <v>0</v>
      </c>
      <c r="Q163" s="83"/>
      <c r="R163" s="85">
        <f t="shared" si="172"/>
        <v>0</v>
      </c>
      <c r="S163" s="69">
        <f t="shared" si="173"/>
        <v>0</v>
      </c>
      <c r="T163" s="70">
        <f t="shared" si="174"/>
        <v>0</v>
      </c>
      <c r="U163" s="70">
        <f t="shared" si="175"/>
        <v>0</v>
      </c>
      <c r="V163" s="70">
        <f t="shared" si="176"/>
        <v>0</v>
      </c>
      <c r="W163" s="70">
        <f t="shared" si="177"/>
        <v>0</v>
      </c>
      <c r="X163" s="70">
        <f t="shared" si="178"/>
        <v>0</v>
      </c>
      <c r="Y163" s="70">
        <f t="shared" si="179"/>
        <v>0</v>
      </c>
      <c r="Z163" s="70">
        <f t="shared" si="179"/>
        <v>0</v>
      </c>
      <c r="AA163" s="70">
        <f t="shared" si="179"/>
        <v>0</v>
      </c>
      <c r="AB163" s="71"/>
      <c r="AC163" s="7">
        <f t="shared" si="180"/>
        <v>0</v>
      </c>
      <c r="AD163" s="86"/>
      <c r="AE163" s="73"/>
      <c r="AF163" s="87"/>
      <c r="AG163" s="87"/>
      <c r="AH163" s="88"/>
      <c r="AI163" s="88"/>
      <c r="AJ163" s="75"/>
      <c r="AK163" s="87"/>
      <c r="AL163" s="88"/>
      <c r="AM163" s="75"/>
      <c r="AN163" s="89"/>
      <c r="AO163" s="86"/>
      <c r="AP163" s="87"/>
      <c r="AQ163" s="87"/>
      <c r="AR163" s="87"/>
      <c r="AS163" s="87"/>
      <c r="AT163" s="88"/>
      <c r="AU163" s="75"/>
      <c r="AV163" s="89"/>
    </row>
    <row r="164" spans="1:68" ht="27.95" hidden="1" customHeight="1" x14ac:dyDescent="0.25">
      <c r="A164" s="54"/>
      <c r="B164" s="55"/>
      <c r="C164" s="56"/>
      <c r="D164" s="57" t="s">
        <v>472</v>
      </c>
      <c r="E164" s="141"/>
      <c r="F164" s="136"/>
      <c r="G164" s="142"/>
      <c r="H164" s="140"/>
      <c r="I164" s="81"/>
      <c r="J164" s="82"/>
      <c r="K164" s="63">
        <f t="shared" si="168"/>
        <v>0</v>
      </c>
      <c r="L164" s="63">
        <f t="shared" si="169"/>
        <v>0</v>
      </c>
      <c r="M164" s="83"/>
      <c r="N164" s="84"/>
      <c r="O164" s="66">
        <f t="shared" si="170"/>
        <v>0</v>
      </c>
      <c r="P164" s="66">
        <f t="shared" si="171"/>
        <v>0</v>
      </c>
      <c r="Q164" s="83"/>
      <c r="R164" s="85">
        <f t="shared" si="172"/>
        <v>0</v>
      </c>
      <c r="S164" s="69">
        <f t="shared" si="173"/>
        <v>0</v>
      </c>
      <c r="T164" s="70">
        <f t="shared" si="174"/>
        <v>0</v>
      </c>
      <c r="U164" s="70">
        <f t="shared" si="175"/>
        <v>0</v>
      </c>
      <c r="V164" s="70">
        <f t="shared" si="176"/>
        <v>0</v>
      </c>
      <c r="W164" s="70">
        <f t="shared" si="177"/>
        <v>0</v>
      </c>
      <c r="X164" s="70">
        <f t="shared" si="178"/>
        <v>0</v>
      </c>
      <c r="Y164" s="70">
        <f t="shared" si="179"/>
        <v>0</v>
      </c>
      <c r="Z164" s="70">
        <f t="shared" si="179"/>
        <v>0</v>
      </c>
      <c r="AA164" s="70">
        <f t="shared" si="179"/>
        <v>0</v>
      </c>
      <c r="AB164" s="71"/>
      <c r="AC164" s="7">
        <f t="shared" si="180"/>
        <v>0</v>
      </c>
      <c r="AD164" s="86"/>
      <c r="AE164" s="73"/>
      <c r="AF164" s="87"/>
      <c r="AG164" s="87"/>
      <c r="AH164" s="88"/>
      <c r="AI164" s="88"/>
      <c r="AJ164" s="75"/>
      <c r="AK164" s="87"/>
      <c r="AL164" s="88"/>
      <c r="AM164" s="75"/>
      <c r="AN164" s="89"/>
      <c r="AO164" s="86"/>
      <c r="AP164" s="87"/>
      <c r="AQ164" s="87"/>
      <c r="AR164" s="87"/>
      <c r="AS164" s="87"/>
      <c r="AT164" s="88"/>
      <c r="AU164" s="75"/>
      <c r="AV164" s="89"/>
    </row>
    <row r="165" spans="1:68" ht="27.95" hidden="1" customHeight="1" x14ac:dyDescent="0.25">
      <c r="A165" s="54"/>
      <c r="B165" s="55"/>
      <c r="C165" s="56"/>
      <c r="D165" s="57" t="s">
        <v>472</v>
      </c>
      <c r="E165" s="141"/>
      <c r="F165" s="136"/>
      <c r="G165" s="142"/>
      <c r="H165" s="140"/>
      <c r="I165" s="94"/>
      <c r="J165" s="82"/>
      <c r="K165" s="63">
        <f t="shared" si="168"/>
        <v>0</v>
      </c>
      <c r="L165" s="63">
        <f t="shared" si="169"/>
        <v>0</v>
      </c>
      <c r="M165" s="83"/>
      <c r="N165" s="84"/>
      <c r="O165" s="66">
        <f t="shared" si="170"/>
        <v>0</v>
      </c>
      <c r="P165" s="66">
        <f t="shared" si="171"/>
        <v>0</v>
      </c>
      <c r="Q165" s="83"/>
      <c r="R165" s="85">
        <f t="shared" si="172"/>
        <v>0</v>
      </c>
      <c r="S165" s="69">
        <f t="shared" si="173"/>
        <v>0</v>
      </c>
      <c r="T165" s="70">
        <f t="shared" si="174"/>
        <v>0</v>
      </c>
      <c r="U165" s="70">
        <f t="shared" si="175"/>
        <v>0</v>
      </c>
      <c r="V165" s="70">
        <f t="shared" si="176"/>
        <v>0</v>
      </c>
      <c r="W165" s="70">
        <f t="shared" si="177"/>
        <v>0</v>
      </c>
      <c r="X165" s="70">
        <f t="shared" si="178"/>
        <v>0</v>
      </c>
      <c r="Y165" s="70">
        <f t="shared" si="179"/>
        <v>0</v>
      </c>
      <c r="Z165" s="70">
        <f t="shared" si="179"/>
        <v>0</v>
      </c>
      <c r="AA165" s="70">
        <f t="shared" si="179"/>
        <v>0</v>
      </c>
      <c r="AB165" s="71"/>
      <c r="AC165" s="7">
        <f t="shared" si="180"/>
        <v>0</v>
      </c>
      <c r="AD165" s="86"/>
      <c r="AE165" s="73"/>
      <c r="AF165" s="87"/>
      <c r="AG165" s="87"/>
      <c r="AH165" s="88"/>
      <c r="AI165" s="88"/>
      <c r="AJ165" s="75"/>
      <c r="AK165" s="87"/>
      <c r="AL165" s="88"/>
      <c r="AM165" s="75"/>
      <c r="AN165" s="89"/>
      <c r="AO165" s="86"/>
      <c r="AP165" s="87"/>
      <c r="AQ165" s="87"/>
      <c r="AR165" s="87"/>
      <c r="AS165" s="87"/>
      <c r="AT165" s="88"/>
      <c r="AU165" s="75"/>
      <c r="AV165" s="89"/>
    </row>
    <row r="166" spans="1:68" ht="27.95" hidden="1" customHeight="1" x14ac:dyDescent="0.25">
      <c r="A166" s="54"/>
      <c r="B166" s="55"/>
      <c r="C166" s="56"/>
      <c r="D166" s="57" t="s">
        <v>472</v>
      </c>
      <c r="E166" s="143"/>
      <c r="F166" s="144"/>
      <c r="G166" s="145"/>
      <c r="H166" s="140"/>
      <c r="I166" s="81"/>
      <c r="J166" s="82"/>
      <c r="K166" s="63">
        <f t="shared" si="168"/>
        <v>0</v>
      </c>
      <c r="L166" s="63">
        <f t="shared" si="169"/>
        <v>0</v>
      </c>
      <c r="M166" s="83"/>
      <c r="N166" s="84"/>
      <c r="O166" s="66">
        <f t="shared" si="170"/>
        <v>0</v>
      </c>
      <c r="P166" s="66">
        <f t="shared" si="171"/>
        <v>0</v>
      </c>
      <c r="Q166" s="83"/>
      <c r="R166" s="85">
        <f t="shared" si="172"/>
        <v>0</v>
      </c>
      <c r="S166" s="69">
        <f t="shared" si="173"/>
        <v>0</v>
      </c>
      <c r="T166" s="70">
        <f t="shared" si="174"/>
        <v>0</v>
      </c>
      <c r="U166" s="70">
        <f t="shared" si="175"/>
        <v>0</v>
      </c>
      <c r="V166" s="70">
        <f t="shared" si="176"/>
        <v>0</v>
      </c>
      <c r="W166" s="70">
        <f t="shared" si="177"/>
        <v>0</v>
      </c>
      <c r="X166" s="70">
        <f t="shared" si="178"/>
        <v>0</v>
      </c>
      <c r="Y166" s="70">
        <f t="shared" si="179"/>
        <v>0</v>
      </c>
      <c r="Z166" s="70">
        <f t="shared" si="179"/>
        <v>0</v>
      </c>
      <c r="AA166" s="70">
        <f t="shared" si="179"/>
        <v>0</v>
      </c>
      <c r="AB166" s="71"/>
      <c r="AC166" s="7">
        <f t="shared" si="180"/>
        <v>0</v>
      </c>
      <c r="AD166" s="86"/>
      <c r="AE166" s="73"/>
      <c r="AF166" s="87"/>
      <c r="AG166" s="87"/>
      <c r="AH166" s="88"/>
      <c r="AI166" s="88"/>
      <c r="AJ166" s="75"/>
      <c r="AK166" s="87"/>
      <c r="AL166" s="88"/>
      <c r="AM166" s="75"/>
      <c r="AN166" s="89"/>
      <c r="AO166" s="86"/>
      <c r="AP166" s="87"/>
      <c r="AQ166" s="87"/>
      <c r="AR166" s="87"/>
      <c r="AS166" s="87"/>
      <c r="AT166" s="88"/>
      <c r="AU166" s="75"/>
      <c r="AV166" s="89"/>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row>
    <row r="167" spans="1:68" ht="27.95" hidden="1" customHeight="1" x14ac:dyDescent="0.25">
      <c r="A167" s="54"/>
      <c r="B167" s="55"/>
      <c r="C167" s="56"/>
      <c r="D167" s="57" t="s">
        <v>472</v>
      </c>
      <c r="E167" s="146"/>
      <c r="F167" s="1031"/>
      <c r="G167" s="142"/>
      <c r="H167" s="1032"/>
      <c r="I167" s="1033"/>
      <c r="J167" s="82"/>
      <c r="K167" s="96">
        <f t="shared" si="168"/>
        <v>0</v>
      </c>
      <c r="L167" s="96">
        <f t="shared" si="169"/>
        <v>0</v>
      </c>
      <c r="M167" s="83"/>
      <c r="N167" s="84"/>
      <c r="O167" s="66">
        <f t="shared" si="170"/>
        <v>0</v>
      </c>
      <c r="P167" s="66">
        <f t="shared" si="171"/>
        <v>0</v>
      </c>
      <c r="Q167" s="83"/>
      <c r="R167" s="85">
        <f t="shared" si="172"/>
        <v>0</v>
      </c>
      <c r="S167" s="69">
        <f t="shared" si="173"/>
        <v>0</v>
      </c>
      <c r="T167" s="70">
        <f t="shared" si="174"/>
        <v>0</v>
      </c>
      <c r="U167" s="70">
        <f t="shared" si="175"/>
        <v>0</v>
      </c>
      <c r="V167" s="70">
        <f t="shared" si="176"/>
        <v>0</v>
      </c>
      <c r="W167" s="70">
        <f t="shared" si="177"/>
        <v>0</v>
      </c>
      <c r="X167" s="70">
        <f t="shared" si="178"/>
        <v>0</v>
      </c>
      <c r="Y167" s="70">
        <f t="shared" si="179"/>
        <v>0</v>
      </c>
      <c r="Z167" s="70">
        <f t="shared" si="179"/>
        <v>0</v>
      </c>
      <c r="AA167" s="70">
        <f t="shared" si="179"/>
        <v>0</v>
      </c>
      <c r="AB167" s="71"/>
      <c r="AC167" s="7">
        <f t="shared" si="180"/>
        <v>0</v>
      </c>
      <c r="AD167" s="86"/>
      <c r="AE167" s="73"/>
      <c r="AF167" s="87"/>
      <c r="AG167" s="87"/>
      <c r="AH167" s="88"/>
      <c r="AI167" s="88"/>
      <c r="AJ167" s="75"/>
      <c r="AK167" s="87"/>
      <c r="AL167" s="88"/>
      <c r="AM167" s="75"/>
      <c r="AN167" s="89"/>
      <c r="AO167" s="86"/>
      <c r="AP167" s="87"/>
      <c r="AQ167" s="87"/>
      <c r="AR167" s="87"/>
      <c r="AS167" s="87"/>
      <c r="AT167" s="88"/>
      <c r="AU167" s="75"/>
      <c r="AV167" s="89"/>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row>
    <row r="168" spans="1:68" s="179" customFormat="1" ht="27.95" hidden="1" customHeight="1" x14ac:dyDescent="0.25">
      <c r="A168" s="193"/>
      <c r="B168" s="194"/>
      <c r="C168" s="56"/>
      <c r="D168" s="57" t="s">
        <v>472</v>
      </c>
      <c r="E168" s="101" t="s">
        <v>49</v>
      </c>
      <c r="F168" s="101"/>
      <c r="G168" s="102"/>
      <c r="H168" s="103"/>
      <c r="I168" s="104"/>
      <c r="J168" s="105"/>
      <c r="K168" s="106">
        <f>IF(J168&gt;0, 1, 0)</f>
        <v>0</v>
      </c>
      <c r="L168" s="106">
        <f t="shared" si="169"/>
        <v>0</v>
      </c>
      <c r="M168" s="107"/>
      <c r="N168" s="108"/>
      <c r="O168" s="109">
        <f t="shared" si="170"/>
        <v>0</v>
      </c>
      <c r="P168" s="109">
        <f t="shared" si="171"/>
        <v>0</v>
      </c>
      <c r="Q168" s="107"/>
      <c r="R168" s="110">
        <f>J168*M168*$R$9</f>
        <v>0</v>
      </c>
      <c r="S168" s="111">
        <f>J168*M168*$S$9</f>
        <v>0</v>
      </c>
      <c r="T168" s="112">
        <f>K168*M168*$T$9</f>
        <v>0</v>
      </c>
      <c r="U168" s="112">
        <f>J168*M168*$U$9</f>
        <v>0</v>
      </c>
      <c r="V168" s="112">
        <f t="shared" si="176"/>
        <v>0</v>
      </c>
      <c r="W168" s="112">
        <f t="shared" si="177"/>
        <v>0</v>
      </c>
      <c r="X168" s="112">
        <f t="shared" si="178"/>
        <v>0</v>
      </c>
      <c r="Y168" s="112">
        <f t="shared" si="179"/>
        <v>0</v>
      </c>
      <c r="Z168" s="112">
        <f t="shared" si="179"/>
        <v>0</v>
      </c>
      <c r="AA168" s="112">
        <f t="shared" si="179"/>
        <v>0</v>
      </c>
      <c r="AB168" s="113"/>
      <c r="AC168" s="7">
        <f t="shared" si="180"/>
        <v>0</v>
      </c>
      <c r="AD168" s="176"/>
      <c r="AE168" s="73"/>
      <c r="AF168" s="177"/>
      <c r="AG168" s="177"/>
      <c r="AH168" s="88"/>
      <c r="AI168" s="88"/>
      <c r="AJ168" s="75"/>
      <c r="AK168" s="177"/>
      <c r="AL168" s="88"/>
      <c r="AM168" s="75"/>
      <c r="AN168" s="178"/>
      <c r="AO168" s="176"/>
      <c r="AP168" s="177"/>
      <c r="AQ168" s="177"/>
      <c r="AR168" s="177"/>
      <c r="AS168" s="177"/>
      <c r="AT168" s="88"/>
      <c r="AU168" s="75"/>
      <c r="AV168" s="178"/>
      <c r="AW168" s="6"/>
      <c r="AX168" s="6"/>
      <c r="AY168" s="6"/>
      <c r="AZ168" s="6"/>
      <c r="BA168" s="6"/>
      <c r="BB168" s="6"/>
      <c r="BC168" s="6"/>
      <c r="BD168" s="6"/>
      <c r="BE168" s="6"/>
      <c r="BF168" s="6"/>
      <c r="BG168" s="6"/>
      <c r="BH168" s="6"/>
      <c r="BI168" s="6"/>
      <c r="BJ168" s="6"/>
      <c r="BK168" s="6"/>
      <c r="BL168" s="6"/>
      <c r="BM168" s="6"/>
      <c r="BN168" s="6"/>
      <c r="BO168" s="6"/>
      <c r="BP168" s="6"/>
    </row>
    <row r="169" spans="1:68" s="171" customFormat="1" ht="27.95" hidden="1" customHeight="1" x14ac:dyDescent="0.25">
      <c r="A169" s="193"/>
      <c r="B169" s="194"/>
      <c r="C169" s="56"/>
      <c r="D169" s="57" t="s">
        <v>472</v>
      </c>
      <c r="E169" s="101" t="s">
        <v>49</v>
      </c>
      <c r="F169" s="101"/>
      <c r="G169" s="102"/>
      <c r="H169" s="103"/>
      <c r="I169" s="104"/>
      <c r="J169" s="105"/>
      <c r="K169" s="106">
        <f>IF(J169&gt;0, 1, 0)</f>
        <v>0</v>
      </c>
      <c r="L169" s="106">
        <f t="shared" si="169"/>
        <v>0</v>
      </c>
      <c r="M169" s="107"/>
      <c r="N169" s="108"/>
      <c r="O169" s="109">
        <f t="shared" si="170"/>
        <v>0</v>
      </c>
      <c r="P169" s="109">
        <f t="shared" si="171"/>
        <v>0</v>
      </c>
      <c r="Q169" s="107"/>
      <c r="R169" s="110">
        <f>J169*M169*$R$9</f>
        <v>0</v>
      </c>
      <c r="S169" s="111">
        <f>J169*M169*$S$9</f>
        <v>0</v>
      </c>
      <c r="T169" s="112">
        <f>K169*M169*$T$9</f>
        <v>0</v>
      </c>
      <c r="U169" s="112">
        <f>J169*M169*$U$9</f>
        <v>0</v>
      </c>
      <c r="V169" s="112">
        <f t="shared" si="176"/>
        <v>0</v>
      </c>
      <c r="W169" s="112">
        <f t="shared" si="177"/>
        <v>0</v>
      </c>
      <c r="X169" s="112">
        <f t="shared" si="178"/>
        <v>0</v>
      </c>
      <c r="Y169" s="112">
        <f t="shared" si="179"/>
        <v>0</v>
      </c>
      <c r="Z169" s="112">
        <f t="shared" si="179"/>
        <v>0</v>
      </c>
      <c r="AA169" s="112">
        <f t="shared" si="179"/>
        <v>0</v>
      </c>
      <c r="AB169" s="113"/>
      <c r="AC169" s="114">
        <f t="shared" si="180"/>
        <v>0</v>
      </c>
      <c r="AD169" s="176"/>
      <c r="AE169" s="73"/>
      <c r="AF169" s="177"/>
      <c r="AG169" s="177"/>
      <c r="AH169" s="88"/>
      <c r="AI169" s="88"/>
      <c r="AJ169" s="75"/>
      <c r="AK169" s="177"/>
      <c r="AL169" s="88"/>
      <c r="AM169" s="75"/>
      <c r="AN169" s="178"/>
      <c r="AO169" s="176"/>
      <c r="AP169" s="177"/>
      <c r="AQ169" s="177"/>
      <c r="AR169" s="177"/>
      <c r="AS169" s="177"/>
      <c r="AT169" s="88"/>
      <c r="AU169" s="75"/>
      <c r="AV169" s="178"/>
      <c r="AW169" s="6"/>
      <c r="AX169" s="6"/>
      <c r="AY169" s="6"/>
      <c r="AZ169" s="6"/>
      <c r="BA169" s="6"/>
      <c r="BB169" s="6"/>
      <c r="BC169" s="6"/>
      <c r="BD169" s="6"/>
      <c r="BE169" s="6"/>
      <c r="BF169" s="6"/>
      <c r="BG169" s="6"/>
      <c r="BH169" s="6"/>
      <c r="BI169" s="6"/>
      <c r="BJ169" s="6"/>
      <c r="BK169" s="6"/>
      <c r="BL169" s="6"/>
      <c r="BM169" s="6"/>
      <c r="BN169" s="6"/>
      <c r="BO169" s="6"/>
      <c r="BP169" s="6"/>
    </row>
    <row r="170" spans="1:68" ht="27.95" hidden="1" customHeight="1" thickBot="1" x14ac:dyDescent="0.3">
      <c r="A170" s="116"/>
      <c r="B170" s="117"/>
      <c r="C170" s="117"/>
      <c r="D170" s="57" t="s">
        <v>472</v>
      </c>
      <c r="E170" s="118"/>
      <c r="F170" s="118"/>
      <c r="G170" s="119"/>
      <c r="H170" s="120" t="s">
        <v>90</v>
      </c>
      <c r="I170" s="121"/>
      <c r="J170" s="122"/>
      <c r="K170" s="123"/>
      <c r="L170" s="123"/>
      <c r="M170" s="124"/>
      <c r="N170" s="125"/>
      <c r="O170" s="123"/>
      <c r="P170" s="123"/>
      <c r="Q170" s="124"/>
      <c r="R170" s="126">
        <f>SUM(R158:R169)</f>
        <v>0</v>
      </c>
      <c r="S170" s="127">
        <f t="shared" ref="S170:AA170" si="181">SUM(S158:S169)</f>
        <v>0</v>
      </c>
      <c r="T170" s="128">
        <f t="shared" si="181"/>
        <v>0</v>
      </c>
      <c r="U170" s="128">
        <f t="shared" si="181"/>
        <v>0</v>
      </c>
      <c r="V170" s="128">
        <f t="shared" si="181"/>
        <v>0</v>
      </c>
      <c r="W170" s="128">
        <f t="shared" si="181"/>
        <v>0</v>
      </c>
      <c r="X170" s="128">
        <f t="shared" si="181"/>
        <v>0</v>
      </c>
      <c r="Y170" s="129">
        <f t="shared" si="181"/>
        <v>0</v>
      </c>
      <c r="Z170" s="129">
        <f t="shared" si="181"/>
        <v>0</v>
      </c>
      <c r="AA170" s="129">
        <f t="shared" si="181"/>
        <v>0</v>
      </c>
      <c r="AB170" s="130">
        <f>R170/1800/0.6</f>
        <v>0</v>
      </c>
      <c r="AC170" s="7"/>
      <c r="AD170" s="131"/>
      <c r="AE170" s="132"/>
      <c r="AF170" s="132"/>
      <c r="AG170" s="132"/>
      <c r="AH170" s="132"/>
      <c r="AI170" s="132"/>
      <c r="AJ170" s="132"/>
      <c r="AK170" s="132"/>
      <c r="AL170" s="132"/>
      <c r="AM170" s="132"/>
      <c r="AN170" s="132"/>
      <c r="AO170" s="132"/>
      <c r="AP170" s="132"/>
      <c r="AQ170" s="132"/>
      <c r="AR170" s="132"/>
      <c r="AS170" s="132"/>
      <c r="AT170" s="132"/>
      <c r="AU170" s="132"/>
      <c r="AV170" s="1034"/>
    </row>
    <row r="171" spans="1:68" ht="27.75" hidden="1" customHeight="1" thickTop="1" x14ac:dyDescent="0.25">
      <c r="A171" s="54"/>
      <c r="B171" s="55"/>
      <c r="C171" s="56"/>
      <c r="D171" s="57" t="s">
        <v>472</v>
      </c>
      <c r="E171" s="135"/>
      <c r="F171" s="136"/>
      <c r="G171" s="137"/>
      <c r="H171" s="140"/>
      <c r="I171" s="1029"/>
      <c r="J171" s="62"/>
      <c r="K171" s="63">
        <f t="shared" ref="K171:K180" si="182">IF(J171&gt;0, 1, 0)</f>
        <v>0</v>
      </c>
      <c r="L171" s="63">
        <f t="shared" ref="L171:L182" si="183">J171-K171</f>
        <v>0</v>
      </c>
      <c r="M171" s="64"/>
      <c r="N171" s="65"/>
      <c r="O171" s="66">
        <f t="shared" ref="O171:O182" si="184">IF(N171&gt;0, 1, 0)</f>
        <v>0</v>
      </c>
      <c r="P171" s="66">
        <f t="shared" ref="P171:P182" si="185">N171-O171</f>
        <v>0</v>
      </c>
      <c r="Q171" s="1030"/>
      <c r="R171" s="68">
        <f t="shared" ref="R171:R180" si="186">(K171*M171*$R$5)+(L171*M171*$R$6)+(O171*Q171*$R$7)+(P171*Q171*$R$8)</f>
        <v>0</v>
      </c>
      <c r="S171" s="69">
        <f t="shared" ref="S171:S180" si="187">J171*M171*$S$5</f>
        <v>0</v>
      </c>
      <c r="T171" s="70">
        <f t="shared" ref="T171:T180" si="188">K171*M171*$T$5</f>
        <v>0</v>
      </c>
      <c r="U171" s="70">
        <f t="shared" ref="U171:U180" si="189">J171*M171*$U$5</f>
        <v>0</v>
      </c>
      <c r="V171" s="70">
        <f t="shared" ref="V171:V182" si="190">N171*Q171*$V$7</f>
        <v>0</v>
      </c>
      <c r="W171" s="70">
        <f t="shared" ref="W171:W182" si="191">O171*Q171*$W$7</f>
        <v>0</v>
      </c>
      <c r="X171" s="70">
        <f t="shared" ref="X171:X182" si="192">N171*Q171*$X$7</f>
        <v>0</v>
      </c>
      <c r="Y171" s="70">
        <f t="shared" ref="Y171:AA182" si="193">S171+V171</f>
        <v>0</v>
      </c>
      <c r="Z171" s="70">
        <f t="shared" si="193"/>
        <v>0</v>
      </c>
      <c r="AA171" s="70">
        <f t="shared" si="193"/>
        <v>0</v>
      </c>
      <c r="AB171" s="71"/>
      <c r="AC171" s="7">
        <f>R171-Y171-Z171-AA171</f>
        <v>0</v>
      </c>
      <c r="AD171" s="162"/>
      <c r="AE171" s="134"/>
      <c r="AF171" s="163"/>
      <c r="AG171" s="164"/>
      <c r="AH171" s="88"/>
      <c r="AI171" s="88"/>
      <c r="AJ171" s="75"/>
      <c r="AK171" s="182"/>
      <c r="AL171" s="88"/>
      <c r="AM171" s="75"/>
      <c r="AN171" s="89"/>
      <c r="AO171" s="162"/>
      <c r="AP171" s="87"/>
      <c r="AQ171" s="87"/>
      <c r="AR171" s="167"/>
      <c r="AS171" s="87"/>
      <c r="AT171" s="88"/>
      <c r="AU171" s="75"/>
      <c r="AV171" s="89"/>
    </row>
    <row r="172" spans="1:68" ht="27.95" hidden="1" customHeight="1" x14ac:dyDescent="0.25">
      <c r="A172" s="54"/>
      <c r="B172" s="55"/>
      <c r="C172" s="56"/>
      <c r="D172" s="57" t="s">
        <v>472</v>
      </c>
      <c r="E172" s="135"/>
      <c r="F172" s="136"/>
      <c r="G172" s="137"/>
      <c r="H172" s="140"/>
      <c r="I172" s="81"/>
      <c r="J172" s="82"/>
      <c r="K172" s="63">
        <f t="shared" si="182"/>
        <v>0</v>
      </c>
      <c r="L172" s="63">
        <f t="shared" si="183"/>
        <v>0</v>
      </c>
      <c r="M172" s="83"/>
      <c r="N172" s="84"/>
      <c r="O172" s="66">
        <f t="shared" si="184"/>
        <v>0</v>
      </c>
      <c r="P172" s="66">
        <f t="shared" si="185"/>
        <v>0</v>
      </c>
      <c r="Q172" s="83"/>
      <c r="R172" s="85">
        <f t="shared" si="186"/>
        <v>0</v>
      </c>
      <c r="S172" s="69">
        <f t="shared" si="187"/>
        <v>0</v>
      </c>
      <c r="T172" s="70">
        <f t="shared" si="188"/>
        <v>0</v>
      </c>
      <c r="U172" s="70">
        <f t="shared" si="189"/>
        <v>0</v>
      </c>
      <c r="V172" s="70">
        <f t="shared" si="190"/>
        <v>0</v>
      </c>
      <c r="W172" s="70">
        <f t="shared" si="191"/>
        <v>0</v>
      </c>
      <c r="X172" s="70">
        <f t="shared" si="192"/>
        <v>0</v>
      </c>
      <c r="Y172" s="70">
        <f t="shared" si="193"/>
        <v>0</v>
      </c>
      <c r="Z172" s="70">
        <f t="shared" si="193"/>
        <v>0</v>
      </c>
      <c r="AA172" s="70">
        <f t="shared" si="193"/>
        <v>0</v>
      </c>
      <c r="AB172" s="71"/>
      <c r="AC172" s="7">
        <f t="shared" ref="AC172:AC182" si="194">R170-Y170-Z170-AA170</f>
        <v>0</v>
      </c>
      <c r="AD172" s="162"/>
      <c r="AE172" s="134"/>
      <c r="AF172" s="163"/>
      <c r="AG172" s="164"/>
      <c r="AH172" s="88"/>
      <c r="AI172" s="88"/>
      <c r="AJ172" s="75"/>
      <c r="AK172" s="182"/>
      <c r="AL172" s="88"/>
      <c r="AM172" s="75"/>
      <c r="AN172" s="89"/>
      <c r="AO172" s="86"/>
      <c r="AP172" s="87"/>
      <c r="AQ172" s="87"/>
      <c r="AR172" s="87"/>
      <c r="AS172" s="87"/>
      <c r="AT172" s="88"/>
      <c r="AU172" s="75"/>
      <c r="AV172" s="89"/>
    </row>
    <row r="173" spans="1:68" ht="27.95" hidden="1" customHeight="1" x14ac:dyDescent="0.25">
      <c r="A173" s="54"/>
      <c r="B173" s="55"/>
      <c r="C173" s="56"/>
      <c r="D173" s="57" t="s">
        <v>472</v>
      </c>
      <c r="E173" s="135"/>
      <c r="F173" s="136"/>
      <c r="G173" s="137"/>
      <c r="H173" s="138"/>
      <c r="I173" s="81"/>
      <c r="J173" s="82"/>
      <c r="K173" s="63">
        <f t="shared" si="182"/>
        <v>0</v>
      </c>
      <c r="L173" s="63">
        <f t="shared" si="183"/>
        <v>0</v>
      </c>
      <c r="M173" s="83"/>
      <c r="N173" s="84"/>
      <c r="O173" s="66">
        <f t="shared" si="184"/>
        <v>0</v>
      </c>
      <c r="P173" s="66">
        <f t="shared" si="185"/>
        <v>0</v>
      </c>
      <c r="Q173" s="83"/>
      <c r="R173" s="85">
        <f t="shared" si="186"/>
        <v>0</v>
      </c>
      <c r="S173" s="69">
        <f t="shared" si="187"/>
        <v>0</v>
      </c>
      <c r="T173" s="70">
        <f t="shared" si="188"/>
        <v>0</v>
      </c>
      <c r="U173" s="70">
        <f t="shared" si="189"/>
        <v>0</v>
      </c>
      <c r="V173" s="70">
        <f t="shared" si="190"/>
        <v>0</v>
      </c>
      <c r="W173" s="70">
        <f t="shared" si="191"/>
        <v>0</v>
      </c>
      <c r="X173" s="70">
        <f t="shared" si="192"/>
        <v>0</v>
      </c>
      <c r="Y173" s="70">
        <f t="shared" si="193"/>
        <v>0</v>
      </c>
      <c r="Z173" s="70">
        <f t="shared" si="193"/>
        <v>0</v>
      </c>
      <c r="AA173" s="70">
        <f t="shared" si="193"/>
        <v>0</v>
      </c>
      <c r="AB173" s="71"/>
      <c r="AC173" s="7">
        <f t="shared" si="194"/>
        <v>0</v>
      </c>
      <c r="AD173" s="162"/>
      <c r="AE173" s="134"/>
      <c r="AF173" s="163"/>
      <c r="AG173" s="164"/>
      <c r="AH173" s="88"/>
      <c r="AI173" s="88"/>
      <c r="AJ173" s="75"/>
      <c r="AK173" s="167"/>
      <c r="AL173" s="88"/>
      <c r="AM173" s="75"/>
      <c r="AN173" s="89"/>
      <c r="AO173" s="86"/>
      <c r="AP173" s="87"/>
      <c r="AQ173" s="87"/>
      <c r="AR173" s="87"/>
      <c r="AS173" s="87"/>
      <c r="AT173" s="88"/>
      <c r="AU173" s="75"/>
      <c r="AV173" s="89"/>
    </row>
    <row r="174" spans="1:68" ht="27.95" hidden="1" customHeight="1" x14ac:dyDescent="0.25">
      <c r="A174" s="54"/>
      <c r="B174" s="55"/>
      <c r="C174" s="56"/>
      <c r="D174" s="57" t="s">
        <v>472</v>
      </c>
      <c r="E174" s="139"/>
      <c r="F174" s="136"/>
      <c r="G174" s="137"/>
      <c r="H174" s="140"/>
      <c r="I174" s="81"/>
      <c r="J174" s="82"/>
      <c r="K174" s="63">
        <f t="shared" si="182"/>
        <v>0</v>
      </c>
      <c r="L174" s="63">
        <f t="shared" si="183"/>
        <v>0</v>
      </c>
      <c r="M174" s="83"/>
      <c r="N174" s="84"/>
      <c r="O174" s="66">
        <f t="shared" si="184"/>
        <v>0</v>
      </c>
      <c r="P174" s="66">
        <f t="shared" si="185"/>
        <v>0</v>
      </c>
      <c r="Q174" s="83"/>
      <c r="R174" s="85">
        <f t="shared" si="186"/>
        <v>0</v>
      </c>
      <c r="S174" s="69">
        <f t="shared" si="187"/>
        <v>0</v>
      </c>
      <c r="T174" s="70">
        <f t="shared" si="188"/>
        <v>0</v>
      </c>
      <c r="U174" s="70">
        <f t="shared" si="189"/>
        <v>0</v>
      </c>
      <c r="V174" s="70">
        <f t="shared" si="190"/>
        <v>0</v>
      </c>
      <c r="W174" s="70">
        <f t="shared" si="191"/>
        <v>0</v>
      </c>
      <c r="X174" s="70">
        <f t="shared" si="192"/>
        <v>0</v>
      </c>
      <c r="Y174" s="70">
        <f t="shared" si="193"/>
        <v>0</v>
      </c>
      <c r="Z174" s="70">
        <f t="shared" si="193"/>
        <v>0</v>
      </c>
      <c r="AA174" s="70">
        <f t="shared" si="193"/>
        <v>0</v>
      </c>
      <c r="AB174" s="71"/>
      <c r="AC174" s="7">
        <f t="shared" si="194"/>
        <v>0</v>
      </c>
      <c r="AD174" s="86"/>
      <c r="AE174" s="73"/>
      <c r="AF174" s="87"/>
      <c r="AG174" s="87"/>
      <c r="AH174" s="88"/>
      <c r="AI174" s="88"/>
      <c r="AJ174" s="75"/>
      <c r="AK174" s="87"/>
      <c r="AL174" s="88"/>
      <c r="AM174" s="75"/>
      <c r="AN174" s="89"/>
      <c r="AO174" s="86"/>
      <c r="AP174" s="87"/>
      <c r="AQ174" s="87"/>
      <c r="AR174" s="87"/>
      <c r="AS174" s="87"/>
      <c r="AT174" s="88"/>
      <c r="AU174" s="75"/>
      <c r="AV174" s="89"/>
    </row>
    <row r="175" spans="1:68" ht="27.95" hidden="1" customHeight="1" x14ac:dyDescent="0.25">
      <c r="A175" s="54"/>
      <c r="B175" s="55"/>
      <c r="C175" s="56"/>
      <c r="D175" s="57" t="s">
        <v>472</v>
      </c>
      <c r="E175" s="141"/>
      <c r="F175" s="136"/>
      <c r="G175" s="137"/>
      <c r="H175" s="140"/>
      <c r="I175" s="81"/>
      <c r="J175" s="82"/>
      <c r="K175" s="63">
        <f t="shared" si="182"/>
        <v>0</v>
      </c>
      <c r="L175" s="63">
        <f t="shared" si="183"/>
        <v>0</v>
      </c>
      <c r="M175" s="83"/>
      <c r="N175" s="84"/>
      <c r="O175" s="66">
        <f t="shared" si="184"/>
        <v>0</v>
      </c>
      <c r="P175" s="66">
        <f t="shared" si="185"/>
        <v>0</v>
      </c>
      <c r="Q175" s="83"/>
      <c r="R175" s="85">
        <f t="shared" si="186"/>
        <v>0</v>
      </c>
      <c r="S175" s="69">
        <f t="shared" si="187"/>
        <v>0</v>
      </c>
      <c r="T175" s="70">
        <f t="shared" si="188"/>
        <v>0</v>
      </c>
      <c r="U175" s="70">
        <f t="shared" si="189"/>
        <v>0</v>
      </c>
      <c r="V175" s="70">
        <f t="shared" si="190"/>
        <v>0</v>
      </c>
      <c r="W175" s="70">
        <f t="shared" si="191"/>
        <v>0</v>
      </c>
      <c r="X175" s="70">
        <f t="shared" si="192"/>
        <v>0</v>
      </c>
      <c r="Y175" s="70">
        <f t="shared" si="193"/>
        <v>0</v>
      </c>
      <c r="Z175" s="70">
        <f t="shared" si="193"/>
        <v>0</v>
      </c>
      <c r="AA175" s="70">
        <f t="shared" si="193"/>
        <v>0</v>
      </c>
      <c r="AB175" s="71"/>
      <c r="AC175" s="7">
        <f t="shared" si="194"/>
        <v>0</v>
      </c>
      <c r="AD175" s="86"/>
      <c r="AE175" s="73"/>
      <c r="AF175" s="87"/>
      <c r="AG175" s="87"/>
      <c r="AH175" s="88"/>
      <c r="AI175" s="88"/>
      <c r="AJ175" s="75"/>
      <c r="AK175" s="87"/>
      <c r="AL175" s="88"/>
      <c r="AM175" s="75"/>
      <c r="AN175" s="89"/>
      <c r="AO175" s="86"/>
      <c r="AP175" s="87"/>
      <c r="AQ175" s="87"/>
      <c r="AR175" s="87"/>
      <c r="AS175" s="87"/>
      <c r="AT175" s="88"/>
      <c r="AU175" s="75"/>
      <c r="AV175" s="89"/>
    </row>
    <row r="176" spans="1:68" ht="27.95" hidden="1" customHeight="1" x14ac:dyDescent="0.25">
      <c r="A176" s="54"/>
      <c r="B176" s="55"/>
      <c r="C176" s="56"/>
      <c r="D176" s="57" t="s">
        <v>472</v>
      </c>
      <c r="E176" s="141"/>
      <c r="F176" s="136"/>
      <c r="G176" s="137"/>
      <c r="H176" s="140"/>
      <c r="I176" s="81"/>
      <c r="J176" s="82"/>
      <c r="K176" s="63">
        <f t="shared" si="182"/>
        <v>0</v>
      </c>
      <c r="L176" s="63">
        <f t="shared" si="183"/>
        <v>0</v>
      </c>
      <c r="M176" s="83"/>
      <c r="N176" s="84"/>
      <c r="O176" s="66">
        <f t="shared" si="184"/>
        <v>0</v>
      </c>
      <c r="P176" s="66">
        <f t="shared" si="185"/>
        <v>0</v>
      </c>
      <c r="Q176" s="83"/>
      <c r="R176" s="85">
        <f t="shared" si="186"/>
        <v>0</v>
      </c>
      <c r="S176" s="69">
        <f t="shared" si="187"/>
        <v>0</v>
      </c>
      <c r="T176" s="70">
        <f t="shared" si="188"/>
        <v>0</v>
      </c>
      <c r="U176" s="70">
        <f t="shared" si="189"/>
        <v>0</v>
      </c>
      <c r="V176" s="70">
        <f t="shared" si="190"/>
        <v>0</v>
      </c>
      <c r="W176" s="70">
        <f t="shared" si="191"/>
        <v>0</v>
      </c>
      <c r="X176" s="70">
        <f t="shared" si="192"/>
        <v>0</v>
      </c>
      <c r="Y176" s="70">
        <f t="shared" si="193"/>
        <v>0</v>
      </c>
      <c r="Z176" s="70">
        <f t="shared" si="193"/>
        <v>0</v>
      </c>
      <c r="AA176" s="70">
        <f t="shared" si="193"/>
        <v>0</v>
      </c>
      <c r="AB176" s="71"/>
      <c r="AC176" s="7">
        <f t="shared" si="194"/>
        <v>0</v>
      </c>
      <c r="AD176" s="86"/>
      <c r="AE176" s="73"/>
      <c r="AF176" s="87"/>
      <c r="AG176" s="87"/>
      <c r="AH176" s="88"/>
      <c r="AI176" s="88"/>
      <c r="AJ176" s="75"/>
      <c r="AK176" s="87"/>
      <c r="AL176" s="88"/>
      <c r="AM176" s="75"/>
      <c r="AN176" s="89"/>
      <c r="AO176" s="86"/>
      <c r="AP176" s="87"/>
      <c r="AQ176" s="87"/>
      <c r="AR176" s="87"/>
      <c r="AS176" s="87"/>
      <c r="AT176" s="88"/>
      <c r="AU176" s="75"/>
      <c r="AV176" s="89"/>
    </row>
    <row r="177" spans="1:68" ht="27.95" hidden="1" customHeight="1" x14ac:dyDescent="0.25">
      <c r="A177" s="54"/>
      <c r="B177" s="55"/>
      <c r="C177" s="56"/>
      <c r="D177" s="57" t="s">
        <v>472</v>
      </c>
      <c r="E177" s="141"/>
      <c r="F177" s="136"/>
      <c r="G177" s="142"/>
      <c r="H177" s="140"/>
      <c r="I177" s="81"/>
      <c r="J177" s="82"/>
      <c r="K177" s="63">
        <f t="shared" si="182"/>
        <v>0</v>
      </c>
      <c r="L177" s="63">
        <f t="shared" si="183"/>
        <v>0</v>
      </c>
      <c r="M177" s="83"/>
      <c r="N177" s="84"/>
      <c r="O177" s="66">
        <f t="shared" si="184"/>
        <v>0</v>
      </c>
      <c r="P177" s="66">
        <f t="shared" si="185"/>
        <v>0</v>
      </c>
      <c r="Q177" s="83"/>
      <c r="R177" s="85">
        <f t="shared" si="186"/>
        <v>0</v>
      </c>
      <c r="S177" s="69">
        <f t="shared" si="187"/>
        <v>0</v>
      </c>
      <c r="T177" s="70">
        <f t="shared" si="188"/>
        <v>0</v>
      </c>
      <c r="U177" s="70">
        <f t="shared" si="189"/>
        <v>0</v>
      </c>
      <c r="V177" s="70">
        <f t="shared" si="190"/>
        <v>0</v>
      </c>
      <c r="W177" s="70">
        <f t="shared" si="191"/>
        <v>0</v>
      </c>
      <c r="X177" s="70">
        <f t="shared" si="192"/>
        <v>0</v>
      </c>
      <c r="Y177" s="70">
        <f t="shared" si="193"/>
        <v>0</v>
      </c>
      <c r="Z177" s="70">
        <f t="shared" si="193"/>
        <v>0</v>
      </c>
      <c r="AA177" s="70">
        <f t="shared" si="193"/>
        <v>0</v>
      </c>
      <c r="AB177" s="71"/>
      <c r="AC177" s="7">
        <f t="shared" si="194"/>
        <v>0</v>
      </c>
      <c r="AD177" s="86"/>
      <c r="AE177" s="73"/>
      <c r="AF177" s="87"/>
      <c r="AG177" s="87"/>
      <c r="AH177" s="88"/>
      <c r="AI177" s="88"/>
      <c r="AJ177" s="75"/>
      <c r="AK177" s="87"/>
      <c r="AL177" s="88"/>
      <c r="AM177" s="75"/>
      <c r="AN177" s="89"/>
      <c r="AO177" s="86"/>
      <c r="AP177" s="87"/>
      <c r="AQ177" s="87"/>
      <c r="AR177" s="87"/>
      <c r="AS177" s="87"/>
      <c r="AT177" s="88"/>
      <c r="AU177" s="75"/>
      <c r="AV177" s="89"/>
    </row>
    <row r="178" spans="1:68" ht="27.95" hidden="1" customHeight="1" x14ac:dyDescent="0.25">
      <c r="A178" s="54"/>
      <c r="B178" s="55"/>
      <c r="C178" s="56"/>
      <c r="D178" s="57" t="s">
        <v>472</v>
      </c>
      <c r="E178" s="141"/>
      <c r="F178" s="136"/>
      <c r="G178" s="142"/>
      <c r="H178" s="140"/>
      <c r="I178" s="94"/>
      <c r="J178" s="82"/>
      <c r="K178" s="63">
        <f t="shared" si="182"/>
        <v>0</v>
      </c>
      <c r="L178" s="63">
        <f t="shared" si="183"/>
        <v>0</v>
      </c>
      <c r="M178" s="83"/>
      <c r="N178" s="84"/>
      <c r="O178" s="66">
        <f t="shared" si="184"/>
        <v>0</v>
      </c>
      <c r="P178" s="66">
        <f t="shared" si="185"/>
        <v>0</v>
      </c>
      <c r="Q178" s="83"/>
      <c r="R178" s="85">
        <f t="shared" si="186"/>
        <v>0</v>
      </c>
      <c r="S178" s="69">
        <f t="shared" si="187"/>
        <v>0</v>
      </c>
      <c r="T178" s="70">
        <f t="shared" si="188"/>
        <v>0</v>
      </c>
      <c r="U178" s="70">
        <f t="shared" si="189"/>
        <v>0</v>
      </c>
      <c r="V178" s="70">
        <f t="shared" si="190"/>
        <v>0</v>
      </c>
      <c r="W178" s="70">
        <f t="shared" si="191"/>
        <v>0</v>
      </c>
      <c r="X178" s="70">
        <f t="shared" si="192"/>
        <v>0</v>
      </c>
      <c r="Y178" s="70">
        <f t="shared" si="193"/>
        <v>0</v>
      </c>
      <c r="Z178" s="70">
        <f t="shared" si="193"/>
        <v>0</v>
      </c>
      <c r="AA178" s="70">
        <f t="shared" si="193"/>
        <v>0</v>
      </c>
      <c r="AB178" s="71"/>
      <c r="AC178" s="7">
        <f t="shared" si="194"/>
        <v>0</v>
      </c>
      <c r="AD178" s="86"/>
      <c r="AE178" s="73"/>
      <c r="AF178" s="87"/>
      <c r="AG178" s="87"/>
      <c r="AH178" s="88"/>
      <c r="AI178" s="88"/>
      <c r="AJ178" s="75"/>
      <c r="AK178" s="87"/>
      <c r="AL178" s="88"/>
      <c r="AM178" s="75"/>
      <c r="AN178" s="89"/>
      <c r="AO178" s="86"/>
      <c r="AP178" s="87"/>
      <c r="AQ178" s="87"/>
      <c r="AR178" s="87"/>
      <c r="AS178" s="87"/>
      <c r="AT178" s="88"/>
      <c r="AU178" s="75"/>
      <c r="AV178" s="89"/>
    </row>
    <row r="179" spans="1:68" ht="27.95" hidden="1" customHeight="1" x14ac:dyDescent="0.25">
      <c r="A179" s="54"/>
      <c r="B179" s="55"/>
      <c r="C179" s="56"/>
      <c r="D179" s="57" t="s">
        <v>472</v>
      </c>
      <c r="E179" s="143"/>
      <c r="F179" s="144"/>
      <c r="G179" s="145"/>
      <c r="H179" s="140"/>
      <c r="I179" s="81"/>
      <c r="J179" s="82"/>
      <c r="K179" s="63">
        <f t="shared" si="182"/>
        <v>0</v>
      </c>
      <c r="L179" s="63">
        <f t="shared" si="183"/>
        <v>0</v>
      </c>
      <c r="M179" s="83"/>
      <c r="N179" s="84"/>
      <c r="O179" s="66">
        <f t="shared" si="184"/>
        <v>0</v>
      </c>
      <c r="P179" s="66">
        <f t="shared" si="185"/>
        <v>0</v>
      </c>
      <c r="Q179" s="83"/>
      <c r="R179" s="85">
        <f t="shared" si="186"/>
        <v>0</v>
      </c>
      <c r="S179" s="69">
        <f t="shared" si="187"/>
        <v>0</v>
      </c>
      <c r="T179" s="70">
        <f t="shared" si="188"/>
        <v>0</v>
      </c>
      <c r="U179" s="70">
        <f t="shared" si="189"/>
        <v>0</v>
      </c>
      <c r="V179" s="70">
        <f t="shared" si="190"/>
        <v>0</v>
      </c>
      <c r="W179" s="70">
        <f t="shared" si="191"/>
        <v>0</v>
      </c>
      <c r="X179" s="70">
        <f t="shared" si="192"/>
        <v>0</v>
      </c>
      <c r="Y179" s="70">
        <f t="shared" si="193"/>
        <v>0</v>
      </c>
      <c r="Z179" s="70">
        <f t="shared" si="193"/>
        <v>0</v>
      </c>
      <c r="AA179" s="70">
        <f t="shared" si="193"/>
        <v>0</v>
      </c>
      <c r="AB179" s="71"/>
      <c r="AC179" s="7">
        <f t="shared" si="194"/>
        <v>0</v>
      </c>
      <c r="AD179" s="86"/>
      <c r="AE179" s="73"/>
      <c r="AF179" s="87"/>
      <c r="AG179" s="87"/>
      <c r="AH179" s="88"/>
      <c r="AI179" s="88"/>
      <c r="AJ179" s="75"/>
      <c r="AK179" s="87"/>
      <c r="AL179" s="88"/>
      <c r="AM179" s="75"/>
      <c r="AN179" s="89"/>
      <c r="AO179" s="86"/>
      <c r="AP179" s="87"/>
      <c r="AQ179" s="87"/>
      <c r="AR179" s="87"/>
      <c r="AS179" s="87"/>
      <c r="AT179" s="88"/>
      <c r="AU179" s="75"/>
      <c r="AV179" s="89"/>
      <c r="AW179" s="171"/>
      <c r="AX179" s="171"/>
      <c r="AY179" s="171"/>
      <c r="AZ179" s="171"/>
      <c r="BA179" s="171"/>
      <c r="BB179" s="171"/>
      <c r="BC179" s="171"/>
      <c r="BD179" s="171"/>
      <c r="BE179" s="171"/>
      <c r="BF179" s="171"/>
      <c r="BG179" s="171"/>
      <c r="BH179" s="171"/>
      <c r="BI179" s="171"/>
      <c r="BJ179" s="171"/>
      <c r="BK179" s="171"/>
      <c r="BL179" s="171"/>
      <c r="BM179" s="171"/>
      <c r="BN179" s="171"/>
      <c r="BO179" s="171"/>
      <c r="BP179" s="171"/>
    </row>
    <row r="180" spans="1:68" ht="27.95" hidden="1" customHeight="1" x14ac:dyDescent="0.25">
      <c r="A180" s="54"/>
      <c r="B180" s="55"/>
      <c r="C180" s="56"/>
      <c r="D180" s="57" t="s">
        <v>472</v>
      </c>
      <c r="E180" s="146"/>
      <c r="F180" s="1031"/>
      <c r="G180" s="142"/>
      <c r="H180" s="1032"/>
      <c r="I180" s="1033"/>
      <c r="J180" s="82"/>
      <c r="K180" s="96">
        <f t="shared" si="182"/>
        <v>0</v>
      </c>
      <c r="L180" s="96">
        <f t="shared" si="183"/>
        <v>0</v>
      </c>
      <c r="M180" s="83"/>
      <c r="N180" s="84"/>
      <c r="O180" s="66">
        <f t="shared" si="184"/>
        <v>0</v>
      </c>
      <c r="P180" s="66">
        <f t="shared" si="185"/>
        <v>0</v>
      </c>
      <c r="Q180" s="83"/>
      <c r="R180" s="85">
        <f t="shared" si="186"/>
        <v>0</v>
      </c>
      <c r="S180" s="69">
        <f t="shared" si="187"/>
        <v>0</v>
      </c>
      <c r="T180" s="70">
        <f t="shared" si="188"/>
        <v>0</v>
      </c>
      <c r="U180" s="70">
        <f t="shared" si="189"/>
        <v>0</v>
      </c>
      <c r="V180" s="70">
        <f t="shared" si="190"/>
        <v>0</v>
      </c>
      <c r="W180" s="70">
        <f t="shared" si="191"/>
        <v>0</v>
      </c>
      <c r="X180" s="70">
        <f t="shared" si="192"/>
        <v>0</v>
      </c>
      <c r="Y180" s="70">
        <f t="shared" si="193"/>
        <v>0</v>
      </c>
      <c r="Z180" s="70">
        <f t="shared" si="193"/>
        <v>0</v>
      </c>
      <c r="AA180" s="70">
        <f t="shared" si="193"/>
        <v>0</v>
      </c>
      <c r="AB180" s="71"/>
      <c r="AC180" s="7">
        <f t="shared" si="194"/>
        <v>0</v>
      </c>
      <c r="AD180" s="86"/>
      <c r="AE180" s="73"/>
      <c r="AF180" s="87"/>
      <c r="AG180" s="87"/>
      <c r="AH180" s="88"/>
      <c r="AI180" s="88"/>
      <c r="AJ180" s="75"/>
      <c r="AK180" s="87"/>
      <c r="AL180" s="88"/>
      <c r="AM180" s="75"/>
      <c r="AN180" s="89"/>
      <c r="AO180" s="86"/>
      <c r="AP180" s="87"/>
      <c r="AQ180" s="87"/>
      <c r="AR180" s="87"/>
      <c r="AS180" s="87"/>
      <c r="AT180" s="88"/>
      <c r="AU180" s="75"/>
      <c r="AV180" s="89"/>
      <c r="AW180" s="171"/>
      <c r="AX180" s="171"/>
      <c r="AY180" s="171"/>
      <c r="AZ180" s="171"/>
      <c r="BA180" s="171"/>
      <c r="BB180" s="171"/>
      <c r="BC180" s="171"/>
      <c r="BD180" s="171"/>
      <c r="BE180" s="171"/>
      <c r="BF180" s="171"/>
      <c r="BG180" s="171"/>
      <c r="BH180" s="171"/>
      <c r="BI180" s="171"/>
      <c r="BJ180" s="171"/>
      <c r="BK180" s="171"/>
      <c r="BL180" s="171"/>
      <c r="BM180" s="171"/>
      <c r="BN180" s="171"/>
      <c r="BO180" s="171"/>
      <c r="BP180" s="171"/>
    </row>
    <row r="181" spans="1:68" s="179" customFormat="1" ht="27.95" hidden="1" customHeight="1" x14ac:dyDescent="0.25">
      <c r="A181" s="193"/>
      <c r="B181" s="194"/>
      <c r="C181" s="56"/>
      <c r="D181" s="57" t="s">
        <v>472</v>
      </c>
      <c r="E181" s="101" t="s">
        <v>49</v>
      </c>
      <c r="F181" s="101"/>
      <c r="G181" s="102"/>
      <c r="H181" s="103"/>
      <c r="I181" s="104"/>
      <c r="J181" s="105"/>
      <c r="K181" s="106">
        <f>IF(J181&gt;0, 1, 0)</f>
        <v>0</v>
      </c>
      <c r="L181" s="106">
        <f t="shared" si="183"/>
        <v>0</v>
      </c>
      <c r="M181" s="107"/>
      <c r="N181" s="108"/>
      <c r="O181" s="109">
        <f t="shared" si="184"/>
        <v>0</v>
      </c>
      <c r="P181" s="109">
        <f t="shared" si="185"/>
        <v>0</v>
      </c>
      <c r="Q181" s="107"/>
      <c r="R181" s="110">
        <f>J181*M181*$R$9</f>
        <v>0</v>
      </c>
      <c r="S181" s="111">
        <f>J181*M181*$S$9</f>
        <v>0</v>
      </c>
      <c r="T181" s="112">
        <f>K181*M181*$T$9</f>
        <v>0</v>
      </c>
      <c r="U181" s="112">
        <f>J181*M181*$U$9</f>
        <v>0</v>
      </c>
      <c r="V181" s="112">
        <f t="shared" si="190"/>
        <v>0</v>
      </c>
      <c r="W181" s="112">
        <f t="shared" si="191"/>
        <v>0</v>
      </c>
      <c r="X181" s="112">
        <f t="shared" si="192"/>
        <v>0</v>
      </c>
      <c r="Y181" s="112">
        <f t="shared" si="193"/>
        <v>0</v>
      </c>
      <c r="Z181" s="112">
        <f t="shared" si="193"/>
        <v>0</v>
      </c>
      <c r="AA181" s="112">
        <f t="shared" si="193"/>
        <v>0</v>
      </c>
      <c r="AB181" s="113"/>
      <c r="AC181" s="7">
        <f t="shared" si="194"/>
        <v>0</v>
      </c>
      <c r="AD181" s="176"/>
      <c r="AE181" s="73"/>
      <c r="AF181" s="177"/>
      <c r="AG181" s="177"/>
      <c r="AH181" s="88"/>
      <c r="AI181" s="88"/>
      <c r="AJ181" s="75"/>
      <c r="AK181" s="177"/>
      <c r="AL181" s="88"/>
      <c r="AM181" s="75"/>
      <c r="AN181" s="178"/>
      <c r="AO181" s="176"/>
      <c r="AP181" s="177"/>
      <c r="AQ181" s="177"/>
      <c r="AR181" s="177"/>
      <c r="AS181" s="177"/>
      <c r="AT181" s="88"/>
      <c r="AU181" s="75"/>
      <c r="AV181" s="178"/>
      <c r="AW181" s="6"/>
      <c r="AX181" s="6"/>
      <c r="AY181" s="6"/>
      <c r="AZ181" s="6"/>
      <c r="BA181" s="6"/>
      <c r="BB181" s="6"/>
      <c r="BC181" s="6"/>
      <c r="BD181" s="6"/>
      <c r="BE181" s="6"/>
      <c r="BF181" s="6"/>
      <c r="BG181" s="6"/>
      <c r="BH181" s="6"/>
      <c r="BI181" s="6"/>
      <c r="BJ181" s="6"/>
      <c r="BK181" s="6"/>
      <c r="BL181" s="6"/>
      <c r="BM181" s="6"/>
      <c r="BN181" s="6"/>
      <c r="BO181" s="6"/>
      <c r="BP181" s="6"/>
    </row>
    <row r="182" spans="1:68" s="171" customFormat="1" ht="27.95" hidden="1" customHeight="1" x14ac:dyDescent="0.25">
      <c r="A182" s="193"/>
      <c r="B182" s="194"/>
      <c r="C182" s="56"/>
      <c r="D182" s="57" t="s">
        <v>472</v>
      </c>
      <c r="E182" s="101" t="s">
        <v>49</v>
      </c>
      <c r="F182" s="101"/>
      <c r="G182" s="102"/>
      <c r="H182" s="103"/>
      <c r="I182" s="104"/>
      <c r="J182" s="105"/>
      <c r="K182" s="106">
        <f>IF(J182&gt;0, 1, 0)</f>
        <v>0</v>
      </c>
      <c r="L182" s="106">
        <f t="shared" si="183"/>
        <v>0</v>
      </c>
      <c r="M182" s="107"/>
      <c r="N182" s="108"/>
      <c r="O182" s="109">
        <f t="shared" si="184"/>
        <v>0</v>
      </c>
      <c r="P182" s="109">
        <f t="shared" si="185"/>
        <v>0</v>
      </c>
      <c r="Q182" s="107"/>
      <c r="R182" s="110">
        <f>J182*M182*$R$9</f>
        <v>0</v>
      </c>
      <c r="S182" s="111">
        <f>J182*M182*$S$9</f>
        <v>0</v>
      </c>
      <c r="T182" s="112">
        <f>K182*M182*$T$9</f>
        <v>0</v>
      </c>
      <c r="U182" s="112">
        <f>J182*M182*$U$9</f>
        <v>0</v>
      </c>
      <c r="V182" s="112">
        <f t="shared" si="190"/>
        <v>0</v>
      </c>
      <c r="W182" s="112">
        <f t="shared" si="191"/>
        <v>0</v>
      </c>
      <c r="X182" s="112">
        <f t="shared" si="192"/>
        <v>0</v>
      </c>
      <c r="Y182" s="112">
        <f t="shared" si="193"/>
        <v>0</v>
      </c>
      <c r="Z182" s="112">
        <f t="shared" si="193"/>
        <v>0</v>
      </c>
      <c r="AA182" s="112">
        <f t="shared" si="193"/>
        <v>0</v>
      </c>
      <c r="AB182" s="113"/>
      <c r="AC182" s="114">
        <f t="shared" si="194"/>
        <v>0</v>
      </c>
      <c r="AD182" s="176"/>
      <c r="AE182" s="73"/>
      <c r="AF182" s="177"/>
      <c r="AG182" s="177"/>
      <c r="AH182" s="88"/>
      <c r="AI182" s="88"/>
      <c r="AJ182" s="75"/>
      <c r="AK182" s="177"/>
      <c r="AL182" s="88"/>
      <c r="AM182" s="75"/>
      <c r="AN182" s="178"/>
      <c r="AO182" s="176"/>
      <c r="AP182" s="177"/>
      <c r="AQ182" s="177"/>
      <c r="AR182" s="177"/>
      <c r="AS182" s="177"/>
      <c r="AT182" s="88"/>
      <c r="AU182" s="75"/>
      <c r="AV182" s="178"/>
      <c r="AW182" s="6"/>
      <c r="AX182" s="6"/>
      <c r="AY182" s="6"/>
      <c r="AZ182" s="6"/>
      <c r="BA182" s="6"/>
      <c r="BB182" s="6"/>
      <c r="BC182" s="6"/>
      <c r="BD182" s="6"/>
      <c r="BE182" s="6"/>
      <c r="BF182" s="6"/>
      <c r="BG182" s="6"/>
      <c r="BH182" s="6"/>
      <c r="BI182" s="6"/>
      <c r="BJ182" s="6"/>
      <c r="BK182" s="6"/>
      <c r="BL182" s="6"/>
      <c r="BM182" s="6"/>
      <c r="BN182" s="6"/>
      <c r="BO182" s="6"/>
      <c r="BP182" s="6"/>
    </row>
    <row r="183" spans="1:68" ht="27.95" hidden="1" customHeight="1" thickBot="1" x14ac:dyDescent="0.3">
      <c r="A183" s="116"/>
      <c r="B183" s="117"/>
      <c r="C183" s="117"/>
      <c r="D183" s="57" t="s">
        <v>472</v>
      </c>
      <c r="E183" s="118"/>
      <c r="F183" s="118"/>
      <c r="G183" s="119"/>
      <c r="H183" s="120" t="s">
        <v>90</v>
      </c>
      <c r="I183" s="121"/>
      <c r="J183" s="122"/>
      <c r="K183" s="123"/>
      <c r="L183" s="123"/>
      <c r="M183" s="124"/>
      <c r="N183" s="125"/>
      <c r="O183" s="123"/>
      <c r="P183" s="123"/>
      <c r="Q183" s="124"/>
      <c r="R183" s="126">
        <f>SUM(R171:R182)</f>
        <v>0</v>
      </c>
      <c r="S183" s="127">
        <f t="shared" ref="S183:AA183" si="195">SUM(S171:S182)</f>
        <v>0</v>
      </c>
      <c r="T183" s="128">
        <f t="shared" si="195"/>
        <v>0</v>
      </c>
      <c r="U183" s="128">
        <f t="shared" si="195"/>
        <v>0</v>
      </c>
      <c r="V183" s="128">
        <f t="shared" si="195"/>
        <v>0</v>
      </c>
      <c r="W183" s="128">
        <f t="shared" si="195"/>
        <v>0</v>
      </c>
      <c r="X183" s="128">
        <f t="shared" si="195"/>
        <v>0</v>
      </c>
      <c r="Y183" s="129">
        <f t="shared" si="195"/>
        <v>0</v>
      </c>
      <c r="Z183" s="129">
        <f t="shared" si="195"/>
        <v>0</v>
      </c>
      <c r="AA183" s="129">
        <f t="shared" si="195"/>
        <v>0</v>
      </c>
      <c r="AB183" s="130">
        <f>R183/1800/0.6</f>
        <v>0</v>
      </c>
      <c r="AC183" s="7"/>
      <c r="AD183" s="131"/>
      <c r="AE183" s="132"/>
      <c r="AF183" s="132"/>
      <c r="AG183" s="132"/>
      <c r="AH183" s="132"/>
      <c r="AI183" s="132"/>
      <c r="AJ183" s="132"/>
      <c r="AK183" s="132"/>
      <c r="AL183" s="132"/>
      <c r="AM183" s="132"/>
      <c r="AN183" s="132"/>
      <c r="AO183" s="132"/>
      <c r="AP183" s="132"/>
      <c r="AQ183" s="132"/>
      <c r="AR183" s="132"/>
      <c r="AS183" s="132"/>
      <c r="AT183" s="132"/>
      <c r="AU183" s="132"/>
      <c r="AV183" s="1034"/>
    </row>
    <row r="184" spans="1:68" ht="27.75" hidden="1" customHeight="1" thickTop="1" x14ac:dyDescent="0.25">
      <c r="A184" s="54"/>
      <c r="B184" s="55"/>
      <c r="C184" s="56"/>
      <c r="D184" s="57" t="s">
        <v>472</v>
      </c>
      <c r="E184" s="135"/>
      <c r="F184" s="136"/>
      <c r="G184" s="137"/>
      <c r="H184" s="140"/>
      <c r="I184" s="1029"/>
      <c r="J184" s="62"/>
      <c r="K184" s="63">
        <f t="shared" ref="K184:K193" si="196">IF(J184&gt;0, 1, 0)</f>
        <v>0</v>
      </c>
      <c r="L184" s="63">
        <f t="shared" ref="L184:L195" si="197">J184-K184</f>
        <v>0</v>
      </c>
      <c r="M184" s="64"/>
      <c r="N184" s="65"/>
      <c r="O184" s="66">
        <f t="shared" ref="O184:O195" si="198">IF(N184&gt;0, 1, 0)</f>
        <v>0</v>
      </c>
      <c r="P184" s="66">
        <f t="shared" ref="P184:P195" si="199">N184-O184</f>
        <v>0</v>
      </c>
      <c r="Q184" s="1030"/>
      <c r="R184" s="68">
        <f t="shared" ref="R184:R193" si="200">(K184*M184*$R$5)+(L184*M184*$R$6)+(O184*Q184*$R$7)+(P184*Q184*$R$8)</f>
        <v>0</v>
      </c>
      <c r="S184" s="69">
        <f t="shared" ref="S184:S193" si="201">J184*M184*$S$5</f>
        <v>0</v>
      </c>
      <c r="T184" s="70">
        <f t="shared" ref="T184:T193" si="202">K184*M184*$T$5</f>
        <v>0</v>
      </c>
      <c r="U184" s="70">
        <f t="shared" ref="U184:U193" si="203">J184*M184*$U$5</f>
        <v>0</v>
      </c>
      <c r="V184" s="70">
        <f t="shared" ref="V184:V195" si="204">N184*Q184*$V$7</f>
        <v>0</v>
      </c>
      <c r="W184" s="70">
        <f t="shared" ref="W184:W195" si="205">O184*Q184*$W$7</f>
        <v>0</v>
      </c>
      <c r="X184" s="70">
        <f t="shared" ref="X184:X195" si="206">N184*Q184*$X$7</f>
        <v>0</v>
      </c>
      <c r="Y184" s="70">
        <f t="shared" ref="Y184:AA195" si="207">S184+V184</f>
        <v>0</v>
      </c>
      <c r="Z184" s="70">
        <f t="shared" si="207"/>
        <v>0</v>
      </c>
      <c r="AA184" s="70">
        <f t="shared" si="207"/>
        <v>0</v>
      </c>
      <c r="AB184" s="71"/>
      <c r="AC184" s="7">
        <f>R184-Y184-Z184-AA184</f>
        <v>0</v>
      </c>
      <c r="AD184" s="162"/>
      <c r="AE184" s="134"/>
      <c r="AF184" s="163"/>
      <c r="AG184" s="164"/>
      <c r="AH184" s="88"/>
      <c r="AI184" s="88"/>
      <c r="AJ184" s="75"/>
      <c r="AK184" s="182"/>
      <c r="AL184" s="88"/>
      <c r="AM184" s="75"/>
      <c r="AN184" s="89"/>
      <c r="AO184" s="162"/>
      <c r="AP184" s="87"/>
      <c r="AQ184" s="87"/>
      <c r="AR184" s="167"/>
      <c r="AS184" s="87"/>
      <c r="AT184" s="88"/>
      <c r="AU184" s="75"/>
      <c r="AV184" s="89"/>
    </row>
    <row r="185" spans="1:68" ht="27.95" hidden="1" customHeight="1" x14ac:dyDescent="0.25">
      <c r="A185" s="54"/>
      <c r="B185" s="55"/>
      <c r="C185" s="56"/>
      <c r="D185" s="57" t="s">
        <v>472</v>
      </c>
      <c r="E185" s="135"/>
      <c r="F185" s="136"/>
      <c r="G185" s="137"/>
      <c r="H185" s="140"/>
      <c r="I185" s="81"/>
      <c r="J185" s="82"/>
      <c r="K185" s="63">
        <f t="shared" si="196"/>
        <v>0</v>
      </c>
      <c r="L185" s="63">
        <f t="shared" si="197"/>
        <v>0</v>
      </c>
      <c r="M185" s="83"/>
      <c r="N185" s="84"/>
      <c r="O185" s="66">
        <f t="shared" si="198"/>
        <v>0</v>
      </c>
      <c r="P185" s="66">
        <f t="shared" si="199"/>
        <v>0</v>
      </c>
      <c r="Q185" s="83"/>
      <c r="R185" s="85">
        <f t="shared" si="200"/>
        <v>0</v>
      </c>
      <c r="S185" s="69">
        <f t="shared" si="201"/>
        <v>0</v>
      </c>
      <c r="T185" s="70">
        <f t="shared" si="202"/>
        <v>0</v>
      </c>
      <c r="U185" s="70">
        <f t="shared" si="203"/>
        <v>0</v>
      </c>
      <c r="V185" s="70">
        <f t="shared" si="204"/>
        <v>0</v>
      </c>
      <c r="W185" s="70">
        <f t="shared" si="205"/>
        <v>0</v>
      </c>
      <c r="X185" s="70">
        <f t="shared" si="206"/>
        <v>0</v>
      </c>
      <c r="Y185" s="70">
        <f t="shared" si="207"/>
        <v>0</v>
      </c>
      <c r="Z185" s="70">
        <f t="shared" si="207"/>
        <v>0</v>
      </c>
      <c r="AA185" s="70">
        <f t="shared" si="207"/>
        <v>0</v>
      </c>
      <c r="AB185" s="71"/>
      <c r="AC185" s="7">
        <f t="shared" ref="AC185:AC195" si="208">R183-Y183-Z183-AA183</f>
        <v>0</v>
      </c>
      <c r="AD185" s="162"/>
      <c r="AE185" s="134"/>
      <c r="AF185" s="163"/>
      <c r="AG185" s="164"/>
      <c r="AH185" s="88"/>
      <c r="AI185" s="88"/>
      <c r="AJ185" s="75"/>
      <c r="AK185" s="182"/>
      <c r="AL185" s="88"/>
      <c r="AM185" s="75"/>
      <c r="AN185" s="89"/>
      <c r="AO185" s="86"/>
      <c r="AP185" s="87"/>
      <c r="AQ185" s="87"/>
      <c r="AR185" s="87"/>
      <c r="AS185" s="87"/>
      <c r="AT185" s="88"/>
      <c r="AU185" s="75"/>
      <c r="AV185" s="89"/>
    </row>
    <row r="186" spans="1:68" ht="27.95" hidden="1" customHeight="1" x14ac:dyDescent="0.25">
      <c r="A186" s="54"/>
      <c r="B186" s="55"/>
      <c r="C186" s="56"/>
      <c r="D186" s="57" t="s">
        <v>472</v>
      </c>
      <c r="E186" s="135"/>
      <c r="F186" s="136"/>
      <c r="G186" s="137"/>
      <c r="H186" s="138"/>
      <c r="I186" s="81"/>
      <c r="J186" s="82"/>
      <c r="K186" s="63">
        <f t="shared" si="196"/>
        <v>0</v>
      </c>
      <c r="L186" s="63">
        <f t="shared" si="197"/>
        <v>0</v>
      </c>
      <c r="M186" s="83"/>
      <c r="N186" s="84"/>
      <c r="O186" s="66">
        <f t="shared" si="198"/>
        <v>0</v>
      </c>
      <c r="P186" s="66">
        <f t="shared" si="199"/>
        <v>0</v>
      </c>
      <c r="Q186" s="83"/>
      <c r="R186" s="85">
        <f t="shared" si="200"/>
        <v>0</v>
      </c>
      <c r="S186" s="69">
        <f t="shared" si="201"/>
        <v>0</v>
      </c>
      <c r="T186" s="70">
        <f t="shared" si="202"/>
        <v>0</v>
      </c>
      <c r="U186" s="70">
        <f t="shared" si="203"/>
        <v>0</v>
      </c>
      <c r="V186" s="70">
        <f t="shared" si="204"/>
        <v>0</v>
      </c>
      <c r="W186" s="70">
        <f t="shared" si="205"/>
        <v>0</v>
      </c>
      <c r="X186" s="70">
        <f t="shared" si="206"/>
        <v>0</v>
      </c>
      <c r="Y186" s="70">
        <f t="shared" si="207"/>
        <v>0</v>
      </c>
      <c r="Z186" s="70">
        <f t="shared" si="207"/>
        <v>0</v>
      </c>
      <c r="AA186" s="70">
        <f t="shared" si="207"/>
        <v>0</v>
      </c>
      <c r="AB186" s="71"/>
      <c r="AC186" s="7">
        <f t="shared" si="208"/>
        <v>0</v>
      </c>
      <c r="AD186" s="162"/>
      <c r="AE186" s="134"/>
      <c r="AF186" s="163"/>
      <c r="AG186" s="164"/>
      <c r="AH186" s="88"/>
      <c r="AI186" s="88"/>
      <c r="AJ186" s="75"/>
      <c r="AK186" s="167"/>
      <c r="AL186" s="88"/>
      <c r="AM186" s="75"/>
      <c r="AN186" s="89"/>
      <c r="AO186" s="86"/>
      <c r="AP186" s="87"/>
      <c r="AQ186" s="87"/>
      <c r="AR186" s="87"/>
      <c r="AS186" s="87"/>
      <c r="AT186" s="88"/>
      <c r="AU186" s="75"/>
      <c r="AV186" s="89"/>
    </row>
    <row r="187" spans="1:68" ht="27.95" hidden="1" customHeight="1" x14ac:dyDescent="0.25">
      <c r="A187" s="54"/>
      <c r="B187" s="55"/>
      <c r="C187" s="56"/>
      <c r="D187" s="57" t="s">
        <v>472</v>
      </c>
      <c r="E187" s="139"/>
      <c r="F187" s="136"/>
      <c r="G187" s="137"/>
      <c r="H187" s="140"/>
      <c r="I187" s="81"/>
      <c r="J187" s="82"/>
      <c r="K187" s="63">
        <f t="shared" si="196"/>
        <v>0</v>
      </c>
      <c r="L187" s="63">
        <f t="shared" si="197"/>
        <v>0</v>
      </c>
      <c r="M187" s="83"/>
      <c r="N187" s="84"/>
      <c r="O187" s="66">
        <f t="shared" si="198"/>
        <v>0</v>
      </c>
      <c r="P187" s="66">
        <f t="shared" si="199"/>
        <v>0</v>
      </c>
      <c r="Q187" s="83"/>
      <c r="R187" s="85">
        <f t="shared" si="200"/>
        <v>0</v>
      </c>
      <c r="S187" s="69">
        <f t="shared" si="201"/>
        <v>0</v>
      </c>
      <c r="T187" s="70">
        <f t="shared" si="202"/>
        <v>0</v>
      </c>
      <c r="U187" s="70">
        <f t="shared" si="203"/>
        <v>0</v>
      </c>
      <c r="V187" s="70">
        <f t="shared" si="204"/>
        <v>0</v>
      </c>
      <c r="W187" s="70">
        <f t="shared" si="205"/>
        <v>0</v>
      </c>
      <c r="X187" s="70">
        <f t="shared" si="206"/>
        <v>0</v>
      </c>
      <c r="Y187" s="70">
        <f t="shared" si="207"/>
        <v>0</v>
      </c>
      <c r="Z187" s="70">
        <f t="shared" si="207"/>
        <v>0</v>
      </c>
      <c r="AA187" s="70">
        <f t="shared" si="207"/>
        <v>0</v>
      </c>
      <c r="AB187" s="71"/>
      <c r="AC187" s="7">
        <f t="shared" si="208"/>
        <v>0</v>
      </c>
      <c r="AD187" s="86"/>
      <c r="AE187" s="73"/>
      <c r="AF187" s="87"/>
      <c r="AG187" s="87"/>
      <c r="AH187" s="88"/>
      <c r="AI187" s="88"/>
      <c r="AJ187" s="75"/>
      <c r="AK187" s="87"/>
      <c r="AL187" s="88"/>
      <c r="AM187" s="75"/>
      <c r="AN187" s="89"/>
      <c r="AO187" s="86"/>
      <c r="AP187" s="87"/>
      <c r="AQ187" s="87"/>
      <c r="AR187" s="87"/>
      <c r="AS187" s="87"/>
      <c r="AT187" s="88"/>
      <c r="AU187" s="75"/>
      <c r="AV187" s="89"/>
    </row>
    <row r="188" spans="1:68" ht="27.95" hidden="1" customHeight="1" x14ac:dyDescent="0.25">
      <c r="A188" s="54"/>
      <c r="B188" s="55"/>
      <c r="C188" s="56"/>
      <c r="D188" s="57" t="s">
        <v>472</v>
      </c>
      <c r="E188" s="141"/>
      <c r="F188" s="136"/>
      <c r="G188" s="137"/>
      <c r="H188" s="140"/>
      <c r="I188" s="81"/>
      <c r="J188" s="82"/>
      <c r="K188" s="63">
        <f t="shared" si="196"/>
        <v>0</v>
      </c>
      <c r="L188" s="63">
        <f t="shared" si="197"/>
        <v>0</v>
      </c>
      <c r="M188" s="83"/>
      <c r="N188" s="84"/>
      <c r="O188" s="66">
        <f t="shared" si="198"/>
        <v>0</v>
      </c>
      <c r="P188" s="66">
        <f t="shared" si="199"/>
        <v>0</v>
      </c>
      <c r="Q188" s="83"/>
      <c r="R188" s="85">
        <f t="shared" si="200"/>
        <v>0</v>
      </c>
      <c r="S188" s="69">
        <f t="shared" si="201"/>
        <v>0</v>
      </c>
      <c r="T188" s="70">
        <f t="shared" si="202"/>
        <v>0</v>
      </c>
      <c r="U188" s="70">
        <f t="shared" si="203"/>
        <v>0</v>
      </c>
      <c r="V188" s="70">
        <f t="shared" si="204"/>
        <v>0</v>
      </c>
      <c r="W188" s="70">
        <f t="shared" si="205"/>
        <v>0</v>
      </c>
      <c r="X188" s="70">
        <f t="shared" si="206"/>
        <v>0</v>
      </c>
      <c r="Y188" s="70">
        <f t="shared" si="207"/>
        <v>0</v>
      </c>
      <c r="Z188" s="70">
        <f t="shared" si="207"/>
        <v>0</v>
      </c>
      <c r="AA188" s="70">
        <f t="shared" si="207"/>
        <v>0</v>
      </c>
      <c r="AB188" s="71"/>
      <c r="AC188" s="7">
        <f t="shared" si="208"/>
        <v>0</v>
      </c>
      <c r="AD188" s="86"/>
      <c r="AE188" s="73"/>
      <c r="AF188" s="87"/>
      <c r="AG188" s="87"/>
      <c r="AH188" s="88"/>
      <c r="AI188" s="88"/>
      <c r="AJ188" s="75"/>
      <c r="AK188" s="87"/>
      <c r="AL188" s="88"/>
      <c r="AM188" s="75"/>
      <c r="AN188" s="89"/>
      <c r="AO188" s="86"/>
      <c r="AP188" s="87"/>
      <c r="AQ188" s="87"/>
      <c r="AR188" s="87"/>
      <c r="AS188" s="87"/>
      <c r="AT188" s="88"/>
      <c r="AU188" s="75"/>
      <c r="AV188" s="89"/>
    </row>
    <row r="189" spans="1:68" ht="27.95" hidden="1" customHeight="1" x14ac:dyDescent="0.25">
      <c r="A189" s="54"/>
      <c r="B189" s="55"/>
      <c r="C189" s="56"/>
      <c r="D189" s="57" t="s">
        <v>472</v>
      </c>
      <c r="E189" s="141"/>
      <c r="F189" s="136"/>
      <c r="G189" s="137"/>
      <c r="H189" s="140"/>
      <c r="I189" s="81"/>
      <c r="J189" s="82"/>
      <c r="K189" s="63">
        <f t="shared" si="196"/>
        <v>0</v>
      </c>
      <c r="L189" s="63">
        <f t="shared" si="197"/>
        <v>0</v>
      </c>
      <c r="M189" s="83"/>
      <c r="N189" s="84"/>
      <c r="O189" s="66">
        <f t="shared" si="198"/>
        <v>0</v>
      </c>
      <c r="P189" s="66">
        <f t="shared" si="199"/>
        <v>0</v>
      </c>
      <c r="Q189" s="83"/>
      <c r="R189" s="85">
        <f t="shared" si="200"/>
        <v>0</v>
      </c>
      <c r="S189" s="69">
        <f t="shared" si="201"/>
        <v>0</v>
      </c>
      <c r="T189" s="70">
        <f t="shared" si="202"/>
        <v>0</v>
      </c>
      <c r="U189" s="70">
        <f t="shared" si="203"/>
        <v>0</v>
      </c>
      <c r="V189" s="70">
        <f t="shared" si="204"/>
        <v>0</v>
      </c>
      <c r="W189" s="70">
        <f t="shared" si="205"/>
        <v>0</v>
      </c>
      <c r="X189" s="70">
        <f t="shared" si="206"/>
        <v>0</v>
      </c>
      <c r="Y189" s="70">
        <f t="shared" si="207"/>
        <v>0</v>
      </c>
      <c r="Z189" s="70">
        <f t="shared" si="207"/>
        <v>0</v>
      </c>
      <c r="AA189" s="70">
        <f t="shared" si="207"/>
        <v>0</v>
      </c>
      <c r="AB189" s="71"/>
      <c r="AC189" s="7">
        <f t="shared" si="208"/>
        <v>0</v>
      </c>
      <c r="AD189" s="86"/>
      <c r="AE189" s="73"/>
      <c r="AF189" s="87"/>
      <c r="AG189" s="87"/>
      <c r="AH189" s="88"/>
      <c r="AI189" s="88"/>
      <c r="AJ189" s="75"/>
      <c r="AK189" s="87"/>
      <c r="AL189" s="88"/>
      <c r="AM189" s="75"/>
      <c r="AN189" s="89"/>
      <c r="AO189" s="86"/>
      <c r="AP189" s="87"/>
      <c r="AQ189" s="87"/>
      <c r="AR189" s="87"/>
      <c r="AS189" s="87"/>
      <c r="AT189" s="88"/>
      <c r="AU189" s="75"/>
      <c r="AV189" s="89"/>
    </row>
    <row r="190" spans="1:68" ht="27.95" hidden="1" customHeight="1" x14ac:dyDescent="0.25">
      <c r="A190" s="54"/>
      <c r="B190" s="55"/>
      <c r="C190" s="56"/>
      <c r="D190" s="57" t="s">
        <v>472</v>
      </c>
      <c r="E190" s="141"/>
      <c r="F190" s="136"/>
      <c r="G190" s="142"/>
      <c r="H190" s="140"/>
      <c r="I190" s="81"/>
      <c r="J190" s="82"/>
      <c r="K190" s="63">
        <f t="shared" si="196"/>
        <v>0</v>
      </c>
      <c r="L190" s="63">
        <f t="shared" si="197"/>
        <v>0</v>
      </c>
      <c r="M190" s="83"/>
      <c r="N190" s="84"/>
      <c r="O190" s="66">
        <f t="shared" si="198"/>
        <v>0</v>
      </c>
      <c r="P190" s="66">
        <f t="shared" si="199"/>
        <v>0</v>
      </c>
      <c r="Q190" s="83"/>
      <c r="R190" s="85">
        <f t="shared" si="200"/>
        <v>0</v>
      </c>
      <c r="S190" s="69">
        <f t="shared" si="201"/>
        <v>0</v>
      </c>
      <c r="T190" s="70">
        <f t="shared" si="202"/>
        <v>0</v>
      </c>
      <c r="U190" s="70">
        <f t="shared" si="203"/>
        <v>0</v>
      </c>
      <c r="V190" s="70">
        <f t="shared" si="204"/>
        <v>0</v>
      </c>
      <c r="W190" s="70">
        <f t="shared" si="205"/>
        <v>0</v>
      </c>
      <c r="X190" s="70">
        <f t="shared" si="206"/>
        <v>0</v>
      </c>
      <c r="Y190" s="70">
        <f t="shared" si="207"/>
        <v>0</v>
      </c>
      <c r="Z190" s="70">
        <f t="shared" si="207"/>
        <v>0</v>
      </c>
      <c r="AA190" s="70">
        <f t="shared" si="207"/>
        <v>0</v>
      </c>
      <c r="AB190" s="71"/>
      <c r="AC190" s="7">
        <f t="shared" si="208"/>
        <v>0</v>
      </c>
      <c r="AD190" s="86"/>
      <c r="AE190" s="73"/>
      <c r="AF190" s="87"/>
      <c r="AG190" s="87"/>
      <c r="AH190" s="88"/>
      <c r="AI190" s="88"/>
      <c r="AJ190" s="75"/>
      <c r="AK190" s="87"/>
      <c r="AL190" s="88"/>
      <c r="AM190" s="75"/>
      <c r="AN190" s="89"/>
      <c r="AO190" s="86"/>
      <c r="AP190" s="87"/>
      <c r="AQ190" s="87"/>
      <c r="AR190" s="87"/>
      <c r="AS190" s="87"/>
      <c r="AT190" s="88"/>
      <c r="AU190" s="75"/>
      <c r="AV190" s="89"/>
    </row>
    <row r="191" spans="1:68" ht="27.95" hidden="1" customHeight="1" x14ac:dyDescent="0.25">
      <c r="A191" s="54"/>
      <c r="B191" s="55"/>
      <c r="C191" s="56"/>
      <c r="D191" s="57" t="s">
        <v>472</v>
      </c>
      <c r="E191" s="141"/>
      <c r="F191" s="136"/>
      <c r="G191" s="142"/>
      <c r="H191" s="140"/>
      <c r="I191" s="94"/>
      <c r="J191" s="82"/>
      <c r="K191" s="63">
        <f t="shared" si="196"/>
        <v>0</v>
      </c>
      <c r="L191" s="63">
        <f t="shared" si="197"/>
        <v>0</v>
      </c>
      <c r="M191" s="83"/>
      <c r="N191" s="84"/>
      <c r="O191" s="66">
        <f t="shared" si="198"/>
        <v>0</v>
      </c>
      <c r="P191" s="66">
        <f t="shared" si="199"/>
        <v>0</v>
      </c>
      <c r="Q191" s="83"/>
      <c r="R191" s="85">
        <f t="shared" si="200"/>
        <v>0</v>
      </c>
      <c r="S191" s="69">
        <f t="shared" si="201"/>
        <v>0</v>
      </c>
      <c r="T191" s="70">
        <f t="shared" si="202"/>
        <v>0</v>
      </c>
      <c r="U191" s="70">
        <f t="shared" si="203"/>
        <v>0</v>
      </c>
      <c r="V191" s="70">
        <f t="shared" si="204"/>
        <v>0</v>
      </c>
      <c r="W191" s="70">
        <f t="shared" si="205"/>
        <v>0</v>
      </c>
      <c r="X191" s="70">
        <f t="shared" si="206"/>
        <v>0</v>
      </c>
      <c r="Y191" s="70">
        <f t="shared" si="207"/>
        <v>0</v>
      </c>
      <c r="Z191" s="70">
        <f t="shared" si="207"/>
        <v>0</v>
      </c>
      <c r="AA191" s="70">
        <f t="shared" si="207"/>
        <v>0</v>
      </c>
      <c r="AB191" s="71"/>
      <c r="AC191" s="7">
        <f t="shared" si="208"/>
        <v>0</v>
      </c>
      <c r="AD191" s="86"/>
      <c r="AE191" s="73"/>
      <c r="AF191" s="87"/>
      <c r="AG191" s="87"/>
      <c r="AH191" s="88"/>
      <c r="AI191" s="88"/>
      <c r="AJ191" s="75"/>
      <c r="AK191" s="87"/>
      <c r="AL191" s="88"/>
      <c r="AM191" s="75"/>
      <c r="AN191" s="89"/>
      <c r="AO191" s="86"/>
      <c r="AP191" s="87"/>
      <c r="AQ191" s="87"/>
      <c r="AR191" s="87"/>
      <c r="AS191" s="87"/>
      <c r="AT191" s="88"/>
      <c r="AU191" s="75"/>
      <c r="AV191" s="89"/>
    </row>
    <row r="192" spans="1:68" ht="27.95" hidden="1" customHeight="1" x14ac:dyDescent="0.25">
      <c r="A192" s="54"/>
      <c r="B192" s="55"/>
      <c r="C192" s="56"/>
      <c r="D192" s="57" t="s">
        <v>472</v>
      </c>
      <c r="E192" s="143"/>
      <c r="F192" s="144"/>
      <c r="G192" s="145"/>
      <c r="H192" s="140"/>
      <c r="I192" s="81"/>
      <c r="J192" s="82"/>
      <c r="K192" s="63">
        <f t="shared" si="196"/>
        <v>0</v>
      </c>
      <c r="L192" s="63">
        <f t="shared" si="197"/>
        <v>0</v>
      </c>
      <c r="M192" s="83"/>
      <c r="N192" s="84"/>
      <c r="O192" s="66">
        <f t="shared" si="198"/>
        <v>0</v>
      </c>
      <c r="P192" s="66">
        <f t="shared" si="199"/>
        <v>0</v>
      </c>
      <c r="Q192" s="83"/>
      <c r="R192" s="85">
        <f t="shared" si="200"/>
        <v>0</v>
      </c>
      <c r="S192" s="69">
        <f t="shared" si="201"/>
        <v>0</v>
      </c>
      <c r="T192" s="70">
        <f t="shared" si="202"/>
        <v>0</v>
      </c>
      <c r="U192" s="70">
        <f t="shared" si="203"/>
        <v>0</v>
      </c>
      <c r="V192" s="70">
        <f t="shared" si="204"/>
        <v>0</v>
      </c>
      <c r="W192" s="70">
        <f t="shared" si="205"/>
        <v>0</v>
      </c>
      <c r="X192" s="70">
        <f t="shared" si="206"/>
        <v>0</v>
      </c>
      <c r="Y192" s="70">
        <f t="shared" si="207"/>
        <v>0</v>
      </c>
      <c r="Z192" s="70">
        <f t="shared" si="207"/>
        <v>0</v>
      </c>
      <c r="AA192" s="70">
        <f t="shared" si="207"/>
        <v>0</v>
      </c>
      <c r="AB192" s="71"/>
      <c r="AC192" s="7">
        <f t="shared" si="208"/>
        <v>0</v>
      </c>
      <c r="AD192" s="86"/>
      <c r="AE192" s="73"/>
      <c r="AF192" s="87"/>
      <c r="AG192" s="87"/>
      <c r="AH192" s="88"/>
      <c r="AI192" s="88"/>
      <c r="AJ192" s="75"/>
      <c r="AK192" s="87"/>
      <c r="AL192" s="88"/>
      <c r="AM192" s="75"/>
      <c r="AN192" s="89"/>
      <c r="AO192" s="86"/>
      <c r="AP192" s="87"/>
      <c r="AQ192" s="87"/>
      <c r="AR192" s="87"/>
      <c r="AS192" s="87"/>
      <c r="AT192" s="88"/>
      <c r="AU192" s="75"/>
      <c r="AV192" s="89"/>
      <c r="AW192" s="171"/>
      <c r="AX192" s="171"/>
      <c r="AY192" s="171"/>
      <c r="AZ192" s="171"/>
      <c r="BA192" s="171"/>
      <c r="BB192" s="171"/>
      <c r="BC192" s="171"/>
      <c r="BD192" s="171"/>
      <c r="BE192" s="171"/>
      <c r="BF192" s="171"/>
      <c r="BG192" s="171"/>
      <c r="BH192" s="171"/>
      <c r="BI192" s="171"/>
      <c r="BJ192" s="171"/>
      <c r="BK192" s="171"/>
      <c r="BL192" s="171"/>
      <c r="BM192" s="171"/>
      <c r="BN192" s="171"/>
      <c r="BO192" s="171"/>
      <c r="BP192" s="171"/>
    </row>
    <row r="193" spans="1:68" ht="27.95" hidden="1" customHeight="1" x14ac:dyDescent="0.25">
      <c r="A193" s="54"/>
      <c r="B193" s="55"/>
      <c r="C193" s="56"/>
      <c r="D193" s="57" t="s">
        <v>472</v>
      </c>
      <c r="E193" s="146"/>
      <c r="F193" s="1031"/>
      <c r="G193" s="142"/>
      <c r="H193" s="1032"/>
      <c r="I193" s="1033"/>
      <c r="J193" s="82"/>
      <c r="K193" s="96">
        <f t="shared" si="196"/>
        <v>0</v>
      </c>
      <c r="L193" s="96">
        <f t="shared" si="197"/>
        <v>0</v>
      </c>
      <c r="M193" s="83"/>
      <c r="N193" s="84"/>
      <c r="O193" s="66">
        <f t="shared" si="198"/>
        <v>0</v>
      </c>
      <c r="P193" s="66">
        <f t="shared" si="199"/>
        <v>0</v>
      </c>
      <c r="Q193" s="83"/>
      <c r="R193" s="85">
        <f t="shared" si="200"/>
        <v>0</v>
      </c>
      <c r="S193" s="69">
        <f t="shared" si="201"/>
        <v>0</v>
      </c>
      <c r="T193" s="70">
        <f t="shared" si="202"/>
        <v>0</v>
      </c>
      <c r="U193" s="70">
        <f t="shared" si="203"/>
        <v>0</v>
      </c>
      <c r="V193" s="70">
        <f t="shared" si="204"/>
        <v>0</v>
      </c>
      <c r="W193" s="70">
        <f t="shared" si="205"/>
        <v>0</v>
      </c>
      <c r="X193" s="70">
        <f t="shared" si="206"/>
        <v>0</v>
      </c>
      <c r="Y193" s="70">
        <f t="shared" si="207"/>
        <v>0</v>
      </c>
      <c r="Z193" s="70">
        <f t="shared" si="207"/>
        <v>0</v>
      </c>
      <c r="AA193" s="70">
        <f t="shared" si="207"/>
        <v>0</v>
      </c>
      <c r="AB193" s="71"/>
      <c r="AC193" s="7">
        <f t="shared" si="208"/>
        <v>0</v>
      </c>
      <c r="AD193" s="86"/>
      <c r="AE193" s="73"/>
      <c r="AF193" s="87"/>
      <c r="AG193" s="87"/>
      <c r="AH193" s="88"/>
      <c r="AI193" s="88"/>
      <c r="AJ193" s="75"/>
      <c r="AK193" s="87"/>
      <c r="AL193" s="88"/>
      <c r="AM193" s="75"/>
      <c r="AN193" s="89"/>
      <c r="AO193" s="86"/>
      <c r="AP193" s="87"/>
      <c r="AQ193" s="87"/>
      <c r="AR193" s="87"/>
      <c r="AS193" s="87"/>
      <c r="AT193" s="88"/>
      <c r="AU193" s="75"/>
      <c r="AV193" s="89"/>
      <c r="AW193" s="171"/>
      <c r="AX193" s="171"/>
      <c r="AY193" s="171"/>
      <c r="AZ193" s="171"/>
      <c r="BA193" s="171"/>
      <c r="BB193" s="171"/>
      <c r="BC193" s="171"/>
      <c r="BD193" s="171"/>
      <c r="BE193" s="171"/>
      <c r="BF193" s="171"/>
      <c r="BG193" s="171"/>
      <c r="BH193" s="171"/>
      <c r="BI193" s="171"/>
      <c r="BJ193" s="171"/>
      <c r="BK193" s="171"/>
      <c r="BL193" s="171"/>
      <c r="BM193" s="171"/>
      <c r="BN193" s="171"/>
      <c r="BO193" s="171"/>
      <c r="BP193" s="171"/>
    </row>
    <row r="194" spans="1:68" s="179" customFormat="1" ht="27.95" hidden="1" customHeight="1" x14ac:dyDescent="0.25">
      <c r="A194" s="193"/>
      <c r="B194" s="194"/>
      <c r="C194" s="56"/>
      <c r="D194" s="57" t="s">
        <v>472</v>
      </c>
      <c r="E194" s="101" t="s">
        <v>49</v>
      </c>
      <c r="F194" s="101"/>
      <c r="G194" s="102"/>
      <c r="H194" s="103"/>
      <c r="I194" s="104"/>
      <c r="J194" s="105"/>
      <c r="K194" s="106">
        <f>IF(J194&gt;0, 1, 0)</f>
        <v>0</v>
      </c>
      <c r="L194" s="106">
        <f t="shared" si="197"/>
        <v>0</v>
      </c>
      <c r="M194" s="107"/>
      <c r="N194" s="108"/>
      <c r="O194" s="109">
        <f t="shared" si="198"/>
        <v>0</v>
      </c>
      <c r="P194" s="109">
        <f t="shared" si="199"/>
        <v>0</v>
      </c>
      <c r="Q194" s="107"/>
      <c r="R194" s="110">
        <f>J194*M194*$R$9</f>
        <v>0</v>
      </c>
      <c r="S194" s="111">
        <f>J194*M194*$S$9</f>
        <v>0</v>
      </c>
      <c r="T194" s="112">
        <f>K194*M194*$T$9</f>
        <v>0</v>
      </c>
      <c r="U194" s="112">
        <f>J194*M194*$U$9</f>
        <v>0</v>
      </c>
      <c r="V194" s="112">
        <f t="shared" si="204"/>
        <v>0</v>
      </c>
      <c r="W194" s="112">
        <f t="shared" si="205"/>
        <v>0</v>
      </c>
      <c r="X194" s="112">
        <f t="shared" si="206"/>
        <v>0</v>
      </c>
      <c r="Y194" s="112">
        <f t="shared" si="207"/>
        <v>0</v>
      </c>
      <c r="Z194" s="112">
        <f t="shared" si="207"/>
        <v>0</v>
      </c>
      <c r="AA194" s="112">
        <f t="shared" si="207"/>
        <v>0</v>
      </c>
      <c r="AB194" s="113"/>
      <c r="AC194" s="7">
        <f t="shared" si="208"/>
        <v>0</v>
      </c>
      <c r="AD194" s="176"/>
      <c r="AE194" s="73"/>
      <c r="AF194" s="177"/>
      <c r="AG194" s="177"/>
      <c r="AH194" s="88"/>
      <c r="AI194" s="88"/>
      <c r="AJ194" s="75"/>
      <c r="AK194" s="177"/>
      <c r="AL194" s="88"/>
      <c r="AM194" s="75"/>
      <c r="AN194" s="178"/>
      <c r="AO194" s="176"/>
      <c r="AP194" s="177"/>
      <c r="AQ194" s="177"/>
      <c r="AR194" s="177"/>
      <c r="AS194" s="177"/>
      <c r="AT194" s="88"/>
      <c r="AU194" s="75"/>
      <c r="AV194" s="178"/>
      <c r="AW194" s="6"/>
      <c r="AX194" s="6"/>
      <c r="AY194" s="6"/>
      <c r="AZ194" s="6"/>
      <c r="BA194" s="6"/>
      <c r="BB194" s="6"/>
      <c r="BC194" s="6"/>
      <c r="BD194" s="6"/>
      <c r="BE194" s="6"/>
      <c r="BF194" s="6"/>
      <c r="BG194" s="6"/>
      <c r="BH194" s="6"/>
      <c r="BI194" s="6"/>
      <c r="BJ194" s="6"/>
      <c r="BK194" s="6"/>
      <c r="BL194" s="6"/>
      <c r="BM194" s="6"/>
      <c r="BN194" s="6"/>
      <c r="BO194" s="6"/>
      <c r="BP194" s="6"/>
    </row>
    <row r="195" spans="1:68" s="171" customFormat="1" ht="27.95" hidden="1" customHeight="1" x14ac:dyDescent="0.25">
      <c r="A195" s="193"/>
      <c r="B195" s="194"/>
      <c r="C195" s="56"/>
      <c r="D195" s="57" t="s">
        <v>472</v>
      </c>
      <c r="E195" s="101" t="s">
        <v>49</v>
      </c>
      <c r="F195" s="101"/>
      <c r="G195" s="102"/>
      <c r="H195" s="103"/>
      <c r="I195" s="104"/>
      <c r="J195" s="105"/>
      <c r="K195" s="106">
        <f>IF(J195&gt;0, 1, 0)</f>
        <v>0</v>
      </c>
      <c r="L195" s="106">
        <f t="shared" si="197"/>
        <v>0</v>
      </c>
      <c r="M195" s="107"/>
      <c r="N195" s="108"/>
      <c r="O195" s="109">
        <f t="shared" si="198"/>
        <v>0</v>
      </c>
      <c r="P195" s="109">
        <f t="shared" si="199"/>
        <v>0</v>
      </c>
      <c r="Q195" s="107"/>
      <c r="R195" s="110">
        <f>J195*M195*$R$9</f>
        <v>0</v>
      </c>
      <c r="S195" s="111">
        <f>J195*M195*$S$9</f>
        <v>0</v>
      </c>
      <c r="T195" s="112">
        <f>K195*M195*$T$9</f>
        <v>0</v>
      </c>
      <c r="U195" s="112">
        <f>J195*M195*$U$9</f>
        <v>0</v>
      </c>
      <c r="V195" s="112">
        <f t="shared" si="204"/>
        <v>0</v>
      </c>
      <c r="W195" s="112">
        <f t="shared" si="205"/>
        <v>0</v>
      </c>
      <c r="X195" s="112">
        <f t="shared" si="206"/>
        <v>0</v>
      </c>
      <c r="Y195" s="112">
        <f t="shared" si="207"/>
        <v>0</v>
      </c>
      <c r="Z195" s="112">
        <f t="shared" si="207"/>
        <v>0</v>
      </c>
      <c r="AA195" s="112">
        <f t="shared" si="207"/>
        <v>0</v>
      </c>
      <c r="AB195" s="113"/>
      <c r="AC195" s="114">
        <f t="shared" si="208"/>
        <v>0</v>
      </c>
      <c r="AD195" s="176"/>
      <c r="AE195" s="73"/>
      <c r="AF195" s="177"/>
      <c r="AG195" s="177"/>
      <c r="AH195" s="88"/>
      <c r="AI195" s="88"/>
      <c r="AJ195" s="75"/>
      <c r="AK195" s="177"/>
      <c r="AL195" s="88"/>
      <c r="AM195" s="75"/>
      <c r="AN195" s="178"/>
      <c r="AO195" s="176"/>
      <c r="AP195" s="177"/>
      <c r="AQ195" s="177"/>
      <c r="AR195" s="177"/>
      <c r="AS195" s="177"/>
      <c r="AT195" s="88"/>
      <c r="AU195" s="75"/>
      <c r="AV195" s="178"/>
      <c r="AW195" s="6"/>
      <c r="AX195" s="6"/>
      <c r="AY195" s="6"/>
      <c r="AZ195" s="6"/>
      <c r="BA195" s="6"/>
      <c r="BB195" s="6"/>
      <c r="BC195" s="6"/>
      <c r="BD195" s="6"/>
      <c r="BE195" s="6"/>
      <c r="BF195" s="6"/>
      <c r="BG195" s="6"/>
      <c r="BH195" s="6"/>
      <c r="BI195" s="6"/>
      <c r="BJ195" s="6"/>
      <c r="BK195" s="6"/>
      <c r="BL195" s="6"/>
      <c r="BM195" s="6"/>
      <c r="BN195" s="6"/>
      <c r="BO195" s="6"/>
      <c r="BP195" s="6"/>
    </row>
    <row r="196" spans="1:68" ht="27.95" hidden="1" customHeight="1" thickBot="1" x14ac:dyDescent="0.3">
      <c r="A196" s="116"/>
      <c r="B196" s="117"/>
      <c r="C196" s="117"/>
      <c r="D196" s="57" t="s">
        <v>472</v>
      </c>
      <c r="E196" s="118"/>
      <c r="F196" s="118"/>
      <c r="G196" s="119"/>
      <c r="H196" s="120" t="s">
        <v>90</v>
      </c>
      <c r="I196" s="121"/>
      <c r="J196" s="122"/>
      <c r="K196" s="123"/>
      <c r="L196" s="123"/>
      <c r="M196" s="124"/>
      <c r="N196" s="125"/>
      <c r="O196" s="123"/>
      <c r="P196" s="123"/>
      <c r="Q196" s="124"/>
      <c r="R196" s="126">
        <f>SUM(R184:R195)</f>
        <v>0</v>
      </c>
      <c r="S196" s="127">
        <f t="shared" ref="S196:AA196" si="209">SUM(S184:S195)</f>
        <v>0</v>
      </c>
      <c r="T196" s="128">
        <f t="shared" si="209"/>
        <v>0</v>
      </c>
      <c r="U196" s="128">
        <f t="shared" si="209"/>
        <v>0</v>
      </c>
      <c r="V196" s="128">
        <f t="shared" si="209"/>
        <v>0</v>
      </c>
      <c r="W196" s="128">
        <f t="shared" si="209"/>
        <v>0</v>
      </c>
      <c r="X196" s="128">
        <f t="shared" si="209"/>
        <v>0</v>
      </c>
      <c r="Y196" s="129">
        <f t="shared" si="209"/>
        <v>0</v>
      </c>
      <c r="Z196" s="129">
        <f t="shared" si="209"/>
        <v>0</v>
      </c>
      <c r="AA196" s="129">
        <f t="shared" si="209"/>
        <v>0</v>
      </c>
      <c r="AB196" s="130">
        <f>R196/1800/0.6</f>
        <v>0</v>
      </c>
      <c r="AC196" s="7"/>
      <c r="AD196" s="131"/>
      <c r="AE196" s="132"/>
      <c r="AF196" s="132"/>
      <c r="AG196" s="132"/>
      <c r="AH196" s="132"/>
      <c r="AI196" s="132"/>
      <c r="AJ196" s="132"/>
      <c r="AK196" s="132"/>
      <c r="AL196" s="132"/>
      <c r="AM196" s="132"/>
      <c r="AN196" s="132"/>
      <c r="AO196" s="132"/>
      <c r="AP196" s="132"/>
      <c r="AQ196" s="132"/>
      <c r="AR196" s="132"/>
      <c r="AS196" s="132"/>
      <c r="AT196" s="132"/>
      <c r="AU196" s="132"/>
      <c r="AV196" s="1034"/>
    </row>
    <row r="197" spans="1:68" ht="27.75" hidden="1" customHeight="1" thickTop="1" x14ac:dyDescent="0.25">
      <c r="A197" s="54"/>
      <c r="B197" s="55"/>
      <c r="C197" s="56"/>
      <c r="D197" s="57" t="s">
        <v>472</v>
      </c>
      <c r="E197" s="135"/>
      <c r="F197" s="136"/>
      <c r="G197" s="137"/>
      <c r="H197" s="140"/>
      <c r="I197" s="1029"/>
      <c r="J197" s="62"/>
      <c r="K197" s="63">
        <f t="shared" ref="K197:K206" si="210">IF(J197&gt;0, 1, 0)</f>
        <v>0</v>
      </c>
      <c r="L197" s="63">
        <f t="shared" ref="L197:L208" si="211">J197-K197</f>
        <v>0</v>
      </c>
      <c r="M197" s="64"/>
      <c r="N197" s="65"/>
      <c r="O197" s="66">
        <f t="shared" ref="O197:O208" si="212">IF(N197&gt;0, 1, 0)</f>
        <v>0</v>
      </c>
      <c r="P197" s="66">
        <f t="shared" ref="P197:P208" si="213">N197-O197</f>
        <v>0</v>
      </c>
      <c r="Q197" s="1030"/>
      <c r="R197" s="68">
        <f t="shared" ref="R197:R206" si="214">(K197*M197*$R$5)+(L197*M197*$R$6)+(O197*Q197*$R$7)+(P197*Q197*$R$8)</f>
        <v>0</v>
      </c>
      <c r="S197" s="69">
        <f t="shared" ref="S197:S206" si="215">J197*M197*$S$5</f>
        <v>0</v>
      </c>
      <c r="T197" s="70">
        <f t="shared" ref="T197:T206" si="216">K197*M197*$T$5</f>
        <v>0</v>
      </c>
      <c r="U197" s="70">
        <f t="shared" ref="U197:U206" si="217">J197*M197*$U$5</f>
        <v>0</v>
      </c>
      <c r="V197" s="70">
        <f t="shared" ref="V197:V208" si="218">N197*Q197*$V$7</f>
        <v>0</v>
      </c>
      <c r="W197" s="70">
        <f t="shared" ref="W197:W208" si="219">O197*Q197*$W$7</f>
        <v>0</v>
      </c>
      <c r="X197" s="70">
        <f t="shared" ref="X197:X208" si="220">N197*Q197*$X$7</f>
        <v>0</v>
      </c>
      <c r="Y197" s="70">
        <f t="shared" ref="Y197:AA208" si="221">S197+V197</f>
        <v>0</v>
      </c>
      <c r="Z197" s="70">
        <f t="shared" si="221"/>
        <v>0</v>
      </c>
      <c r="AA197" s="70">
        <f t="shared" si="221"/>
        <v>0</v>
      </c>
      <c r="AB197" s="71"/>
      <c r="AC197" s="7">
        <f>R197-Y197-Z197-AA197</f>
        <v>0</v>
      </c>
      <c r="AD197" s="162"/>
      <c r="AE197" s="134"/>
      <c r="AF197" s="163"/>
      <c r="AG197" s="164"/>
      <c r="AH197" s="88"/>
      <c r="AI197" s="88"/>
      <c r="AJ197" s="75"/>
      <c r="AK197" s="182"/>
      <c r="AL197" s="88"/>
      <c r="AM197" s="75"/>
      <c r="AN197" s="89"/>
      <c r="AO197" s="162"/>
      <c r="AP197" s="87"/>
      <c r="AQ197" s="87"/>
      <c r="AR197" s="167"/>
      <c r="AS197" s="87"/>
      <c r="AT197" s="88"/>
      <c r="AU197" s="75"/>
      <c r="AV197" s="89"/>
    </row>
    <row r="198" spans="1:68" ht="27.95" hidden="1" customHeight="1" x14ac:dyDescent="0.25">
      <c r="A198" s="54"/>
      <c r="B198" s="55"/>
      <c r="C198" s="56"/>
      <c r="D198" s="57" t="s">
        <v>472</v>
      </c>
      <c r="E198" s="135"/>
      <c r="F198" s="136"/>
      <c r="G198" s="137"/>
      <c r="H198" s="140"/>
      <c r="I198" s="81"/>
      <c r="J198" s="82"/>
      <c r="K198" s="63">
        <f t="shared" si="210"/>
        <v>0</v>
      </c>
      <c r="L198" s="63">
        <f t="shared" si="211"/>
        <v>0</v>
      </c>
      <c r="M198" s="83"/>
      <c r="N198" s="84"/>
      <c r="O198" s="66">
        <f t="shared" si="212"/>
        <v>0</v>
      </c>
      <c r="P198" s="66">
        <f t="shared" si="213"/>
        <v>0</v>
      </c>
      <c r="Q198" s="83"/>
      <c r="R198" s="85">
        <f t="shared" si="214"/>
        <v>0</v>
      </c>
      <c r="S198" s="69">
        <f t="shared" si="215"/>
        <v>0</v>
      </c>
      <c r="T198" s="70">
        <f t="shared" si="216"/>
        <v>0</v>
      </c>
      <c r="U198" s="70">
        <f t="shared" si="217"/>
        <v>0</v>
      </c>
      <c r="V198" s="70">
        <f t="shared" si="218"/>
        <v>0</v>
      </c>
      <c r="W198" s="70">
        <f t="shared" si="219"/>
        <v>0</v>
      </c>
      <c r="X198" s="70">
        <f t="shared" si="220"/>
        <v>0</v>
      </c>
      <c r="Y198" s="70">
        <f t="shared" si="221"/>
        <v>0</v>
      </c>
      <c r="Z198" s="70">
        <f t="shared" si="221"/>
        <v>0</v>
      </c>
      <c r="AA198" s="70">
        <f t="shared" si="221"/>
        <v>0</v>
      </c>
      <c r="AB198" s="71"/>
      <c r="AC198" s="7">
        <f t="shared" ref="AC198:AC208" si="222">R196-Y196-Z196-AA196</f>
        <v>0</v>
      </c>
      <c r="AD198" s="162"/>
      <c r="AE198" s="134"/>
      <c r="AF198" s="163"/>
      <c r="AG198" s="164"/>
      <c r="AH198" s="88"/>
      <c r="AI198" s="88"/>
      <c r="AJ198" s="75"/>
      <c r="AK198" s="182"/>
      <c r="AL198" s="88"/>
      <c r="AM198" s="75"/>
      <c r="AN198" s="89"/>
      <c r="AO198" s="86"/>
      <c r="AP198" s="87"/>
      <c r="AQ198" s="87"/>
      <c r="AR198" s="87"/>
      <c r="AS198" s="87"/>
      <c r="AT198" s="88"/>
      <c r="AU198" s="75"/>
      <c r="AV198" s="89"/>
    </row>
    <row r="199" spans="1:68" ht="27.95" hidden="1" customHeight="1" x14ac:dyDescent="0.25">
      <c r="A199" s="54"/>
      <c r="B199" s="55"/>
      <c r="C199" s="56"/>
      <c r="D199" s="57" t="s">
        <v>472</v>
      </c>
      <c r="E199" s="135"/>
      <c r="F199" s="136"/>
      <c r="G199" s="137"/>
      <c r="H199" s="138"/>
      <c r="I199" s="81"/>
      <c r="J199" s="82"/>
      <c r="K199" s="63">
        <f t="shared" si="210"/>
        <v>0</v>
      </c>
      <c r="L199" s="63">
        <f t="shared" si="211"/>
        <v>0</v>
      </c>
      <c r="M199" s="83"/>
      <c r="N199" s="84"/>
      <c r="O199" s="66">
        <f t="shared" si="212"/>
        <v>0</v>
      </c>
      <c r="P199" s="66">
        <f t="shared" si="213"/>
        <v>0</v>
      </c>
      <c r="Q199" s="83"/>
      <c r="R199" s="85">
        <f t="shared" si="214"/>
        <v>0</v>
      </c>
      <c r="S199" s="69">
        <f t="shared" si="215"/>
        <v>0</v>
      </c>
      <c r="T199" s="70">
        <f t="shared" si="216"/>
        <v>0</v>
      </c>
      <c r="U199" s="70">
        <f t="shared" si="217"/>
        <v>0</v>
      </c>
      <c r="V199" s="70">
        <f t="shared" si="218"/>
        <v>0</v>
      </c>
      <c r="W199" s="70">
        <f t="shared" si="219"/>
        <v>0</v>
      </c>
      <c r="X199" s="70">
        <f t="shared" si="220"/>
        <v>0</v>
      </c>
      <c r="Y199" s="70">
        <f t="shared" si="221"/>
        <v>0</v>
      </c>
      <c r="Z199" s="70">
        <f t="shared" si="221"/>
        <v>0</v>
      </c>
      <c r="AA199" s="70">
        <f t="shared" si="221"/>
        <v>0</v>
      </c>
      <c r="AB199" s="71"/>
      <c r="AC199" s="7">
        <f t="shared" si="222"/>
        <v>0</v>
      </c>
      <c r="AD199" s="162"/>
      <c r="AE199" s="134"/>
      <c r="AF199" s="163"/>
      <c r="AG199" s="164"/>
      <c r="AH199" s="88"/>
      <c r="AI199" s="88"/>
      <c r="AJ199" s="75"/>
      <c r="AK199" s="167"/>
      <c r="AL199" s="88"/>
      <c r="AM199" s="75"/>
      <c r="AN199" s="89"/>
      <c r="AO199" s="86"/>
      <c r="AP199" s="87"/>
      <c r="AQ199" s="87"/>
      <c r="AR199" s="87"/>
      <c r="AS199" s="87"/>
      <c r="AT199" s="88"/>
      <c r="AU199" s="75"/>
      <c r="AV199" s="89"/>
    </row>
    <row r="200" spans="1:68" ht="27.95" hidden="1" customHeight="1" x14ac:dyDescent="0.25">
      <c r="A200" s="54"/>
      <c r="B200" s="55"/>
      <c r="C200" s="56"/>
      <c r="D200" s="57" t="s">
        <v>472</v>
      </c>
      <c r="E200" s="139"/>
      <c r="F200" s="136"/>
      <c r="G200" s="137"/>
      <c r="H200" s="140"/>
      <c r="I200" s="81"/>
      <c r="J200" s="82"/>
      <c r="K200" s="63">
        <f t="shared" si="210"/>
        <v>0</v>
      </c>
      <c r="L200" s="63">
        <f t="shared" si="211"/>
        <v>0</v>
      </c>
      <c r="M200" s="83"/>
      <c r="N200" s="84"/>
      <c r="O200" s="66">
        <f t="shared" si="212"/>
        <v>0</v>
      </c>
      <c r="P200" s="66">
        <f t="shared" si="213"/>
        <v>0</v>
      </c>
      <c r="Q200" s="83"/>
      <c r="R200" s="85">
        <f t="shared" si="214"/>
        <v>0</v>
      </c>
      <c r="S200" s="69">
        <f t="shared" si="215"/>
        <v>0</v>
      </c>
      <c r="T200" s="70">
        <f t="shared" si="216"/>
        <v>0</v>
      </c>
      <c r="U200" s="70">
        <f t="shared" si="217"/>
        <v>0</v>
      </c>
      <c r="V200" s="70">
        <f t="shared" si="218"/>
        <v>0</v>
      </c>
      <c r="W200" s="70">
        <f t="shared" si="219"/>
        <v>0</v>
      </c>
      <c r="X200" s="70">
        <f t="shared" si="220"/>
        <v>0</v>
      </c>
      <c r="Y200" s="70">
        <f t="shared" si="221"/>
        <v>0</v>
      </c>
      <c r="Z200" s="70">
        <f t="shared" si="221"/>
        <v>0</v>
      </c>
      <c r="AA200" s="70">
        <f t="shared" si="221"/>
        <v>0</v>
      </c>
      <c r="AB200" s="71"/>
      <c r="AC200" s="7">
        <f t="shared" si="222"/>
        <v>0</v>
      </c>
      <c r="AD200" s="86"/>
      <c r="AE200" s="73"/>
      <c r="AF200" s="87"/>
      <c r="AG200" s="87"/>
      <c r="AH200" s="88"/>
      <c r="AI200" s="88"/>
      <c r="AJ200" s="75"/>
      <c r="AK200" s="87"/>
      <c r="AL200" s="88"/>
      <c r="AM200" s="75"/>
      <c r="AN200" s="89"/>
      <c r="AO200" s="86"/>
      <c r="AP200" s="87"/>
      <c r="AQ200" s="87"/>
      <c r="AR200" s="87"/>
      <c r="AS200" s="87"/>
      <c r="AT200" s="88"/>
      <c r="AU200" s="75"/>
      <c r="AV200" s="89"/>
    </row>
    <row r="201" spans="1:68" ht="27.95" hidden="1" customHeight="1" x14ac:dyDescent="0.25">
      <c r="A201" s="54"/>
      <c r="B201" s="55"/>
      <c r="C201" s="56"/>
      <c r="D201" s="57" t="s">
        <v>472</v>
      </c>
      <c r="E201" s="141"/>
      <c r="F201" s="136"/>
      <c r="G201" s="137"/>
      <c r="H201" s="140"/>
      <c r="I201" s="81"/>
      <c r="J201" s="82"/>
      <c r="K201" s="63">
        <f t="shared" si="210"/>
        <v>0</v>
      </c>
      <c r="L201" s="63">
        <f t="shared" si="211"/>
        <v>0</v>
      </c>
      <c r="M201" s="83"/>
      <c r="N201" s="84"/>
      <c r="O201" s="66">
        <f t="shared" si="212"/>
        <v>0</v>
      </c>
      <c r="P201" s="66">
        <f t="shared" si="213"/>
        <v>0</v>
      </c>
      <c r="Q201" s="83"/>
      <c r="R201" s="85">
        <f t="shared" si="214"/>
        <v>0</v>
      </c>
      <c r="S201" s="69">
        <f t="shared" si="215"/>
        <v>0</v>
      </c>
      <c r="T201" s="70">
        <f t="shared" si="216"/>
        <v>0</v>
      </c>
      <c r="U201" s="70">
        <f t="shared" si="217"/>
        <v>0</v>
      </c>
      <c r="V201" s="70">
        <f t="shared" si="218"/>
        <v>0</v>
      </c>
      <c r="W201" s="70">
        <f t="shared" si="219"/>
        <v>0</v>
      </c>
      <c r="X201" s="70">
        <f t="shared" si="220"/>
        <v>0</v>
      </c>
      <c r="Y201" s="70">
        <f t="shared" si="221"/>
        <v>0</v>
      </c>
      <c r="Z201" s="70">
        <f t="shared" si="221"/>
        <v>0</v>
      </c>
      <c r="AA201" s="70">
        <f t="shared" si="221"/>
        <v>0</v>
      </c>
      <c r="AB201" s="71"/>
      <c r="AC201" s="7">
        <f t="shared" si="222"/>
        <v>0</v>
      </c>
      <c r="AD201" s="86"/>
      <c r="AE201" s="73"/>
      <c r="AF201" s="87"/>
      <c r="AG201" s="87"/>
      <c r="AH201" s="88"/>
      <c r="AI201" s="88"/>
      <c r="AJ201" s="75"/>
      <c r="AK201" s="87"/>
      <c r="AL201" s="88"/>
      <c r="AM201" s="75"/>
      <c r="AN201" s="89"/>
      <c r="AO201" s="86"/>
      <c r="AP201" s="87"/>
      <c r="AQ201" s="87"/>
      <c r="AR201" s="87"/>
      <c r="AS201" s="87"/>
      <c r="AT201" s="88"/>
      <c r="AU201" s="75"/>
      <c r="AV201" s="89"/>
    </row>
    <row r="202" spans="1:68" ht="27.95" hidden="1" customHeight="1" x14ac:dyDescent="0.25">
      <c r="A202" s="54"/>
      <c r="B202" s="55"/>
      <c r="C202" s="56"/>
      <c r="D202" s="57" t="s">
        <v>472</v>
      </c>
      <c r="E202" s="141"/>
      <c r="F202" s="136"/>
      <c r="G202" s="137"/>
      <c r="H202" s="140"/>
      <c r="I202" s="81"/>
      <c r="J202" s="82"/>
      <c r="K202" s="63">
        <f t="shared" si="210"/>
        <v>0</v>
      </c>
      <c r="L202" s="63">
        <f t="shared" si="211"/>
        <v>0</v>
      </c>
      <c r="M202" s="83"/>
      <c r="N202" s="84"/>
      <c r="O202" s="66">
        <f t="shared" si="212"/>
        <v>0</v>
      </c>
      <c r="P202" s="66">
        <f t="shared" si="213"/>
        <v>0</v>
      </c>
      <c r="Q202" s="83"/>
      <c r="R202" s="85">
        <f t="shared" si="214"/>
        <v>0</v>
      </c>
      <c r="S202" s="69">
        <f t="shared" si="215"/>
        <v>0</v>
      </c>
      <c r="T202" s="70">
        <f t="shared" si="216"/>
        <v>0</v>
      </c>
      <c r="U202" s="70">
        <f t="shared" si="217"/>
        <v>0</v>
      </c>
      <c r="V202" s="70">
        <f t="shared" si="218"/>
        <v>0</v>
      </c>
      <c r="W202" s="70">
        <f t="shared" si="219"/>
        <v>0</v>
      </c>
      <c r="X202" s="70">
        <f t="shared" si="220"/>
        <v>0</v>
      </c>
      <c r="Y202" s="70">
        <f t="shared" si="221"/>
        <v>0</v>
      </c>
      <c r="Z202" s="70">
        <f t="shared" si="221"/>
        <v>0</v>
      </c>
      <c r="AA202" s="70">
        <f t="shared" si="221"/>
        <v>0</v>
      </c>
      <c r="AB202" s="71"/>
      <c r="AC202" s="7">
        <f t="shared" si="222"/>
        <v>0</v>
      </c>
      <c r="AD202" s="86"/>
      <c r="AE202" s="73"/>
      <c r="AF202" s="87"/>
      <c r="AG202" s="87"/>
      <c r="AH202" s="88"/>
      <c r="AI202" s="88"/>
      <c r="AJ202" s="75"/>
      <c r="AK202" s="87"/>
      <c r="AL202" s="88"/>
      <c r="AM202" s="75"/>
      <c r="AN202" s="89"/>
      <c r="AO202" s="86"/>
      <c r="AP202" s="87"/>
      <c r="AQ202" s="87"/>
      <c r="AR202" s="87"/>
      <c r="AS202" s="87"/>
      <c r="AT202" s="88"/>
      <c r="AU202" s="75"/>
      <c r="AV202" s="89"/>
    </row>
    <row r="203" spans="1:68" ht="27.95" hidden="1" customHeight="1" x14ac:dyDescent="0.25">
      <c r="A203" s="54"/>
      <c r="B203" s="55"/>
      <c r="C203" s="56"/>
      <c r="D203" s="57" t="s">
        <v>472</v>
      </c>
      <c r="E203" s="141"/>
      <c r="F203" s="136"/>
      <c r="G203" s="142"/>
      <c r="H203" s="140"/>
      <c r="I203" s="81"/>
      <c r="J203" s="82"/>
      <c r="K203" s="63">
        <f t="shared" si="210"/>
        <v>0</v>
      </c>
      <c r="L203" s="63">
        <f t="shared" si="211"/>
        <v>0</v>
      </c>
      <c r="M203" s="83"/>
      <c r="N203" s="84"/>
      <c r="O203" s="66">
        <f t="shared" si="212"/>
        <v>0</v>
      </c>
      <c r="P203" s="66">
        <f t="shared" si="213"/>
        <v>0</v>
      </c>
      <c r="Q203" s="83"/>
      <c r="R203" s="85">
        <f t="shared" si="214"/>
        <v>0</v>
      </c>
      <c r="S203" s="69">
        <f t="shared" si="215"/>
        <v>0</v>
      </c>
      <c r="T203" s="70">
        <f t="shared" si="216"/>
        <v>0</v>
      </c>
      <c r="U203" s="70">
        <f t="shared" si="217"/>
        <v>0</v>
      </c>
      <c r="V203" s="70">
        <f t="shared" si="218"/>
        <v>0</v>
      </c>
      <c r="W203" s="70">
        <f t="shared" si="219"/>
        <v>0</v>
      </c>
      <c r="X203" s="70">
        <f t="shared" si="220"/>
        <v>0</v>
      </c>
      <c r="Y203" s="70">
        <f t="shared" si="221"/>
        <v>0</v>
      </c>
      <c r="Z203" s="70">
        <f t="shared" si="221"/>
        <v>0</v>
      </c>
      <c r="AA203" s="70">
        <f t="shared" si="221"/>
        <v>0</v>
      </c>
      <c r="AB203" s="71"/>
      <c r="AC203" s="7">
        <f t="shared" si="222"/>
        <v>0</v>
      </c>
      <c r="AD203" s="86"/>
      <c r="AE203" s="73"/>
      <c r="AF203" s="87"/>
      <c r="AG203" s="87"/>
      <c r="AH203" s="88"/>
      <c r="AI203" s="88"/>
      <c r="AJ203" s="75"/>
      <c r="AK203" s="87"/>
      <c r="AL203" s="88"/>
      <c r="AM203" s="75"/>
      <c r="AN203" s="89"/>
      <c r="AO203" s="86"/>
      <c r="AP203" s="87"/>
      <c r="AQ203" s="87"/>
      <c r="AR203" s="87"/>
      <c r="AS203" s="87"/>
      <c r="AT203" s="88"/>
      <c r="AU203" s="75"/>
      <c r="AV203" s="89"/>
    </row>
    <row r="204" spans="1:68" ht="27.95" hidden="1" customHeight="1" x14ac:dyDescent="0.25">
      <c r="A204" s="54"/>
      <c r="B204" s="55"/>
      <c r="C204" s="56"/>
      <c r="D204" s="57" t="s">
        <v>472</v>
      </c>
      <c r="E204" s="141"/>
      <c r="F204" s="136"/>
      <c r="G204" s="142"/>
      <c r="H204" s="140"/>
      <c r="I204" s="94"/>
      <c r="J204" s="82"/>
      <c r="K204" s="63">
        <f t="shared" si="210"/>
        <v>0</v>
      </c>
      <c r="L204" s="63">
        <f t="shared" si="211"/>
        <v>0</v>
      </c>
      <c r="M204" s="83"/>
      <c r="N204" s="84"/>
      <c r="O204" s="66">
        <f t="shared" si="212"/>
        <v>0</v>
      </c>
      <c r="P204" s="66">
        <f t="shared" si="213"/>
        <v>0</v>
      </c>
      <c r="Q204" s="83"/>
      <c r="R204" s="85">
        <f t="shared" si="214"/>
        <v>0</v>
      </c>
      <c r="S204" s="69">
        <f t="shared" si="215"/>
        <v>0</v>
      </c>
      <c r="T204" s="70">
        <f t="shared" si="216"/>
        <v>0</v>
      </c>
      <c r="U204" s="70">
        <f t="shared" si="217"/>
        <v>0</v>
      </c>
      <c r="V204" s="70">
        <f t="shared" si="218"/>
        <v>0</v>
      </c>
      <c r="W204" s="70">
        <f t="shared" si="219"/>
        <v>0</v>
      </c>
      <c r="X204" s="70">
        <f t="shared" si="220"/>
        <v>0</v>
      </c>
      <c r="Y204" s="70">
        <f t="shared" si="221"/>
        <v>0</v>
      </c>
      <c r="Z204" s="70">
        <f t="shared" si="221"/>
        <v>0</v>
      </c>
      <c r="AA204" s="70">
        <f t="shared" si="221"/>
        <v>0</v>
      </c>
      <c r="AB204" s="71"/>
      <c r="AC204" s="7">
        <f t="shared" si="222"/>
        <v>0</v>
      </c>
      <c r="AD204" s="86"/>
      <c r="AE204" s="73"/>
      <c r="AF204" s="87"/>
      <c r="AG204" s="87"/>
      <c r="AH204" s="88"/>
      <c r="AI204" s="88"/>
      <c r="AJ204" s="75"/>
      <c r="AK204" s="87"/>
      <c r="AL204" s="88"/>
      <c r="AM204" s="75"/>
      <c r="AN204" s="89"/>
      <c r="AO204" s="86"/>
      <c r="AP204" s="87"/>
      <c r="AQ204" s="87"/>
      <c r="AR204" s="87"/>
      <c r="AS204" s="87"/>
      <c r="AT204" s="88"/>
      <c r="AU204" s="75"/>
      <c r="AV204" s="89"/>
    </row>
    <row r="205" spans="1:68" ht="27.95" hidden="1" customHeight="1" x14ac:dyDescent="0.25">
      <c r="A205" s="54"/>
      <c r="B205" s="55"/>
      <c r="C205" s="56"/>
      <c r="D205" s="57" t="s">
        <v>472</v>
      </c>
      <c r="E205" s="143"/>
      <c r="F205" s="144"/>
      <c r="G205" s="145"/>
      <c r="H205" s="140"/>
      <c r="I205" s="81"/>
      <c r="J205" s="82"/>
      <c r="K205" s="63">
        <f t="shared" si="210"/>
        <v>0</v>
      </c>
      <c r="L205" s="63">
        <f t="shared" si="211"/>
        <v>0</v>
      </c>
      <c r="M205" s="83"/>
      <c r="N205" s="84"/>
      <c r="O205" s="66">
        <f t="shared" si="212"/>
        <v>0</v>
      </c>
      <c r="P205" s="66">
        <f t="shared" si="213"/>
        <v>0</v>
      </c>
      <c r="Q205" s="83"/>
      <c r="R205" s="85">
        <f t="shared" si="214"/>
        <v>0</v>
      </c>
      <c r="S205" s="69">
        <f t="shared" si="215"/>
        <v>0</v>
      </c>
      <c r="T205" s="70">
        <f t="shared" si="216"/>
        <v>0</v>
      </c>
      <c r="U205" s="70">
        <f t="shared" si="217"/>
        <v>0</v>
      </c>
      <c r="V205" s="70">
        <f t="shared" si="218"/>
        <v>0</v>
      </c>
      <c r="W205" s="70">
        <f t="shared" si="219"/>
        <v>0</v>
      </c>
      <c r="X205" s="70">
        <f t="shared" si="220"/>
        <v>0</v>
      </c>
      <c r="Y205" s="70">
        <f t="shared" si="221"/>
        <v>0</v>
      </c>
      <c r="Z205" s="70">
        <f t="shared" si="221"/>
        <v>0</v>
      </c>
      <c r="AA205" s="70">
        <f t="shared" si="221"/>
        <v>0</v>
      </c>
      <c r="AB205" s="71"/>
      <c r="AC205" s="7">
        <f t="shared" si="222"/>
        <v>0</v>
      </c>
      <c r="AD205" s="86"/>
      <c r="AE205" s="73"/>
      <c r="AF205" s="87"/>
      <c r="AG205" s="87"/>
      <c r="AH205" s="88"/>
      <c r="AI205" s="88"/>
      <c r="AJ205" s="75"/>
      <c r="AK205" s="87"/>
      <c r="AL205" s="88"/>
      <c r="AM205" s="75"/>
      <c r="AN205" s="89"/>
      <c r="AO205" s="86"/>
      <c r="AP205" s="87"/>
      <c r="AQ205" s="87"/>
      <c r="AR205" s="87"/>
      <c r="AS205" s="87"/>
      <c r="AT205" s="88"/>
      <c r="AU205" s="75"/>
      <c r="AV205" s="89"/>
      <c r="AW205" s="171"/>
      <c r="AX205" s="171"/>
      <c r="AY205" s="171"/>
      <c r="AZ205" s="171"/>
      <c r="BA205" s="171"/>
      <c r="BB205" s="171"/>
      <c r="BC205" s="171"/>
      <c r="BD205" s="171"/>
      <c r="BE205" s="171"/>
      <c r="BF205" s="171"/>
      <c r="BG205" s="171"/>
      <c r="BH205" s="171"/>
      <c r="BI205" s="171"/>
      <c r="BJ205" s="171"/>
      <c r="BK205" s="171"/>
      <c r="BL205" s="171"/>
      <c r="BM205" s="171"/>
      <c r="BN205" s="171"/>
      <c r="BO205" s="171"/>
      <c r="BP205" s="171"/>
    </row>
    <row r="206" spans="1:68" ht="27.95" hidden="1" customHeight="1" x14ac:dyDescent="0.25">
      <c r="A206" s="54"/>
      <c r="B206" s="55"/>
      <c r="C206" s="56"/>
      <c r="D206" s="57" t="s">
        <v>472</v>
      </c>
      <c r="E206" s="146"/>
      <c r="F206" s="1031"/>
      <c r="G206" s="142"/>
      <c r="H206" s="1032"/>
      <c r="I206" s="1033"/>
      <c r="J206" s="82"/>
      <c r="K206" s="96">
        <f t="shared" si="210"/>
        <v>0</v>
      </c>
      <c r="L206" s="96">
        <f t="shared" si="211"/>
        <v>0</v>
      </c>
      <c r="M206" s="83"/>
      <c r="N206" s="84"/>
      <c r="O206" s="66">
        <f t="shared" si="212"/>
        <v>0</v>
      </c>
      <c r="P206" s="66">
        <f t="shared" si="213"/>
        <v>0</v>
      </c>
      <c r="Q206" s="83"/>
      <c r="R206" s="85">
        <f t="shared" si="214"/>
        <v>0</v>
      </c>
      <c r="S206" s="69">
        <f t="shared" si="215"/>
        <v>0</v>
      </c>
      <c r="T206" s="70">
        <f t="shared" si="216"/>
        <v>0</v>
      </c>
      <c r="U206" s="70">
        <f t="shared" si="217"/>
        <v>0</v>
      </c>
      <c r="V206" s="70">
        <f t="shared" si="218"/>
        <v>0</v>
      </c>
      <c r="W206" s="70">
        <f t="shared" si="219"/>
        <v>0</v>
      </c>
      <c r="X206" s="70">
        <f t="shared" si="220"/>
        <v>0</v>
      </c>
      <c r="Y206" s="70">
        <f t="shared" si="221"/>
        <v>0</v>
      </c>
      <c r="Z206" s="70">
        <f t="shared" si="221"/>
        <v>0</v>
      </c>
      <c r="AA206" s="70">
        <f t="shared" si="221"/>
        <v>0</v>
      </c>
      <c r="AB206" s="71"/>
      <c r="AC206" s="7">
        <f t="shared" si="222"/>
        <v>0</v>
      </c>
      <c r="AD206" s="86"/>
      <c r="AE206" s="73"/>
      <c r="AF206" s="87"/>
      <c r="AG206" s="87"/>
      <c r="AH206" s="88"/>
      <c r="AI206" s="88"/>
      <c r="AJ206" s="75"/>
      <c r="AK206" s="87"/>
      <c r="AL206" s="88"/>
      <c r="AM206" s="75"/>
      <c r="AN206" s="89"/>
      <c r="AO206" s="86"/>
      <c r="AP206" s="87"/>
      <c r="AQ206" s="87"/>
      <c r="AR206" s="87"/>
      <c r="AS206" s="87"/>
      <c r="AT206" s="88"/>
      <c r="AU206" s="75"/>
      <c r="AV206" s="89"/>
      <c r="AW206" s="171"/>
      <c r="AX206" s="171"/>
      <c r="AY206" s="171"/>
      <c r="AZ206" s="171"/>
      <c r="BA206" s="171"/>
      <c r="BB206" s="171"/>
      <c r="BC206" s="171"/>
      <c r="BD206" s="171"/>
      <c r="BE206" s="171"/>
      <c r="BF206" s="171"/>
      <c r="BG206" s="171"/>
      <c r="BH206" s="171"/>
      <c r="BI206" s="171"/>
      <c r="BJ206" s="171"/>
      <c r="BK206" s="171"/>
      <c r="BL206" s="171"/>
      <c r="BM206" s="171"/>
      <c r="BN206" s="171"/>
      <c r="BO206" s="171"/>
      <c r="BP206" s="171"/>
    </row>
    <row r="207" spans="1:68" s="179" customFormat="1" ht="27.95" hidden="1" customHeight="1" x14ac:dyDescent="0.25">
      <c r="A207" s="193"/>
      <c r="B207" s="194"/>
      <c r="C207" s="56"/>
      <c r="D207" s="57" t="s">
        <v>472</v>
      </c>
      <c r="E207" s="101" t="s">
        <v>49</v>
      </c>
      <c r="F207" s="101"/>
      <c r="G207" s="102"/>
      <c r="H207" s="103"/>
      <c r="I207" s="104"/>
      <c r="J207" s="105"/>
      <c r="K207" s="106">
        <f>IF(J207&gt;0, 1, 0)</f>
        <v>0</v>
      </c>
      <c r="L207" s="106">
        <f t="shared" si="211"/>
        <v>0</v>
      </c>
      <c r="M207" s="107"/>
      <c r="N207" s="108"/>
      <c r="O207" s="109">
        <f t="shared" si="212"/>
        <v>0</v>
      </c>
      <c r="P207" s="109">
        <f t="shared" si="213"/>
        <v>0</v>
      </c>
      <c r="Q207" s="107"/>
      <c r="R207" s="110">
        <f>J207*M207*$R$9</f>
        <v>0</v>
      </c>
      <c r="S207" s="111">
        <f>J207*M207*$S$9</f>
        <v>0</v>
      </c>
      <c r="T207" s="112">
        <f>K207*M207*$T$9</f>
        <v>0</v>
      </c>
      <c r="U207" s="112">
        <f>J207*M207*$U$9</f>
        <v>0</v>
      </c>
      <c r="V207" s="112">
        <f t="shared" si="218"/>
        <v>0</v>
      </c>
      <c r="W207" s="112">
        <f t="shared" si="219"/>
        <v>0</v>
      </c>
      <c r="X207" s="112">
        <f t="shared" si="220"/>
        <v>0</v>
      </c>
      <c r="Y207" s="112">
        <f t="shared" si="221"/>
        <v>0</v>
      </c>
      <c r="Z207" s="112">
        <f t="shared" si="221"/>
        <v>0</v>
      </c>
      <c r="AA207" s="112">
        <f t="shared" si="221"/>
        <v>0</v>
      </c>
      <c r="AB207" s="113"/>
      <c r="AC207" s="7">
        <f t="shared" si="222"/>
        <v>0</v>
      </c>
      <c r="AD207" s="176"/>
      <c r="AE207" s="73"/>
      <c r="AF207" s="177"/>
      <c r="AG207" s="177"/>
      <c r="AH207" s="88"/>
      <c r="AI207" s="88"/>
      <c r="AJ207" s="75"/>
      <c r="AK207" s="177"/>
      <c r="AL207" s="88"/>
      <c r="AM207" s="75"/>
      <c r="AN207" s="178"/>
      <c r="AO207" s="176"/>
      <c r="AP207" s="177"/>
      <c r="AQ207" s="177"/>
      <c r="AR207" s="177"/>
      <c r="AS207" s="177"/>
      <c r="AT207" s="88"/>
      <c r="AU207" s="75"/>
      <c r="AV207" s="178"/>
      <c r="AW207" s="6"/>
      <c r="AX207" s="6"/>
      <c r="AY207" s="6"/>
      <c r="AZ207" s="6"/>
      <c r="BA207" s="6"/>
      <c r="BB207" s="6"/>
      <c r="BC207" s="6"/>
      <c r="BD207" s="6"/>
      <c r="BE207" s="6"/>
      <c r="BF207" s="6"/>
      <c r="BG207" s="6"/>
      <c r="BH207" s="6"/>
      <c r="BI207" s="6"/>
      <c r="BJ207" s="6"/>
      <c r="BK207" s="6"/>
      <c r="BL207" s="6"/>
      <c r="BM207" s="6"/>
      <c r="BN207" s="6"/>
      <c r="BO207" s="6"/>
      <c r="BP207" s="6"/>
    </row>
    <row r="208" spans="1:68" s="171" customFormat="1" ht="27.95" hidden="1" customHeight="1" x14ac:dyDescent="0.25">
      <c r="A208" s="193"/>
      <c r="B208" s="194"/>
      <c r="C208" s="56"/>
      <c r="D208" s="57" t="s">
        <v>472</v>
      </c>
      <c r="E208" s="101" t="s">
        <v>49</v>
      </c>
      <c r="F208" s="101"/>
      <c r="G208" s="102"/>
      <c r="H208" s="103"/>
      <c r="I208" s="104"/>
      <c r="J208" s="105"/>
      <c r="K208" s="106">
        <f>IF(J208&gt;0, 1, 0)</f>
        <v>0</v>
      </c>
      <c r="L208" s="106">
        <f t="shared" si="211"/>
        <v>0</v>
      </c>
      <c r="M208" s="107"/>
      <c r="N208" s="108"/>
      <c r="O208" s="109">
        <f t="shared" si="212"/>
        <v>0</v>
      </c>
      <c r="P208" s="109">
        <f t="shared" si="213"/>
        <v>0</v>
      </c>
      <c r="Q208" s="107"/>
      <c r="R208" s="110">
        <f>J208*M208*$R$9</f>
        <v>0</v>
      </c>
      <c r="S208" s="111">
        <f>J208*M208*$S$9</f>
        <v>0</v>
      </c>
      <c r="T208" s="112">
        <f>K208*M208*$T$9</f>
        <v>0</v>
      </c>
      <c r="U208" s="112">
        <f>J208*M208*$U$9</f>
        <v>0</v>
      </c>
      <c r="V208" s="112">
        <f t="shared" si="218"/>
        <v>0</v>
      </c>
      <c r="W208" s="112">
        <f t="shared" si="219"/>
        <v>0</v>
      </c>
      <c r="X208" s="112">
        <f t="shared" si="220"/>
        <v>0</v>
      </c>
      <c r="Y208" s="112">
        <f t="shared" si="221"/>
        <v>0</v>
      </c>
      <c r="Z208" s="112">
        <f t="shared" si="221"/>
        <v>0</v>
      </c>
      <c r="AA208" s="112">
        <f t="shared" si="221"/>
        <v>0</v>
      </c>
      <c r="AB208" s="113"/>
      <c r="AC208" s="114">
        <f t="shared" si="222"/>
        <v>0</v>
      </c>
      <c r="AD208" s="176"/>
      <c r="AE208" s="73"/>
      <c r="AF208" s="177"/>
      <c r="AG208" s="177"/>
      <c r="AH208" s="88"/>
      <c r="AI208" s="88"/>
      <c r="AJ208" s="75"/>
      <c r="AK208" s="177"/>
      <c r="AL208" s="88"/>
      <c r="AM208" s="75"/>
      <c r="AN208" s="178"/>
      <c r="AO208" s="176"/>
      <c r="AP208" s="177"/>
      <c r="AQ208" s="177"/>
      <c r="AR208" s="177"/>
      <c r="AS208" s="177"/>
      <c r="AT208" s="88"/>
      <c r="AU208" s="75"/>
      <c r="AV208" s="178"/>
      <c r="AW208" s="6"/>
      <c r="AX208" s="6"/>
      <c r="AY208" s="6"/>
      <c r="AZ208" s="6"/>
      <c r="BA208" s="6"/>
      <c r="BB208" s="6"/>
      <c r="BC208" s="6"/>
      <c r="BD208" s="6"/>
      <c r="BE208" s="6"/>
      <c r="BF208" s="6"/>
      <c r="BG208" s="6"/>
      <c r="BH208" s="6"/>
      <c r="BI208" s="6"/>
      <c r="BJ208" s="6"/>
      <c r="BK208" s="6"/>
      <c r="BL208" s="6"/>
      <c r="BM208" s="6"/>
      <c r="BN208" s="6"/>
      <c r="BO208" s="6"/>
      <c r="BP208" s="6"/>
    </row>
    <row r="209" spans="1:68" ht="27.95" hidden="1" customHeight="1" thickBot="1" x14ac:dyDescent="0.3">
      <c r="A209" s="116"/>
      <c r="B209" s="117"/>
      <c r="C209" s="117"/>
      <c r="D209" s="57" t="s">
        <v>472</v>
      </c>
      <c r="E209" s="118"/>
      <c r="F209" s="118"/>
      <c r="G209" s="119"/>
      <c r="H209" s="120" t="s">
        <v>90</v>
      </c>
      <c r="I209" s="121"/>
      <c r="J209" s="122"/>
      <c r="K209" s="123"/>
      <c r="L209" s="123"/>
      <c r="M209" s="124"/>
      <c r="N209" s="125"/>
      <c r="O209" s="123"/>
      <c r="P209" s="123"/>
      <c r="Q209" s="124"/>
      <c r="R209" s="126">
        <f>SUM(R197:R208)</f>
        <v>0</v>
      </c>
      <c r="S209" s="127">
        <f t="shared" ref="S209:AA209" si="223">SUM(S197:S208)</f>
        <v>0</v>
      </c>
      <c r="T209" s="128">
        <f t="shared" si="223"/>
        <v>0</v>
      </c>
      <c r="U209" s="128">
        <f t="shared" si="223"/>
        <v>0</v>
      </c>
      <c r="V209" s="128">
        <f t="shared" si="223"/>
        <v>0</v>
      </c>
      <c r="W209" s="128">
        <f t="shared" si="223"/>
        <v>0</v>
      </c>
      <c r="X209" s="128">
        <f t="shared" si="223"/>
        <v>0</v>
      </c>
      <c r="Y209" s="129">
        <f t="shared" si="223"/>
        <v>0</v>
      </c>
      <c r="Z209" s="129">
        <f t="shared" si="223"/>
        <v>0</v>
      </c>
      <c r="AA209" s="129">
        <f t="shared" si="223"/>
        <v>0</v>
      </c>
      <c r="AB209" s="130">
        <f>R209/1800/0.6</f>
        <v>0</v>
      </c>
      <c r="AC209" s="7"/>
      <c r="AD209" s="131"/>
      <c r="AE209" s="132"/>
      <c r="AF209" s="132"/>
      <c r="AG209" s="132"/>
      <c r="AH209" s="132"/>
      <c r="AI209" s="132"/>
      <c r="AJ209" s="132"/>
      <c r="AK209" s="132"/>
      <c r="AL209" s="132"/>
      <c r="AM209" s="132"/>
      <c r="AN209" s="132"/>
      <c r="AO209" s="132"/>
      <c r="AP209" s="132"/>
      <c r="AQ209" s="132"/>
      <c r="AR209" s="132"/>
      <c r="AS209" s="132"/>
      <c r="AT209" s="132"/>
      <c r="AU209" s="132"/>
      <c r="AV209" s="1034"/>
    </row>
    <row r="210" spans="1:68" ht="27.75" hidden="1" customHeight="1" thickTop="1" x14ac:dyDescent="0.25">
      <c r="A210" s="54"/>
      <c r="B210" s="55"/>
      <c r="C210" s="56"/>
      <c r="D210" s="57" t="s">
        <v>472</v>
      </c>
      <c r="E210" s="135"/>
      <c r="F210" s="136"/>
      <c r="G210" s="137"/>
      <c r="H210" s="140"/>
      <c r="I210" s="1029"/>
      <c r="J210" s="62"/>
      <c r="K210" s="63">
        <f t="shared" ref="K210:K219" si="224">IF(J210&gt;0, 1, 0)</f>
        <v>0</v>
      </c>
      <c r="L210" s="63">
        <f t="shared" ref="L210:L221" si="225">J210-K210</f>
        <v>0</v>
      </c>
      <c r="M210" s="64"/>
      <c r="N210" s="65"/>
      <c r="O210" s="66">
        <f t="shared" ref="O210:O221" si="226">IF(N210&gt;0, 1, 0)</f>
        <v>0</v>
      </c>
      <c r="P210" s="66">
        <f t="shared" ref="P210:P221" si="227">N210-O210</f>
        <v>0</v>
      </c>
      <c r="Q210" s="1030"/>
      <c r="R210" s="68">
        <f t="shared" ref="R210:R219" si="228">(K210*M210*$R$5)+(L210*M210*$R$6)+(O210*Q210*$R$7)+(P210*Q210*$R$8)</f>
        <v>0</v>
      </c>
      <c r="S210" s="69">
        <f t="shared" ref="S210:S219" si="229">J210*M210*$S$5</f>
        <v>0</v>
      </c>
      <c r="T210" s="70">
        <f t="shared" ref="T210:T219" si="230">K210*M210*$T$5</f>
        <v>0</v>
      </c>
      <c r="U210" s="70">
        <f t="shared" ref="U210:U219" si="231">J210*M210*$U$5</f>
        <v>0</v>
      </c>
      <c r="V210" s="70">
        <f t="shared" ref="V210:V221" si="232">N210*Q210*$V$7</f>
        <v>0</v>
      </c>
      <c r="W210" s="70">
        <f t="shared" ref="W210:W221" si="233">O210*Q210*$W$7</f>
        <v>0</v>
      </c>
      <c r="X210" s="70">
        <f t="shared" ref="X210:X221" si="234">N210*Q210*$X$7</f>
        <v>0</v>
      </c>
      <c r="Y210" s="70">
        <f t="shared" ref="Y210:AA221" si="235">S210+V210</f>
        <v>0</v>
      </c>
      <c r="Z210" s="70">
        <f t="shared" si="235"/>
        <v>0</v>
      </c>
      <c r="AA210" s="70">
        <f t="shared" si="235"/>
        <v>0</v>
      </c>
      <c r="AB210" s="71"/>
      <c r="AC210" s="7">
        <f>R210-Y210-Z210-AA210</f>
        <v>0</v>
      </c>
      <c r="AD210" s="162"/>
      <c r="AE210" s="134"/>
      <c r="AF210" s="163"/>
      <c r="AG210" s="164"/>
      <c r="AH210" s="88"/>
      <c r="AI210" s="88"/>
      <c r="AJ210" s="75"/>
      <c r="AK210" s="182"/>
      <c r="AL210" s="88"/>
      <c r="AM210" s="75"/>
      <c r="AN210" s="89"/>
      <c r="AO210" s="162"/>
      <c r="AP210" s="87"/>
      <c r="AQ210" s="87"/>
      <c r="AR210" s="167"/>
      <c r="AS210" s="87"/>
      <c r="AT210" s="88"/>
      <c r="AU210" s="75"/>
      <c r="AV210" s="89"/>
    </row>
    <row r="211" spans="1:68" ht="27.95" hidden="1" customHeight="1" x14ac:dyDescent="0.25">
      <c r="A211" s="54"/>
      <c r="B211" s="55"/>
      <c r="C211" s="56"/>
      <c r="D211" s="57" t="s">
        <v>472</v>
      </c>
      <c r="E211" s="135"/>
      <c r="F211" s="136"/>
      <c r="G211" s="137"/>
      <c r="H211" s="140"/>
      <c r="I211" s="81"/>
      <c r="J211" s="82"/>
      <c r="K211" s="63">
        <f t="shared" si="224"/>
        <v>0</v>
      </c>
      <c r="L211" s="63">
        <f t="shared" si="225"/>
        <v>0</v>
      </c>
      <c r="M211" s="83"/>
      <c r="N211" s="84"/>
      <c r="O211" s="66">
        <f t="shared" si="226"/>
        <v>0</v>
      </c>
      <c r="P211" s="66">
        <f t="shared" si="227"/>
        <v>0</v>
      </c>
      <c r="Q211" s="83"/>
      <c r="R211" s="85">
        <f t="shared" si="228"/>
        <v>0</v>
      </c>
      <c r="S211" s="69">
        <f t="shared" si="229"/>
        <v>0</v>
      </c>
      <c r="T211" s="70">
        <f t="shared" si="230"/>
        <v>0</v>
      </c>
      <c r="U211" s="70">
        <f t="shared" si="231"/>
        <v>0</v>
      </c>
      <c r="V211" s="70">
        <f t="shared" si="232"/>
        <v>0</v>
      </c>
      <c r="W211" s="70">
        <f t="shared" si="233"/>
        <v>0</v>
      </c>
      <c r="X211" s="70">
        <f t="shared" si="234"/>
        <v>0</v>
      </c>
      <c r="Y211" s="70">
        <f t="shared" si="235"/>
        <v>0</v>
      </c>
      <c r="Z211" s="70">
        <f t="shared" si="235"/>
        <v>0</v>
      </c>
      <c r="AA211" s="70">
        <f t="shared" si="235"/>
        <v>0</v>
      </c>
      <c r="AB211" s="71"/>
      <c r="AC211" s="7">
        <f t="shared" ref="AC211:AC221" si="236">R209-Y209-Z209-AA209</f>
        <v>0</v>
      </c>
      <c r="AD211" s="162"/>
      <c r="AE211" s="134"/>
      <c r="AF211" s="163"/>
      <c r="AG211" s="164"/>
      <c r="AH211" s="88"/>
      <c r="AI211" s="88"/>
      <c r="AJ211" s="75"/>
      <c r="AK211" s="182"/>
      <c r="AL211" s="88"/>
      <c r="AM211" s="75"/>
      <c r="AN211" s="89"/>
      <c r="AO211" s="86"/>
      <c r="AP211" s="87"/>
      <c r="AQ211" s="87"/>
      <c r="AR211" s="87"/>
      <c r="AS211" s="87"/>
      <c r="AT211" s="88"/>
      <c r="AU211" s="75"/>
      <c r="AV211" s="89"/>
    </row>
    <row r="212" spans="1:68" ht="27.95" hidden="1" customHeight="1" x14ac:dyDescent="0.25">
      <c r="A212" s="54"/>
      <c r="B212" s="55"/>
      <c r="C212" s="56"/>
      <c r="D212" s="57" t="s">
        <v>472</v>
      </c>
      <c r="E212" s="135"/>
      <c r="F212" s="136"/>
      <c r="G212" s="137"/>
      <c r="H212" s="138"/>
      <c r="I212" s="81"/>
      <c r="J212" s="82"/>
      <c r="K212" s="63">
        <f t="shared" si="224"/>
        <v>0</v>
      </c>
      <c r="L212" s="63">
        <f t="shared" si="225"/>
        <v>0</v>
      </c>
      <c r="M212" s="83"/>
      <c r="N212" s="84"/>
      <c r="O212" s="66">
        <f t="shared" si="226"/>
        <v>0</v>
      </c>
      <c r="P212" s="66">
        <f t="shared" si="227"/>
        <v>0</v>
      </c>
      <c r="Q212" s="83"/>
      <c r="R212" s="85">
        <f t="shared" si="228"/>
        <v>0</v>
      </c>
      <c r="S212" s="69">
        <f t="shared" si="229"/>
        <v>0</v>
      </c>
      <c r="T212" s="70">
        <f t="shared" si="230"/>
        <v>0</v>
      </c>
      <c r="U212" s="70">
        <f t="shared" si="231"/>
        <v>0</v>
      </c>
      <c r="V212" s="70">
        <f t="shared" si="232"/>
        <v>0</v>
      </c>
      <c r="W212" s="70">
        <f t="shared" si="233"/>
        <v>0</v>
      </c>
      <c r="X212" s="70">
        <f t="shared" si="234"/>
        <v>0</v>
      </c>
      <c r="Y212" s="70">
        <f t="shared" si="235"/>
        <v>0</v>
      </c>
      <c r="Z212" s="70">
        <f t="shared" si="235"/>
        <v>0</v>
      </c>
      <c r="AA212" s="70">
        <f t="shared" si="235"/>
        <v>0</v>
      </c>
      <c r="AB212" s="71"/>
      <c r="AC212" s="7">
        <f t="shared" si="236"/>
        <v>0</v>
      </c>
      <c r="AD212" s="162"/>
      <c r="AE212" s="134"/>
      <c r="AF212" s="163"/>
      <c r="AG212" s="164"/>
      <c r="AH212" s="88"/>
      <c r="AI212" s="88"/>
      <c r="AJ212" s="75"/>
      <c r="AK212" s="167"/>
      <c r="AL212" s="88"/>
      <c r="AM212" s="75"/>
      <c r="AN212" s="89"/>
      <c r="AO212" s="86"/>
      <c r="AP212" s="87"/>
      <c r="AQ212" s="87"/>
      <c r="AR212" s="87"/>
      <c r="AS212" s="87"/>
      <c r="AT212" s="88"/>
      <c r="AU212" s="75"/>
      <c r="AV212" s="89"/>
    </row>
    <row r="213" spans="1:68" ht="27.95" hidden="1" customHeight="1" x14ac:dyDescent="0.25">
      <c r="A213" s="54"/>
      <c r="B213" s="55"/>
      <c r="C213" s="56"/>
      <c r="D213" s="57" t="s">
        <v>472</v>
      </c>
      <c r="E213" s="139"/>
      <c r="F213" s="136"/>
      <c r="G213" s="137"/>
      <c r="H213" s="140"/>
      <c r="I213" s="81"/>
      <c r="J213" s="82"/>
      <c r="K213" s="63">
        <f t="shared" si="224"/>
        <v>0</v>
      </c>
      <c r="L213" s="63">
        <f t="shared" si="225"/>
        <v>0</v>
      </c>
      <c r="M213" s="83"/>
      <c r="N213" s="84"/>
      <c r="O213" s="66">
        <f t="shared" si="226"/>
        <v>0</v>
      </c>
      <c r="P213" s="66">
        <f t="shared" si="227"/>
        <v>0</v>
      </c>
      <c r="Q213" s="83"/>
      <c r="R213" s="85">
        <f t="shared" si="228"/>
        <v>0</v>
      </c>
      <c r="S213" s="69">
        <f t="shared" si="229"/>
        <v>0</v>
      </c>
      <c r="T213" s="70">
        <f t="shared" si="230"/>
        <v>0</v>
      </c>
      <c r="U213" s="70">
        <f t="shared" si="231"/>
        <v>0</v>
      </c>
      <c r="V213" s="70">
        <f t="shared" si="232"/>
        <v>0</v>
      </c>
      <c r="W213" s="70">
        <f t="shared" si="233"/>
        <v>0</v>
      </c>
      <c r="X213" s="70">
        <f t="shared" si="234"/>
        <v>0</v>
      </c>
      <c r="Y213" s="70">
        <f t="shared" si="235"/>
        <v>0</v>
      </c>
      <c r="Z213" s="70">
        <f t="shared" si="235"/>
        <v>0</v>
      </c>
      <c r="AA213" s="70">
        <f t="shared" si="235"/>
        <v>0</v>
      </c>
      <c r="AB213" s="71"/>
      <c r="AC213" s="7">
        <f t="shared" si="236"/>
        <v>0</v>
      </c>
      <c r="AD213" s="86"/>
      <c r="AE213" s="73"/>
      <c r="AF213" s="87"/>
      <c r="AG213" s="87"/>
      <c r="AH213" s="88"/>
      <c r="AI213" s="88"/>
      <c r="AJ213" s="75"/>
      <c r="AK213" s="87"/>
      <c r="AL213" s="88"/>
      <c r="AM213" s="75"/>
      <c r="AN213" s="89"/>
      <c r="AO213" s="86"/>
      <c r="AP213" s="87"/>
      <c r="AQ213" s="87"/>
      <c r="AR213" s="87"/>
      <c r="AS213" s="87"/>
      <c r="AT213" s="88"/>
      <c r="AU213" s="75"/>
      <c r="AV213" s="89"/>
    </row>
    <row r="214" spans="1:68" ht="27.95" hidden="1" customHeight="1" x14ac:dyDescent="0.25">
      <c r="A214" s="54"/>
      <c r="B214" s="55"/>
      <c r="C214" s="56"/>
      <c r="D214" s="57" t="s">
        <v>472</v>
      </c>
      <c r="E214" s="141"/>
      <c r="F214" s="136"/>
      <c r="G214" s="137"/>
      <c r="H214" s="140"/>
      <c r="I214" s="81"/>
      <c r="J214" s="82"/>
      <c r="K214" s="63">
        <f t="shared" si="224"/>
        <v>0</v>
      </c>
      <c r="L214" s="63">
        <f t="shared" si="225"/>
        <v>0</v>
      </c>
      <c r="M214" s="83"/>
      <c r="N214" s="84"/>
      <c r="O214" s="66">
        <f t="shared" si="226"/>
        <v>0</v>
      </c>
      <c r="P214" s="66">
        <f t="shared" si="227"/>
        <v>0</v>
      </c>
      <c r="Q214" s="83"/>
      <c r="R214" s="85">
        <f t="shared" si="228"/>
        <v>0</v>
      </c>
      <c r="S214" s="69">
        <f t="shared" si="229"/>
        <v>0</v>
      </c>
      <c r="T214" s="70">
        <f t="shared" si="230"/>
        <v>0</v>
      </c>
      <c r="U214" s="70">
        <f t="shared" si="231"/>
        <v>0</v>
      </c>
      <c r="V214" s="70">
        <f t="shared" si="232"/>
        <v>0</v>
      </c>
      <c r="W214" s="70">
        <f t="shared" si="233"/>
        <v>0</v>
      </c>
      <c r="X214" s="70">
        <f t="shared" si="234"/>
        <v>0</v>
      </c>
      <c r="Y214" s="70">
        <f t="shared" si="235"/>
        <v>0</v>
      </c>
      <c r="Z214" s="70">
        <f t="shared" si="235"/>
        <v>0</v>
      </c>
      <c r="AA214" s="70">
        <f t="shared" si="235"/>
        <v>0</v>
      </c>
      <c r="AB214" s="71"/>
      <c r="AC214" s="7">
        <f t="shared" si="236"/>
        <v>0</v>
      </c>
      <c r="AD214" s="86"/>
      <c r="AE214" s="73"/>
      <c r="AF214" s="87"/>
      <c r="AG214" s="87"/>
      <c r="AH214" s="88"/>
      <c r="AI214" s="88"/>
      <c r="AJ214" s="75"/>
      <c r="AK214" s="87"/>
      <c r="AL214" s="88"/>
      <c r="AM214" s="75"/>
      <c r="AN214" s="89"/>
      <c r="AO214" s="86"/>
      <c r="AP214" s="87"/>
      <c r="AQ214" s="87"/>
      <c r="AR214" s="87"/>
      <c r="AS214" s="87"/>
      <c r="AT214" s="88"/>
      <c r="AU214" s="75"/>
      <c r="AV214" s="89"/>
    </row>
    <row r="215" spans="1:68" ht="27.95" hidden="1" customHeight="1" x14ac:dyDescent="0.25">
      <c r="A215" s="54"/>
      <c r="B215" s="55"/>
      <c r="C215" s="56"/>
      <c r="D215" s="57" t="s">
        <v>472</v>
      </c>
      <c r="E215" s="141"/>
      <c r="F215" s="136"/>
      <c r="G215" s="137"/>
      <c r="H215" s="140"/>
      <c r="I215" s="81"/>
      <c r="J215" s="82"/>
      <c r="K215" s="63">
        <f t="shared" si="224"/>
        <v>0</v>
      </c>
      <c r="L215" s="63">
        <f t="shared" si="225"/>
        <v>0</v>
      </c>
      <c r="M215" s="83"/>
      <c r="N215" s="84"/>
      <c r="O215" s="66">
        <f t="shared" si="226"/>
        <v>0</v>
      </c>
      <c r="P215" s="66">
        <f t="shared" si="227"/>
        <v>0</v>
      </c>
      <c r="Q215" s="83"/>
      <c r="R215" s="85">
        <f t="shared" si="228"/>
        <v>0</v>
      </c>
      <c r="S215" s="69">
        <f t="shared" si="229"/>
        <v>0</v>
      </c>
      <c r="T215" s="70">
        <f t="shared" si="230"/>
        <v>0</v>
      </c>
      <c r="U215" s="70">
        <f t="shared" si="231"/>
        <v>0</v>
      </c>
      <c r="V215" s="70">
        <f t="shared" si="232"/>
        <v>0</v>
      </c>
      <c r="W215" s="70">
        <f t="shared" si="233"/>
        <v>0</v>
      </c>
      <c r="X215" s="70">
        <f t="shared" si="234"/>
        <v>0</v>
      </c>
      <c r="Y215" s="70">
        <f t="shared" si="235"/>
        <v>0</v>
      </c>
      <c r="Z215" s="70">
        <f t="shared" si="235"/>
        <v>0</v>
      </c>
      <c r="AA215" s="70">
        <f t="shared" si="235"/>
        <v>0</v>
      </c>
      <c r="AB215" s="71"/>
      <c r="AC215" s="7">
        <f t="shared" si="236"/>
        <v>0</v>
      </c>
      <c r="AD215" s="86"/>
      <c r="AE215" s="73"/>
      <c r="AF215" s="87"/>
      <c r="AG215" s="87"/>
      <c r="AH215" s="88"/>
      <c r="AI215" s="88"/>
      <c r="AJ215" s="75"/>
      <c r="AK215" s="87"/>
      <c r="AL215" s="88"/>
      <c r="AM215" s="75"/>
      <c r="AN215" s="89"/>
      <c r="AO215" s="86"/>
      <c r="AP215" s="87"/>
      <c r="AQ215" s="87"/>
      <c r="AR215" s="87"/>
      <c r="AS215" s="87"/>
      <c r="AT215" s="88"/>
      <c r="AU215" s="75"/>
      <c r="AV215" s="89"/>
    </row>
    <row r="216" spans="1:68" ht="27.95" hidden="1" customHeight="1" x14ac:dyDescent="0.25">
      <c r="A216" s="54"/>
      <c r="B216" s="55"/>
      <c r="C216" s="56"/>
      <c r="D216" s="57" t="s">
        <v>472</v>
      </c>
      <c r="E216" s="141"/>
      <c r="F216" s="136"/>
      <c r="G216" s="142"/>
      <c r="H216" s="140"/>
      <c r="I216" s="81"/>
      <c r="J216" s="82"/>
      <c r="K216" s="63">
        <f t="shared" si="224"/>
        <v>0</v>
      </c>
      <c r="L216" s="63">
        <f t="shared" si="225"/>
        <v>0</v>
      </c>
      <c r="M216" s="83"/>
      <c r="N216" s="84"/>
      <c r="O216" s="66">
        <f t="shared" si="226"/>
        <v>0</v>
      </c>
      <c r="P216" s="66">
        <f t="shared" si="227"/>
        <v>0</v>
      </c>
      <c r="Q216" s="83"/>
      <c r="R216" s="85">
        <f t="shared" si="228"/>
        <v>0</v>
      </c>
      <c r="S216" s="69">
        <f t="shared" si="229"/>
        <v>0</v>
      </c>
      <c r="T216" s="70">
        <f t="shared" si="230"/>
        <v>0</v>
      </c>
      <c r="U216" s="70">
        <f t="shared" si="231"/>
        <v>0</v>
      </c>
      <c r="V216" s="70">
        <f t="shared" si="232"/>
        <v>0</v>
      </c>
      <c r="W216" s="70">
        <f t="shared" si="233"/>
        <v>0</v>
      </c>
      <c r="X216" s="70">
        <f t="shared" si="234"/>
        <v>0</v>
      </c>
      <c r="Y216" s="70">
        <f t="shared" si="235"/>
        <v>0</v>
      </c>
      <c r="Z216" s="70">
        <f t="shared" si="235"/>
        <v>0</v>
      </c>
      <c r="AA216" s="70">
        <f t="shared" si="235"/>
        <v>0</v>
      </c>
      <c r="AB216" s="71"/>
      <c r="AC216" s="7">
        <f t="shared" si="236"/>
        <v>0</v>
      </c>
      <c r="AD216" s="86"/>
      <c r="AE216" s="73"/>
      <c r="AF216" s="87"/>
      <c r="AG216" s="87"/>
      <c r="AH216" s="88"/>
      <c r="AI216" s="88"/>
      <c r="AJ216" s="75"/>
      <c r="AK216" s="87"/>
      <c r="AL216" s="88"/>
      <c r="AM216" s="75"/>
      <c r="AN216" s="89"/>
      <c r="AO216" s="86"/>
      <c r="AP216" s="87"/>
      <c r="AQ216" s="87"/>
      <c r="AR216" s="87"/>
      <c r="AS216" s="87"/>
      <c r="AT216" s="88"/>
      <c r="AU216" s="75"/>
      <c r="AV216" s="89"/>
    </row>
    <row r="217" spans="1:68" ht="27.95" hidden="1" customHeight="1" x14ac:dyDescent="0.25">
      <c r="A217" s="54"/>
      <c r="B217" s="55"/>
      <c r="C217" s="56"/>
      <c r="D217" s="57" t="s">
        <v>472</v>
      </c>
      <c r="E217" s="141"/>
      <c r="F217" s="136"/>
      <c r="G217" s="142"/>
      <c r="H217" s="140"/>
      <c r="I217" s="94"/>
      <c r="J217" s="82"/>
      <c r="K217" s="63">
        <f t="shared" si="224"/>
        <v>0</v>
      </c>
      <c r="L217" s="63">
        <f t="shared" si="225"/>
        <v>0</v>
      </c>
      <c r="M217" s="83"/>
      <c r="N217" s="84"/>
      <c r="O217" s="66">
        <f t="shared" si="226"/>
        <v>0</v>
      </c>
      <c r="P217" s="66">
        <f t="shared" si="227"/>
        <v>0</v>
      </c>
      <c r="Q217" s="83"/>
      <c r="R217" s="85">
        <f t="shared" si="228"/>
        <v>0</v>
      </c>
      <c r="S217" s="69">
        <f t="shared" si="229"/>
        <v>0</v>
      </c>
      <c r="T217" s="70">
        <f t="shared" si="230"/>
        <v>0</v>
      </c>
      <c r="U217" s="70">
        <f t="shared" si="231"/>
        <v>0</v>
      </c>
      <c r="V217" s="70">
        <f t="shared" si="232"/>
        <v>0</v>
      </c>
      <c r="W217" s="70">
        <f t="shared" si="233"/>
        <v>0</v>
      </c>
      <c r="X217" s="70">
        <f t="shared" si="234"/>
        <v>0</v>
      </c>
      <c r="Y217" s="70">
        <f t="shared" si="235"/>
        <v>0</v>
      </c>
      <c r="Z217" s="70">
        <f t="shared" si="235"/>
        <v>0</v>
      </c>
      <c r="AA217" s="70">
        <f t="shared" si="235"/>
        <v>0</v>
      </c>
      <c r="AB217" s="71"/>
      <c r="AC217" s="7">
        <f t="shared" si="236"/>
        <v>0</v>
      </c>
      <c r="AD217" s="86"/>
      <c r="AE217" s="73"/>
      <c r="AF217" s="87"/>
      <c r="AG217" s="87"/>
      <c r="AH217" s="88"/>
      <c r="AI217" s="88"/>
      <c r="AJ217" s="75"/>
      <c r="AK217" s="87"/>
      <c r="AL217" s="88"/>
      <c r="AM217" s="75"/>
      <c r="AN217" s="89"/>
      <c r="AO217" s="86"/>
      <c r="AP217" s="87"/>
      <c r="AQ217" s="87"/>
      <c r="AR217" s="87"/>
      <c r="AS217" s="87"/>
      <c r="AT217" s="88"/>
      <c r="AU217" s="75"/>
      <c r="AV217" s="89"/>
    </row>
    <row r="218" spans="1:68" ht="27.95" hidden="1" customHeight="1" x14ac:dyDescent="0.25">
      <c r="A218" s="54"/>
      <c r="B218" s="55"/>
      <c r="C218" s="56"/>
      <c r="D218" s="57" t="s">
        <v>472</v>
      </c>
      <c r="E218" s="143"/>
      <c r="F218" s="144"/>
      <c r="G218" s="145"/>
      <c r="H218" s="140"/>
      <c r="I218" s="81"/>
      <c r="J218" s="82"/>
      <c r="K218" s="63">
        <f t="shared" si="224"/>
        <v>0</v>
      </c>
      <c r="L218" s="63">
        <f t="shared" si="225"/>
        <v>0</v>
      </c>
      <c r="M218" s="83"/>
      <c r="N218" s="84"/>
      <c r="O218" s="66">
        <f t="shared" si="226"/>
        <v>0</v>
      </c>
      <c r="P218" s="66">
        <f t="shared" si="227"/>
        <v>0</v>
      </c>
      <c r="Q218" s="83"/>
      <c r="R218" s="85">
        <f t="shared" si="228"/>
        <v>0</v>
      </c>
      <c r="S218" s="69">
        <f t="shared" si="229"/>
        <v>0</v>
      </c>
      <c r="T218" s="70">
        <f t="shared" si="230"/>
        <v>0</v>
      </c>
      <c r="U218" s="70">
        <f t="shared" si="231"/>
        <v>0</v>
      </c>
      <c r="V218" s="70">
        <f t="shared" si="232"/>
        <v>0</v>
      </c>
      <c r="W218" s="70">
        <f t="shared" si="233"/>
        <v>0</v>
      </c>
      <c r="X218" s="70">
        <f t="shared" si="234"/>
        <v>0</v>
      </c>
      <c r="Y218" s="70">
        <f t="shared" si="235"/>
        <v>0</v>
      </c>
      <c r="Z218" s="70">
        <f t="shared" si="235"/>
        <v>0</v>
      </c>
      <c r="AA218" s="70">
        <f t="shared" si="235"/>
        <v>0</v>
      </c>
      <c r="AB218" s="71"/>
      <c r="AC218" s="7">
        <f t="shared" si="236"/>
        <v>0</v>
      </c>
      <c r="AD218" s="86"/>
      <c r="AE218" s="73"/>
      <c r="AF218" s="87"/>
      <c r="AG218" s="87"/>
      <c r="AH218" s="88"/>
      <c r="AI218" s="88"/>
      <c r="AJ218" s="75"/>
      <c r="AK218" s="87"/>
      <c r="AL218" s="88"/>
      <c r="AM218" s="75"/>
      <c r="AN218" s="89"/>
      <c r="AO218" s="86"/>
      <c r="AP218" s="87"/>
      <c r="AQ218" s="87"/>
      <c r="AR218" s="87"/>
      <c r="AS218" s="87"/>
      <c r="AT218" s="88"/>
      <c r="AU218" s="75"/>
      <c r="AV218" s="89"/>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row>
    <row r="219" spans="1:68" ht="27.95" hidden="1" customHeight="1" x14ac:dyDescent="0.25">
      <c r="A219" s="54"/>
      <c r="B219" s="55"/>
      <c r="C219" s="56"/>
      <c r="D219" s="57" t="s">
        <v>472</v>
      </c>
      <c r="E219" s="146"/>
      <c r="F219" s="1031"/>
      <c r="G219" s="142"/>
      <c r="H219" s="1032"/>
      <c r="I219" s="1033"/>
      <c r="J219" s="82"/>
      <c r="K219" s="96">
        <f t="shared" si="224"/>
        <v>0</v>
      </c>
      <c r="L219" s="96">
        <f t="shared" si="225"/>
        <v>0</v>
      </c>
      <c r="M219" s="83"/>
      <c r="N219" s="84"/>
      <c r="O219" s="66">
        <f t="shared" si="226"/>
        <v>0</v>
      </c>
      <c r="P219" s="66">
        <f t="shared" si="227"/>
        <v>0</v>
      </c>
      <c r="Q219" s="83"/>
      <c r="R219" s="85">
        <f t="shared" si="228"/>
        <v>0</v>
      </c>
      <c r="S219" s="69">
        <f t="shared" si="229"/>
        <v>0</v>
      </c>
      <c r="T219" s="70">
        <f t="shared" si="230"/>
        <v>0</v>
      </c>
      <c r="U219" s="70">
        <f t="shared" si="231"/>
        <v>0</v>
      </c>
      <c r="V219" s="70">
        <f t="shared" si="232"/>
        <v>0</v>
      </c>
      <c r="W219" s="70">
        <f t="shared" si="233"/>
        <v>0</v>
      </c>
      <c r="X219" s="70">
        <f t="shared" si="234"/>
        <v>0</v>
      </c>
      <c r="Y219" s="70">
        <f t="shared" si="235"/>
        <v>0</v>
      </c>
      <c r="Z219" s="70">
        <f t="shared" si="235"/>
        <v>0</v>
      </c>
      <c r="AA219" s="70">
        <f t="shared" si="235"/>
        <v>0</v>
      </c>
      <c r="AB219" s="71"/>
      <c r="AC219" s="7">
        <f t="shared" si="236"/>
        <v>0</v>
      </c>
      <c r="AD219" s="86"/>
      <c r="AE219" s="73"/>
      <c r="AF219" s="87"/>
      <c r="AG219" s="87"/>
      <c r="AH219" s="88"/>
      <c r="AI219" s="88"/>
      <c r="AJ219" s="75"/>
      <c r="AK219" s="87"/>
      <c r="AL219" s="88"/>
      <c r="AM219" s="75"/>
      <c r="AN219" s="89"/>
      <c r="AO219" s="86"/>
      <c r="AP219" s="87"/>
      <c r="AQ219" s="87"/>
      <c r="AR219" s="87"/>
      <c r="AS219" s="87"/>
      <c r="AT219" s="88"/>
      <c r="AU219" s="75"/>
      <c r="AV219" s="89"/>
      <c r="AW219" s="171"/>
      <c r="AX219" s="171"/>
      <c r="AY219" s="171"/>
      <c r="AZ219" s="171"/>
      <c r="BA219" s="171"/>
      <c r="BB219" s="171"/>
      <c r="BC219" s="171"/>
      <c r="BD219" s="171"/>
      <c r="BE219" s="171"/>
      <c r="BF219" s="171"/>
      <c r="BG219" s="171"/>
      <c r="BH219" s="171"/>
      <c r="BI219" s="171"/>
      <c r="BJ219" s="171"/>
      <c r="BK219" s="171"/>
      <c r="BL219" s="171"/>
      <c r="BM219" s="171"/>
      <c r="BN219" s="171"/>
      <c r="BO219" s="171"/>
      <c r="BP219" s="171"/>
    </row>
    <row r="220" spans="1:68" s="179" customFormat="1" ht="27.95" hidden="1" customHeight="1" x14ac:dyDescent="0.25">
      <c r="A220" s="193"/>
      <c r="B220" s="194"/>
      <c r="C220" s="56"/>
      <c r="D220" s="57" t="s">
        <v>472</v>
      </c>
      <c r="E220" s="101" t="s">
        <v>49</v>
      </c>
      <c r="F220" s="101"/>
      <c r="G220" s="102"/>
      <c r="H220" s="103"/>
      <c r="I220" s="104"/>
      <c r="J220" s="105"/>
      <c r="K220" s="106">
        <f>IF(J220&gt;0, 1, 0)</f>
        <v>0</v>
      </c>
      <c r="L220" s="106">
        <f t="shared" si="225"/>
        <v>0</v>
      </c>
      <c r="M220" s="107"/>
      <c r="N220" s="108"/>
      <c r="O220" s="109">
        <f t="shared" si="226"/>
        <v>0</v>
      </c>
      <c r="P220" s="109">
        <f t="shared" si="227"/>
        <v>0</v>
      </c>
      <c r="Q220" s="107"/>
      <c r="R220" s="110">
        <f>J220*M220*$R$9</f>
        <v>0</v>
      </c>
      <c r="S220" s="111">
        <f>J220*M220*$S$9</f>
        <v>0</v>
      </c>
      <c r="T220" s="112">
        <f>K220*M220*$T$9</f>
        <v>0</v>
      </c>
      <c r="U220" s="112">
        <f>J220*M220*$U$9</f>
        <v>0</v>
      </c>
      <c r="V220" s="112">
        <f t="shared" si="232"/>
        <v>0</v>
      </c>
      <c r="W220" s="112">
        <f t="shared" si="233"/>
        <v>0</v>
      </c>
      <c r="X220" s="112">
        <f t="shared" si="234"/>
        <v>0</v>
      </c>
      <c r="Y220" s="112">
        <f t="shared" si="235"/>
        <v>0</v>
      </c>
      <c r="Z220" s="112">
        <f t="shared" si="235"/>
        <v>0</v>
      </c>
      <c r="AA220" s="112">
        <f t="shared" si="235"/>
        <v>0</v>
      </c>
      <c r="AB220" s="113"/>
      <c r="AC220" s="7">
        <f t="shared" si="236"/>
        <v>0</v>
      </c>
      <c r="AD220" s="176"/>
      <c r="AE220" s="73"/>
      <c r="AF220" s="177"/>
      <c r="AG220" s="177"/>
      <c r="AH220" s="88"/>
      <c r="AI220" s="88"/>
      <c r="AJ220" s="75"/>
      <c r="AK220" s="177"/>
      <c r="AL220" s="88"/>
      <c r="AM220" s="75"/>
      <c r="AN220" s="178"/>
      <c r="AO220" s="176"/>
      <c r="AP220" s="177"/>
      <c r="AQ220" s="177"/>
      <c r="AR220" s="177"/>
      <c r="AS220" s="177"/>
      <c r="AT220" s="88"/>
      <c r="AU220" s="75"/>
      <c r="AV220" s="178"/>
      <c r="AW220" s="6"/>
      <c r="AX220" s="6"/>
      <c r="AY220" s="6"/>
      <c r="AZ220" s="6"/>
      <c r="BA220" s="6"/>
      <c r="BB220" s="6"/>
      <c r="BC220" s="6"/>
      <c r="BD220" s="6"/>
      <c r="BE220" s="6"/>
      <c r="BF220" s="6"/>
      <c r="BG220" s="6"/>
      <c r="BH220" s="6"/>
      <c r="BI220" s="6"/>
      <c r="BJ220" s="6"/>
      <c r="BK220" s="6"/>
      <c r="BL220" s="6"/>
      <c r="BM220" s="6"/>
      <c r="BN220" s="6"/>
      <c r="BO220" s="6"/>
      <c r="BP220" s="6"/>
    </row>
    <row r="221" spans="1:68" s="171" customFormat="1" ht="27.95" hidden="1" customHeight="1" x14ac:dyDescent="0.25">
      <c r="A221" s="193"/>
      <c r="B221" s="194"/>
      <c r="C221" s="56"/>
      <c r="D221" s="57" t="s">
        <v>472</v>
      </c>
      <c r="E221" s="101" t="s">
        <v>49</v>
      </c>
      <c r="F221" s="101"/>
      <c r="G221" s="102"/>
      <c r="H221" s="103"/>
      <c r="I221" s="104"/>
      <c r="J221" s="105"/>
      <c r="K221" s="106">
        <f>IF(J221&gt;0, 1, 0)</f>
        <v>0</v>
      </c>
      <c r="L221" s="106">
        <f t="shared" si="225"/>
        <v>0</v>
      </c>
      <c r="M221" s="107"/>
      <c r="N221" s="108"/>
      <c r="O221" s="109">
        <f t="shared" si="226"/>
        <v>0</v>
      </c>
      <c r="P221" s="109">
        <f t="shared" si="227"/>
        <v>0</v>
      </c>
      <c r="Q221" s="107"/>
      <c r="R221" s="110">
        <f>J221*M221*$R$9</f>
        <v>0</v>
      </c>
      <c r="S221" s="111">
        <f>J221*M221*$S$9</f>
        <v>0</v>
      </c>
      <c r="T221" s="112">
        <f>K221*M221*$T$9</f>
        <v>0</v>
      </c>
      <c r="U221" s="112">
        <f>J221*M221*$U$9</f>
        <v>0</v>
      </c>
      <c r="V221" s="112">
        <f t="shared" si="232"/>
        <v>0</v>
      </c>
      <c r="W221" s="112">
        <f t="shared" si="233"/>
        <v>0</v>
      </c>
      <c r="X221" s="112">
        <f t="shared" si="234"/>
        <v>0</v>
      </c>
      <c r="Y221" s="112">
        <f t="shared" si="235"/>
        <v>0</v>
      </c>
      <c r="Z221" s="112">
        <f t="shared" si="235"/>
        <v>0</v>
      </c>
      <c r="AA221" s="112">
        <f t="shared" si="235"/>
        <v>0</v>
      </c>
      <c r="AB221" s="113"/>
      <c r="AC221" s="114">
        <f t="shared" si="236"/>
        <v>0</v>
      </c>
      <c r="AD221" s="176"/>
      <c r="AE221" s="73"/>
      <c r="AF221" s="177"/>
      <c r="AG221" s="177"/>
      <c r="AH221" s="88"/>
      <c r="AI221" s="88"/>
      <c r="AJ221" s="75"/>
      <c r="AK221" s="177"/>
      <c r="AL221" s="88"/>
      <c r="AM221" s="75"/>
      <c r="AN221" s="178"/>
      <c r="AO221" s="176"/>
      <c r="AP221" s="177"/>
      <c r="AQ221" s="177"/>
      <c r="AR221" s="177"/>
      <c r="AS221" s="177"/>
      <c r="AT221" s="88"/>
      <c r="AU221" s="75"/>
      <c r="AV221" s="178"/>
      <c r="AW221" s="6"/>
      <c r="AX221" s="6"/>
      <c r="AY221" s="6"/>
      <c r="AZ221" s="6"/>
      <c r="BA221" s="6"/>
      <c r="BB221" s="6"/>
      <c r="BC221" s="6"/>
      <c r="BD221" s="6"/>
      <c r="BE221" s="6"/>
      <c r="BF221" s="6"/>
      <c r="BG221" s="6"/>
      <c r="BH221" s="6"/>
      <c r="BI221" s="6"/>
      <c r="BJ221" s="6"/>
      <c r="BK221" s="6"/>
      <c r="BL221" s="6"/>
      <c r="BM221" s="6"/>
      <c r="BN221" s="6"/>
      <c r="BO221" s="6"/>
      <c r="BP221" s="6"/>
    </row>
    <row r="222" spans="1:68" ht="27.95" hidden="1" customHeight="1" thickBot="1" x14ac:dyDescent="0.3">
      <c r="A222" s="116"/>
      <c r="B222" s="117"/>
      <c r="C222" s="117"/>
      <c r="D222" s="57" t="s">
        <v>472</v>
      </c>
      <c r="E222" s="118"/>
      <c r="F222" s="118"/>
      <c r="G222" s="119"/>
      <c r="H222" s="120" t="s">
        <v>90</v>
      </c>
      <c r="I222" s="121"/>
      <c r="J222" s="122"/>
      <c r="K222" s="123"/>
      <c r="L222" s="123"/>
      <c r="M222" s="124"/>
      <c r="N222" s="125"/>
      <c r="O222" s="123"/>
      <c r="P222" s="123"/>
      <c r="Q222" s="124"/>
      <c r="R222" s="126">
        <f>SUM(R210:R221)</f>
        <v>0</v>
      </c>
      <c r="S222" s="127">
        <f t="shared" ref="S222:AA222" si="237">SUM(S210:S221)</f>
        <v>0</v>
      </c>
      <c r="T222" s="128">
        <f t="shared" si="237"/>
        <v>0</v>
      </c>
      <c r="U222" s="128">
        <f t="shared" si="237"/>
        <v>0</v>
      </c>
      <c r="V222" s="128">
        <f t="shared" si="237"/>
        <v>0</v>
      </c>
      <c r="W222" s="128">
        <f t="shared" si="237"/>
        <v>0</v>
      </c>
      <c r="X222" s="128">
        <f t="shared" si="237"/>
        <v>0</v>
      </c>
      <c r="Y222" s="129">
        <f t="shared" si="237"/>
        <v>0</v>
      </c>
      <c r="Z222" s="129">
        <f t="shared" si="237"/>
        <v>0</v>
      </c>
      <c r="AA222" s="129">
        <f t="shared" si="237"/>
        <v>0</v>
      </c>
      <c r="AB222" s="130">
        <f>R222/1800/0.6</f>
        <v>0</v>
      </c>
      <c r="AC222" s="7"/>
      <c r="AD222" s="131"/>
      <c r="AE222" s="132"/>
      <c r="AF222" s="132"/>
      <c r="AG222" s="132"/>
      <c r="AH222" s="132"/>
      <c r="AI222" s="132"/>
      <c r="AJ222" s="132"/>
      <c r="AK222" s="132"/>
      <c r="AL222" s="132"/>
      <c r="AM222" s="132"/>
      <c r="AN222" s="132"/>
      <c r="AO222" s="132"/>
      <c r="AP222" s="132"/>
      <c r="AQ222" s="132"/>
      <c r="AR222" s="132"/>
      <c r="AS222" s="132"/>
      <c r="AT222" s="132"/>
      <c r="AU222" s="132"/>
      <c r="AV222" s="1034"/>
    </row>
    <row r="223" spans="1:68" ht="27.75" hidden="1" customHeight="1" thickTop="1" x14ac:dyDescent="0.25">
      <c r="A223" s="54"/>
      <c r="B223" s="55"/>
      <c r="C223" s="56"/>
      <c r="D223" s="57" t="s">
        <v>472</v>
      </c>
      <c r="E223" s="135"/>
      <c r="F223" s="136"/>
      <c r="G223" s="137"/>
      <c r="H223" s="140"/>
      <c r="I223" s="1029"/>
      <c r="J223" s="62"/>
      <c r="K223" s="63">
        <f t="shared" ref="K223:K232" si="238">IF(J223&gt;0, 1, 0)</f>
        <v>0</v>
      </c>
      <c r="L223" s="63">
        <f t="shared" ref="L223:L234" si="239">J223-K223</f>
        <v>0</v>
      </c>
      <c r="M223" s="64"/>
      <c r="N223" s="65"/>
      <c r="O223" s="66">
        <f t="shared" ref="O223:O234" si="240">IF(N223&gt;0, 1, 0)</f>
        <v>0</v>
      </c>
      <c r="P223" s="66">
        <f t="shared" ref="P223:P234" si="241">N223-O223</f>
        <v>0</v>
      </c>
      <c r="Q223" s="1030"/>
      <c r="R223" s="68">
        <f t="shared" ref="R223:R232" si="242">(K223*M223*$R$5)+(L223*M223*$R$6)+(O223*Q223*$R$7)+(P223*Q223*$R$8)</f>
        <v>0</v>
      </c>
      <c r="S223" s="69">
        <f t="shared" ref="S223:S232" si="243">J223*M223*$S$5</f>
        <v>0</v>
      </c>
      <c r="T223" s="70">
        <f t="shared" ref="T223:T232" si="244">K223*M223*$T$5</f>
        <v>0</v>
      </c>
      <c r="U223" s="70">
        <f t="shared" ref="U223:U232" si="245">J223*M223*$U$5</f>
        <v>0</v>
      </c>
      <c r="V223" s="70">
        <f t="shared" ref="V223:V234" si="246">N223*Q223*$V$7</f>
        <v>0</v>
      </c>
      <c r="W223" s="70">
        <f t="shared" ref="W223:W234" si="247">O223*Q223*$W$7</f>
        <v>0</v>
      </c>
      <c r="X223" s="70">
        <f t="shared" ref="X223:X234" si="248">N223*Q223*$X$7</f>
        <v>0</v>
      </c>
      <c r="Y223" s="70">
        <f t="shared" ref="Y223:AA234" si="249">S223+V223</f>
        <v>0</v>
      </c>
      <c r="Z223" s="70">
        <f t="shared" si="249"/>
        <v>0</v>
      </c>
      <c r="AA223" s="70">
        <f t="shared" si="249"/>
        <v>0</v>
      </c>
      <c r="AB223" s="71"/>
      <c r="AC223" s="7">
        <f>R223-Y223-Z223-AA223</f>
        <v>0</v>
      </c>
      <c r="AD223" s="162"/>
      <c r="AE223" s="134"/>
      <c r="AF223" s="163"/>
      <c r="AG223" s="164"/>
      <c r="AH223" s="88"/>
      <c r="AI223" s="88"/>
      <c r="AJ223" s="75"/>
      <c r="AK223" s="182"/>
      <c r="AL223" s="88"/>
      <c r="AM223" s="75"/>
      <c r="AN223" s="89"/>
      <c r="AO223" s="162"/>
      <c r="AP223" s="87"/>
      <c r="AQ223" s="87"/>
      <c r="AR223" s="167"/>
      <c r="AS223" s="87"/>
      <c r="AT223" s="88"/>
      <c r="AU223" s="75"/>
      <c r="AV223" s="89"/>
    </row>
    <row r="224" spans="1:68" ht="27.95" hidden="1" customHeight="1" x14ac:dyDescent="0.25">
      <c r="A224" s="54"/>
      <c r="B224" s="55"/>
      <c r="C224" s="56"/>
      <c r="D224" s="57" t="s">
        <v>472</v>
      </c>
      <c r="E224" s="135"/>
      <c r="F224" s="136"/>
      <c r="G224" s="137"/>
      <c r="H224" s="140"/>
      <c r="I224" s="81"/>
      <c r="J224" s="82"/>
      <c r="K224" s="63">
        <f t="shared" si="238"/>
        <v>0</v>
      </c>
      <c r="L224" s="63">
        <f t="shared" si="239"/>
        <v>0</v>
      </c>
      <c r="M224" s="83"/>
      <c r="N224" s="84"/>
      <c r="O224" s="66">
        <f t="shared" si="240"/>
        <v>0</v>
      </c>
      <c r="P224" s="66">
        <f t="shared" si="241"/>
        <v>0</v>
      </c>
      <c r="Q224" s="83"/>
      <c r="R224" s="85">
        <f t="shared" si="242"/>
        <v>0</v>
      </c>
      <c r="S224" s="69">
        <f t="shared" si="243"/>
        <v>0</v>
      </c>
      <c r="T224" s="70">
        <f t="shared" si="244"/>
        <v>0</v>
      </c>
      <c r="U224" s="70">
        <f t="shared" si="245"/>
        <v>0</v>
      </c>
      <c r="V224" s="70">
        <f t="shared" si="246"/>
        <v>0</v>
      </c>
      <c r="W224" s="70">
        <f t="shared" si="247"/>
        <v>0</v>
      </c>
      <c r="X224" s="70">
        <f t="shared" si="248"/>
        <v>0</v>
      </c>
      <c r="Y224" s="70">
        <f t="shared" si="249"/>
        <v>0</v>
      </c>
      <c r="Z224" s="70">
        <f t="shared" si="249"/>
        <v>0</v>
      </c>
      <c r="AA224" s="70">
        <f t="shared" si="249"/>
        <v>0</v>
      </c>
      <c r="AB224" s="71"/>
      <c r="AC224" s="7">
        <f t="shared" ref="AC224:AC234" si="250">R222-Y222-Z222-AA222</f>
        <v>0</v>
      </c>
      <c r="AD224" s="162"/>
      <c r="AE224" s="134"/>
      <c r="AF224" s="163"/>
      <c r="AG224" s="164"/>
      <c r="AH224" s="88"/>
      <c r="AI224" s="88"/>
      <c r="AJ224" s="75"/>
      <c r="AK224" s="182"/>
      <c r="AL224" s="88"/>
      <c r="AM224" s="75"/>
      <c r="AN224" s="89"/>
      <c r="AO224" s="86"/>
      <c r="AP224" s="87"/>
      <c r="AQ224" s="87"/>
      <c r="AR224" s="87"/>
      <c r="AS224" s="87"/>
      <c r="AT224" s="88"/>
      <c r="AU224" s="75"/>
      <c r="AV224" s="89"/>
    </row>
    <row r="225" spans="1:68" ht="27.95" hidden="1" customHeight="1" x14ac:dyDescent="0.25">
      <c r="A225" s="54"/>
      <c r="B225" s="55"/>
      <c r="C225" s="56"/>
      <c r="D225" s="57" t="s">
        <v>472</v>
      </c>
      <c r="E225" s="135"/>
      <c r="F225" s="136"/>
      <c r="G225" s="137"/>
      <c r="H225" s="138"/>
      <c r="I225" s="81"/>
      <c r="J225" s="82"/>
      <c r="K225" s="63">
        <f t="shared" si="238"/>
        <v>0</v>
      </c>
      <c r="L225" s="63">
        <f t="shared" si="239"/>
        <v>0</v>
      </c>
      <c r="M225" s="83"/>
      <c r="N225" s="84"/>
      <c r="O225" s="66">
        <f t="shared" si="240"/>
        <v>0</v>
      </c>
      <c r="P225" s="66">
        <f t="shared" si="241"/>
        <v>0</v>
      </c>
      <c r="Q225" s="83"/>
      <c r="R225" s="85">
        <f t="shared" si="242"/>
        <v>0</v>
      </c>
      <c r="S225" s="69">
        <f t="shared" si="243"/>
        <v>0</v>
      </c>
      <c r="T225" s="70">
        <f t="shared" si="244"/>
        <v>0</v>
      </c>
      <c r="U225" s="70">
        <f t="shared" si="245"/>
        <v>0</v>
      </c>
      <c r="V225" s="70">
        <f t="shared" si="246"/>
        <v>0</v>
      </c>
      <c r="W225" s="70">
        <f t="shared" si="247"/>
        <v>0</v>
      </c>
      <c r="X225" s="70">
        <f t="shared" si="248"/>
        <v>0</v>
      </c>
      <c r="Y225" s="70">
        <f t="shared" si="249"/>
        <v>0</v>
      </c>
      <c r="Z225" s="70">
        <f t="shared" si="249"/>
        <v>0</v>
      </c>
      <c r="AA225" s="70">
        <f t="shared" si="249"/>
        <v>0</v>
      </c>
      <c r="AB225" s="71"/>
      <c r="AC225" s="7">
        <f t="shared" si="250"/>
        <v>0</v>
      </c>
      <c r="AD225" s="162"/>
      <c r="AE225" s="134"/>
      <c r="AF225" s="163"/>
      <c r="AG225" s="164"/>
      <c r="AH225" s="88"/>
      <c r="AI225" s="88"/>
      <c r="AJ225" s="75"/>
      <c r="AK225" s="167"/>
      <c r="AL225" s="88"/>
      <c r="AM225" s="75"/>
      <c r="AN225" s="89"/>
      <c r="AO225" s="86"/>
      <c r="AP225" s="87"/>
      <c r="AQ225" s="87"/>
      <c r="AR225" s="87"/>
      <c r="AS225" s="87"/>
      <c r="AT225" s="88"/>
      <c r="AU225" s="75"/>
      <c r="AV225" s="89"/>
    </row>
    <row r="226" spans="1:68" ht="27.95" hidden="1" customHeight="1" x14ac:dyDescent="0.25">
      <c r="A226" s="54"/>
      <c r="B226" s="55"/>
      <c r="C226" s="56"/>
      <c r="D226" s="57" t="s">
        <v>472</v>
      </c>
      <c r="E226" s="139"/>
      <c r="F226" s="136"/>
      <c r="G226" s="137"/>
      <c r="H226" s="140"/>
      <c r="I226" s="81"/>
      <c r="J226" s="82"/>
      <c r="K226" s="63">
        <f t="shared" si="238"/>
        <v>0</v>
      </c>
      <c r="L226" s="63">
        <f t="shared" si="239"/>
        <v>0</v>
      </c>
      <c r="M226" s="83"/>
      <c r="N226" s="84"/>
      <c r="O226" s="66">
        <f t="shared" si="240"/>
        <v>0</v>
      </c>
      <c r="P226" s="66">
        <f t="shared" si="241"/>
        <v>0</v>
      </c>
      <c r="Q226" s="83"/>
      <c r="R226" s="85">
        <f t="shared" si="242"/>
        <v>0</v>
      </c>
      <c r="S226" s="69">
        <f t="shared" si="243"/>
        <v>0</v>
      </c>
      <c r="T226" s="70">
        <f t="shared" si="244"/>
        <v>0</v>
      </c>
      <c r="U226" s="70">
        <f t="shared" si="245"/>
        <v>0</v>
      </c>
      <c r="V226" s="70">
        <f t="shared" si="246"/>
        <v>0</v>
      </c>
      <c r="W226" s="70">
        <f t="shared" si="247"/>
        <v>0</v>
      </c>
      <c r="X226" s="70">
        <f t="shared" si="248"/>
        <v>0</v>
      </c>
      <c r="Y226" s="70">
        <f t="shared" si="249"/>
        <v>0</v>
      </c>
      <c r="Z226" s="70">
        <f t="shared" si="249"/>
        <v>0</v>
      </c>
      <c r="AA226" s="70">
        <f t="shared" si="249"/>
        <v>0</v>
      </c>
      <c r="AB226" s="71"/>
      <c r="AC226" s="7">
        <f t="shared" si="250"/>
        <v>0</v>
      </c>
      <c r="AD226" s="86"/>
      <c r="AE226" s="73"/>
      <c r="AF226" s="87"/>
      <c r="AG226" s="87"/>
      <c r="AH226" s="88"/>
      <c r="AI226" s="88"/>
      <c r="AJ226" s="75"/>
      <c r="AK226" s="87"/>
      <c r="AL226" s="88"/>
      <c r="AM226" s="75"/>
      <c r="AN226" s="89"/>
      <c r="AO226" s="86"/>
      <c r="AP226" s="87"/>
      <c r="AQ226" s="87"/>
      <c r="AR226" s="87"/>
      <c r="AS226" s="87"/>
      <c r="AT226" s="88"/>
      <c r="AU226" s="75"/>
      <c r="AV226" s="89"/>
    </row>
    <row r="227" spans="1:68" ht="27.95" hidden="1" customHeight="1" x14ac:dyDescent="0.25">
      <c r="A227" s="54"/>
      <c r="B227" s="55"/>
      <c r="C227" s="56"/>
      <c r="D227" s="57" t="s">
        <v>472</v>
      </c>
      <c r="E227" s="141"/>
      <c r="F227" s="136"/>
      <c r="G227" s="137"/>
      <c r="H227" s="140"/>
      <c r="I227" s="81"/>
      <c r="J227" s="82"/>
      <c r="K227" s="63">
        <f t="shared" si="238"/>
        <v>0</v>
      </c>
      <c r="L227" s="63">
        <f t="shared" si="239"/>
        <v>0</v>
      </c>
      <c r="M227" s="83"/>
      <c r="N227" s="84"/>
      <c r="O227" s="66">
        <f t="shared" si="240"/>
        <v>0</v>
      </c>
      <c r="P227" s="66">
        <f t="shared" si="241"/>
        <v>0</v>
      </c>
      <c r="Q227" s="83"/>
      <c r="R227" s="85">
        <f t="shared" si="242"/>
        <v>0</v>
      </c>
      <c r="S227" s="69">
        <f t="shared" si="243"/>
        <v>0</v>
      </c>
      <c r="T227" s="70">
        <f t="shared" si="244"/>
        <v>0</v>
      </c>
      <c r="U227" s="70">
        <f t="shared" si="245"/>
        <v>0</v>
      </c>
      <c r="V227" s="70">
        <f t="shared" si="246"/>
        <v>0</v>
      </c>
      <c r="W227" s="70">
        <f t="shared" si="247"/>
        <v>0</v>
      </c>
      <c r="X227" s="70">
        <f t="shared" si="248"/>
        <v>0</v>
      </c>
      <c r="Y227" s="70">
        <f t="shared" si="249"/>
        <v>0</v>
      </c>
      <c r="Z227" s="70">
        <f t="shared" si="249"/>
        <v>0</v>
      </c>
      <c r="AA227" s="70">
        <f t="shared" si="249"/>
        <v>0</v>
      </c>
      <c r="AB227" s="71"/>
      <c r="AC227" s="7">
        <f t="shared" si="250"/>
        <v>0</v>
      </c>
      <c r="AD227" s="86"/>
      <c r="AE227" s="73"/>
      <c r="AF227" s="87"/>
      <c r="AG227" s="87"/>
      <c r="AH227" s="88"/>
      <c r="AI227" s="88"/>
      <c r="AJ227" s="75"/>
      <c r="AK227" s="87"/>
      <c r="AL227" s="88"/>
      <c r="AM227" s="75"/>
      <c r="AN227" s="89"/>
      <c r="AO227" s="86"/>
      <c r="AP227" s="87"/>
      <c r="AQ227" s="87"/>
      <c r="AR227" s="87"/>
      <c r="AS227" s="87"/>
      <c r="AT227" s="88"/>
      <c r="AU227" s="75"/>
      <c r="AV227" s="89"/>
    </row>
    <row r="228" spans="1:68" ht="27.95" hidden="1" customHeight="1" x14ac:dyDescent="0.25">
      <c r="A228" s="54"/>
      <c r="B228" s="55"/>
      <c r="C228" s="56"/>
      <c r="D228" s="57" t="s">
        <v>472</v>
      </c>
      <c r="E228" s="141"/>
      <c r="F228" s="136"/>
      <c r="G228" s="137"/>
      <c r="H228" s="140"/>
      <c r="I228" s="81"/>
      <c r="J228" s="82"/>
      <c r="K228" s="63">
        <f t="shared" si="238"/>
        <v>0</v>
      </c>
      <c r="L228" s="63">
        <f t="shared" si="239"/>
        <v>0</v>
      </c>
      <c r="M228" s="83"/>
      <c r="N228" s="84"/>
      <c r="O228" s="66">
        <f t="shared" si="240"/>
        <v>0</v>
      </c>
      <c r="P228" s="66">
        <f t="shared" si="241"/>
        <v>0</v>
      </c>
      <c r="Q228" s="83"/>
      <c r="R228" s="85">
        <f t="shared" si="242"/>
        <v>0</v>
      </c>
      <c r="S228" s="69">
        <f t="shared" si="243"/>
        <v>0</v>
      </c>
      <c r="T228" s="70">
        <f t="shared" si="244"/>
        <v>0</v>
      </c>
      <c r="U228" s="70">
        <f t="shared" si="245"/>
        <v>0</v>
      </c>
      <c r="V228" s="70">
        <f t="shared" si="246"/>
        <v>0</v>
      </c>
      <c r="W228" s="70">
        <f t="shared" si="247"/>
        <v>0</v>
      </c>
      <c r="X228" s="70">
        <f t="shared" si="248"/>
        <v>0</v>
      </c>
      <c r="Y228" s="70">
        <f t="shared" si="249"/>
        <v>0</v>
      </c>
      <c r="Z228" s="70">
        <f t="shared" si="249"/>
        <v>0</v>
      </c>
      <c r="AA228" s="70">
        <f t="shared" si="249"/>
        <v>0</v>
      </c>
      <c r="AB228" s="71"/>
      <c r="AC228" s="7">
        <f t="shared" si="250"/>
        <v>0</v>
      </c>
      <c r="AD228" s="86"/>
      <c r="AE228" s="73"/>
      <c r="AF228" s="87"/>
      <c r="AG228" s="87"/>
      <c r="AH228" s="88"/>
      <c r="AI228" s="88"/>
      <c r="AJ228" s="75"/>
      <c r="AK228" s="87"/>
      <c r="AL228" s="88"/>
      <c r="AM228" s="75"/>
      <c r="AN228" s="89"/>
      <c r="AO228" s="86"/>
      <c r="AP228" s="87"/>
      <c r="AQ228" s="87"/>
      <c r="AR228" s="87"/>
      <c r="AS228" s="87"/>
      <c r="AT228" s="88"/>
      <c r="AU228" s="75"/>
      <c r="AV228" s="89"/>
    </row>
    <row r="229" spans="1:68" ht="27.95" hidden="1" customHeight="1" x14ac:dyDescent="0.25">
      <c r="A229" s="54"/>
      <c r="B229" s="55"/>
      <c r="C229" s="56"/>
      <c r="D229" s="57" t="s">
        <v>472</v>
      </c>
      <c r="E229" s="141"/>
      <c r="F229" s="136"/>
      <c r="G229" s="142"/>
      <c r="H229" s="140"/>
      <c r="I229" s="81"/>
      <c r="J229" s="82"/>
      <c r="K229" s="63">
        <f t="shared" si="238"/>
        <v>0</v>
      </c>
      <c r="L229" s="63">
        <f t="shared" si="239"/>
        <v>0</v>
      </c>
      <c r="M229" s="83"/>
      <c r="N229" s="84"/>
      <c r="O229" s="66">
        <f t="shared" si="240"/>
        <v>0</v>
      </c>
      <c r="P229" s="66">
        <f t="shared" si="241"/>
        <v>0</v>
      </c>
      <c r="Q229" s="83"/>
      <c r="R229" s="85">
        <f t="shared" si="242"/>
        <v>0</v>
      </c>
      <c r="S229" s="69">
        <f t="shared" si="243"/>
        <v>0</v>
      </c>
      <c r="T229" s="70">
        <f t="shared" si="244"/>
        <v>0</v>
      </c>
      <c r="U229" s="70">
        <f t="shared" si="245"/>
        <v>0</v>
      </c>
      <c r="V229" s="70">
        <f t="shared" si="246"/>
        <v>0</v>
      </c>
      <c r="W229" s="70">
        <f t="shared" si="247"/>
        <v>0</v>
      </c>
      <c r="X229" s="70">
        <f t="shared" si="248"/>
        <v>0</v>
      </c>
      <c r="Y229" s="70">
        <f t="shared" si="249"/>
        <v>0</v>
      </c>
      <c r="Z229" s="70">
        <f t="shared" si="249"/>
        <v>0</v>
      </c>
      <c r="AA229" s="70">
        <f t="shared" si="249"/>
        <v>0</v>
      </c>
      <c r="AB229" s="71"/>
      <c r="AC229" s="7">
        <f t="shared" si="250"/>
        <v>0</v>
      </c>
      <c r="AD229" s="86"/>
      <c r="AE229" s="73"/>
      <c r="AF229" s="87"/>
      <c r="AG229" s="87"/>
      <c r="AH229" s="88"/>
      <c r="AI229" s="88"/>
      <c r="AJ229" s="75"/>
      <c r="AK229" s="87"/>
      <c r="AL229" s="88"/>
      <c r="AM229" s="75"/>
      <c r="AN229" s="89"/>
      <c r="AO229" s="86"/>
      <c r="AP229" s="87"/>
      <c r="AQ229" s="87"/>
      <c r="AR229" s="87"/>
      <c r="AS229" s="87"/>
      <c r="AT229" s="88"/>
      <c r="AU229" s="75"/>
      <c r="AV229" s="89"/>
    </row>
    <row r="230" spans="1:68" ht="27.95" hidden="1" customHeight="1" x14ac:dyDescent="0.25">
      <c r="A230" s="54"/>
      <c r="B230" s="55"/>
      <c r="C230" s="56"/>
      <c r="D230" s="57" t="s">
        <v>472</v>
      </c>
      <c r="E230" s="141"/>
      <c r="F230" s="136"/>
      <c r="G230" s="142"/>
      <c r="H230" s="140"/>
      <c r="I230" s="94"/>
      <c r="J230" s="82"/>
      <c r="K230" s="63">
        <f t="shared" si="238"/>
        <v>0</v>
      </c>
      <c r="L230" s="63">
        <f t="shared" si="239"/>
        <v>0</v>
      </c>
      <c r="M230" s="83"/>
      <c r="N230" s="84"/>
      <c r="O230" s="66">
        <f t="shared" si="240"/>
        <v>0</v>
      </c>
      <c r="P230" s="66">
        <f t="shared" si="241"/>
        <v>0</v>
      </c>
      <c r="Q230" s="83"/>
      <c r="R230" s="85">
        <f t="shared" si="242"/>
        <v>0</v>
      </c>
      <c r="S230" s="69">
        <f t="shared" si="243"/>
        <v>0</v>
      </c>
      <c r="T230" s="70">
        <f t="shared" si="244"/>
        <v>0</v>
      </c>
      <c r="U230" s="70">
        <f t="shared" si="245"/>
        <v>0</v>
      </c>
      <c r="V230" s="70">
        <f t="shared" si="246"/>
        <v>0</v>
      </c>
      <c r="W230" s="70">
        <f t="shared" si="247"/>
        <v>0</v>
      </c>
      <c r="X230" s="70">
        <f t="shared" si="248"/>
        <v>0</v>
      </c>
      <c r="Y230" s="70">
        <f t="shared" si="249"/>
        <v>0</v>
      </c>
      <c r="Z230" s="70">
        <f t="shared" si="249"/>
        <v>0</v>
      </c>
      <c r="AA230" s="70">
        <f t="shared" si="249"/>
        <v>0</v>
      </c>
      <c r="AB230" s="71"/>
      <c r="AC230" s="7">
        <f t="shared" si="250"/>
        <v>0</v>
      </c>
      <c r="AD230" s="86"/>
      <c r="AE230" s="73"/>
      <c r="AF230" s="87"/>
      <c r="AG230" s="87"/>
      <c r="AH230" s="88"/>
      <c r="AI230" s="88"/>
      <c r="AJ230" s="75"/>
      <c r="AK230" s="87"/>
      <c r="AL230" s="88"/>
      <c r="AM230" s="75"/>
      <c r="AN230" s="89"/>
      <c r="AO230" s="86"/>
      <c r="AP230" s="87"/>
      <c r="AQ230" s="87"/>
      <c r="AR230" s="87"/>
      <c r="AS230" s="87"/>
      <c r="AT230" s="88"/>
      <c r="AU230" s="75"/>
      <c r="AV230" s="89"/>
    </row>
    <row r="231" spans="1:68" ht="27.95" hidden="1" customHeight="1" x14ac:dyDescent="0.25">
      <c r="A231" s="54"/>
      <c r="B231" s="55"/>
      <c r="C231" s="56"/>
      <c r="D231" s="57" t="s">
        <v>472</v>
      </c>
      <c r="E231" s="143"/>
      <c r="F231" s="144"/>
      <c r="G231" s="145"/>
      <c r="H231" s="140"/>
      <c r="I231" s="81"/>
      <c r="J231" s="82"/>
      <c r="K231" s="63">
        <f t="shared" si="238"/>
        <v>0</v>
      </c>
      <c r="L231" s="63">
        <f t="shared" si="239"/>
        <v>0</v>
      </c>
      <c r="M231" s="83"/>
      <c r="N231" s="84"/>
      <c r="O231" s="66">
        <f t="shared" si="240"/>
        <v>0</v>
      </c>
      <c r="P231" s="66">
        <f t="shared" si="241"/>
        <v>0</v>
      </c>
      <c r="Q231" s="83"/>
      <c r="R231" s="85">
        <f t="shared" si="242"/>
        <v>0</v>
      </c>
      <c r="S231" s="69">
        <f t="shared" si="243"/>
        <v>0</v>
      </c>
      <c r="T231" s="70">
        <f t="shared" si="244"/>
        <v>0</v>
      </c>
      <c r="U231" s="70">
        <f t="shared" si="245"/>
        <v>0</v>
      </c>
      <c r="V231" s="70">
        <f t="shared" si="246"/>
        <v>0</v>
      </c>
      <c r="W231" s="70">
        <f t="shared" si="247"/>
        <v>0</v>
      </c>
      <c r="X231" s="70">
        <f t="shared" si="248"/>
        <v>0</v>
      </c>
      <c r="Y231" s="70">
        <f t="shared" si="249"/>
        <v>0</v>
      </c>
      <c r="Z231" s="70">
        <f t="shared" si="249"/>
        <v>0</v>
      </c>
      <c r="AA231" s="70">
        <f t="shared" si="249"/>
        <v>0</v>
      </c>
      <c r="AB231" s="71"/>
      <c r="AC231" s="7">
        <f t="shared" si="250"/>
        <v>0</v>
      </c>
      <c r="AD231" s="86"/>
      <c r="AE231" s="73"/>
      <c r="AF231" s="87"/>
      <c r="AG231" s="87"/>
      <c r="AH231" s="88"/>
      <c r="AI231" s="88"/>
      <c r="AJ231" s="75"/>
      <c r="AK231" s="87"/>
      <c r="AL231" s="88"/>
      <c r="AM231" s="75"/>
      <c r="AN231" s="89"/>
      <c r="AO231" s="86"/>
      <c r="AP231" s="87"/>
      <c r="AQ231" s="87"/>
      <c r="AR231" s="87"/>
      <c r="AS231" s="87"/>
      <c r="AT231" s="88"/>
      <c r="AU231" s="75"/>
      <c r="AV231" s="89"/>
      <c r="AW231" s="171"/>
      <c r="AX231" s="171"/>
      <c r="AY231" s="171"/>
      <c r="AZ231" s="171"/>
      <c r="BA231" s="171"/>
      <c r="BB231" s="171"/>
      <c r="BC231" s="171"/>
      <c r="BD231" s="171"/>
      <c r="BE231" s="171"/>
      <c r="BF231" s="171"/>
      <c r="BG231" s="171"/>
      <c r="BH231" s="171"/>
      <c r="BI231" s="171"/>
      <c r="BJ231" s="171"/>
      <c r="BK231" s="171"/>
      <c r="BL231" s="171"/>
      <c r="BM231" s="171"/>
      <c r="BN231" s="171"/>
      <c r="BO231" s="171"/>
      <c r="BP231" s="171"/>
    </row>
    <row r="232" spans="1:68" ht="27.95" hidden="1" customHeight="1" x14ac:dyDescent="0.25">
      <c r="A232" s="54"/>
      <c r="B232" s="55"/>
      <c r="C232" s="56"/>
      <c r="D232" s="57" t="s">
        <v>472</v>
      </c>
      <c r="E232" s="146"/>
      <c r="F232" s="1031"/>
      <c r="G232" s="142"/>
      <c r="H232" s="1032"/>
      <c r="I232" s="1033"/>
      <c r="J232" s="82"/>
      <c r="K232" s="96">
        <f t="shared" si="238"/>
        <v>0</v>
      </c>
      <c r="L232" s="96">
        <f t="shared" si="239"/>
        <v>0</v>
      </c>
      <c r="M232" s="83"/>
      <c r="N232" s="84"/>
      <c r="O232" s="66">
        <f t="shared" si="240"/>
        <v>0</v>
      </c>
      <c r="P232" s="66">
        <f t="shared" si="241"/>
        <v>0</v>
      </c>
      <c r="Q232" s="83"/>
      <c r="R232" s="85">
        <f t="shared" si="242"/>
        <v>0</v>
      </c>
      <c r="S232" s="69">
        <f t="shared" si="243"/>
        <v>0</v>
      </c>
      <c r="T232" s="70">
        <f t="shared" si="244"/>
        <v>0</v>
      </c>
      <c r="U232" s="70">
        <f t="shared" si="245"/>
        <v>0</v>
      </c>
      <c r="V232" s="70">
        <f t="shared" si="246"/>
        <v>0</v>
      </c>
      <c r="W232" s="70">
        <f t="shared" si="247"/>
        <v>0</v>
      </c>
      <c r="X232" s="70">
        <f t="shared" si="248"/>
        <v>0</v>
      </c>
      <c r="Y232" s="70">
        <f t="shared" si="249"/>
        <v>0</v>
      </c>
      <c r="Z232" s="70">
        <f t="shared" si="249"/>
        <v>0</v>
      </c>
      <c r="AA232" s="70">
        <f t="shared" si="249"/>
        <v>0</v>
      </c>
      <c r="AB232" s="71"/>
      <c r="AC232" s="7">
        <f t="shared" si="250"/>
        <v>0</v>
      </c>
      <c r="AD232" s="86"/>
      <c r="AE232" s="73"/>
      <c r="AF232" s="87"/>
      <c r="AG232" s="87"/>
      <c r="AH232" s="88"/>
      <c r="AI232" s="88"/>
      <c r="AJ232" s="75"/>
      <c r="AK232" s="87"/>
      <c r="AL232" s="88"/>
      <c r="AM232" s="75"/>
      <c r="AN232" s="89"/>
      <c r="AO232" s="86"/>
      <c r="AP232" s="87"/>
      <c r="AQ232" s="87"/>
      <c r="AR232" s="87"/>
      <c r="AS232" s="87"/>
      <c r="AT232" s="88"/>
      <c r="AU232" s="75"/>
      <c r="AV232" s="89"/>
      <c r="AW232" s="171"/>
      <c r="AX232" s="171"/>
      <c r="AY232" s="171"/>
      <c r="AZ232" s="171"/>
      <c r="BA232" s="171"/>
      <c r="BB232" s="171"/>
      <c r="BC232" s="171"/>
      <c r="BD232" s="171"/>
      <c r="BE232" s="171"/>
      <c r="BF232" s="171"/>
      <c r="BG232" s="171"/>
      <c r="BH232" s="171"/>
      <c r="BI232" s="171"/>
      <c r="BJ232" s="171"/>
      <c r="BK232" s="171"/>
      <c r="BL232" s="171"/>
      <c r="BM232" s="171"/>
      <c r="BN232" s="171"/>
      <c r="BO232" s="171"/>
      <c r="BP232" s="171"/>
    </row>
    <row r="233" spans="1:68" s="179" customFormat="1" ht="27.95" hidden="1" customHeight="1" x14ac:dyDescent="0.25">
      <c r="A233" s="193"/>
      <c r="B233" s="194"/>
      <c r="C233" s="56"/>
      <c r="D233" s="57" t="s">
        <v>472</v>
      </c>
      <c r="E233" s="101" t="s">
        <v>49</v>
      </c>
      <c r="F233" s="101"/>
      <c r="G233" s="102"/>
      <c r="H233" s="103"/>
      <c r="I233" s="104"/>
      <c r="J233" s="105"/>
      <c r="K233" s="106">
        <f>IF(J233&gt;0, 1, 0)</f>
        <v>0</v>
      </c>
      <c r="L233" s="106">
        <f t="shared" si="239"/>
        <v>0</v>
      </c>
      <c r="M233" s="107"/>
      <c r="N233" s="108"/>
      <c r="O233" s="109">
        <f t="shared" si="240"/>
        <v>0</v>
      </c>
      <c r="P233" s="109">
        <f t="shared" si="241"/>
        <v>0</v>
      </c>
      <c r="Q233" s="107"/>
      <c r="R233" s="110">
        <f>J233*M233*$R$9</f>
        <v>0</v>
      </c>
      <c r="S233" s="111">
        <f>J233*M233*$S$9</f>
        <v>0</v>
      </c>
      <c r="T233" s="112">
        <f>K233*M233*$T$9</f>
        <v>0</v>
      </c>
      <c r="U233" s="112">
        <f>J233*M233*$U$9</f>
        <v>0</v>
      </c>
      <c r="V233" s="112">
        <f t="shared" si="246"/>
        <v>0</v>
      </c>
      <c r="W233" s="112">
        <f t="shared" si="247"/>
        <v>0</v>
      </c>
      <c r="X233" s="112">
        <f t="shared" si="248"/>
        <v>0</v>
      </c>
      <c r="Y233" s="112">
        <f t="shared" si="249"/>
        <v>0</v>
      </c>
      <c r="Z233" s="112">
        <f t="shared" si="249"/>
        <v>0</v>
      </c>
      <c r="AA233" s="112">
        <f t="shared" si="249"/>
        <v>0</v>
      </c>
      <c r="AB233" s="113"/>
      <c r="AC233" s="7">
        <f t="shared" si="250"/>
        <v>0</v>
      </c>
      <c r="AD233" s="176"/>
      <c r="AE233" s="73"/>
      <c r="AF233" s="177"/>
      <c r="AG233" s="177"/>
      <c r="AH233" s="88"/>
      <c r="AI233" s="88"/>
      <c r="AJ233" s="75"/>
      <c r="AK233" s="177"/>
      <c r="AL233" s="88"/>
      <c r="AM233" s="75"/>
      <c r="AN233" s="178"/>
      <c r="AO233" s="176"/>
      <c r="AP233" s="177"/>
      <c r="AQ233" s="177"/>
      <c r="AR233" s="177"/>
      <c r="AS233" s="177"/>
      <c r="AT233" s="88"/>
      <c r="AU233" s="75"/>
      <c r="AV233" s="178"/>
      <c r="AW233" s="6"/>
      <c r="AX233" s="6"/>
      <c r="AY233" s="6"/>
      <c r="AZ233" s="6"/>
      <c r="BA233" s="6"/>
      <c r="BB233" s="6"/>
      <c r="BC233" s="6"/>
      <c r="BD233" s="6"/>
      <c r="BE233" s="6"/>
      <c r="BF233" s="6"/>
      <c r="BG233" s="6"/>
      <c r="BH233" s="6"/>
      <c r="BI233" s="6"/>
      <c r="BJ233" s="6"/>
      <c r="BK233" s="6"/>
      <c r="BL233" s="6"/>
      <c r="BM233" s="6"/>
      <c r="BN233" s="6"/>
      <c r="BO233" s="6"/>
      <c r="BP233" s="6"/>
    </row>
    <row r="234" spans="1:68" s="171" customFormat="1" ht="27.95" hidden="1" customHeight="1" x14ac:dyDescent="0.25">
      <c r="A234" s="193"/>
      <c r="B234" s="194"/>
      <c r="C234" s="56"/>
      <c r="D234" s="57" t="s">
        <v>472</v>
      </c>
      <c r="E234" s="101" t="s">
        <v>49</v>
      </c>
      <c r="F234" s="101"/>
      <c r="G234" s="102"/>
      <c r="H234" s="103"/>
      <c r="I234" s="104"/>
      <c r="J234" s="105"/>
      <c r="K234" s="106">
        <f>IF(J234&gt;0, 1, 0)</f>
        <v>0</v>
      </c>
      <c r="L234" s="106">
        <f t="shared" si="239"/>
        <v>0</v>
      </c>
      <c r="M234" s="107"/>
      <c r="N234" s="108"/>
      <c r="O234" s="109">
        <f t="shared" si="240"/>
        <v>0</v>
      </c>
      <c r="P234" s="109">
        <f t="shared" si="241"/>
        <v>0</v>
      </c>
      <c r="Q234" s="107"/>
      <c r="R234" s="110">
        <f>J234*M234*$R$9</f>
        <v>0</v>
      </c>
      <c r="S234" s="111">
        <f>J234*M234*$S$9</f>
        <v>0</v>
      </c>
      <c r="T234" s="112">
        <f>K234*M234*$T$9</f>
        <v>0</v>
      </c>
      <c r="U234" s="112">
        <f>J234*M234*$U$9</f>
        <v>0</v>
      </c>
      <c r="V234" s="112">
        <f t="shared" si="246"/>
        <v>0</v>
      </c>
      <c r="W234" s="112">
        <f t="shared" si="247"/>
        <v>0</v>
      </c>
      <c r="X234" s="112">
        <f t="shared" si="248"/>
        <v>0</v>
      </c>
      <c r="Y234" s="112">
        <f t="shared" si="249"/>
        <v>0</v>
      </c>
      <c r="Z234" s="112">
        <f t="shared" si="249"/>
        <v>0</v>
      </c>
      <c r="AA234" s="112">
        <f t="shared" si="249"/>
        <v>0</v>
      </c>
      <c r="AB234" s="113"/>
      <c r="AC234" s="114">
        <f t="shared" si="250"/>
        <v>0</v>
      </c>
      <c r="AD234" s="176"/>
      <c r="AE234" s="73"/>
      <c r="AF234" s="177"/>
      <c r="AG234" s="177"/>
      <c r="AH234" s="88"/>
      <c r="AI234" s="88"/>
      <c r="AJ234" s="75"/>
      <c r="AK234" s="177"/>
      <c r="AL234" s="88"/>
      <c r="AM234" s="75"/>
      <c r="AN234" s="178"/>
      <c r="AO234" s="176"/>
      <c r="AP234" s="177"/>
      <c r="AQ234" s="177"/>
      <c r="AR234" s="177"/>
      <c r="AS234" s="177"/>
      <c r="AT234" s="88"/>
      <c r="AU234" s="75"/>
      <c r="AV234" s="178"/>
      <c r="AW234" s="6"/>
      <c r="AX234" s="6"/>
      <c r="AY234" s="6"/>
      <c r="AZ234" s="6"/>
      <c r="BA234" s="6"/>
      <c r="BB234" s="6"/>
      <c r="BC234" s="6"/>
      <c r="BD234" s="6"/>
      <c r="BE234" s="6"/>
      <c r="BF234" s="6"/>
      <c r="BG234" s="6"/>
      <c r="BH234" s="6"/>
      <c r="BI234" s="6"/>
      <c r="BJ234" s="6"/>
      <c r="BK234" s="6"/>
      <c r="BL234" s="6"/>
      <c r="BM234" s="6"/>
      <c r="BN234" s="6"/>
      <c r="BO234" s="6"/>
      <c r="BP234" s="6"/>
    </row>
    <row r="235" spans="1:68" ht="27.95" hidden="1" customHeight="1" thickBot="1" x14ac:dyDescent="0.3">
      <c r="A235" s="116"/>
      <c r="B235" s="117"/>
      <c r="C235" s="117"/>
      <c r="D235" s="57" t="s">
        <v>472</v>
      </c>
      <c r="E235" s="118"/>
      <c r="F235" s="118"/>
      <c r="G235" s="119"/>
      <c r="H235" s="120" t="s">
        <v>90</v>
      </c>
      <c r="I235" s="121"/>
      <c r="J235" s="122"/>
      <c r="K235" s="123"/>
      <c r="L235" s="123"/>
      <c r="M235" s="124"/>
      <c r="N235" s="125"/>
      <c r="O235" s="123"/>
      <c r="P235" s="123"/>
      <c r="Q235" s="124"/>
      <c r="R235" s="126">
        <f>SUM(R223:R234)</f>
        <v>0</v>
      </c>
      <c r="S235" s="127">
        <f t="shared" ref="S235:AA235" si="251">SUM(S223:S234)</f>
        <v>0</v>
      </c>
      <c r="T235" s="128">
        <f t="shared" si="251"/>
        <v>0</v>
      </c>
      <c r="U235" s="128">
        <f t="shared" si="251"/>
        <v>0</v>
      </c>
      <c r="V235" s="128">
        <f t="shared" si="251"/>
        <v>0</v>
      </c>
      <c r="W235" s="128">
        <f t="shared" si="251"/>
        <v>0</v>
      </c>
      <c r="X235" s="128">
        <f t="shared" si="251"/>
        <v>0</v>
      </c>
      <c r="Y235" s="129">
        <f t="shared" si="251"/>
        <v>0</v>
      </c>
      <c r="Z235" s="129">
        <f t="shared" si="251"/>
        <v>0</v>
      </c>
      <c r="AA235" s="129">
        <f t="shared" si="251"/>
        <v>0</v>
      </c>
      <c r="AB235" s="130">
        <f>R235/1800/0.6</f>
        <v>0</v>
      </c>
      <c r="AC235" s="7"/>
      <c r="AD235" s="131"/>
      <c r="AE235" s="132"/>
      <c r="AF235" s="132"/>
      <c r="AG235" s="132"/>
      <c r="AH235" s="132"/>
      <c r="AI235" s="132"/>
      <c r="AJ235" s="132"/>
      <c r="AK235" s="132"/>
      <c r="AL235" s="132"/>
      <c r="AM235" s="132"/>
      <c r="AN235" s="132"/>
      <c r="AO235" s="132"/>
      <c r="AP235" s="132"/>
      <c r="AQ235" s="132"/>
      <c r="AR235" s="132"/>
      <c r="AS235" s="132"/>
      <c r="AT235" s="132"/>
      <c r="AU235" s="132"/>
      <c r="AV235" s="1034"/>
    </row>
    <row r="236" spans="1:68" ht="27.75" hidden="1" customHeight="1" thickTop="1" x14ac:dyDescent="0.25">
      <c r="A236" s="54"/>
      <c r="B236" s="55"/>
      <c r="C236" s="56"/>
      <c r="D236" s="57" t="s">
        <v>472</v>
      </c>
      <c r="E236" s="135"/>
      <c r="F236" s="136"/>
      <c r="G236" s="137"/>
      <c r="H236" s="140"/>
      <c r="I236" s="1029"/>
      <c r="J236" s="62"/>
      <c r="K236" s="63">
        <f t="shared" ref="K236:K245" si="252">IF(J236&gt;0, 1, 0)</f>
        <v>0</v>
      </c>
      <c r="L236" s="63">
        <f t="shared" ref="L236:L247" si="253">J236-K236</f>
        <v>0</v>
      </c>
      <c r="M236" s="64"/>
      <c r="N236" s="65"/>
      <c r="O236" s="66">
        <f t="shared" ref="O236:O247" si="254">IF(N236&gt;0, 1, 0)</f>
        <v>0</v>
      </c>
      <c r="P236" s="66">
        <f t="shared" ref="P236:P247" si="255">N236-O236</f>
        <v>0</v>
      </c>
      <c r="Q236" s="1030"/>
      <c r="R236" s="68">
        <f t="shared" ref="R236:R245" si="256">(K236*M236*$R$5)+(L236*M236*$R$6)+(O236*Q236*$R$7)+(P236*Q236*$R$8)</f>
        <v>0</v>
      </c>
      <c r="S236" s="69">
        <f t="shared" ref="S236:S245" si="257">J236*M236*$S$5</f>
        <v>0</v>
      </c>
      <c r="T236" s="70">
        <f t="shared" ref="T236:T245" si="258">K236*M236*$T$5</f>
        <v>0</v>
      </c>
      <c r="U236" s="70">
        <f t="shared" ref="U236:U245" si="259">J236*M236*$U$5</f>
        <v>0</v>
      </c>
      <c r="V236" s="70">
        <f t="shared" ref="V236:V247" si="260">N236*Q236*$V$7</f>
        <v>0</v>
      </c>
      <c r="W236" s="70">
        <f t="shared" ref="W236:W247" si="261">O236*Q236*$W$7</f>
        <v>0</v>
      </c>
      <c r="X236" s="70">
        <f t="shared" ref="X236:X247" si="262">N236*Q236*$X$7</f>
        <v>0</v>
      </c>
      <c r="Y236" s="70">
        <f t="shared" ref="Y236:AA247" si="263">S236+V236</f>
        <v>0</v>
      </c>
      <c r="Z236" s="70">
        <f t="shared" si="263"/>
        <v>0</v>
      </c>
      <c r="AA236" s="70">
        <f t="shared" si="263"/>
        <v>0</v>
      </c>
      <c r="AB236" s="71"/>
      <c r="AC236" s="7">
        <f>R236-Y236-Z236-AA236</f>
        <v>0</v>
      </c>
      <c r="AD236" s="162"/>
      <c r="AE236" s="134"/>
      <c r="AF236" s="163"/>
      <c r="AG236" s="164"/>
      <c r="AH236" s="88"/>
      <c r="AI236" s="88"/>
      <c r="AJ236" s="75"/>
      <c r="AK236" s="182"/>
      <c r="AL236" s="88"/>
      <c r="AM236" s="75"/>
      <c r="AN236" s="89"/>
      <c r="AO236" s="162"/>
      <c r="AP236" s="87"/>
      <c r="AQ236" s="87"/>
      <c r="AR236" s="167"/>
      <c r="AS236" s="87"/>
      <c r="AT236" s="88"/>
      <c r="AU236" s="75"/>
      <c r="AV236" s="89"/>
    </row>
    <row r="237" spans="1:68" ht="27.95" hidden="1" customHeight="1" x14ac:dyDescent="0.25">
      <c r="A237" s="54"/>
      <c r="B237" s="55"/>
      <c r="C237" s="56"/>
      <c r="D237" s="57" t="s">
        <v>472</v>
      </c>
      <c r="E237" s="135"/>
      <c r="F237" s="136"/>
      <c r="G237" s="137"/>
      <c r="H237" s="140"/>
      <c r="I237" s="81"/>
      <c r="J237" s="82"/>
      <c r="K237" s="63">
        <f t="shared" si="252"/>
        <v>0</v>
      </c>
      <c r="L237" s="63">
        <f t="shared" si="253"/>
        <v>0</v>
      </c>
      <c r="M237" s="83"/>
      <c r="N237" s="84"/>
      <c r="O237" s="66">
        <f t="shared" si="254"/>
        <v>0</v>
      </c>
      <c r="P237" s="66">
        <f t="shared" si="255"/>
        <v>0</v>
      </c>
      <c r="Q237" s="83"/>
      <c r="R237" s="85">
        <f t="shared" si="256"/>
        <v>0</v>
      </c>
      <c r="S237" s="69">
        <f t="shared" si="257"/>
        <v>0</v>
      </c>
      <c r="T237" s="70">
        <f t="shared" si="258"/>
        <v>0</v>
      </c>
      <c r="U237" s="70">
        <f t="shared" si="259"/>
        <v>0</v>
      </c>
      <c r="V237" s="70">
        <f t="shared" si="260"/>
        <v>0</v>
      </c>
      <c r="W237" s="70">
        <f t="shared" si="261"/>
        <v>0</v>
      </c>
      <c r="X237" s="70">
        <f t="shared" si="262"/>
        <v>0</v>
      </c>
      <c r="Y237" s="70">
        <f t="shared" si="263"/>
        <v>0</v>
      </c>
      <c r="Z237" s="70">
        <f t="shared" si="263"/>
        <v>0</v>
      </c>
      <c r="AA237" s="70">
        <f t="shared" si="263"/>
        <v>0</v>
      </c>
      <c r="AB237" s="71"/>
      <c r="AC237" s="7">
        <f t="shared" ref="AC237:AC247" si="264">R235-Y235-Z235-AA235</f>
        <v>0</v>
      </c>
      <c r="AD237" s="162"/>
      <c r="AE237" s="134"/>
      <c r="AF237" s="163"/>
      <c r="AG237" s="164"/>
      <c r="AH237" s="88"/>
      <c r="AI237" s="88"/>
      <c r="AJ237" s="75"/>
      <c r="AK237" s="182"/>
      <c r="AL237" s="88"/>
      <c r="AM237" s="75"/>
      <c r="AN237" s="89"/>
      <c r="AO237" s="86"/>
      <c r="AP237" s="87"/>
      <c r="AQ237" s="87"/>
      <c r="AR237" s="87"/>
      <c r="AS237" s="87"/>
      <c r="AT237" s="88"/>
      <c r="AU237" s="75"/>
      <c r="AV237" s="89"/>
    </row>
    <row r="238" spans="1:68" ht="27.95" hidden="1" customHeight="1" x14ac:dyDescent="0.25">
      <c r="A238" s="54"/>
      <c r="B238" s="55"/>
      <c r="C238" s="56"/>
      <c r="D238" s="57" t="s">
        <v>472</v>
      </c>
      <c r="E238" s="135"/>
      <c r="F238" s="136"/>
      <c r="G238" s="137"/>
      <c r="H238" s="138"/>
      <c r="I238" s="81"/>
      <c r="J238" s="82"/>
      <c r="K238" s="63">
        <f t="shared" si="252"/>
        <v>0</v>
      </c>
      <c r="L238" s="63">
        <f t="shared" si="253"/>
        <v>0</v>
      </c>
      <c r="M238" s="83"/>
      <c r="N238" s="84"/>
      <c r="O238" s="66">
        <f t="shared" si="254"/>
        <v>0</v>
      </c>
      <c r="P238" s="66">
        <f t="shared" si="255"/>
        <v>0</v>
      </c>
      <c r="Q238" s="83"/>
      <c r="R238" s="85">
        <f t="shared" si="256"/>
        <v>0</v>
      </c>
      <c r="S238" s="69">
        <f t="shared" si="257"/>
        <v>0</v>
      </c>
      <c r="T238" s="70">
        <f t="shared" si="258"/>
        <v>0</v>
      </c>
      <c r="U238" s="70">
        <f t="shared" si="259"/>
        <v>0</v>
      </c>
      <c r="V238" s="70">
        <f t="shared" si="260"/>
        <v>0</v>
      </c>
      <c r="W238" s="70">
        <f t="shared" si="261"/>
        <v>0</v>
      </c>
      <c r="X238" s="70">
        <f t="shared" si="262"/>
        <v>0</v>
      </c>
      <c r="Y238" s="70">
        <f t="shared" si="263"/>
        <v>0</v>
      </c>
      <c r="Z238" s="70">
        <f t="shared" si="263"/>
        <v>0</v>
      </c>
      <c r="AA238" s="70">
        <f t="shared" si="263"/>
        <v>0</v>
      </c>
      <c r="AB238" s="71"/>
      <c r="AC238" s="7">
        <f t="shared" si="264"/>
        <v>0</v>
      </c>
      <c r="AD238" s="162"/>
      <c r="AE238" s="134"/>
      <c r="AF238" s="163"/>
      <c r="AG238" s="164"/>
      <c r="AH238" s="88"/>
      <c r="AI238" s="88"/>
      <c r="AJ238" s="75"/>
      <c r="AK238" s="167"/>
      <c r="AL238" s="88"/>
      <c r="AM238" s="75"/>
      <c r="AN238" s="89"/>
      <c r="AO238" s="86"/>
      <c r="AP238" s="87"/>
      <c r="AQ238" s="87"/>
      <c r="AR238" s="87"/>
      <c r="AS238" s="87"/>
      <c r="AT238" s="88"/>
      <c r="AU238" s="75"/>
      <c r="AV238" s="89"/>
    </row>
    <row r="239" spans="1:68" ht="27.95" hidden="1" customHeight="1" x14ac:dyDescent="0.25">
      <c r="A239" s="54"/>
      <c r="B239" s="55"/>
      <c r="C239" s="56"/>
      <c r="D239" s="57" t="s">
        <v>472</v>
      </c>
      <c r="E239" s="139"/>
      <c r="F239" s="136"/>
      <c r="G239" s="137"/>
      <c r="H239" s="140"/>
      <c r="I239" s="81"/>
      <c r="J239" s="82"/>
      <c r="K239" s="63">
        <f t="shared" si="252"/>
        <v>0</v>
      </c>
      <c r="L239" s="63">
        <f t="shared" si="253"/>
        <v>0</v>
      </c>
      <c r="M239" s="83"/>
      <c r="N239" s="84"/>
      <c r="O239" s="66">
        <f t="shared" si="254"/>
        <v>0</v>
      </c>
      <c r="P239" s="66">
        <f t="shared" si="255"/>
        <v>0</v>
      </c>
      <c r="Q239" s="83"/>
      <c r="R239" s="85">
        <f t="shared" si="256"/>
        <v>0</v>
      </c>
      <c r="S239" s="69">
        <f t="shared" si="257"/>
        <v>0</v>
      </c>
      <c r="T239" s="70">
        <f t="shared" si="258"/>
        <v>0</v>
      </c>
      <c r="U239" s="70">
        <f t="shared" si="259"/>
        <v>0</v>
      </c>
      <c r="V239" s="70">
        <f t="shared" si="260"/>
        <v>0</v>
      </c>
      <c r="W239" s="70">
        <f t="shared" si="261"/>
        <v>0</v>
      </c>
      <c r="X239" s="70">
        <f t="shared" si="262"/>
        <v>0</v>
      </c>
      <c r="Y239" s="70">
        <f t="shared" si="263"/>
        <v>0</v>
      </c>
      <c r="Z239" s="70">
        <f t="shared" si="263"/>
        <v>0</v>
      </c>
      <c r="AA239" s="70">
        <f t="shared" si="263"/>
        <v>0</v>
      </c>
      <c r="AB239" s="71"/>
      <c r="AC239" s="7">
        <f t="shared" si="264"/>
        <v>0</v>
      </c>
      <c r="AD239" s="86"/>
      <c r="AE239" s="73"/>
      <c r="AF239" s="87"/>
      <c r="AG239" s="87"/>
      <c r="AH239" s="88"/>
      <c r="AI239" s="88"/>
      <c r="AJ239" s="75"/>
      <c r="AK239" s="87"/>
      <c r="AL239" s="88"/>
      <c r="AM239" s="75"/>
      <c r="AN239" s="89"/>
      <c r="AO239" s="86"/>
      <c r="AP239" s="87"/>
      <c r="AQ239" s="87"/>
      <c r="AR239" s="87"/>
      <c r="AS239" s="87"/>
      <c r="AT239" s="88"/>
      <c r="AU239" s="75"/>
      <c r="AV239" s="89"/>
    </row>
    <row r="240" spans="1:68" ht="27.95" hidden="1" customHeight="1" x14ac:dyDescent="0.25">
      <c r="A240" s="54"/>
      <c r="B240" s="55"/>
      <c r="C240" s="56"/>
      <c r="D240" s="57" t="s">
        <v>472</v>
      </c>
      <c r="E240" s="141"/>
      <c r="F240" s="136"/>
      <c r="G240" s="137"/>
      <c r="H240" s="140"/>
      <c r="I240" s="81"/>
      <c r="J240" s="82"/>
      <c r="K240" s="63">
        <f t="shared" si="252"/>
        <v>0</v>
      </c>
      <c r="L240" s="63">
        <f t="shared" si="253"/>
        <v>0</v>
      </c>
      <c r="M240" s="83"/>
      <c r="N240" s="84"/>
      <c r="O240" s="66">
        <f t="shared" si="254"/>
        <v>0</v>
      </c>
      <c r="P240" s="66">
        <f t="shared" si="255"/>
        <v>0</v>
      </c>
      <c r="Q240" s="83"/>
      <c r="R240" s="85">
        <f t="shared" si="256"/>
        <v>0</v>
      </c>
      <c r="S240" s="69">
        <f t="shared" si="257"/>
        <v>0</v>
      </c>
      <c r="T240" s="70">
        <f t="shared" si="258"/>
        <v>0</v>
      </c>
      <c r="U240" s="70">
        <f t="shared" si="259"/>
        <v>0</v>
      </c>
      <c r="V240" s="70">
        <f t="shared" si="260"/>
        <v>0</v>
      </c>
      <c r="W240" s="70">
        <f t="shared" si="261"/>
        <v>0</v>
      </c>
      <c r="X240" s="70">
        <f t="shared" si="262"/>
        <v>0</v>
      </c>
      <c r="Y240" s="70">
        <f t="shared" si="263"/>
        <v>0</v>
      </c>
      <c r="Z240" s="70">
        <f t="shared" si="263"/>
        <v>0</v>
      </c>
      <c r="AA240" s="70">
        <f t="shared" si="263"/>
        <v>0</v>
      </c>
      <c r="AB240" s="71"/>
      <c r="AC240" s="7">
        <f t="shared" si="264"/>
        <v>0</v>
      </c>
      <c r="AD240" s="86"/>
      <c r="AE240" s="73"/>
      <c r="AF240" s="87"/>
      <c r="AG240" s="87"/>
      <c r="AH240" s="88"/>
      <c r="AI240" s="88"/>
      <c r="AJ240" s="75"/>
      <c r="AK240" s="87"/>
      <c r="AL240" s="88"/>
      <c r="AM240" s="75"/>
      <c r="AN240" s="89"/>
      <c r="AO240" s="86"/>
      <c r="AP240" s="87"/>
      <c r="AQ240" s="87"/>
      <c r="AR240" s="87"/>
      <c r="AS240" s="87"/>
      <c r="AT240" s="88"/>
      <c r="AU240" s="75"/>
      <c r="AV240" s="89"/>
    </row>
    <row r="241" spans="1:68" ht="27.95" hidden="1" customHeight="1" x14ac:dyDescent="0.25">
      <c r="A241" s="54"/>
      <c r="B241" s="55"/>
      <c r="C241" s="56"/>
      <c r="D241" s="57" t="s">
        <v>472</v>
      </c>
      <c r="E241" s="141"/>
      <c r="F241" s="136"/>
      <c r="G241" s="137"/>
      <c r="H241" s="140"/>
      <c r="I241" s="81"/>
      <c r="J241" s="82"/>
      <c r="K241" s="63">
        <f t="shared" si="252"/>
        <v>0</v>
      </c>
      <c r="L241" s="63">
        <f t="shared" si="253"/>
        <v>0</v>
      </c>
      <c r="M241" s="83"/>
      <c r="N241" s="84"/>
      <c r="O241" s="66">
        <f t="shared" si="254"/>
        <v>0</v>
      </c>
      <c r="P241" s="66">
        <f t="shared" si="255"/>
        <v>0</v>
      </c>
      <c r="Q241" s="83"/>
      <c r="R241" s="85">
        <f t="shared" si="256"/>
        <v>0</v>
      </c>
      <c r="S241" s="69">
        <f t="shared" si="257"/>
        <v>0</v>
      </c>
      <c r="T241" s="70">
        <f t="shared" si="258"/>
        <v>0</v>
      </c>
      <c r="U241" s="70">
        <f t="shared" si="259"/>
        <v>0</v>
      </c>
      <c r="V241" s="70">
        <f t="shared" si="260"/>
        <v>0</v>
      </c>
      <c r="W241" s="70">
        <f t="shared" si="261"/>
        <v>0</v>
      </c>
      <c r="X241" s="70">
        <f t="shared" si="262"/>
        <v>0</v>
      </c>
      <c r="Y241" s="70">
        <f t="shared" si="263"/>
        <v>0</v>
      </c>
      <c r="Z241" s="70">
        <f t="shared" si="263"/>
        <v>0</v>
      </c>
      <c r="AA241" s="70">
        <f t="shared" si="263"/>
        <v>0</v>
      </c>
      <c r="AB241" s="71"/>
      <c r="AC241" s="7">
        <f t="shared" si="264"/>
        <v>0</v>
      </c>
      <c r="AD241" s="86"/>
      <c r="AE241" s="73"/>
      <c r="AF241" s="87"/>
      <c r="AG241" s="87"/>
      <c r="AH241" s="88"/>
      <c r="AI241" s="88"/>
      <c r="AJ241" s="75"/>
      <c r="AK241" s="87"/>
      <c r="AL241" s="88"/>
      <c r="AM241" s="75"/>
      <c r="AN241" s="89"/>
      <c r="AO241" s="86"/>
      <c r="AP241" s="87"/>
      <c r="AQ241" s="87"/>
      <c r="AR241" s="87"/>
      <c r="AS241" s="87"/>
      <c r="AT241" s="88"/>
      <c r="AU241" s="75"/>
      <c r="AV241" s="89"/>
    </row>
    <row r="242" spans="1:68" ht="27.95" hidden="1" customHeight="1" x14ac:dyDescent="0.25">
      <c r="A242" s="54"/>
      <c r="B242" s="55"/>
      <c r="C242" s="56"/>
      <c r="D242" s="57" t="s">
        <v>472</v>
      </c>
      <c r="E242" s="141"/>
      <c r="F242" s="136"/>
      <c r="G242" s="142"/>
      <c r="H242" s="140"/>
      <c r="I242" s="81"/>
      <c r="J242" s="82"/>
      <c r="K242" s="63">
        <f t="shared" si="252"/>
        <v>0</v>
      </c>
      <c r="L242" s="63">
        <f t="shared" si="253"/>
        <v>0</v>
      </c>
      <c r="M242" s="83"/>
      <c r="N242" s="84"/>
      <c r="O242" s="66">
        <f t="shared" si="254"/>
        <v>0</v>
      </c>
      <c r="P242" s="66">
        <f t="shared" si="255"/>
        <v>0</v>
      </c>
      <c r="Q242" s="83"/>
      <c r="R242" s="85">
        <f t="shared" si="256"/>
        <v>0</v>
      </c>
      <c r="S242" s="69">
        <f t="shared" si="257"/>
        <v>0</v>
      </c>
      <c r="T242" s="70">
        <f t="shared" si="258"/>
        <v>0</v>
      </c>
      <c r="U242" s="70">
        <f t="shared" si="259"/>
        <v>0</v>
      </c>
      <c r="V242" s="70">
        <f t="shared" si="260"/>
        <v>0</v>
      </c>
      <c r="W242" s="70">
        <f t="shared" si="261"/>
        <v>0</v>
      </c>
      <c r="X242" s="70">
        <f t="shared" si="262"/>
        <v>0</v>
      </c>
      <c r="Y242" s="70">
        <f t="shared" si="263"/>
        <v>0</v>
      </c>
      <c r="Z242" s="70">
        <f t="shared" si="263"/>
        <v>0</v>
      </c>
      <c r="AA242" s="70">
        <f t="shared" si="263"/>
        <v>0</v>
      </c>
      <c r="AB242" s="71"/>
      <c r="AC242" s="7">
        <f t="shared" si="264"/>
        <v>0</v>
      </c>
      <c r="AD242" s="86"/>
      <c r="AE242" s="73"/>
      <c r="AF242" s="87"/>
      <c r="AG242" s="87"/>
      <c r="AH242" s="88"/>
      <c r="AI242" s="88"/>
      <c r="AJ242" s="75"/>
      <c r="AK242" s="87"/>
      <c r="AL242" s="88"/>
      <c r="AM242" s="75"/>
      <c r="AN242" s="89"/>
      <c r="AO242" s="86"/>
      <c r="AP242" s="87"/>
      <c r="AQ242" s="87"/>
      <c r="AR242" s="87"/>
      <c r="AS242" s="87"/>
      <c r="AT242" s="88"/>
      <c r="AU242" s="75"/>
      <c r="AV242" s="89"/>
    </row>
    <row r="243" spans="1:68" ht="27.95" hidden="1" customHeight="1" x14ac:dyDescent="0.25">
      <c r="A243" s="54"/>
      <c r="B243" s="55"/>
      <c r="C243" s="56"/>
      <c r="D243" s="57" t="s">
        <v>472</v>
      </c>
      <c r="E243" s="141"/>
      <c r="F243" s="136"/>
      <c r="G243" s="142"/>
      <c r="H243" s="140"/>
      <c r="I243" s="94"/>
      <c r="J243" s="82"/>
      <c r="K243" s="63">
        <f t="shared" si="252"/>
        <v>0</v>
      </c>
      <c r="L243" s="63">
        <f t="shared" si="253"/>
        <v>0</v>
      </c>
      <c r="M243" s="83"/>
      <c r="N243" s="84"/>
      <c r="O243" s="66">
        <f t="shared" si="254"/>
        <v>0</v>
      </c>
      <c r="P243" s="66">
        <f t="shared" si="255"/>
        <v>0</v>
      </c>
      <c r="Q243" s="83"/>
      <c r="R243" s="85">
        <f t="shared" si="256"/>
        <v>0</v>
      </c>
      <c r="S243" s="69">
        <f t="shared" si="257"/>
        <v>0</v>
      </c>
      <c r="T243" s="70">
        <f t="shared" si="258"/>
        <v>0</v>
      </c>
      <c r="U243" s="70">
        <f t="shared" si="259"/>
        <v>0</v>
      </c>
      <c r="V243" s="70">
        <f t="shared" si="260"/>
        <v>0</v>
      </c>
      <c r="W243" s="70">
        <f t="shared" si="261"/>
        <v>0</v>
      </c>
      <c r="X243" s="70">
        <f t="shared" si="262"/>
        <v>0</v>
      </c>
      <c r="Y243" s="70">
        <f t="shared" si="263"/>
        <v>0</v>
      </c>
      <c r="Z243" s="70">
        <f t="shared" si="263"/>
        <v>0</v>
      </c>
      <c r="AA243" s="70">
        <f t="shared" si="263"/>
        <v>0</v>
      </c>
      <c r="AB243" s="71"/>
      <c r="AC243" s="7">
        <f t="shared" si="264"/>
        <v>0</v>
      </c>
      <c r="AD243" s="86"/>
      <c r="AE243" s="73"/>
      <c r="AF243" s="87"/>
      <c r="AG243" s="87"/>
      <c r="AH243" s="88"/>
      <c r="AI243" s="88"/>
      <c r="AJ243" s="75"/>
      <c r="AK243" s="87"/>
      <c r="AL243" s="88"/>
      <c r="AM243" s="75"/>
      <c r="AN243" s="89"/>
      <c r="AO243" s="86"/>
      <c r="AP243" s="87"/>
      <c r="AQ243" s="87"/>
      <c r="AR243" s="87"/>
      <c r="AS243" s="87"/>
      <c r="AT243" s="88"/>
      <c r="AU243" s="75"/>
      <c r="AV243" s="89"/>
    </row>
    <row r="244" spans="1:68" ht="27.95" hidden="1" customHeight="1" x14ac:dyDescent="0.25">
      <c r="A244" s="54"/>
      <c r="B244" s="55"/>
      <c r="C244" s="56"/>
      <c r="D244" s="57" t="s">
        <v>472</v>
      </c>
      <c r="E244" s="143"/>
      <c r="F244" s="144"/>
      <c r="G244" s="145"/>
      <c r="H244" s="140"/>
      <c r="I244" s="81"/>
      <c r="J244" s="82"/>
      <c r="K244" s="63">
        <f t="shared" si="252"/>
        <v>0</v>
      </c>
      <c r="L244" s="63">
        <f t="shared" si="253"/>
        <v>0</v>
      </c>
      <c r="M244" s="83"/>
      <c r="N244" s="84"/>
      <c r="O244" s="66">
        <f t="shared" si="254"/>
        <v>0</v>
      </c>
      <c r="P244" s="66">
        <f t="shared" si="255"/>
        <v>0</v>
      </c>
      <c r="Q244" s="83"/>
      <c r="R244" s="85">
        <f t="shared" si="256"/>
        <v>0</v>
      </c>
      <c r="S244" s="69">
        <f t="shared" si="257"/>
        <v>0</v>
      </c>
      <c r="T244" s="70">
        <f t="shared" si="258"/>
        <v>0</v>
      </c>
      <c r="U244" s="70">
        <f t="shared" si="259"/>
        <v>0</v>
      </c>
      <c r="V244" s="70">
        <f t="shared" si="260"/>
        <v>0</v>
      </c>
      <c r="W244" s="70">
        <f t="shared" si="261"/>
        <v>0</v>
      </c>
      <c r="X244" s="70">
        <f t="shared" si="262"/>
        <v>0</v>
      </c>
      <c r="Y244" s="70">
        <f t="shared" si="263"/>
        <v>0</v>
      </c>
      <c r="Z244" s="70">
        <f t="shared" si="263"/>
        <v>0</v>
      </c>
      <c r="AA244" s="70">
        <f t="shared" si="263"/>
        <v>0</v>
      </c>
      <c r="AB244" s="71"/>
      <c r="AC244" s="7">
        <f t="shared" si="264"/>
        <v>0</v>
      </c>
      <c r="AD244" s="86"/>
      <c r="AE244" s="73"/>
      <c r="AF244" s="87"/>
      <c r="AG244" s="87"/>
      <c r="AH244" s="88"/>
      <c r="AI244" s="88"/>
      <c r="AJ244" s="75"/>
      <c r="AK244" s="87"/>
      <c r="AL244" s="88"/>
      <c r="AM244" s="75"/>
      <c r="AN244" s="89"/>
      <c r="AO244" s="86"/>
      <c r="AP244" s="87"/>
      <c r="AQ244" s="87"/>
      <c r="AR244" s="87"/>
      <c r="AS244" s="87"/>
      <c r="AT244" s="88"/>
      <c r="AU244" s="75"/>
      <c r="AV244" s="89"/>
      <c r="AW244" s="171"/>
      <c r="AX244" s="171"/>
      <c r="AY244" s="171"/>
      <c r="AZ244" s="171"/>
      <c r="BA244" s="171"/>
      <c r="BB244" s="171"/>
      <c r="BC244" s="171"/>
      <c r="BD244" s="171"/>
      <c r="BE244" s="171"/>
      <c r="BF244" s="171"/>
      <c r="BG244" s="171"/>
      <c r="BH244" s="171"/>
      <c r="BI244" s="171"/>
      <c r="BJ244" s="171"/>
      <c r="BK244" s="171"/>
      <c r="BL244" s="171"/>
      <c r="BM244" s="171"/>
      <c r="BN244" s="171"/>
      <c r="BO244" s="171"/>
      <c r="BP244" s="171"/>
    </row>
    <row r="245" spans="1:68" ht="27.95" hidden="1" customHeight="1" x14ac:dyDescent="0.25">
      <c r="A245" s="54"/>
      <c r="B245" s="55"/>
      <c r="C245" s="56"/>
      <c r="D245" s="57" t="s">
        <v>472</v>
      </c>
      <c r="E245" s="146"/>
      <c r="F245" s="1031"/>
      <c r="G245" s="142"/>
      <c r="H245" s="1032"/>
      <c r="I245" s="1033"/>
      <c r="J245" s="82"/>
      <c r="K245" s="96">
        <f t="shared" si="252"/>
        <v>0</v>
      </c>
      <c r="L245" s="96">
        <f t="shared" si="253"/>
        <v>0</v>
      </c>
      <c r="M245" s="83"/>
      <c r="N245" s="84"/>
      <c r="O245" s="66">
        <f t="shared" si="254"/>
        <v>0</v>
      </c>
      <c r="P245" s="66">
        <f t="shared" si="255"/>
        <v>0</v>
      </c>
      <c r="Q245" s="83"/>
      <c r="R245" s="85">
        <f t="shared" si="256"/>
        <v>0</v>
      </c>
      <c r="S245" s="69">
        <f t="shared" si="257"/>
        <v>0</v>
      </c>
      <c r="T245" s="70">
        <f t="shared" si="258"/>
        <v>0</v>
      </c>
      <c r="U245" s="70">
        <f t="shared" si="259"/>
        <v>0</v>
      </c>
      <c r="V245" s="70">
        <f t="shared" si="260"/>
        <v>0</v>
      </c>
      <c r="W245" s="70">
        <f t="shared" si="261"/>
        <v>0</v>
      </c>
      <c r="X245" s="70">
        <f t="shared" si="262"/>
        <v>0</v>
      </c>
      <c r="Y245" s="70">
        <f t="shared" si="263"/>
        <v>0</v>
      </c>
      <c r="Z245" s="70">
        <f t="shared" si="263"/>
        <v>0</v>
      </c>
      <c r="AA245" s="70">
        <f t="shared" si="263"/>
        <v>0</v>
      </c>
      <c r="AB245" s="71"/>
      <c r="AC245" s="7">
        <f t="shared" si="264"/>
        <v>0</v>
      </c>
      <c r="AD245" s="86"/>
      <c r="AE245" s="73"/>
      <c r="AF245" s="87"/>
      <c r="AG245" s="87"/>
      <c r="AH245" s="88"/>
      <c r="AI245" s="88"/>
      <c r="AJ245" s="75"/>
      <c r="AK245" s="87"/>
      <c r="AL245" s="88"/>
      <c r="AM245" s="75"/>
      <c r="AN245" s="89"/>
      <c r="AO245" s="86"/>
      <c r="AP245" s="87"/>
      <c r="AQ245" s="87"/>
      <c r="AR245" s="87"/>
      <c r="AS245" s="87"/>
      <c r="AT245" s="88"/>
      <c r="AU245" s="75"/>
      <c r="AV245" s="89"/>
      <c r="AW245" s="171"/>
      <c r="AX245" s="171"/>
      <c r="AY245" s="171"/>
      <c r="AZ245" s="171"/>
      <c r="BA245" s="171"/>
      <c r="BB245" s="171"/>
      <c r="BC245" s="171"/>
      <c r="BD245" s="171"/>
      <c r="BE245" s="171"/>
      <c r="BF245" s="171"/>
      <c r="BG245" s="171"/>
      <c r="BH245" s="171"/>
      <c r="BI245" s="171"/>
      <c r="BJ245" s="171"/>
      <c r="BK245" s="171"/>
      <c r="BL245" s="171"/>
      <c r="BM245" s="171"/>
      <c r="BN245" s="171"/>
      <c r="BO245" s="171"/>
      <c r="BP245" s="171"/>
    </row>
    <row r="246" spans="1:68" s="179" customFormat="1" ht="27.95" hidden="1" customHeight="1" x14ac:dyDescent="0.25">
      <c r="A246" s="193"/>
      <c r="B246" s="194"/>
      <c r="C246" s="56"/>
      <c r="D246" s="57" t="s">
        <v>472</v>
      </c>
      <c r="E246" s="101" t="s">
        <v>49</v>
      </c>
      <c r="F246" s="101"/>
      <c r="G246" s="102"/>
      <c r="H246" s="103"/>
      <c r="I246" s="104"/>
      <c r="J246" s="105"/>
      <c r="K246" s="106">
        <f>IF(J246&gt;0, 1, 0)</f>
        <v>0</v>
      </c>
      <c r="L246" s="106">
        <f t="shared" si="253"/>
        <v>0</v>
      </c>
      <c r="M246" s="107"/>
      <c r="N246" s="108"/>
      <c r="O246" s="109">
        <f t="shared" si="254"/>
        <v>0</v>
      </c>
      <c r="P246" s="109">
        <f t="shared" si="255"/>
        <v>0</v>
      </c>
      <c r="Q246" s="107"/>
      <c r="R246" s="110">
        <f>J246*M246*$R$9</f>
        <v>0</v>
      </c>
      <c r="S246" s="111">
        <f>J246*M246*$S$9</f>
        <v>0</v>
      </c>
      <c r="T246" s="112">
        <f>K246*M246*$T$9</f>
        <v>0</v>
      </c>
      <c r="U246" s="112">
        <f>J246*M246*$U$9</f>
        <v>0</v>
      </c>
      <c r="V246" s="112">
        <f t="shared" si="260"/>
        <v>0</v>
      </c>
      <c r="W246" s="112">
        <f t="shared" si="261"/>
        <v>0</v>
      </c>
      <c r="X246" s="112">
        <f t="shared" si="262"/>
        <v>0</v>
      </c>
      <c r="Y246" s="112">
        <f t="shared" si="263"/>
        <v>0</v>
      </c>
      <c r="Z246" s="112">
        <f t="shared" si="263"/>
        <v>0</v>
      </c>
      <c r="AA246" s="112">
        <f t="shared" si="263"/>
        <v>0</v>
      </c>
      <c r="AB246" s="113"/>
      <c r="AC246" s="7">
        <f t="shared" si="264"/>
        <v>0</v>
      </c>
      <c r="AD246" s="176"/>
      <c r="AE246" s="73"/>
      <c r="AF246" s="177"/>
      <c r="AG246" s="177"/>
      <c r="AH246" s="88"/>
      <c r="AI246" s="88"/>
      <c r="AJ246" s="75"/>
      <c r="AK246" s="177"/>
      <c r="AL246" s="88"/>
      <c r="AM246" s="75"/>
      <c r="AN246" s="178"/>
      <c r="AO246" s="176"/>
      <c r="AP246" s="177"/>
      <c r="AQ246" s="177"/>
      <c r="AR246" s="177"/>
      <c r="AS246" s="177"/>
      <c r="AT246" s="88"/>
      <c r="AU246" s="75"/>
      <c r="AV246" s="178"/>
      <c r="AW246" s="6"/>
      <c r="AX246" s="6"/>
      <c r="AY246" s="6"/>
      <c r="AZ246" s="6"/>
      <c r="BA246" s="6"/>
      <c r="BB246" s="6"/>
      <c r="BC246" s="6"/>
      <c r="BD246" s="6"/>
      <c r="BE246" s="6"/>
      <c r="BF246" s="6"/>
      <c r="BG246" s="6"/>
      <c r="BH246" s="6"/>
      <c r="BI246" s="6"/>
      <c r="BJ246" s="6"/>
      <c r="BK246" s="6"/>
      <c r="BL246" s="6"/>
      <c r="BM246" s="6"/>
      <c r="BN246" s="6"/>
      <c r="BO246" s="6"/>
      <c r="BP246" s="6"/>
    </row>
    <row r="247" spans="1:68" s="171" customFormat="1" ht="27.95" hidden="1" customHeight="1" x14ac:dyDescent="0.25">
      <c r="A247" s="193"/>
      <c r="B247" s="194"/>
      <c r="C247" s="56"/>
      <c r="D247" s="57" t="s">
        <v>472</v>
      </c>
      <c r="E247" s="101" t="s">
        <v>49</v>
      </c>
      <c r="F247" s="101"/>
      <c r="G247" s="102"/>
      <c r="H247" s="103"/>
      <c r="I247" s="104"/>
      <c r="J247" s="105"/>
      <c r="K247" s="106">
        <f>IF(J247&gt;0, 1, 0)</f>
        <v>0</v>
      </c>
      <c r="L247" s="106">
        <f t="shared" si="253"/>
        <v>0</v>
      </c>
      <c r="M247" s="107"/>
      <c r="N247" s="108"/>
      <c r="O247" s="109">
        <f t="shared" si="254"/>
        <v>0</v>
      </c>
      <c r="P247" s="109">
        <f t="shared" si="255"/>
        <v>0</v>
      </c>
      <c r="Q247" s="107"/>
      <c r="R247" s="110">
        <f>J247*M247*$R$9</f>
        <v>0</v>
      </c>
      <c r="S247" s="111">
        <f>J247*M247*$S$9</f>
        <v>0</v>
      </c>
      <c r="T247" s="112">
        <f>K247*M247*$T$9</f>
        <v>0</v>
      </c>
      <c r="U247" s="112">
        <f>J247*M247*$U$9</f>
        <v>0</v>
      </c>
      <c r="V247" s="112">
        <f t="shared" si="260"/>
        <v>0</v>
      </c>
      <c r="W247" s="112">
        <f t="shared" si="261"/>
        <v>0</v>
      </c>
      <c r="X247" s="112">
        <f t="shared" si="262"/>
        <v>0</v>
      </c>
      <c r="Y247" s="112">
        <f t="shared" si="263"/>
        <v>0</v>
      </c>
      <c r="Z247" s="112">
        <f t="shared" si="263"/>
        <v>0</v>
      </c>
      <c r="AA247" s="112">
        <f t="shared" si="263"/>
        <v>0</v>
      </c>
      <c r="AB247" s="113"/>
      <c r="AC247" s="114">
        <f t="shared" si="264"/>
        <v>0</v>
      </c>
      <c r="AD247" s="176"/>
      <c r="AE247" s="73"/>
      <c r="AF247" s="177"/>
      <c r="AG247" s="177"/>
      <c r="AH247" s="88"/>
      <c r="AI247" s="88"/>
      <c r="AJ247" s="75"/>
      <c r="AK247" s="177"/>
      <c r="AL247" s="88"/>
      <c r="AM247" s="75"/>
      <c r="AN247" s="178"/>
      <c r="AO247" s="176"/>
      <c r="AP247" s="177"/>
      <c r="AQ247" s="177"/>
      <c r="AR247" s="177"/>
      <c r="AS247" s="177"/>
      <c r="AT247" s="88"/>
      <c r="AU247" s="75"/>
      <c r="AV247" s="178"/>
      <c r="AW247" s="6"/>
      <c r="AX247" s="6"/>
      <c r="AY247" s="6"/>
      <c r="AZ247" s="6"/>
      <c r="BA247" s="6"/>
      <c r="BB247" s="6"/>
      <c r="BC247" s="6"/>
      <c r="BD247" s="6"/>
      <c r="BE247" s="6"/>
      <c r="BF247" s="6"/>
      <c r="BG247" s="6"/>
      <c r="BH247" s="6"/>
      <c r="BI247" s="6"/>
      <c r="BJ247" s="6"/>
      <c r="BK247" s="6"/>
      <c r="BL247" s="6"/>
      <c r="BM247" s="6"/>
      <c r="BN247" s="6"/>
      <c r="BO247" s="6"/>
      <c r="BP247" s="6"/>
    </row>
    <row r="248" spans="1:68" ht="27.95" hidden="1" customHeight="1" thickBot="1" x14ac:dyDescent="0.3">
      <c r="A248" s="116"/>
      <c r="B248" s="117"/>
      <c r="C248" s="117"/>
      <c r="D248" s="57" t="s">
        <v>472</v>
      </c>
      <c r="E248" s="118"/>
      <c r="F248" s="118"/>
      <c r="G248" s="119"/>
      <c r="H248" s="120" t="s">
        <v>90</v>
      </c>
      <c r="I248" s="121"/>
      <c r="J248" s="122"/>
      <c r="K248" s="123"/>
      <c r="L248" s="123"/>
      <c r="M248" s="124"/>
      <c r="N248" s="125"/>
      <c r="O248" s="123"/>
      <c r="P248" s="123"/>
      <c r="Q248" s="124"/>
      <c r="R248" s="126">
        <f>SUM(R236:R247)</f>
        <v>0</v>
      </c>
      <c r="S248" s="127">
        <f t="shared" ref="S248:AA248" si="265">SUM(S236:S247)</f>
        <v>0</v>
      </c>
      <c r="T248" s="128">
        <f t="shared" si="265"/>
        <v>0</v>
      </c>
      <c r="U248" s="128">
        <f t="shared" si="265"/>
        <v>0</v>
      </c>
      <c r="V248" s="128">
        <f t="shared" si="265"/>
        <v>0</v>
      </c>
      <c r="W248" s="128">
        <f t="shared" si="265"/>
        <v>0</v>
      </c>
      <c r="X248" s="128">
        <f t="shared" si="265"/>
        <v>0</v>
      </c>
      <c r="Y248" s="129">
        <f t="shared" si="265"/>
        <v>0</v>
      </c>
      <c r="Z248" s="129">
        <f t="shared" si="265"/>
        <v>0</v>
      </c>
      <c r="AA248" s="129">
        <f t="shared" si="265"/>
        <v>0</v>
      </c>
      <c r="AB248" s="130">
        <f>R248/1800/0.6</f>
        <v>0</v>
      </c>
      <c r="AC248" s="7"/>
      <c r="AD248" s="131"/>
      <c r="AE248" s="132"/>
      <c r="AF248" s="132"/>
      <c r="AG248" s="132"/>
      <c r="AH248" s="132"/>
      <c r="AI248" s="132"/>
      <c r="AJ248" s="132"/>
      <c r="AK248" s="132"/>
      <c r="AL248" s="132"/>
      <c r="AM248" s="132"/>
      <c r="AN248" s="132"/>
      <c r="AO248" s="132"/>
      <c r="AP248" s="132"/>
      <c r="AQ248" s="132"/>
      <c r="AR248" s="132"/>
      <c r="AS248" s="132"/>
      <c r="AT248" s="132"/>
      <c r="AU248" s="132"/>
      <c r="AV248" s="1034"/>
    </row>
    <row r="249" spans="1:68" ht="27.75" hidden="1" customHeight="1" thickTop="1" x14ac:dyDescent="0.25">
      <c r="A249" s="54"/>
      <c r="B249" s="55"/>
      <c r="C249" s="56"/>
      <c r="D249" s="57" t="s">
        <v>472</v>
      </c>
      <c r="E249" s="135"/>
      <c r="F249" s="136"/>
      <c r="G249" s="137"/>
      <c r="H249" s="140"/>
      <c r="I249" s="1029"/>
      <c r="J249" s="62"/>
      <c r="K249" s="63">
        <f t="shared" ref="K249:K258" si="266">IF(J249&gt;0, 1, 0)</f>
        <v>0</v>
      </c>
      <c r="L249" s="63">
        <f t="shared" ref="L249:L260" si="267">J249-K249</f>
        <v>0</v>
      </c>
      <c r="M249" s="64"/>
      <c r="N249" s="65"/>
      <c r="O249" s="66">
        <f t="shared" ref="O249:O260" si="268">IF(N249&gt;0, 1, 0)</f>
        <v>0</v>
      </c>
      <c r="P249" s="66">
        <f t="shared" ref="P249:P260" si="269">N249-O249</f>
        <v>0</v>
      </c>
      <c r="Q249" s="1030"/>
      <c r="R249" s="68">
        <f t="shared" ref="R249:R258" si="270">(K249*M249*$R$5)+(L249*M249*$R$6)+(O249*Q249*$R$7)+(P249*Q249*$R$8)</f>
        <v>0</v>
      </c>
      <c r="S249" s="69">
        <f t="shared" ref="S249:S258" si="271">J249*M249*$S$5</f>
        <v>0</v>
      </c>
      <c r="T249" s="70">
        <f t="shared" ref="T249:T258" si="272">K249*M249*$T$5</f>
        <v>0</v>
      </c>
      <c r="U249" s="70">
        <f t="shared" ref="U249:U258" si="273">J249*M249*$U$5</f>
        <v>0</v>
      </c>
      <c r="V249" s="70">
        <f t="shared" ref="V249:V260" si="274">N249*Q249*$V$7</f>
        <v>0</v>
      </c>
      <c r="W249" s="70">
        <f t="shared" ref="W249:W260" si="275">O249*Q249*$W$7</f>
        <v>0</v>
      </c>
      <c r="X249" s="70">
        <f t="shared" ref="X249:X260" si="276">N249*Q249*$X$7</f>
        <v>0</v>
      </c>
      <c r="Y249" s="70">
        <f t="shared" ref="Y249:AA260" si="277">S249+V249</f>
        <v>0</v>
      </c>
      <c r="Z249" s="70">
        <f t="shared" si="277"/>
        <v>0</v>
      </c>
      <c r="AA249" s="70">
        <f t="shared" si="277"/>
        <v>0</v>
      </c>
      <c r="AB249" s="71"/>
      <c r="AC249" s="7">
        <f>R249-Y249-Z249-AA249</f>
        <v>0</v>
      </c>
      <c r="AD249" s="162"/>
      <c r="AE249" s="134"/>
      <c r="AF249" s="163"/>
      <c r="AG249" s="164"/>
      <c r="AH249" s="88"/>
      <c r="AI249" s="88"/>
      <c r="AJ249" s="75"/>
      <c r="AK249" s="182"/>
      <c r="AL249" s="88"/>
      <c r="AM249" s="75"/>
      <c r="AN249" s="89"/>
      <c r="AO249" s="162"/>
      <c r="AP249" s="87"/>
      <c r="AQ249" s="87"/>
      <c r="AR249" s="167"/>
      <c r="AS249" s="87"/>
      <c r="AT249" s="88"/>
      <c r="AU249" s="75"/>
      <c r="AV249" s="89"/>
    </row>
    <row r="250" spans="1:68" ht="27.95" hidden="1" customHeight="1" x14ac:dyDescent="0.25">
      <c r="A250" s="54"/>
      <c r="B250" s="55"/>
      <c r="C250" s="56"/>
      <c r="D250" s="57" t="s">
        <v>472</v>
      </c>
      <c r="E250" s="135"/>
      <c r="F250" s="136"/>
      <c r="G250" s="137"/>
      <c r="H250" s="140"/>
      <c r="I250" s="81"/>
      <c r="J250" s="82"/>
      <c r="K250" s="63">
        <f t="shared" si="266"/>
        <v>0</v>
      </c>
      <c r="L250" s="63">
        <f t="shared" si="267"/>
        <v>0</v>
      </c>
      <c r="M250" s="83"/>
      <c r="N250" s="84"/>
      <c r="O250" s="66">
        <f t="shared" si="268"/>
        <v>0</v>
      </c>
      <c r="P250" s="66">
        <f t="shared" si="269"/>
        <v>0</v>
      </c>
      <c r="Q250" s="83"/>
      <c r="R250" s="85">
        <f t="shared" si="270"/>
        <v>0</v>
      </c>
      <c r="S250" s="69">
        <f t="shared" si="271"/>
        <v>0</v>
      </c>
      <c r="T250" s="70">
        <f t="shared" si="272"/>
        <v>0</v>
      </c>
      <c r="U250" s="70">
        <f t="shared" si="273"/>
        <v>0</v>
      </c>
      <c r="V250" s="70">
        <f t="shared" si="274"/>
        <v>0</v>
      </c>
      <c r="W250" s="70">
        <f t="shared" si="275"/>
        <v>0</v>
      </c>
      <c r="X250" s="70">
        <f t="shared" si="276"/>
        <v>0</v>
      </c>
      <c r="Y250" s="70">
        <f t="shared" si="277"/>
        <v>0</v>
      </c>
      <c r="Z250" s="70">
        <f t="shared" si="277"/>
        <v>0</v>
      </c>
      <c r="AA250" s="70">
        <f t="shared" si="277"/>
        <v>0</v>
      </c>
      <c r="AB250" s="71"/>
      <c r="AC250" s="7">
        <f t="shared" ref="AC250:AC260" si="278">R248-Y248-Z248-AA248</f>
        <v>0</v>
      </c>
      <c r="AD250" s="162"/>
      <c r="AE250" s="134"/>
      <c r="AF250" s="163"/>
      <c r="AG250" s="164"/>
      <c r="AH250" s="88"/>
      <c r="AI250" s="88"/>
      <c r="AJ250" s="75"/>
      <c r="AK250" s="182"/>
      <c r="AL250" s="88"/>
      <c r="AM250" s="75"/>
      <c r="AN250" s="89"/>
      <c r="AO250" s="86"/>
      <c r="AP250" s="87"/>
      <c r="AQ250" s="87"/>
      <c r="AR250" s="87"/>
      <c r="AS250" s="87"/>
      <c r="AT250" s="88"/>
      <c r="AU250" s="75"/>
      <c r="AV250" s="89"/>
    </row>
    <row r="251" spans="1:68" ht="27.95" hidden="1" customHeight="1" x14ac:dyDescent="0.25">
      <c r="A251" s="54"/>
      <c r="B251" s="55"/>
      <c r="C251" s="56"/>
      <c r="D251" s="57" t="s">
        <v>472</v>
      </c>
      <c r="E251" s="135"/>
      <c r="F251" s="136"/>
      <c r="G251" s="137"/>
      <c r="H251" s="138"/>
      <c r="I251" s="81"/>
      <c r="J251" s="82"/>
      <c r="K251" s="63">
        <f t="shared" si="266"/>
        <v>0</v>
      </c>
      <c r="L251" s="63">
        <f t="shared" si="267"/>
        <v>0</v>
      </c>
      <c r="M251" s="83"/>
      <c r="N251" s="84"/>
      <c r="O251" s="66">
        <f t="shared" si="268"/>
        <v>0</v>
      </c>
      <c r="P251" s="66">
        <f t="shared" si="269"/>
        <v>0</v>
      </c>
      <c r="Q251" s="83"/>
      <c r="R251" s="85">
        <f t="shared" si="270"/>
        <v>0</v>
      </c>
      <c r="S251" s="69">
        <f t="shared" si="271"/>
        <v>0</v>
      </c>
      <c r="T251" s="70">
        <f t="shared" si="272"/>
        <v>0</v>
      </c>
      <c r="U251" s="70">
        <f t="shared" si="273"/>
        <v>0</v>
      </c>
      <c r="V251" s="70">
        <f t="shared" si="274"/>
        <v>0</v>
      </c>
      <c r="W251" s="70">
        <f t="shared" si="275"/>
        <v>0</v>
      </c>
      <c r="X251" s="70">
        <f t="shared" si="276"/>
        <v>0</v>
      </c>
      <c r="Y251" s="70">
        <f t="shared" si="277"/>
        <v>0</v>
      </c>
      <c r="Z251" s="70">
        <f t="shared" si="277"/>
        <v>0</v>
      </c>
      <c r="AA251" s="70">
        <f t="shared" si="277"/>
        <v>0</v>
      </c>
      <c r="AB251" s="71"/>
      <c r="AC251" s="7">
        <f t="shared" si="278"/>
        <v>0</v>
      </c>
      <c r="AD251" s="162"/>
      <c r="AE251" s="134"/>
      <c r="AF251" s="163"/>
      <c r="AG251" s="164"/>
      <c r="AH251" s="88"/>
      <c r="AI251" s="88"/>
      <c r="AJ251" s="75"/>
      <c r="AK251" s="167"/>
      <c r="AL251" s="88"/>
      <c r="AM251" s="75"/>
      <c r="AN251" s="89"/>
      <c r="AO251" s="86"/>
      <c r="AP251" s="87"/>
      <c r="AQ251" s="87"/>
      <c r="AR251" s="87"/>
      <c r="AS251" s="87"/>
      <c r="AT251" s="88"/>
      <c r="AU251" s="75"/>
      <c r="AV251" s="89"/>
    </row>
    <row r="252" spans="1:68" ht="27.95" hidden="1" customHeight="1" x14ac:dyDescent="0.25">
      <c r="A252" s="54"/>
      <c r="B252" s="55"/>
      <c r="C252" s="56"/>
      <c r="D252" s="57" t="s">
        <v>472</v>
      </c>
      <c r="E252" s="139"/>
      <c r="F252" s="136"/>
      <c r="G252" s="137"/>
      <c r="H252" s="140"/>
      <c r="I252" s="81"/>
      <c r="J252" s="82"/>
      <c r="K252" s="63">
        <f t="shared" si="266"/>
        <v>0</v>
      </c>
      <c r="L252" s="63">
        <f t="shared" si="267"/>
        <v>0</v>
      </c>
      <c r="M252" s="83"/>
      <c r="N252" s="84"/>
      <c r="O252" s="66">
        <f t="shared" si="268"/>
        <v>0</v>
      </c>
      <c r="P252" s="66">
        <f t="shared" si="269"/>
        <v>0</v>
      </c>
      <c r="Q252" s="83"/>
      <c r="R252" s="85">
        <f t="shared" si="270"/>
        <v>0</v>
      </c>
      <c r="S252" s="69">
        <f t="shared" si="271"/>
        <v>0</v>
      </c>
      <c r="T252" s="70">
        <f t="shared" si="272"/>
        <v>0</v>
      </c>
      <c r="U252" s="70">
        <f t="shared" si="273"/>
        <v>0</v>
      </c>
      <c r="V252" s="70">
        <f t="shared" si="274"/>
        <v>0</v>
      </c>
      <c r="W252" s="70">
        <f t="shared" si="275"/>
        <v>0</v>
      </c>
      <c r="X252" s="70">
        <f t="shared" si="276"/>
        <v>0</v>
      </c>
      <c r="Y252" s="70">
        <f t="shared" si="277"/>
        <v>0</v>
      </c>
      <c r="Z252" s="70">
        <f t="shared" si="277"/>
        <v>0</v>
      </c>
      <c r="AA252" s="70">
        <f t="shared" si="277"/>
        <v>0</v>
      </c>
      <c r="AB252" s="71"/>
      <c r="AC252" s="7">
        <f t="shared" si="278"/>
        <v>0</v>
      </c>
      <c r="AD252" s="86"/>
      <c r="AE252" s="73"/>
      <c r="AF252" s="87"/>
      <c r="AG252" s="87"/>
      <c r="AH252" s="88"/>
      <c r="AI252" s="88"/>
      <c r="AJ252" s="75"/>
      <c r="AK252" s="87"/>
      <c r="AL252" s="88"/>
      <c r="AM252" s="75"/>
      <c r="AN252" s="89"/>
      <c r="AO252" s="86"/>
      <c r="AP252" s="87"/>
      <c r="AQ252" s="87"/>
      <c r="AR252" s="87"/>
      <c r="AS252" s="87"/>
      <c r="AT252" s="88"/>
      <c r="AU252" s="75"/>
      <c r="AV252" s="89"/>
    </row>
    <row r="253" spans="1:68" ht="27.95" hidden="1" customHeight="1" x14ac:dyDescent="0.25">
      <c r="A253" s="54"/>
      <c r="B253" s="55"/>
      <c r="C253" s="56"/>
      <c r="D253" s="57" t="s">
        <v>472</v>
      </c>
      <c r="E253" s="141"/>
      <c r="F253" s="136"/>
      <c r="G253" s="137"/>
      <c r="H253" s="140"/>
      <c r="I253" s="81"/>
      <c r="J253" s="82"/>
      <c r="K253" s="63">
        <f t="shared" si="266"/>
        <v>0</v>
      </c>
      <c r="L253" s="63">
        <f t="shared" si="267"/>
        <v>0</v>
      </c>
      <c r="M253" s="83"/>
      <c r="N253" s="84"/>
      <c r="O253" s="66">
        <f t="shared" si="268"/>
        <v>0</v>
      </c>
      <c r="P253" s="66">
        <f t="shared" si="269"/>
        <v>0</v>
      </c>
      <c r="Q253" s="83"/>
      <c r="R253" s="85">
        <f t="shared" si="270"/>
        <v>0</v>
      </c>
      <c r="S253" s="69">
        <f t="shared" si="271"/>
        <v>0</v>
      </c>
      <c r="T253" s="70">
        <f t="shared" si="272"/>
        <v>0</v>
      </c>
      <c r="U253" s="70">
        <f t="shared" si="273"/>
        <v>0</v>
      </c>
      <c r="V253" s="70">
        <f t="shared" si="274"/>
        <v>0</v>
      </c>
      <c r="W253" s="70">
        <f t="shared" si="275"/>
        <v>0</v>
      </c>
      <c r="X253" s="70">
        <f t="shared" si="276"/>
        <v>0</v>
      </c>
      <c r="Y253" s="70">
        <f t="shared" si="277"/>
        <v>0</v>
      </c>
      <c r="Z253" s="70">
        <f t="shared" si="277"/>
        <v>0</v>
      </c>
      <c r="AA253" s="70">
        <f t="shared" si="277"/>
        <v>0</v>
      </c>
      <c r="AB253" s="71"/>
      <c r="AC253" s="7">
        <f t="shared" si="278"/>
        <v>0</v>
      </c>
      <c r="AD253" s="86"/>
      <c r="AE253" s="73"/>
      <c r="AF253" s="87"/>
      <c r="AG253" s="87"/>
      <c r="AH253" s="88"/>
      <c r="AI253" s="88"/>
      <c r="AJ253" s="75"/>
      <c r="AK253" s="87"/>
      <c r="AL253" s="88"/>
      <c r="AM253" s="75"/>
      <c r="AN253" s="89"/>
      <c r="AO253" s="86"/>
      <c r="AP253" s="87"/>
      <c r="AQ253" s="87"/>
      <c r="AR253" s="87"/>
      <c r="AS253" s="87"/>
      <c r="AT253" s="88"/>
      <c r="AU253" s="75"/>
      <c r="AV253" s="89"/>
    </row>
    <row r="254" spans="1:68" ht="27.95" hidden="1" customHeight="1" x14ac:dyDescent="0.25">
      <c r="A254" s="54"/>
      <c r="B254" s="55"/>
      <c r="C254" s="56"/>
      <c r="D254" s="57" t="s">
        <v>472</v>
      </c>
      <c r="E254" s="141"/>
      <c r="F254" s="136"/>
      <c r="G254" s="137"/>
      <c r="H254" s="140"/>
      <c r="I254" s="81"/>
      <c r="J254" s="82"/>
      <c r="K254" s="63">
        <f t="shared" si="266"/>
        <v>0</v>
      </c>
      <c r="L254" s="63">
        <f t="shared" si="267"/>
        <v>0</v>
      </c>
      <c r="M254" s="83"/>
      <c r="N254" s="84"/>
      <c r="O254" s="66">
        <f t="shared" si="268"/>
        <v>0</v>
      </c>
      <c r="P254" s="66">
        <f t="shared" si="269"/>
        <v>0</v>
      </c>
      <c r="Q254" s="83"/>
      <c r="R254" s="85">
        <f t="shared" si="270"/>
        <v>0</v>
      </c>
      <c r="S254" s="69">
        <f t="shared" si="271"/>
        <v>0</v>
      </c>
      <c r="T254" s="70">
        <f t="shared" si="272"/>
        <v>0</v>
      </c>
      <c r="U254" s="70">
        <f t="shared" si="273"/>
        <v>0</v>
      </c>
      <c r="V254" s="70">
        <f t="shared" si="274"/>
        <v>0</v>
      </c>
      <c r="W254" s="70">
        <f t="shared" si="275"/>
        <v>0</v>
      </c>
      <c r="X254" s="70">
        <f t="shared" si="276"/>
        <v>0</v>
      </c>
      <c r="Y254" s="70">
        <f t="shared" si="277"/>
        <v>0</v>
      </c>
      <c r="Z254" s="70">
        <f t="shared" si="277"/>
        <v>0</v>
      </c>
      <c r="AA254" s="70">
        <f t="shared" si="277"/>
        <v>0</v>
      </c>
      <c r="AB254" s="71"/>
      <c r="AC254" s="7">
        <f t="shared" si="278"/>
        <v>0</v>
      </c>
      <c r="AD254" s="86"/>
      <c r="AE254" s="73"/>
      <c r="AF254" s="87"/>
      <c r="AG254" s="87"/>
      <c r="AH254" s="88"/>
      <c r="AI254" s="88"/>
      <c r="AJ254" s="75"/>
      <c r="AK254" s="87"/>
      <c r="AL254" s="88"/>
      <c r="AM254" s="75"/>
      <c r="AN254" s="89"/>
      <c r="AO254" s="86"/>
      <c r="AP254" s="87"/>
      <c r="AQ254" s="87"/>
      <c r="AR254" s="87"/>
      <c r="AS254" s="87"/>
      <c r="AT254" s="88"/>
      <c r="AU254" s="75"/>
      <c r="AV254" s="89"/>
    </row>
    <row r="255" spans="1:68" ht="27.95" hidden="1" customHeight="1" x14ac:dyDescent="0.25">
      <c r="A255" s="54"/>
      <c r="B255" s="55"/>
      <c r="C255" s="56"/>
      <c r="D255" s="57" t="s">
        <v>472</v>
      </c>
      <c r="E255" s="141"/>
      <c r="F255" s="136"/>
      <c r="G255" s="142"/>
      <c r="H255" s="140"/>
      <c r="I255" s="81"/>
      <c r="J255" s="82"/>
      <c r="K255" s="63">
        <f t="shared" si="266"/>
        <v>0</v>
      </c>
      <c r="L255" s="63">
        <f t="shared" si="267"/>
        <v>0</v>
      </c>
      <c r="M255" s="83"/>
      <c r="N255" s="84"/>
      <c r="O255" s="66">
        <f t="shared" si="268"/>
        <v>0</v>
      </c>
      <c r="P255" s="66">
        <f t="shared" si="269"/>
        <v>0</v>
      </c>
      <c r="Q255" s="83"/>
      <c r="R255" s="85">
        <f t="shared" si="270"/>
        <v>0</v>
      </c>
      <c r="S255" s="69">
        <f t="shared" si="271"/>
        <v>0</v>
      </c>
      <c r="T255" s="70">
        <f t="shared" si="272"/>
        <v>0</v>
      </c>
      <c r="U255" s="70">
        <f t="shared" si="273"/>
        <v>0</v>
      </c>
      <c r="V255" s="70">
        <f t="shared" si="274"/>
        <v>0</v>
      </c>
      <c r="W255" s="70">
        <f t="shared" si="275"/>
        <v>0</v>
      </c>
      <c r="X255" s="70">
        <f t="shared" si="276"/>
        <v>0</v>
      </c>
      <c r="Y255" s="70">
        <f t="shared" si="277"/>
        <v>0</v>
      </c>
      <c r="Z255" s="70">
        <f t="shared" si="277"/>
        <v>0</v>
      </c>
      <c r="AA255" s="70">
        <f t="shared" si="277"/>
        <v>0</v>
      </c>
      <c r="AB255" s="71"/>
      <c r="AC255" s="7">
        <f t="shared" si="278"/>
        <v>0</v>
      </c>
      <c r="AD255" s="86"/>
      <c r="AE255" s="73"/>
      <c r="AF255" s="87"/>
      <c r="AG255" s="87"/>
      <c r="AH255" s="88"/>
      <c r="AI255" s="88"/>
      <c r="AJ255" s="75"/>
      <c r="AK255" s="87"/>
      <c r="AL255" s="88"/>
      <c r="AM255" s="75"/>
      <c r="AN255" s="89"/>
      <c r="AO255" s="86"/>
      <c r="AP255" s="87"/>
      <c r="AQ255" s="87"/>
      <c r="AR255" s="87"/>
      <c r="AS255" s="87"/>
      <c r="AT255" s="88"/>
      <c r="AU255" s="75"/>
      <c r="AV255" s="89"/>
    </row>
    <row r="256" spans="1:68" ht="27.95" hidden="1" customHeight="1" x14ac:dyDescent="0.25">
      <c r="A256" s="54"/>
      <c r="B256" s="55"/>
      <c r="C256" s="56"/>
      <c r="D256" s="57" t="s">
        <v>472</v>
      </c>
      <c r="E256" s="141"/>
      <c r="F256" s="136"/>
      <c r="G256" s="142"/>
      <c r="H256" s="140"/>
      <c r="I256" s="94"/>
      <c r="J256" s="82"/>
      <c r="K256" s="63">
        <f t="shared" si="266"/>
        <v>0</v>
      </c>
      <c r="L256" s="63">
        <f t="shared" si="267"/>
        <v>0</v>
      </c>
      <c r="M256" s="83"/>
      <c r="N256" s="84"/>
      <c r="O256" s="66">
        <f t="shared" si="268"/>
        <v>0</v>
      </c>
      <c r="P256" s="66">
        <f t="shared" si="269"/>
        <v>0</v>
      </c>
      <c r="Q256" s="83"/>
      <c r="R256" s="85">
        <f t="shared" si="270"/>
        <v>0</v>
      </c>
      <c r="S256" s="69">
        <f t="shared" si="271"/>
        <v>0</v>
      </c>
      <c r="T256" s="70">
        <f t="shared" si="272"/>
        <v>0</v>
      </c>
      <c r="U256" s="70">
        <f t="shared" si="273"/>
        <v>0</v>
      </c>
      <c r="V256" s="70">
        <f t="shared" si="274"/>
        <v>0</v>
      </c>
      <c r="W256" s="70">
        <f t="shared" si="275"/>
        <v>0</v>
      </c>
      <c r="X256" s="70">
        <f t="shared" si="276"/>
        <v>0</v>
      </c>
      <c r="Y256" s="70">
        <f t="shared" si="277"/>
        <v>0</v>
      </c>
      <c r="Z256" s="70">
        <f t="shared" si="277"/>
        <v>0</v>
      </c>
      <c r="AA256" s="70">
        <f t="shared" si="277"/>
        <v>0</v>
      </c>
      <c r="AB256" s="71"/>
      <c r="AC256" s="7">
        <f t="shared" si="278"/>
        <v>0</v>
      </c>
      <c r="AD256" s="86"/>
      <c r="AE256" s="73"/>
      <c r="AF256" s="87"/>
      <c r="AG256" s="87"/>
      <c r="AH256" s="88"/>
      <c r="AI256" s="88"/>
      <c r="AJ256" s="75"/>
      <c r="AK256" s="87"/>
      <c r="AL256" s="88"/>
      <c r="AM256" s="75"/>
      <c r="AN256" s="89"/>
      <c r="AO256" s="86"/>
      <c r="AP256" s="87"/>
      <c r="AQ256" s="87"/>
      <c r="AR256" s="87"/>
      <c r="AS256" s="87"/>
      <c r="AT256" s="88"/>
      <c r="AU256" s="75"/>
      <c r="AV256" s="89"/>
    </row>
    <row r="257" spans="1:68" ht="27.95" hidden="1" customHeight="1" x14ac:dyDescent="0.25">
      <c r="A257" s="54"/>
      <c r="B257" s="55"/>
      <c r="C257" s="56"/>
      <c r="D257" s="57" t="s">
        <v>472</v>
      </c>
      <c r="E257" s="143"/>
      <c r="F257" s="144"/>
      <c r="G257" s="145"/>
      <c r="H257" s="140"/>
      <c r="I257" s="81"/>
      <c r="J257" s="82"/>
      <c r="K257" s="63">
        <f t="shared" si="266"/>
        <v>0</v>
      </c>
      <c r="L257" s="63">
        <f t="shared" si="267"/>
        <v>0</v>
      </c>
      <c r="M257" s="83"/>
      <c r="N257" s="84"/>
      <c r="O257" s="66">
        <f t="shared" si="268"/>
        <v>0</v>
      </c>
      <c r="P257" s="66">
        <f t="shared" si="269"/>
        <v>0</v>
      </c>
      <c r="Q257" s="83"/>
      <c r="R257" s="85">
        <f t="shared" si="270"/>
        <v>0</v>
      </c>
      <c r="S257" s="69">
        <f t="shared" si="271"/>
        <v>0</v>
      </c>
      <c r="T257" s="70">
        <f t="shared" si="272"/>
        <v>0</v>
      </c>
      <c r="U257" s="70">
        <f t="shared" si="273"/>
        <v>0</v>
      </c>
      <c r="V257" s="70">
        <f t="shared" si="274"/>
        <v>0</v>
      </c>
      <c r="W257" s="70">
        <f t="shared" si="275"/>
        <v>0</v>
      </c>
      <c r="X257" s="70">
        <f t="shared" si="276"/>
        <v>0</v>
      </c>
      <c r="Y257" s="70">
        <f t="shared" si="277"/>
        <v>0</v>
      </c>
      <c r="Z257" s="70">
        <f t="shared" si="277"/>
        <v>0</v>
      </c>
      <c r="AA257" s="70">
        <f t="shared" si="277"/>
        <v>0</v>
      </c>
      <c r="AB257" s="71"/>
      <c r="AC257" s="7">
        <f t="shared" si="278"/>
        <v>0</v>
      </c>
      <c r="AD257" s="86"/>
      <c r="AE257" s="73"/>
      <c r="AF257" s="87"/>
      <c r="AG257" s="87"/>
      <c r="AH257" s="88"/>
      <c r="AI257" s="88"/>
      <c r="AJ257" s="75"/>
      <c r="AK257" s="87"/>
      <c r="AL257" s="88"/>
      <c r="AM257" s="75"/>
      <c r="AN257" s="89"/>
      <c r="AO257" s="86"/>
      <c r="AP257" s="87"/>
      <c r="AQ257" s="87"/>
      <c r="AR257" s="87"/>
      <c r="AS257" s="87"/>
      <c r="AT257" s="88"/>
      <c r="AU257" s="75"/>
      <c r="AV257" s="89"/>
      <c r="AW257" s="171"/>
      <c r="AX257" s="171"/>
      <c r="AY257" s="171"/>
      <c r="AZ257" s="171"/>
      <c r="BA257" s="171"/>
      <c r="BB257" s="171"/>
      <c r="BC257" s="171"/>
      <c r="BD257" s="171"/>
      <c r="BE257" s="171"/>
      <c r="BF257" s="171"/>
      <c r="BG257" s="171"/>
      <c r="BH257" s="171"/>
      <c r="BI257" s="171"/>
      <c r="BJ257" s="171"/>
      <c r="BK257" s="171"/>
      <c r="BL257" s="171"/>
      <c r="BM257" s="171"/>
      <c r="BN257" s="171"/>
      <c r="BO257" s="171"/>
      <c r="BP257" s="171"/>
    </row>
    <row r="258" spans="1:68" ht="27.95" hidden="1" customHeight="1" x14ac:dyDescent="0.25">
      <c r="A258" s="54"/>
      <c r="B258" s="55"/>
      <c r="C258" s="56"/>
      <c r="D258" s="57" t="s">
        <v>472</v>
      </c>
      <c r="E258" s="146"/>
      <c r="F258" s="1031"/>
      <c r="G258" s="142"/>
      <c r="H258" s="1032"/>
      <c r="I258" s="1033"/>
      <c r="J258" s="82"/>
      <c r="K258" s="96">
        <f t="shared" si="266"/>
        <v>0</v>
      </c>
      <c r="L258" s="96">
        <f t="shared" si="267"/>
        <v>0</v>
      </c>
      <c r="M258" s="83"/>
      <c r="N258" s="84"/>
      <c r="O258" s="66">
        <f t="shared" si="268"/>
        <v>0</v>
      </c>
      <c r="P258" s="66">
        <f t="shared" si="269"/>
        <v>0</v>
      </c>
      <c r="Q258" s="83"/>
      <c r="R258" s="85">
        <f t="shared" si="270"/>
        <v>0</v>
      </c>
      <c r="S258" s="69">
        <f t="shared" si="271"/>
        <v>0</v>
      </c>
      <c r="T258" s="70">
        <f t="shared" si="272"/>
        <v>0</v>
      </c>
      <c r="U258" s="70">
        <f t="shared" si="273"/>
        <v>0</v>
      </c>
      <c r="V258" s="70">
        <f t="shared" si="274"/>
        <v>0</v>
      </c>
      <c r="W258" s="70">
        <f t="shared" si="275"/>
        <v>0</v>
      </c>
      <c r="X258" s="70">
        <f t="shared" si="276"/>
        <v>0</v>
      </c>
      <c r="Y258" s="70">
        <f t="shared" si="277"/>
        <v>0</v>
      </c>
      <c r="Z258" s="70">
        <f t="shared" si="277"/>
        <v>0</v>
      </c>
      <c r="AA258" s="70">
        <f t="shared" si="277"/>
        <v>0</v>
      </c>
      <c r="AB258" s="71"/>
      <c r="AC258" s="7">
        <f t="shared" si="278"/>
        <v>0</v>
      </c>
      <c r="AD258" s="86"/>
      <c r="AE258" s="73"/>
      <c r="AF258" s="87"/>
      <c r="AG258" s="87"/>
      <c r="AH258" s="88"/>
      <c r="AI258" s="88"/>
      <c r="AJ258" s="75"/>
      <c r="AK258" s="87"/>
      <c r="AL258" s="88"/>
      <c r="AM258" s="75"/>
      <c r="AN258" s="89"/>
      <c r="AO258" s="86"/>
      <c r="AP258" s="87"/>
      <c r="AQ258" s="87"/>
      <c r="AR258" s="87"/>
      <c r="AS258" s="87"/>
      <c r="AT258" s="88"/>
      <c r="AU258" s="75"/>
      <c r="AV258" s="89"/>
      <c r="AW258" s="171"/>
      <c r="AX258" s="171"/>
      <c r="AY258" s="171"/>
      <c r="AZ258" s="171"/>
      <c r="BA258" s="171"/>
      <c r="BB258" s="171"/>
      <c r="BC258" s="171"/>
      <c r="BD258" s="171"/>
      <c r="BE258" s="171"/>
      <c r="BF258" s="171"/>
      <c r="BG258" s="171"/>
      <c r="BH258" s="171"/>
      <c r="BI258" s="171"/>
      <c r="BJ258" s="171"/>
      <c r="BK258" s="171"/>
      <c r="BL258" s="171"/>
      <c r="BM258" s="171"/>
      <c r="BN258" s="171"/>
      <c r="BO258" s="171"/>
      <c r="BP258" s="171"/>
    </row>
    <row r="259" spans="1:68" s="179" customFormat="1" ht="27.95" hidden="1" customHeight="1" x14ac:dyDescent="0.25">
      <c r="A259" s="193"/>
      <c r="B259" s="194"/>
      <c r="C259" s="56"/>
      <c r="D259" s="57" t="s">
        <v>472</v>
      </c>
      <c r="E259" s="101" t="s">
        <v>49</v>
      </c>
      <c r="F259" s="101"/>
      <c r="G259" s="102"/>
      <c r="H259" s="103"/>
      <c r="I259" s="104"/>
      <c r="J259" s="105"/>
      <c r="K259" s="106">
        <f>IF(J259&gt;0, 1, 0)</f>
        <v>0</v>
      </c>
      <c r="L259" s="106">
        <f t="shared" si="267"/>
        <v>0</v>
      </c>
      <c r="M259" s="107"/>
      <c r="N259" s="108"/>
      <c r="O259" s="109">
        <f t="shared" si="268"/>
        <v>0</v>
      </c>
      <c r="P259" s="109">
        <f t="shared" si="269"/>
        <v>0</v>
      </c>
      <c r="Q259" s="107"/>
      <c r="R259" s="110">
        <f>J259*M259*$R$9</f>
        <v>0</v>
      </c>
      <c r="S259" s="111">
        <f>J259*M259*$S$9</f>
        <v>0</v>
      </c>
      <c r="T259" s="112">
        <f>K259*M259*$T$9</f>
        <v>0</v>
      </c>
      <c r="U259" s="112">
        <f>J259*M259*$U$9</f>
        <v>0</v>
      </c>
      <c r="V259" s="112">
        <f t="shared" si="274"/>
        <v>0</v>
      </c>
      <c r="W259" s="112">
        <f t="shared" si="275"/>
        <v>0</v>
      </c>
      <c r="X259" s="112">
        <f t="shared" si="276"/>
        <v>0</v>
      </c>
      <c r="Y259" s="112">
        <f t="shared" si="277"/>
        <v>0</v>
      </c>
      <c r="Z259" s="112">
        <f t="shared" si="277"/>
        <v>0</v>
      </c>
      <c r="AA259" s="112">
        <f t="shared" si="277"/>
        <v>0</v>
      </c>
      <c r="AB259" s="113"/>
      <c r="AC259" s="7">
        <f t="shared" si="278"/>
        <v>0</v>
      </c>
      <c r="AD259" s="176"/>
      <c r="AE259" s="73"/>
      <c r="AF259" s="177"/>
      <c r="AG259" s="177"/>
      <c r="AH259" s="88"/>
      <c r="AI259" s="88"/>
      <c r="AJ259" s="75"/>
      <c r="AK259" s="177"/>
      <c r="AL259" s="88"/>
      <c r="AM259" s="75"/>
      <c r="AN259" s="178"/>
      <c r="AO259" s="176"/>
      <c r="AP259" s="177"/>
      <c r="AQ259" s="177"/>
      <c r="AR259" s="177"/>
      <c r="AS259" s="177"/>
      <c r="AT259" s="88"/>
      <c r="AU259" s="75"/>
      <c r="AV259" s="178"/>
      <c r="AW259" s="6"/>
      <c r="AX259" s="6"/>
      <c r="AY259" s="6"/>
      <c r="AZ259" s="6"/>
      <c r="BA259" s="6"/>
      <c r="BB259" s="6"/>
      <c r="BC259" s="6"/>
      <c r="BD259" s="6"/>
      <c r="BE259" s="6"/>
      <c r="BF259" s="6"/>
      <c r="BG259" s="6"/>
      <c r="BH259" s="6"/>
      <c r="BI259" s="6"/>
      <c r="BJ259" s="6"/>
      <c r="BK259" s="6"/>
      <c r="BL259" s="6"/>
      <c r="BM259" s="6"/>
      <c r="BN259" s="6"/>
      <c r="BO259" s="6"/>
      <c r="BP259" s="6"/>
    </row>
    <row r="260" spans="1:68" s="171" customFormat="1" ht="27.95" hidden="1" customHeight="1" x14ac:dyDescent="0.25">
      <c r="A260" s="193"/>
      <c r="B260" s="194"/>
      <c r="C260" s="56"/>
      <c r="D260" s="57" t="s">
        <v>472</v>
      </c>
      <c r="E260" s="101" t="s">
        <v>49</v>
      </c>
      <c r="F260" s="101"/>
      <c r="G260" s="102"/>
      <c r="H260" s="103"/>
      <c r="I260" s="104"/>
      <c r="J260" s="105"/>
      <c r="K260" s="106">
        <f>IF(J260&gt;0, 1, 0)</f>
        <v>0</v>
      </c>
      <c r="L260" s="106">
        <f t="shared" si="267"/>
        <v>0</v>
      </c>
      <c r="M260" s="107"/>
      <c r="N260" s="108"/>
      <c r="O260" s="109">
        <f t="shared" si="268"/>
        <v>0</v>
      </c>
      <c r="P260" s="109">
        <f t="shared" si="269"/>
        <v>0</v>
      </c>
      <c r="Q260" s="107"/>
      <c r="R260" s="110">
        <f>J260*M260*$R$9</f>
        <v>0</v>
      </c>
      <c r="S260" s="111">
        <f>J260*M260*$S$9</f>
        <v>0</v>
      </c>
      <c r="T260" s="112">
        <f>K260*M260*$T$9</f>
        <v>0</v>
      </c>
      <c r="U260" s="112">
        <f>J260*M260*$U$9</f>
        <v>0</v>
      </c>
      <c r="V260" s="112">
        <f t="shared" si="274"/>
        <v>0</v>
      </c>
      <c r="W260" s="112">
        <f t="shared" si="275"/>
        <v>0</v>
      </c>
      <c r="X260" s="112">
        <f t="shared" si="276"/>
        <v>0</v>
      </c>
      <c r="Y260" s="112">
        <f t="shared" si="277"/>
        <v>0</v>
      </c>
      <c r="Z260" s="112">
        <f t="shared" si="277"/>
        <v>0</v>
      </c>
      <c r="AA260" s="112">
        <f t="shared" si="277"/>
        <v>0</v>
      </c>
      <c r="AB260" s="113"/>
      <c r="AC260" s="114">
        <f t="shared" si="278"/>
        <v>0</v>
      </c>
      <c r="AD260" s="176"/>
      <c r="AE260" s="73"/>
      <c r="AF260" s="177"/>
      <c r="AG260" s="177"/>
      <c r="AH260" s="88"/>
      <c r="AI260" s="88"/>
      <c r="AJ260" s="75"/>
      <c r="AK260" s="177"/>
      <c r="AL260" s="88"/>
      <c r="AM260" s="75"/>
      <c r="AN260" s="178"/>
      <c r="AO260" s="176"/>
      <c r="AP260" s="177"/>
      <c r="AQ260" s="177"/>
      <c r="AR260" s="177"/>
      <c r="AS260" s="177"/>
      <c r="AT260" s="88"/>
      <c r="AU260" s="75"/>
      <c r="AV260" s="178"/>
      <c r="AW260" s="6"/>
      <c r="AX260" s="6"/>
      <c r="AY260" s="6"/>
      <c r="AZ260" s="6"/>
      <c r="BA260" s="6"/>
      <c r="BB260" s="6"/>
      <c r="BC260" s="6"/>
      <c r="BD260" s="6"/>
      <c r="BE260" s="6"/>
      <c r="BF260" s="6"/>
      <c r="BG260" s="6"/>
      <c r="BH260" s="6"/>
      <c r="BI260" s="6"/>
      <c r="BJ260" s="6"/>
      <c r="BK260" s="6"/>
      <c r="BL260" s="6"/>
      <c r="BM260" s="6"/>
      <c r="BN260" s="6"/>
      <c r="BO260" s="6"/>
      <c r="BP260" s="6"/>
    </row>
    <row r="261" spans="1:68" ht="27.95" hidden="1" customHeight="1" thickBot="1" x14ac:dyDescent="0.3">
      <c r="A261" s="116"/>
      <c r="B261" s="117"/>
      <c r="C261" s="117"/>
      <c r="D261" s="57" t="s">
        <v>472</v>
      </c>
      <c r="E261" s="118"/>
      <c r="F261" s="118"/>
      <c r="G261" s="119"/>
      <c r="H261" s="120" t="s">
        <v>90</v>
      </c>
      <c r="I261" s="121"/>
      <c r="J261" s="122"/>
      <c r="K261" s="123"/>
      <c r="L261" s="123"/>
      <c r="M261" s="124"/>
      <c r="N261" s="125"/>
      <c r="O261" s="123"/>
      <c r="P261" s="123"/>
      <c r="Q261" s="124"/>
      <c r="R261" s="126">
        <f>SUM(R249:R260)</f>
        <v>0</v>
      </c>
      <c r="S261" s="127">
        <f t="shared" ref="S261:AA261" si="279">SUM(S249:S260)</f>
        <v>0</v>
      </c>
      <c r="T261" s="128">
        <f t="shared" si="279"/>
        <v>0</v>
      </c>
      <c r="U261" s="128">
        <f t="shared" si="279"/>
        <v>0</v>
      </c>
      <c r="V261" s="128">
        <f t="shared" si="279"/>
        <v>0</v>
      </c>
      <c r="W261" s="128">
        <f t="shared" si="279"/>
        <v>0</v>
      </c>
      <c r="X261" s="128">
        <f t="shared" si="279"/>
        <v>0</v>
      </c>
      <c r="Y261" s="129">
        <f t="shared" si="279"/>
        <v>0</v>
      </c>
      <c r="Z261" s="129">
        <f t="shared" si="279"/>
        <v>0</v>
      </c>
      <c r="AA261" s="129">
        <f t="shared" si="279"/>
        <v>0</v>
      </c>
      <c r="AB261" s="130">
        <f>R261/1800/0.6</f>
        <v>0</v>
      </c>
      <c r="AC261" s="7"/>
      <c r="AD261" s="131"/>
      <c r="AE261" s="132"/>
      <c r="AF261" s="132"/>
      <c r="AG261" s="132"/>
      <c r="AH261" s="132"/>
      <c r="AI261" s="132"/>
      <c r="AJ261" s="132"/>
      <c r="AK261" s="132"/>
      <c r="AL261" s="132"/>
      <c r="AM261" s="132"/>
      <c r="AN261" s="132"/>
      <c r="AO261" s="132"/>
      <c r="AP261" s="132"/>
      <c r="AQ261" s="132"/>
      <c r="AR261" s="132"/>
      <c r="AS261" s="132"/>
      <c r="AT261" s="132"/>
      <c r="AU261" s="132"/>
      <c r="AV261" s="1034"/>
    </row>
    <row r="262" spans="1:68" ht="27.75" hidden="1" customHeight="1" thickTop="1" x14ac:dyDescent="0.25">
      <c r="A262" s="54"/>
      <c r="B262" s="55"/>
      <c r="C262" s="56"/>
      <c r="D262" s="57" t="s">
        <v>472</v>
      </c>
      <c r="E262" s="135"/>
      <c r="F262" s="136"/>
      <c r="G262" s="137"/>
      <c r="H262" s="140"/>
      <c r="I262" s="1029"/>
      <c r="J262" s="62"/>
      <c r="K262" s="63">
        <f t="shared" ref="K262:K271" si="280">IF(J262&gt;0, 1, 0)</f>
        <v>0</v>
      </c>
      <c r="L262" s="63">
        <f t="shared" ref="L262:L273" si="281">J262-K262</f>
        <v>0</v>
      </c>
      <c r="M262" s="64"/>
      <c r="N262" s="65"/>
      <c r="O262" s="66">
        <f t="shared" ref="O262:O273" si="282">IF(N262&gt;0, 1, 0)</f>
        <v>0</v>
      </c>
      <c r="P262" s="66">
        <f t="shared" ref="P262:P273" si="283">N262-O262</f>
        <v>0</v>
      </c>
      <c r="Q262" s="1030"/>
      <c r="R262" s="68">
        <f t="shared" ref="R262:R271" si="284">(K262*M262*$R$5)+(L262*M262*$R$6)+(O262*Q262*$R$7)+(P262*Q262*$R$8)</f>
        <v>0</v>
      </c>
      <c r="S262" s="69">
        <f t="shared" ref="S262:S271" si="285">J262*M262*$S$5</f>
        <v>0</v>
      </c>
      <c r="T262" s="70">
        <f t="shared" ref="T262:T271" si="286">K262*M262*$T$5</f>
        <v>0</v>
      </c>
      <c r="U262" s="70">
        <f t="shared" ref="U262:U271" si="287">J262*M262*$U$5</f>
        <v>0</v>
      </c>
      <c r="V262" s="70">
        <f t="shared" ref="V262:V273" si="288">N262*Q262*$V$7</f>
        <v>0</v>
      </c>
      <c r="W262" s="70">
        <f t="shared" ref="W262:W273" si="289">O262*Q262*$W$7</f>
        <v>0</v>
      </c>
      <c r="X262" s="70">
        <f t="shared" ref="X262:X273" si="290">N262*Q262*$X$7</f>
        <v>0</v>
      </c>
      <c r="Y262" s="70">
        <f t="shared" ref="Y262:AA273" si="291">S262+V262</f>
        <v>0</v>
      </c>
      <c r="Z262" s="70">
        <f t="shared" si="291"/>
        <v>0</v>
      </c>
      <c r="AA262" s="70">
        <f t="shared" si="291"/>
        <v>0</v>
      </c>
      <c r="AB262" s="71"/>
      <c r="AC262" s="7">
        <f>R262-Y262-Z262-AA262</f>
        <v>0</v>
      </c>
      <c r="AD262" s="162"/>
      <c r="AE262" s="134"/>
      <c r="AF262" s="163"/>
      <c r="AG262" s="164"/>
      <c r="AH262" s="88"/>
      <c r="AI262" s="88"/>
      <c r="AJ262" s="75"/>
      <c r="AK262" s="182"/>
      <c r="AL262" s="88"/>
      <c r="AM262" s="75"/>
      <c r="AN262" s="89"/>
      <c r="AO262" s="162"/>
      <c r="AP262" s="87"/>
      <c r="AQ262" s="87"/>
      <c r="AR262" s="167"/>
      <c r="AS262" s="87"/>
      <c r="AT262" s="88"/>
      <c r="AU262" s="75"/>
      <c r="AV262" s="89"/>
    </row>
    <row r="263" spans="1:68" ht="27.95" hidden="1" customHeight="1" x14ac:dyDescent="0.25">
      <c r="A263" s="54"/>
      <c r="B263" s="55"/>
      <c r="C263" s="56"/>
      <c r="D263" s="57" t="s">
        <v>472</v>
      </c>
      <c r="E263" s="135"/>
      <c r="F263" s="136"/>
      <c r="G263" s="137"/>
      <c r="H263" s="140"/>
      <c r="I263" s="81"/>
      <c r="J263" s="82"/>
      <c r="K263" s="63">
        <f t="shared" si="280"/>
        <v>0</v>
      </c>
      <c r="L263" s="63">
        <f t="shared" si="281"/>
        <v>0</v>
      </c>
      <c r="M263" s="83"/>
      <c r="N263" s="84"/>
      <c r="O263" s="66">
        <f t="shared" si="282"/>
        <v>0</v>
      </c>
      <c r="P263" s="66">
        <f t="shared" si="283"/>
        <v>0</v>
      </c>
      <c r="Q263" s="83"/>
      <c r="R263" s="85">
        <f t="shared" si="284"/>
        <v>0</v>
      </c>
      <c r="S263" s="69">
        <f t="shared" si="285"/>
        <v>0</v>
      </c>
      <c r="T263" s="70">
        <f t="shared" si="286"/>
        <v>0</v>
      </c>
      <c r="U263" s="70">
        <f t="shared" si="287"/>
        <v>0</v>
      </c>
      <c r="V263" s="70">
        <f t="shared" si="288"/>
        <v>0</v>
      </c>
      <c r="W263" s="70">
        <f t="shared" si="289"/>
        <v>0</v>
      </c>
      <c r="X263" s="70">
        <f t="shared" si="290"/>
        <v>0</v>
      </c>
      <c r="Y263" s="70">
        <f t="shared" si="291"/>
        <v>0</v>
      </c>
      <c r="Z263" s="70">
        <f t="shared" si="291"/>
        <v>0</v>
      </c>
      <c r="AA263" s="70">
        <f t="shared" si="291"/>
        <v>0</v>
      </c>
      <c r="AB263" s="71"/>
      <c r="AC263" s="7">
        <f t="shared" ref="AC263:AC273" si="292">R261-Y261-Z261-AA261</f>
        <v>0</v>
      </c>
      <c r="AD263" s="162"/>
      <c r="AE263" s="134"/>
      <c r="AF263" s="163"/>
      <c r="AG263" s="164"/>
      <c r="AH263" s="88"/>
      <c r="AI263" s="88"/>
      <c r="AJ263" s="75"/>
      <c r="AK263" s="182"/>
      <c r="AL263" s="88"/>
      <c r="AM263" s="75"/>
      <c r="AN263" s="89"/>
      <c r="AO263" s="86"/>
      <c r="AP263" s="87"/>
      <c r="AQ263" s="87"/>
      <c r="AR263" s="87"/>
      <c r="AS263" s="87"/>
      <c r="AT263" s="88"/>
      <c r="AU263" s="75"/>
      <c r="AV263" s="89"/>
    </row>
    <row r="264" spans="1:68" ht="27.95" hidden="1" customHeight="1" x14ac:dyDescent="0.25">
      <c r="A264" s="54"/>
      <c r="B264" s="55"/>
      <c r="C264" s="56"/>
      <c r="D264" s="57" t="s">
        <v>472</v>
      </c>
      <c r="E264" s="135"/>
      <c r="F264" s="136"/>
      <c r="G264" s="137"/>
      <c r="H264" s="138"/>
      <c r="I264" s="81"/>
      <c r="J264" s="82"/>
      <c r="K264" s="63">
        <f t="shared" si="280"/>
        <v>0</v>
      </c>
      <c r="L264" s="63">
        <f t="shared" si="281"/>
        <v>0</v>
      </c>
      <c r="M264" s="83"/>
      <c r="N264" s="84"/>
      <c r="O264" s="66">
        <f t="shared" si="282"/>
        <v>0</v>
      </c>
      <c r="P264" s="66">
        <f t="shared" si="283"/>
        <v>0</v>
      </c>
      <c r="Q264" s="83"/>
      <c r="R264" s="85">
        <f t="shared" si="284"/>
        <v>0</v>
      </c>
      <c r="S264" s="69">
        <f t="shared" si="285"/>
        <v>0</v>
      </c>
      <c r="T264" s="70">
        <f t="shared" si="286"/>
        <v>0</v>
      </c>
      <c r="U264" s="70">
        <f t="shared" si="287"/>
        <v>0</v>
      </c>
      <c r="V264" s="70">
        <f t="shared" si="288"/>
        <v>0</v>
      </c>
      <c r="W264" s="70">
        <f t="shared" si="289"/>
        <v>0</v>
      </c>
      <c r="X264" s="70">
        <f t="shared" si="290"/>
        <v>0</v>
      </c>
      <c r="Y264" s="70">
        <f t="shared" si="291"/>
        <v>0</v>
      </c>
      <c r="Z264" s="70">
        <f t="shared" si="291"/>
        <v>0</v>
      </c>
      <c r="AA264" s="70">
        <f t="shared" si="291"/>
        <v>0</v>
      </c>
      <c r="AB264" s="71"/>
      <c r="AC264" s="7">
        <f t="shared" si="292"/>
        <v>0</v>
      </c>
      <c r="AD264" s="162"/>
      <c r="AE264" s="134"/>
      <c r="AF264" s="163"/>
      <c r="AG264" s="164"/>
      <c r="AH264" s="88"/>
      <c r="AI264" s="88"/>
      <c r="AJ264" s="75"/>
      <c r="AK264" s="167"/>
      <c r="AL264" s="88"/>
      <c r="AM264" s="75"/>
      <c r="AN264" s="89"/>
      <c r="AO264" s="86"/>
      <c r="AP264" s="87"/>
      <c r="AQ264" s="87"/>
      <c r="AR264" s="87"/>
      <c r="AS264" s="87"/>
      <c r="AT264" s="88"/>
      <c r="AU264" s="75"/>
      <c r="AV264" s="89"/>
    </row>
    <row r="265" spans="1:68" ht="27.95" hidden="1" customHeight="1" x14ac:dyDescent="0.25">
      <c r="A265" s="54"/>
      <c r="B265" s="55"/>
      <c r="C265" s="56"/>
      <c r="D265" s="57" t="s">
        <v>472</v>
      </c>
      <c r="E265" s="139"/>
      <c r="F265" s="136"/>
      <c r="G265" s="137"/>
      <c r="H265" s="140"/>
      <c r="I265" s="81"/>
      <c r="J265" s="82"/>
      <c r="K265" s="63">
        <f t="shared" si="280"/>
        <v>0</v>
      </c>
      <c r="L265" s="63">
        <f t="shared" si="281"/>
        <v>0</v>
      </c>
      <c r="M265" s="83"/>
      <c r="N265" s="84"/>
      <c r="O265" s="66">
        <f t="shared" si="282"/>
        <v>0</v>
      </c>
      <c r="P265" s="66">
        <f t="shared" si="283"/>
        <v>0</v>
      </c>
      <c r="Q265" s="83"/>
      <c r="R265" s="85">
        <f t="shared" si="284"/>
        <v>0</v>
      </c>
      <c r="S265" s="69">
        <f t="shared" si="285"/>
        <v>0</v>
      </c>
      <c r="T265" s="70">
        <f t="shared" si="286"/>
        <v>0</v>
      </c>
      <c r="U265" s="70">
        <f t="shared" si="287"/>
        <v>0</v>
      </c>
      <c r="V265" s="70">
        <f t="shared" si="288"/>
        <v>0</v>
      </c>
      <c r="W265" s="70">
        <f t="shared" si="289"/>
        <v>0</v>
      </c>
      <c r="X265" s="70">
        <f t="shared" si="290"/>
        <v>0</v>
      </c>
      <c r="Y265" s="70">
        <f t="shared" si="291"/>
        <v>0</v>
      </c>
      <c r="Z265" s="70">
        <f t="shared" si="291"/>
        <v>0</v>
      </c>
      <c r="AA265" s="70">
        <f t="shared" si="291"/>
        <v>0</v>
      </c>
      <c r="AB265" s="71"/>
      <c r="AC265" s="7">
        <f t="shared" si="292"/>
        <v>0</v>
      </c>
      <c r="AD265" s="86"/>
      <c r="AE265" s="73"/>
      <c r="AF265" s="87"/>
      <c r="AG265" s="87"/>
      <c r="AH265" s="88"/>
      <c r="AI265" s="88"/>
      <c r="AJ265" s="75"/>
      <c r="AK265" s="87"/>
      <c r="AL265" s="88"/>
      <c r="AM265" s="75"/>
      <c r="AN265" s="89"/>
      <c r="AO265" s="86"/>
      <c r="AP265" s="87"/>
      <c r="AQ265" s="87"/>
      <c r="AR265" s="87"/>
      <c r="AS265" s="87"/>
      <c r="AT265" s="88"/>
      <c r="AU265" s="75"/>
      <c r="AV265" s="89"/>
    </row>
    <row r="266" spans="1:68" ht="27.95" hidden="1" customHeight="1" x14ac:dyDescent="0.25">
      <c r="A266" s="54"/>
      <c r="B266" s="55"/>
      <c r="C266" s="56"/>
      <c r="D266" s="57" t="s">
        <v>472</v>
      </c>
      <c r="E266" s="141"/>
      <c r="F266" s="136"/>
      <c r="G266" s="137"/>
      <c r="H266" s="140"/>
      <c r="I266" s="81"/>
      <c r="J266" s="82"/>
      <c r="K266" s="63">
        <f t="shared" si="280"/>
        <v>0</v>
      </c>
      <c r="L266" s="63">
        <f t="shared" si="281"/>
        <v>0</v>
      </c>
      <c r="M266" s="83"/>
      <c r="N266" s="84"/>
      <c r="O266" s="66">
        <f t="shared" si="282"/>
        <v>0</v>
      </c>
      <c r="P266" s="66">
        <f t="shared" si="283"/>
        <v>0</v>
      </c>
      <c r="Q266" s="83"/>
      <c r="R266" s="85">
        <f t="shared" si="284"/>
        <v>0</v>
      </c>
      <c r="S266" s="69">
        <f t="shared" si="285"/>
        <v>0</v>
      </c>
      <c r="T266" s="70">
        <f t="shared" si="286"/>
        <v>0</v>
      </c>
      <c r="U266" s="70">
        <f t="shared" si="287"/>
        <v>0</v>
      </c>
      <c r="V266" s="70">
        <f t="shared" si="288"/>
        <v>0</v>
      </c>
      <c r="W266" s="70">
        <f t="shared" si="289"/>
        <v>0</v>
      </c>
      <c r="X266" s="70">
        <f t="shared" si="290"/>
        <v>0</v>
      </c>
      <c r="Y266" s="70">
        <f t="shared" si="291"/>
        <v>0</v>
      </c>
      <c r="Z266" s="70">
        <f t="shared" si="291"/>
        <v>0</v>
      </c>
      <c r="AA266" s="70">
        <f t="shared" si="291"/>
        <v>0</v>
      </c>
      <c r="AB266" s="71"/>
      <c r="AC266" s="7">
        <f t="shared" si="292"/>
        <v>0</v>
      </c>
      <c r="AD266" s="86"/>
      <c r="AE266" s="73"/>
      <c r="AF266" s="87"/>
      <c r="AG266" s="87"/>
      <c r="AH266" s="88"/>
      <c r="AI266" s="88"/>
      <c r="AJ266" s="75"/>
      <c r="AK266" s="87"/>
      <c r="AL266" s="88"/>
      <c r="AM266" s="75"/>
      <c r="AN266" s="89"/>
      <c r="AO266" s="86"/>
      <c r="AP266" s="87"/>
      <c r="AQ266" s="87"/>
      <c r="AR266" s="87"/>
      <c r="AS266" s="87"/>
      <c r="AT266" s="88"/>
      <c r="AU266" s="75"/>
      <c r="AV266" s="89"/>
    </row>
    <row r="267" spans="1:68" ht="27.95" hidden="1" customHeight="1" x14ac:dyDescent="0.25">
      <c r="A267" s="54"/>
      <c r="B267" s="55"/>
      <c r="C267" s="56"/>
      <c r="D267" s="57" t="s">
        <v>472</v>
      </c>
      <c r="E267" s="141"/>
      <c r="F267" s="136"/>
      <c r="G267" s="137"/>
      <c r="H267" s="140"/>
      <c r="I267" s="81"/>
      <c r="J267" s="82"/>
      <c r="K267" s="63">
        <f t="shared" si="280"/>
        <v>0</v>
      </c>
      <c r="L267" s="63">
        <f t="shared" si="281"/>
        <v>0</v>
      </c>
      <c r="M267" s="83"/>
      <c r="N267" s="84"/>
      <c r="O267" s="66">
        <f t="shared" si="282"/>
        <v>0</v>
      </c>
      <c r="P267" s="66">
        <f t="shared" si="283"/>
        <v>0</v>
      </c>
      <c r="Q267" s="83"/>
      <c r="R267" s="85">
        <f t="shared" si="284"/>
        <v>0</v>
      </c>
      <c r="S267" s="69">
        <f t="shared" si="285"/>
        <v>0</v>
      </c>
      <c r="T267" s="70">
        <f t="shared" si="286"/>
        <v>0</v>
      </c>
      <c r="U267" s="70">
        <f t="shared" si="287"/>
        <v>0</v>
      </c>
      <c r="V267" s="70">
        <f t="shared" si="288"/>
        <v>0</v>
      </c>
      <c r="W267" s="70">
        <f t="shared" si="289"/>
        <v>0</v>
      </c>
      <c r="X267" s="70">
        <f t="shared" si="290"/>
        <v>0</v>
      </c>
      <c r="Y267" s="70">
        <f t="shared" si="291"/>
        <v>0</v>
      </c>
      <c r="Z267" s="70">
        <f t="shared" si="291"/>
        <v>0</v>
      </c>
      <c r="AA267" s="70">
        <f t="shared" si="291"/>
        <v>0</v>
      </c>
      <c r="AB267" s="71"/>
      <c r="AC267" s="7">
        <f t="shared" si="292"/>
        <v>0</v>
      </c>
      <c r="AD267" s="86"/>
      <c r="AE267" s="73"/>
      <c r="AF267" s="87"/>
      <c r="AG267" s="87"/>
      <c r="AH267" s="88"/>
      <c r="AI267" s="88"/>
      <c r="AJ267" s="75"/>
      <c r="AK267" s="87"/>
      <c r="AL267" s="88"/>
      <c r="AM267" s="75"/>
      <c r="AN267" s="89"/>
      <c r="AO267" s="86"/>
      <c r="AP267" s="87"/>
      <c r="AQ267" s="87"/>
      <c r="AR267" s="87"/>
      <c r="AS267" s="87"/>
      <c r="AT267" s="88"/>
      <c r="AU267" s="75"/>
      <c r="AV267" s="89"/>
    </row>
    <row r="268" spans="1:68" ht="27.95" hidden="1" customHeight="1" x14ac:dyDescent="0.25">
      <c r="A268" s="54"/>
      <c r="B268" s="55"/>
      <c r="C268" s="56"/>
      <c r="D268" s="57" t="s">
        <v>472</v>
      </c>
      <c r="E268" s="141"/>
      <c r="F268" s="136"/>
      <c r="G268" s="142"/>
      <c r="H268" s="140"/>
      <c r="I268" s="81"/>
      <c r="J268" s="82"/>
      <c r="K268" s="63">
        <f t="shared" si="280"/>
        <v>0</v>
      </c>
      <c r="L268" s="63">
        <f t="shared" si="281"/>
        <v>0</v>
      </c>
      <c r="M268" s="83"/>
      <c r="N268" s="84"/>
      <c r="O268" s="66">
        <f t="shared" si="282"/>
        <v>0</v>
      </c>
      <c r="P268" s="66">
        <f t="shared" si="283"/>
        <v>0</v>
      </c>
      <c r="Q268" s="83"/>
      <c r="R268" s="85">
        <f t="shared" si="284"/>
        <v>0</v>
      </c>
      <c r="S268" s="69">
        <f t="shared" si="285"/>
        <v>0</v>
      </c>
      <c r="T268" s="70">
        <f t="shared" si="286"/>
        <v>0</v>
      </c>
      <c r="U268" s="70">
        <f t="shared" si="287"/>
        <v>0</v>
      </c>
      <c r="V268" s="70">
        <f t="shared" si="288"/>
        <v>0</v>
      </c>
      <c r="W268" s="70">
        <f t="shared" si="289"/>
        <v>0</v>
      </c>
      <c r="X268" s="70">
        <f t="shared" si="290"/>
        <v>0</v>
      </c>
      <c r="Y268" s="70">
        <f t="shared" si="291"/>
        <v>0</v>
      </c>
      <c r="Z268" s="70">
        <f t="shared" si="291"/>
        <v>0</v>
      </c>
      <c r="AA268" s="70">
        <f t="shared" si="291"/>
        <v>0</v>
      </c>
      <c r="AB268" s="71"/>
      <c r="AC268" s="7">
        <f t="shared" si="292"/>
        <v>0</v>
      </c>
      <c r="AD268" s="86"/>
      <c r="AE268" s="73"/>
      <c r="AF268" s="87"/>
      <c r="AG268" s="87"/>
      <c r="AH268" s="88"/>
      <c r="AI268" s="88"/>
      <c r="AJ268" s="75"/>
      <c r="AK268" s="87"/>
      <c r="AL268" s="88"/>
      <c r="AM268" s="75"/>
      <c r="AN268" s="89"/>
      <c r="AO268" s="86"/>
      <c r="AP268" s="87"/>
      <c r="AQ268" s="87"/>
      <c r="AR268" s="87"/>
      <c r="AS268" s="87"/>
      <c r="AT268" s="88"/>
      <c r="AU268" s="75"/>
      <c r="AV268" s="89"/>
    </row>
    <row r="269" spans="1:68" ht="27.95" hidden="1" customHeight="1" x14ac:dyDescent="0.25">
      <c r="A269" s="54"/>
      <c r="B269" s="55"/>
      <c r="C269" s="56"/>
      <c r="D269" s="57" t="s">
        <v>472</v>
      </c>
      <c r="E269" s="141"/>
      <c r="F269" s="136"/>
      <c r="G269" s="142"/>
      <c r="H269" s="140"/>
      <c r="I269" s="94"/>
      <c r="J269" s="82"/>
      <c r="K269" s="63">
        <f t="shared" si="280"/>
        <v>0</v>
      </c>
      <c r="L269" s="63">
        <f t="shared" si="281"/>
        <v>0</v>
      </c>
      <c r="M269" s="83"/>
      <c r="N269" s="84"/>
      <c r="O269" s="66">
        <f t="shared" si="282"/>
        <v>0</v>
      </c>
      <c r="P269" s="66">
        <f t="shared" si="283"/>
        <v>0</v>
      </c>
      <c r="Q269" s="83"/>
      <c r="R269" s="85">
        <f t="shared" si="284"/>
        <v>0</v>
      </c>
      <c r="S269" s="69">
        <f t="shared" si="285"/>
        <v>0</v>
      </c>
      <c r="T269" s="70">
        <f t="shared" si="286"/>
        <v>0</v>
      </c>
      <c r="U269" s="70">
        <f t="shared" si="287"/>
        <v>0</v>
      </c>
      <c r="V269" s="70">
        <f t="shared" si="288"/>
        <v>0</v>
      </c>
      <c r="W269" s="70">
        <f t="shared" si="289"/>
        <v>0</v>
      </c>
      <c r="X269" s="70">
        <f t="shared" si="290"/>
        <v>0</v>
      </c>
      <c r="Y269" s="70">
        <f t="shared" si="291"/>
        <v>0</v>
      </c>
      <c r="Z269" s="70">
        <f t="shared" si="291"/>
        <v>0</v>
      </c>
      <c r="AA269" s="70">
        <f t="shared" si="291"/>
        <v>0</v>
      </c>
      <c r="AB269" s="71"/>
      <c r="AC269" s="7">
        <f t="shared" si="292"/>
        <v>0</v>
      </c>
      <c r="AD269" s="86"/>
      <c r="AE269" s="73"/>
      <c r="AF269" s="87"/>
      <c r="AG269" s="87"/>
      <c r="AH269" s="88"/>
      <c r="AI269" s="88"/>
      <c r="AJ269" s="75"/>
      <c r="AK269" s="87"/>
      <c r="AL269" s="88"/>
      <c r="AM269" s="75"/>
      <c r="AN269" s="89"/>
      <c r="AO269" s="86"/>
      <c r="AP269" s="87"/>
      <c r="AQ269" s="87"/>
      <c r="AR269" s="87"/>
      <c r="AS269" s="87"/>
      <c r="AT269" s="88"/>
      <c r="AU269" s="75"/>
      <c r="AV269" s="89"/>
    </row>
    <row r="270" spans="1:68" ht="27.95" hidden="1" customHeight="1" x14ac:dyDescent="0.25">
      <c r="A270" s="54"/>
      <c r="B270" s="55"/>
      <c r="C270" s="56"/>
      <c r="D270" s="57" t="s">
        <v>472</v>
      </c>
      <c r="E270" s="143"/>
      <c r="F270" s="144"/>
      <c r="G270" s="145"/>
      <c r="H270" s="140"/>
      <c r="I270" s="81"/>
      <c r="J270" s="82"/>
      <c r="K270" s="63">
        <f t="shared" si="280"/>
        <v>0</v>
      </c>
      <c r="L270" s="63">
        <f t="shared" si="281"/>
        <v>0</v>
      </c>
      <c r="M270" s="83"/>
      <c r="N270" s="84"/>
      <c r="O270" s="66">
        <f t="shared" si="282"/>
        <v>0</v>
      </c>
      <c r="P270" s="66">
        <f t="shared" si="283"/>
        <v>0</v>
      </c>
      <c r="Q270" s="83"/>
      <c r="R270" s="85">
        <f t="shared" si="284"/>
        <v>0</v>
      </c>
      <c r="S270" s="69">
        <f t="shared" si="285"/>
        <v>0</v>
      </c>
      <c r="T270" s="70">
        <f t="shared" si="286"/>
        <v>0</v>
      </c>
      <c r="U270" s="70">
        <f t="shared" si="287"/>
        <v>0</v>
      </c>
      <c r="V270" s="70">
        <f t="shared" si="288"/>
        <v>0</v>
      </c>
      <c r="W270" s="70">
        <f t="shared" si="289"/>
        <v>0</v>
      </c>
      <c r="X270" s="70">
        <f t="shared" si="290"/>
        <v>0</v>
      </c>
      <c r="Y270" s="70">
        <f t="shared" si="291"/>
        <v>0</v>
      </c>
      <c r="Z270" s="70">
        <f t="shared" si="291"/>
        <v>0</v>
      </c>
      <c r="AA270" s="70">
        <f t="shared" si="291"/>
        <v>0</v>
      </c>
      <c r="AB270" s="71"/>
      <c r="AC270" s="7">
        <f t="shared" si="292"/>
        <v>0</v>
      </c>
      <c r="AD270" s="86"/>
      <c r="AE270" s="73"/>
      <c r="AF270" s="87"/>
      <c r="AG270" s="87"/>
      <c r="AH270" s="88"/>
      <c r="AI270" s="88"/>
      <c r="AJ270" s="75"/>
      <c r="AK270" s="87"/>
      <c r="AL270" s="88"/>
      <c r="AM270" s="75"/>
      <c r="AN270" s="89"/>
      <c r="AO270" s="86"/>
      <c r="AP270" s="87"/>
      <c r="AQ270" s="87"/>
      <c r="AR270" s="87"/>
      <c r="AS270" s="87"/>
      <c r="AT270" s="88"/>
      <c r="AU270" s="75"/>
      <c r="AV270" s="89"/>
      <c r="AW270" s="171"/>
      <c r="AX270" s="171"/>
      <c r="AY270" s="171"/>
      <c r="AZ270" s="171"/>
      <c r="BA270" s="171"/>
      <c r="BB270" s="171"/>
      <c r="BC270" s="171"/>
      <c r="BD270" s="171"/>
      <c r="BE270" s="171"/>
      <c r="BF270" s="171"/>
      <c r="BG270" s="171"/>
      <c r="BH270" s="171"/>
      <c r="BI270" s="171"/>
      <c r="BJ270" s="171"/>
      <c r="BK270" s="171"/>
      <c r="BL270" s="171"/>
      <c r="BM270" s="171"/>
      <c r="BN270" s="171"/>
      <c r="BO270" s="171"/>
      <c r="BP270" s="171"/>
    </row>
    <row r="271" spans="1:68" ht="27.95" hidden="1" customHeight="1" x14ac:dyDescent="0.25">
      <c r="A271" s="54"/>
      <c r="B271" s="55"/>
      <c r="C271" s="56"/>
      <c r="D271" s="57" t="s">
        <v>472</v>
      </c>
      <c r="E271" s="146"/>
      <c r="F271" s="1031"/>
      <c r="G271" s="142"/>
      <c r="H271" s="1032"/>
      <c r="I271" s="1033"/>
      <c r="J271" s="82"/>
      <c r="K271" s="96">
        <f t="shared" si="280"/>
        <v>0</v>
      </c>
      <c r="L271" s="96">
        <f t="shared" si="281"/>
        <v>0</v>
      </c>
      <c r="M271" s="83"/>
      <c r="N271" s="84"/>
      <c r="O271" s="66">
        <f t="shared" si="282"/>
        <v>0</v>
      </c>
      <c r="P271" s="66">
        <f t="shared" si="283"/>
        <v>0</v>
      </c>
      <c r="Q271" s="83"/>
      <c r="R271" s="85">
        <f t="shared" si="284"/>
        <v>0</v>
      </c>
      <c r="S271" s="69">
        <f t="shared" si="285"/>
        <v>0</v>
      </c>
      <c r="T271" s="70">
        <f t="shared" si="286"/>
        <v>0</v>
      </c>
      <c r="U271" s="70">
        <f t="shared" si="287"/>
        <v>0</v>
      </c>
      <c r="V271" s="70">
        <f t="shared" si="288"/>
        <v>0</v>
      </c>
      <c r="W271" s="70">
        <f t="shared" si="289"/>
        <v>0</v>
      </c>
      <c r="X271" s="70">
        <f t="shared" si="290"/>
        <v>0</v>
      </c>
      <c r="Y271" s="70">
        <f t="shared" si="291"/>
        <v>0</v>
      </c>
      <c r="Z271" s="70">
        <f t="shared" si="291"/>
        <v>0</v>
      </c>
      <c r="AA271" s="70">
        <f t="shared" si="291"/>
        <v>0</v>
      </c>
      <c r="AB271" s="71"/>
      <c r="AC271" s="7">
        <f t="shared" si="292"/>
        <v>0</v>
      </c>
      <c r="AD271" s="86"/>
      <c r="AE271" s="73"/>
      <c r="AF271" s="87"/>
      <c r="AG271" s="87"/>
      <c r="AH271" s="88"/>
      <c r="AI271" s="88"/>
      <c r="AJ271" s="75"/>
      <c r="AK271" s="87"/>
      <c r="AL271" s="88"/>
      <c r="AM271" s="75"/>
      <c r="AN271" s="89"/>
      <c r="AO271" s="86"/>
      <c r="AP271" s="87"/>
      <c r="AQ271" s="87"/>
      <c r="AR271" s="87"/>
      <c r="AS271" s="87"/>
      <c r="AT271" s="88"/>
      <c r="AU271" s="75"/>
      <c r="AV271" s="89"/>
      <c r="AW271" s="171"/>
      <c r="AX271" s="171"/>
      <c r="AY271" s="171"/>
      <c r="AZ271" s="171"/>
      <c r="BA271" s="171"/>
      <c r="BB271" s="171"/>
      <c r="BC271" s="171"/>
      <c r="BD271" s="171"/>
      <c r="BE271" s="171"/>
      <c r="BF271" s="171"/>
      <c r="BG271" s="171"/>
      <c r="BH271" s="171"/>
      <c r="BI271" s="171"/>
      <c r="BJ271" s="171"/>
      <c r="BK271" s="171"/>
      <c r="BL271" s="171"/>
      <c r="BM271" s="171"/>
      <c r="BN271" s="171"/>
      <c r="BO271" s="171"/>
      <c r="BP271" s="171"/>
    </row>
    <row r="272" spans="1:68" s="179" customFormat="1" ht="27.95" hidden="1" customHeight="1" x14ac:dyDescent="0.25">
      <c r="A272" s="193"/>
      <c r="B272" s="194"/>
      <c r="C272" s="56"/>
      <c r="D272" s="57" t="s">
        <v>472</v>
      </c>
      <c r="E272" s="101" t="s">
        <v>49</v>
      </c>
      <c r="F272" s="101"/>
      <c r="G272" s="102"/>
      <c r="H272" s="103"/>
      <c r="I272" s="104"/>
      <c r="J272" s="105"/>
      <c r="K272" s="106">
        <f>IF(J272&gt;0, 1, 0)</f>
        <v>0</v>
      </c>
      <c r="L272" s="106">
        <f t="shared" si="281"/>
        <v>0</v>
      </c>
      <c r="M272" s="107"/>
      <c r="N272" s="108"/>
      <c r="O272" s="109">
        <f t="shared" si="282"/>
        <v>0</v>
      </c>
      <c r="P272" s="109">
        <f t="shared" si="283"/>
        <v>0</v>
      </c>
      <c r="Q272" s="107"/>
      <c r="R272" s="110">
        <f>J272*M272*$R$9</f>
        <v>0</v>
      </c>
      <c r="S272" s="111">
        <f>J272*M272*$S$9</f>
        <v>0</v>
      </c>
      <c r="T272" s="112">
        <f>K272*M272*$T$9</f>
        <v>0</v>
      </c>
      <c r="U272" s="112">
        <f>J272*M272*$U$9</f>
        <v>0</v>
      </c>
      <c r="V272" s="112">
        <f t="shared" si="288"/>
        <v>0</v>
      </c>
      <c r="W272" s="112">
        <f t="shared" si="289"/>
        <v>0</v>
      </c>
      <c r="X272" s="112">
        <f t="shared" si="290"/>
        <v>0</v>
      </c>
      <c r="Y272" s="112">
        <f t="shared" si="291"/>
        <v>0</v>
      </c>
      <c r="Z272" s="112">
        <f t="shared" si="291"/>
        <v>0</v>
      </c>
      <c r="AA272" s="112">
        <f t="shared" si="291"/>
        <v>0</v>
      </c>
      <c r="AB272" s="113"/>
      <c r="AC272" s="7">
        <f t="shared" si="292"/>
        <v>0</v>
      </c>
      <c r="AD272" s="176"/>
      <c r="AE272" s="73"/>
      <c r="AF272" s="177"/>
      <c r="AG272" s="177"/>
      <c r="AH272" s="88"/>
      <c r="AI272" s="88"/>
      <c r="AJ272" s="75"/>
      <c r="AK272" s="177"/>
      <c r="AL272" s="88"/>
      <c r="AM272" s="75"/>
      <c r="AN272" s="178"/>
      <c r="AO272" s="176"/>
      <c r="AP272" s="177"/>
      <c r="AQ272" s="177"/>
      <c r="AR272" s="177"/>
      <c r="AS272" s="177"/>
      <c r="AT272" s="88"/>
      <c r="AU272" s="75"/>
      <c r="AV272" s="178"/>
      <c r="AW272" s="6"/>
      <c r="AX272" s="6"/>
      <c r="AY272" s="6"/>
      <c r="AZ272" s="6"/>
      <c r="BA272" s="6"/>
      <c r="BB272" s="6"/>
      <c r="BC272" s="6"/>
      <c r="BD272" s="6"/>
      <c r="BE272" s="6"/>
      <c r="BF272" s="6"/>
      <c r="BG272" s="6"/>
      <c r="BH272" s="6"/>
      <c r="BI272" s="6"/>
      <c r="BJ272" s="6"/>
      <c r="BK272" s="6"/>
      <c r="BL272" s="6"/>
      <c r="BM272" s="6"/>
      <c r="BN272" s="6"/>
      <c r="BO272" s="6"/>
      <c r="BP272" s="6"/>
    </row>
    <row r="273" spans="1:68" s="171" customFormat="1" ht="27.95" hidden="1" customHeight="1" x14ac:dyDescent="0.25">
      <c r="A273" s="193"/>
      <c r="B273" s="194"/>
      <c r="C273" s="56"/>
      <c r="D273" s="57" t="s">
        <v>472</v>
      </c>
      <c r="E273" s="101" t="s">
        <v>49</v>
      </c>
      <c r="F273" s="101"/>
      <c r="G273" s="102"/>
      <c r="H273" s="103"/>
      <c r="I273" s="104"/>
      <c r="J273" s="105"/>
      <c r="K273" s="106">
        <f>IF(J273&gt;0, 1, 0)</f>
        <v>0</v>
      </c>
      <c r="L273" s="106">
        <f t="shared" si="281"/>
        <v>0</v>
      </c>
      <c r="M273" s="107"/>
      <c r="N273" s="108"/>
      <c r="O273" s="109">
        <f t="shared" si="282"/>
        <v>0</v>
      </c>
      <c r="P273" s="109">
        <f t="shared" si="283"/>
        <v>0</v>
      </c>
      <c r="Q273" s="107"/>
      <c r="R273" s="110">
        <f>J273*M273*$R$9</f>
        <v>0</v>
      </c>
      <c r="S273" s="111">
        <f>J273*M273*$S$9</f>
        <v>0</v>
      </c>
      <c r="T273" s="112">
        <f>K273*M273*$T$9</f>
        <v>0</v>
      </c>
      <c r="U273" s="112">
        <f>J273*M273*$U$9</f>
        <v>0</v>
      </c>
      <c r="V273" s="112">
        <f t="shared" si="288"/>
        <v>0</v>
      </c>
      <c r="W273" s="112">
        <f t="shared" si="289"/>
        <v>0</v>
      </c>
      <c r="X273" s="112">
        <f t="shared" si="290"/>
        <v>0</v>
      </c>
      <c r="Y273" s="112">
        <f t="shared" si="291"/>
        <v>0</v>
      </c>
      <c r="Z273" s="112">
        <f t="shared" si="291"/>
        <v>0</v>
      </c>
      <c r="AA273" s="112">
        <f t="shared" si="291"/>
        <v>0</v>
      </c>
      <c r="AB273" s="113"/>
      <c r="AC273" s="114">
        <f t="shared" si="292"/>
        <v>0</v>
      </c>
      <c r="AD273" s="176"/>
      <c r="AE273" s="73"/>
      <c r="AF273" s="177"/>
      <c r="AG273" s="177"/>
      <c r="AH273" s="88"/>
      <c r="AI273" s="88"/>
      <c r="AJ273" s="75"/>
      <c r="AK273" s="177"/>
      <c r="AL273" s="88"/>
      <c r="AM273" s="75"/>
      <c r="AN273" s="178"/>
      <c r="AO273" s="176"/>
      <c r="AP273" s="177"/>
      <c r="AQ273" s="177"/>
      <c r="AR273" s="177"/>
      <c r="AS273" s="177"/>
      <c r="AT273" s="88"/>
      <c r="AU273" s="75"/>
      <c r="AV273" s="178"/>
      <c r="AW273" s="6"/>
      <c r="AX273" s="6"/>
      <c r="AY273" s="6"/>
      <c r="AZ273" s="6"/>
      <c r="BA273" s="6"/>
      <c r="BB273" s="6"/>
      <c r="BC273" s="6"/>
      <c r="BD273" s="6"/>
      <c r="BE273" s="6"/>
      <c r="BF273" s="6"/>
      <c r="BG273" s="6"/>
      <c r="BH273" s="6"/>
      <c r="BI273" s="6"/>
      <c r="BJ273" s="6"/>
      <c r="BK273" s="6"/>
      <c r="BL273" s="6"/>
      <c r="BM273" s="6"/>
      <c r="BN273" s="6"/>
      <c r="BO273" s="6"/>
      <c r="BP273" s="6"/>
    </row>
    <row r="274" spans="1:68" ht="27.95" hidden="1" customHeight="1" thickBot="1" x14ac:dyDescent="0.3">
      <c r="A274" s="116"/>
      <c r="B274" s="117"/>
      <c r="C274" s="117"/>
      <c r="D274" s="57" t="s">
        <v>472</v>
      </c>
      <c r="E274" s="118"/>
      <c r="F274" s="118"/>
      <c r="G274" s="119"/>
      <c r="H274" s="120" t="s">
        <v>90</v>
      </c>
      <c r="I274" s="121"/>
      <c r="J274" s="122"/>
      <c r="K274" s="123"/>
      <c r="L274" s="123"/>
      <c r="M274" s="124"/>
      <c r="N274" s="125"/>
      <c r="O274" s="123"/>
      <c r="P274" s="123"/>
      <c r="Q274" s="124"/>
      <c r="R274" s="126">
        <f>SUM(R262:R273)</f>
        <v>0</v>
      </c>
      <c r="S274" s="127">
        <f t="shared" ref="S274:AA274" si="293">SUM(S262:S273)</f>
        <v>0</v>
      </c>
      <c r="T274" s="128">
        <f t="shared" si="293"/>
        <v>0</v>
      </c>
      <c r="U274" s="128">
        <f t="shared" si="293"/>
        <v>0</v>
      </c>
      <c r="V274" s="128">
        <f t="shared" si="293"/>
        <v>0</v>
      </c>
      <c r="W274" s="128">
        <f t="shared" si="293"/>
        <v>0</v>
      </c>
      <c r="X274" s="128">
        <f t="shared" si="293"/>
        <v>0</v>
      </c>
      <c r="Y274" s="129">
        <f t="shared" si="293"/>
        <v>0</v>
      </c>
      <c r="Z274" s="129">
        <f t="shared" si="293"/>
        <v>0</v>
      </c>
      <c r="AA274" s="129">
        <f t="shared" si="293"/>
        <v>0</v>
      </c>
      <c r="AB274" s="130">
        <f>R274/1800/0.6</f>
        <v>0</v>
      </c>
      <c r="AC274" s="7"/>
      <c r="AD274" s="131"/>
      <c r="AE274" s="132"/>
      <c r="AF274" s="132"/>
      <c r="AG274" s="132"/>
      <c r="AH274" s="132"/>
      <c r="AI274" s="132"/>
      <c r="AJ274" s="132"/>
      <c r="AK274" s="132"/>
      <c r="AL274" s="132"/>
      <c r="AM274" s="132"/>
      <c r="AN274" s="132"/>
      <c r="AO274" s="132"/>
      <c r="AP274" s="132"/>
      <c r="AQ274" s="132"/>
      <c r="AR274" s="132"/>
      <c r="AS274" s="132"/>
      <c r="AT274" s="132"/>
      <c r="AU274" s="132"/>
      <c r="AV274" s="132"/>
    </row>
    <row r="275" spans="1:68" ht="27.75" hidden="1" customHeight="1" thickTop="1" x14ac:dyDescent="0.25">
      <c r="A275" s="54"/>
      <c r="B275" s="55"/>
      <c r="C275" s="56"/>
      <c r="D275" s="57" t="s">
        <v>472</v>
      </c>
      <c r="E275" s="135"/>
      <c r="F275" s="136"/>
      <c r="G275" s="137"/>
      <c r="H275" s="140"/>
      <c r="I275" s="1029"/>
      <c r="J275" s="62"/>
      <c r="K275" s="63">
        <f t="shared" ref="K275:K284" si="294">IF(J275&gt;0, 1, 0)</f>
        <v>0</v>
      </c>
      <c r="L275" s="63">
        <f t="shared" ref="L275:L286" si="295">J275-K275</f>
        <v>0</v>
      </c>
      <c r="M275" s="64"/>
      <c r="N275" s="65"/>
      <c r="O275" s="66">
        <f t="shared" ref="O275:O286" si="296">IF(N275&gt;0, 1, 0)</f>
        <v>0</v>
      </c>
      <c r="P275" s="66">
        <f t="shared" ref="P275:P286" si="297">N275-O275</f>
        <v>0</v>
      </c>
      <c r="Q275" s="1030"/>
      <c r="R275" s="68">
        <f t="shared" ref="R275:R284" si="298">(K275*M275*$R$5)+(L275*M275*$R$6)+(O275*Q275*$R$7)+(P275*Q275*$R$8)</f>
        <v>0</v>
      </c>
      <c r="S275" s="69">
        <f t="shared" ref="S275:S284" si="299">J275*M275*$S$5</f>
        <v>0</v>
      </c>
      <c r="T275" s="70">
        <f t="shared" ref="T275:T284" si="300">K275*M275*$T$5</f>
        <v>0</v>
      </c>
      <c r="U275" s="70">
        <f t="shared" ref="U275:U284" si="301">J275*M275*$U$5</f>
        <v>0</v>
      </c>
      <c r="V275" s="70">
        <f t="shared" ref="V275:V286" si="302">N275*Q275*$V$7</f>
        <v>0</v>
      </c>
      <c r="W275" s="70">
        <f t="shared" ref="W275:W286" si="303">O275*Q275*$W$7</f>
        <v>0</v>
      </c>
      <c r="X275" s="70">
        <f t="shared" ref="X275:X286" si="304">N275*Q275*$X$7</f>
        <v>0</v>
      </c>
      <c r="Y275" s="70">
        <f t="shared" ref="Y275:AA286" si="305">S275+V275</f>
        <v>0</v>
      </c>
      <c r="Z275" s="70">
        <f t="shared" si="305"/>
        <v>0</v>
      </c>
      <c r="AA275" s="70">
        <f t="shared" si="305"/>
        <v>0</v>
      </c>
      <c r="AB275" s="71"/>
      <c r="AC275" s="7">
        <f>R275-Y275-Z275-AA275</f>
        <v>0</v>
      </c>
      <c r="AD275" s="162"/>
      <c r="AE275" s="134"/>
      <c r="AF275" s="163"/>
      <c r="AG275" s="164"/>
      <c r="AH275" s="88"/>
      <c r="AI275" s="88"/>
      <c r="AJ275" s="75"/>
      <c r="AK275" s="182"/>
      <c r="AL275" s="88"/>
      <c r="AM275" s="75"/>
      <c r="AN275" s="89"/>
      <c r="AO275" s="162"/>
      <c r="AP275" s="87"/>
      <c r="AQ275" s="87"/>
      <c r="AR275" s="167"/>
      <c r="AS275" s="87"/>
      <c r="AT275" s="88"/>
      <c r="AU275" s="75"/>
      <c r="AV275" s="89"/>
    </row>
    <row r="276" spans="1:68" ht="27.95" hidden="1" customHeight="1" x14ac:dyDescent="0.25">
      <c r="A276" s="54"/>
      <c r="B276" s="55"/>
      <c r="C276" s="56"/>
      <c r="D276" s="57" t="s">
        <v>472</v>
      </c>
      <c r="E276" s="135"/>
      <c r="F276" s="136"/>
      <c r="G276" s="137"/>
      <c r="H276" s="140"/>
      <c r="I276" s="81"/>
      <c r="J276" s="82"/>
      <c r="K276" s="63">
        <f t="shared" si="294"/>
        <v>0</v>
      </c>
      <c r="L276" s="63">
        <f t="shared" si="295"/>
        <v>0</v>
      </c>
      <c r="M276" s="83"/>
      <c r="N276" s="84"/>
      <c r="O276" s="66">
        <f t="shared" si="296"/>
        <v>0</v>
      </c>
      <c r="P276" s="66">
        <f t="shared" si="297"/>
        <v>0</v>
      </c>
      <c r="Q276" s="83"/>
      <c r="R276" s="85">
        <f t="shared" si="298"/>
        <v>0</v>
      </c>
      <c r="S276" s="69">
        <f t="shared" si="299"/>
        <v>0</v>
      </c>
      <c r="T276" s="70">
        <f t="shared" si="300"/>
        <v>0</v>
      </c>
      <c r="U276" s="70">
        <f t="shared" si="301"/>
        <v>0</v>
      </c>
      <c r="V276" s="70">
        <f t="shared" si="302"/>
        <v>0</v>
      </c>
      <c r="W276" s="70">
        <f t="shared" si="303"/>
        <v>0</v>
      </c>
      <c r="X276" s="70">
        <f t="shared" si="304"/>
        <v>0</v>
      </c>
      <c r="Y276" s="70">
        <f t="shared" si="305"/>
        <v>0</v>
      </c>
      <c r="Z276" s="70">
        <f t="shared" si="305"/>
        <v>0</v>
      </c>
      <c r="AA276" s="70">
        <f t="shared" si="305"/>
        <v>0</v>
      </c>
      <c r="AB276" s="71"/>
      <c r="AC276" s="7">
        <f t="shared" ref="AC276:AC286" si="306">R274-Y274-Z274-AA274</f>
        <v>0</v>
      </c>
      <c r="AD276" s="162"/>
      <c r="AE276" s="134"/>
      <c r="AF276" s="163"/>
      <c r="AG276" s="164"/>
      <c r="AH276" s="88"/>
      <c r="AI276" s="88"/>
      <c r="AJ276" s="75"/>
      <c r="AK276" s="182"/>
      <c r="AL276" s="88"/>
      <c r="AM276" s="75"/>
      <c r="AN276" s="89"/>
      <c r="AO276" s="86"/>
      <c r="AP276" s="87"/>
      <c r="AQ276" s="87"/>
      <c r="AR276" s="87"/>
      <c r="AS276" s="87"/>
      <c r="AT276" s="88"/>
      <c r="AU276" s="75"/>
      <c r="AV276" s="89"/>
    </row>
    <row r="277" spans="1:68" ht="27.95" hidden="1" customHeight="1" x14ac:dyDescent="0.25">
      <c r="A277" s="54"/>
      <c r="B277" s="55"/>
      <c r="C277" s="56"/>
      <c r="D277" s="57" t="s">
        <v>472</v>
      </c>
      <c r="E277" s="135"/>
      <c r="F277" s="136"/>
      <c r="G277" s="137"/>
      <c r="H277" s="138"/>
      <c r="I277" s="81"/>
      <c r="J277" s="82"/>
      <c r="K277" s="63">
        <f t="shared" si="294"/>
        <v>0</v>
      </c>
      <c r="L277" s="63">
        <f t="shared" si="295"/>
        <v>0</v>
      </c>
      <c r="M277" s="83"/>
      <c r="N277" s="84"/>
      <c r="O277" s="66">
        <f t="shared" si="296"/>
        <v>0</v>
      </c>
      <c r="P277" s="66">
        <f t="shared" si="297"/>
        <v>0</v>
      </c>
      <c r="Q277" s="83"/>
      <c r="R277" s="85">
        <f t="shared" si="298"/>
        <v>0</v>
      </c>
      <c r="S277" s="69">
        <f t="shared" si="299"/>
        <v>0</v>
      </c>
      <c r="T277" s="70">
        <f t="shared" si="300"/>
        <v>0</v>
      </c>
      <c r="U277" s="70">
        <f t="shared" si="301"/>
        <v>0</v>
      </c>
      <c r="V277" s="70">
        <f t="shared" si="302"/>
        <v>0</v>
      </c>
      <c r="W277" s="70">
        <f t="shared" si="303"/>
        <v>0</v>
      </c>
      <c r="X277" s="70">
        <f t="shared" si="304"/>
        <v>0</v>
      </c>
      <c r="Y277" s="70">
        <f t="shared" si="305"/>
        <v>0</v>
      </c>
      <c r="Z277" s="70">
        <f t="shared" si="305"/>
        <v>0</v>
      </c>
      <c r="AA277" s="70">
        <f t="shared" si="305"/>
        <v>0</v>
      </c>
      <c r="AB277" s="71"/>
      <c r="AC277" s="7">
        <f t="shared" si="306"/>
        <v>0</v>
      </c>
      <c r="AD277" s="162"/>
      <c r="AE277" s="134"/>
      <c r="AF277" s="163"/>
      <c r="AG277" s="164"/>
      <c r="AH277" s="88"/>
      <c r="AI277" s="88"/>
      <c r="AJ277" s="75"/>
      <c r="AK277" s="167"/>
      <c r="AL277" s="88"/>
      <c r="AM277" s="75"/>
      <c r="AN277" s="89"/>
      <c r="AO277" s="86"/>
      <c r="AP277" s="87"/>
      <c r="AQ277" s="87"/>
      <c r="AR277" s="87"/>
      <c r="AS277" s="87"/>
      <c r="AT277" s="88"/>
      <c r="AU277" s="75"/>
      <c r="AV277" s="89"/>
    </row>
    <row r="278" spans="1:68" ht="27.95" hidden="1" customHeight="1" x14ac:dyDescent="0.25">
      <c r="A278" s="54"/>
      <c r="B278" s="55"/>
      <c r="C278" s="56"/>
      <c r="D278" s="57" t="s">
        <v>472</v>
      </c>
      <c r="E278" s="139"/>
      <c r="F278" s="136"/>
      <c r="G278" s="137"/>
      <c r="H278" s="140"/>
      <c r="I278" s="81"/>
      <c r="J278" s="82"/>
      <c r="K278" s="63">
        <f t="shared" si="294"/>
        <v>0</v>
      </c>
      <c r="L278" s="63">
        <f t="shared" si="295"/>
        <v>0</v>
      </c>
      <c r="M278" s="83"/>
      <c r="N278" s="84"/>
      <c r="O278" s="66">
        <f t="shared" si="296"/>
        <v>0</v>
      </c>
      <c r="P278" s="66">
        <f t="shared" si="297"/>
        <v>0</v>
      </c>
      <c r="Q278" s="83"/>
      <c r="R278" s="85">
        <f t="shared" si="298"/>
        <v>0</v>
      </c>
      <c r="S278" s="69">
        <f t="shared" si="299"/>
        <v>0</v>
      </c>
      <c r="T278" s="70">
        <f t="shared" si="300"/>
        <v>0</v>
      </c>
      <c r="U278" s="70">
        <f t="shared" si="301"/>
        <v>0</v>
      </c>
      <c r="V278" s="70">
        <f t="shared" si="302"/>
        <v>0</v>
      </c>
      <c r="W278" s="70">
        <f t="shared" si="303"/>
        <v>0</v>
      </c>
      <c r="X278" s="70">
        <f t="shared" si="304"/>
        <v>0</v>
      </c>
      <c r="Y278" s="70">
        <f t="shared" si="305"/>
        <v>0</v>
      </c>
      <c r="Z278" s="70">
        <f t="shared" si="305"/>
        <v>0</v>
      </c>
      <c r="AA278" s="70">
        <f t="shared" si="305"/>
        <v>0</v>
      </c>
      <c r="AB278" s="71"/>
      <c r="AC278" s="7">
        <f t="shared" si="306"/>
        <v>0</v>
      </c>
      <c r="AD278" s="86"/>
      <c r="AE278" s="73"/>
      <c r="AF278" s="87"/>
      <c r="AG278" s="87"/>
      <c r="AH278" s="88"/>
      <c r="AI278" s="88"/>
      <c r="AJ278" s="75"/>
      <c r="AK278" s="87"/>
      <c r="AL278" s="88"/>
      <c r="AM278" s="75"/>
      <c r="AN278" s="89"/>
      <c r="AO278" s="86"/>
      <c r="AP278" s="87"/>
      <c r="AQ278" s="87"/>
      <c r="AR278" s="87"/>
      <c r="AS278" s="87"/>
      <c r="AT278" s="88"/>
      <c r="AU278" s="75"/>
      <c r="AV278" s="89"/>
    </row>
    <row r="279" spans="1:68" ht="27.95" hidden="1" customHeight="1" x14ac:dyDescent="0.25">
      <c r="A279" s="54"/>
      <c r="B279" s="55"/>
      <c r="C279" s="56"/>
      <c r="D279" s="57" t="s">
        <v>472</v>
      </c>
      <c r="E279" s="141"/>
      <c r="F279" s="136"/>
      <c r="G279" s="137"/>
      <c r="H279" s="140"/>
      <c r="I279" s="81"/>
      <c r="J279" s="82"/>
      <c r="K279" s="63">
        <f t="shared" si="294"/>
        <v>0</v>
      </c>
      <c r="L279" s="63">
        <f t="shared" si="295"/>
        <v>0</v>
      </c>
      <c r="M279" s="83"/>
      <c r="N279" s="84"/>
      <c r="O279" s="66">
        <f t="shared" si="296"/>
        <v>0</v>
      </c>
      <c r="P279" s="66">
        <f t="shared" si="297"/>
        <v>0</v>
      </c>
      <c r="Q279" s="83"/>
      <c r="R279" s="85">
        <f t="shared" si="298"/>
        <v>0</v>
      </c>
      <c r="S279" s="69">
        <f t="shared" si="299"/>
        <v>0</v>
      </c>
      <c r="T279" s="70">
        <f t="shared" si="300"/>
        <v>0</v>
      </c>
      <c r="U279" s="70">
        <f t="shared" si="301"/>
        <v>0</v>
      </c>
      <c r="V279" s="70">
        <f t="shared" si="302"/>
        <v>0</v>
      </c>
      <c r="W279" s="70">
        <f t="shared" si="303"/>
        <v>0</v>
      </c>
      <c r="X279" s="70">
        <f t="shared" si="304"/>
        <v>0</v>
      </c>
      <c r="Y279" s="70">
        <f t="shared" si="305"/>
        <v>0</v>
      </c>
      <c r="Z279" s="70">
        <f t="shared" si="305"/>
        <v>0</v>
      </c>
      <c r="AA279" s="70">
        <f t="shared" si="305"/>
        <v>0</v>
      </c>
      <c r="AB279" s="71"/>
      <c r="AC279" s="7">
        <f t="shared" si="306"/>
        <v>0</v>
      </c>
      <c r="AD279" s="86"/>
      <c r="AE279" s="73"/>
      <c r="AF279" s="87"/>
      <c r="AG279" s="87"/>
      <c r="AH279" s="88"/>
      <c r="AI279" s="88"/>
      <c r="AJ279" s="75"/>
      <c r="AK279" s="87"/>
      <c r="AL279" s="88"/>
      <c r="AM279" s="75"/>
      <c r="AN279" s="89"/>
      <c r="AO279" s="86"/>
      <c r="AP279" s="87"/>
      <c r="AQ279" s="87"/>
      <c r="AR279" s="87"/>
      <c r="AS279" s="87"/>
      <c r="AT279" s="88"/>
      <c r="AU279" s="75"/>
      <c r="AV279" s="89"/>
    </row>
    <row r="280" spans="1:68" ht="27.95" hidden="1" customHeight="1" x14ac:dyDescent="0.25">
      <c r="A280" s="54"/>
      <c r="B280" s="55"/>
      <c r="C280" s="56"/>
      <c r="D280" s="57" t="s">
        <v>472</v>
      </c>
      <c r="E280" s="141"/>
      <c r="F280" s="136"/>
      <c r="G280" s="137"/>
      <c r="H280" s="140"/>
      <c r="I280" s="81"/>
      <c r="J280" s="82"/>
      <c r="K280" s="63">
        <f t="shared" si="294"/>
        <v>0</v>
      </c>
      <c r="L280" s="63">
        <f t="shared" si="295"/>
        <v>0</v>
      </c>
      <c r="M280" s="83"/>
      <c r="N280" s="84"/>
      <c r="O280" s="66">
        <f t="shared" si="296"/>
        <v>0</v>
      </c>
      <c r="P280" s="66">
        <f t="shared" si="297"/>
        <v>0</v>
      </c>
      <c r="Q280" s="83"/>
      <c r="R280" s="85">
        <f t="shared" si="298"/>
        <v>0</v>
      </c>
      <c r="S280" s="69">
        <f t="shared" si="299"/>
        <v>0</v>
      </c>
      <c r="T280" s="70">
        <f t="shared" si="300"/>
        <v>0</v>
      </c>
      <c r="U280" s="70">
        <f t="shared" si="301"/>
        <v>0</v>
      </c>
      <c r="V280" s="70">
        <f t="shared" si="302"/>
        <v>0</v>
      </c>
      <c r="W280" s="70">
        <f t="shared" si="303"/>
        <v>0</v>
      </c>
      <c r="X280" s="70">
        <f t="shared" si="304"/>
        <v>0</v>
      </c>
      <c r="Y280" s="70">
        <f t="shared" si="305"/>
        <v>0</v>
      </c>
      <c r="Z280" s="70">
        <f t="shared" si="305"/>
        <v>0</v>
      </c>
      <c r="AA280" s="70">
        <f t="shared" si="305"/>
        <v>0</v>
      </c>
      <c r="AB280" s="71"/>
      <c r="AC280" s="7">
        <f t="shared" si="306"/>
        <v>0</v>
      </c>
      <c r="AD280" s="86"/>
      <c r="AE280" s="73"/>
      <c r="AF280" s="87"/>
      <c r="AG280" s="87"/>
      <c r="AH280" s="88"/>
      <c r="AI280" s="88"/>
      <c r="AJ280" s="75"/>
      <c r="AK280" s="87"/>
      <c r="AL280" s="88"/>
      <c r="AM280" s="75"/>
      <c r="AN280" s="89"/>
      <c r="AO280" s="86"/>
      <c r="AP280" s="87"/>
      <c r="AQ280" s="87"/>
      <c r="AR280" s="87"/>
      <c r="AS280" s="87"/>
      <c r="AT280" s="88"/>
      <c r="AU280" s="75"/>
      <c r="AV280" s="89"/>
    </row>
    <row r="281" spans="1:68" ht="27.95" hidden="1" customHeight="1" x14ac:dyDescent="0.25">
      <c r="A281" s="54"/>
      <c r="B281" s="55"/>
      <c r="C281" s="56"/>
      <c r="D281" s="57" t="s">
        <v>472</v>
      </c>
      <c r="E281" s="141"/>
      <c r="F281" s="136"/>
      <c r="G281" s="142"/>
      <c r="H281" s="140"/>
      <c r="I281" s="81"/>
      <c r="J281" s="82"/>
      <c r="K281" s="63">
        <f t="shared" si="294"/>
        <v>0</v>
      </c>
      <c r="L281" s="63">
        <f t="shared" si="295"/>
        <v>0</v>
      </c>
      <c r="M281" s="83"/>
      <c r="N281" s="84"/>
      <c r="O281" s="66">
        <f t="shared" si="296"/>
        <v>0</v>
      </c>
      <c r="P281" s="66">
        <f t="shared" si="297"/>
        <v>0</v>
      </c>
      <c r="Q281" s="83"/>
      <c r="R281" s="85">
        <f t="shared" si="298"/>
        <v>0</v>
      </c>
      <c r="S281" s="69">
        <f t="shared" si="299"/>
        <v>0</v>
      </c>
      <c r="T281" s="70">
        <f t="shared" si="300"/>
        <v>0</v>
      </c>
      <c r="U281" s="70">
        <f t="shared" si="301"/>
        <v>0</v>
      </c>
      <c r="V281" s="70">
        <f t="shared" si="302"/>
        <v>0</v>
      </c>
      <c r="W281" s="70">
        <f t="shared" si="303"/>
        <v>0</v>
      </c>
      <c r="X281" s="70">
        <f t="shared" si="304"/>
        <v>0</v>
      </c>
      <c r="Y281" s="70">
        <f t="shared" si="305"/>
        <v>0</v>
      </c>
      <c r="Z281" s="70">
        <f t="shared" si="305"/>
        <v>0</v>
      </c>
      <c r="AA281" s="70">
        <f t="shared" si="305"/>
        <v>0</v>
      </c>
      <c r="AB281" s="71"/>
      <c r="AC281" s="7">
        <f t="shared" si="306"/>
        <v>0</v>
      </c>
      <c r="AD281" s="86"/>
      <c r="AE281" s="73"/>
      <c r="AF281" s="87"/>
      <c r="AG281" s="87"/>
      <c r="AH281" s="88"/>
      <c r="AI281" s="88"/>
      <c r="AJ281" s="75"/>
      <c r="AK281" s="87"/>
      <c r="AL281" s="88"/>
      <c r="AM281" s="75"/>
      <c r="AN281" s="89"/>
      <c r="AO281" s="86"/>
      <c r="AP281" s="87"/>
      <c r="AQ281" s="87"/>
      <c r="AR281" s="87"/>
      <c r="AS281" s="87"/>
      <c r="AT281" s="88"/>
      <c r="AU281" s="75"/>
      <c r="AV281" s="89"/>
    </row>
    <row r="282" spans="1:68" ht="27.95" hidden="1" customHeight="1" x14ac:dyDescent="0.25">
      <c r="A282" s="54"/>
      <c r="B282" s="55"/>
      <c r="C282" s="56"/>
      <c r="D282" s="57" t="s">
        <v>472</v>
      </c>
      <c r="E282" s="141"/>
      <c r="F282" s="136"/>
      <c r="G282" s="142"/>
      <c r="H282" s="140"/>
      <c r="I282" s="94"/>
      <c r="J282" s="82"/>
      <c r="K282" s="63">
        <f t="shared" si="294"/>
        <v>0</v>
      </c>
      <c r="L282" s="63">
        <f t="shared" si="295"/>
        <v>0</v>
      </c>
      <c r="M282" s="83"/>
      <c r="N282" s="84"/>
      <c r="O282" s="66">
        <f t="shared" si="296"/>
        <v>0</v>
      </c>
      <c r="P282" s="66">
        <f t="shared" si="297"/>
        <v>0</v>
      </c>
      <c r="Q282" s="83"/>
      <c r="R282" s="85">
        <f t="shared" si="298"/>
        <v>0</v>
      </c>
      <c r="S282" s="69">
        <f t="shared" si="299"/>
        <v>0</v>
      </c>
      <c r="T282" s="70">
        <f t="shared" si="300"/>
        <v>0</v>
      </c>
      <c r="U282" s="70">
        <f t="shared" si="301"/>
        <v>0</v>
      </c>
      <c r="V282" s="70">
        <f t="shared" si="302"/>
        <v>0</v>
      </c>
      <c r="W282" s="70">
        <f t="shared" si="303"/>
        <v>0</v>
      </c>
      <c r="X282" s="70">
        <f t="shared" si="304"/>
        <v>0</v>
      </c>
      <c r="Y282" s="70">
        <f t="shared" si="305"/>
        <v>0</v>
      </c>
      <c r="Z282" s="70">
        <f t="shared" si="305"/>
        <v>0</v>
      </c>
      <c r="AA282" s="70">
        <f t="shared" si="305"/>
        <v>0</v>
      </c>
      <c r="AB282" s="71"/>
      <c r="AC282" s="7">
        <f t="shared" si="306"/>
        <v>0</v>
      </c>
      <c r="AD282" s="86"/>
      <c r="AE282" s="73"/>
      <c r="AF282" s="87"/>
      <c r="AG282" s="87"/>
      <c r="AH282" s="88"/>
      <c r="AI282" s="88"/>
      <c r="AJ282" s="75"/>
      <c r="AK282" s="87"/>
      <c r="AL282" s="88"/>
      <c r="AM282" s="75"/>
      <c r="AN282" s="89"/>
      <c r="AO282" s="86"/>
      <c r="AP282" s="87"/>
      <c r="AQ282" s="87"/>
      <c r="AR282" s="87"/>
      <c r="AS282" s="87"/>
      <c r="AT282" s="88"/>
      <c r="AU282" s="75"/>
      <c r="AV282" s="89"/>
    </row>
    <row r="283" spans="1:68" ht="27.95" hidden="1" customHeight="1" x14ac:dyDescent="0.25">
      <c r="A283" s="54"/>
      <c r="B283" s="55"/>
      <c r="C283" s="56"/>
      <c r="D283" s="57" t="s">
        <v>472</v>
      </c>
      <c r="E283" s="143"/>
      <c r="F283" s="144"/>
      <c r="G283" s="145"/>
      <c r="H283" s="140"/>
      <c r="I283" s="81"/>
      <c r="J283" s="82"/>
      <c r="K283" s="63">
        <f t="shared" si="294"/>
        <v>0</v>
      </c>
      <c r="L283" s="63">
        <f t="shared" si="295"/>
        <v>0</v>
      </c>
      <c r="M283" s="83"/>
      <c r="N283" s="84"/>
      <c r="O283" s="66">
        <f t="shared" si="296"/>
        <v>0</v>
      </c>
      <c r="P283" s="66">
        <f t="shared" si="297"/>
        <v>0</v>
      </c>
      <c r="Q283" s="83"/>
      <c r="R283" s="85">
        <f t="shared" si="298"/>
        <v>0</v>
      </c>
      <c r="S283" s="69">
        <f t="shared" si="299"/>
        <v>0</v>
      </c>
      <c r="T283" s="70">
        <f t="shared" si="300"/>
        <v>0</v>
      </c>
      <c r="U283" s="70">
        <f t="shared" si="301"/>
        <v>0</v>
      </c>
      <c r="V283" s="70">
        <f t="shared" si="302"/>
        <v>0</v>
      </c>
      <c r="W283" s="70">
        <f t="shared" si="303"/>
        <v>0</v>
      </c>
      <c r="X283" s="70">
        <f t="shared" si="304"/>
        <v>0</v>
      </c>
      <c r="Y283" s="70">
        <f t="shared" si="305"/>
        <v>0</v>
      </c>
      <c r="Z283" s="70">
        <f t="shared" si="305"/>
        <v>0</v>
      </c>
      <c r="AA283" s="70">
        <f t="shared" si="305"/>
        <v>0</v>
      </c>
      <c r="AB283" s="71"/>
      <c r="AC283" s="7">
        <f t="shared" si="306"/>
        <v>0</v>
      </c>
      <c r="AD283" s="86"/>
      <c r="AE283" s="73"/>
      <c r="AF283" s="87"/>
      <c r="AG283" s="87"/>
      <c r="AH283" s="88"/>
      <c r="AI283" s="88"/>
      <c r="AJ283" s="75"/>
      <c r="AK283" s="87"/>
      <c r="AL283" s="88"/>
      <c r="AM283" s="75"/>
      <c r="AN283" s="89"/>
      <c r="AO283" s="86"/>
      <c r="AP283" s="87"/>
      <c r="AQ283" s="87"/>
      <c r="AR283" s="87"/>
      <c r="AS283" s="87"/>
      <c r="AT283" s="88"/>
      <c r="AU283" s="75"/>
      <c r="AV283" s="89"/>
      <c r="AW283" s="171"/>
      <c r="AX283" s="171"/>
      <c r="AY283" s="171"/>
      <c r="AZ283" s="171"/>
      <c r="BA283" s="171"/>
      <c r="BB283" s="171"/>
      <c r="BC283" s="171"/>
      <c r="BD283" s="171"/>
      <c r="BE283" s="171"/>
      <c r="BF283" s="171"/>
      <c r="BG283" s="171"/>
      <c r="BH283" s="171"/>
      <c r="BI283" s="171"/>
      <c r="BJ283" s="171"/>
      <c r="BK283" s="171"/>
      <c r="BL283" s="171"/>
      <c r="BM283" s="171"/>
      <c r="BN283" s="171"/>
      <c r="BO283" s="171"/>
      <c r="BP283" s="171"/>
    </row>
    <row r="284" spans="1:68" ht="27.95" hidden="1" customHeight="1" x14ac:dyDescent="0.25">
      <c r="A284" s="54"/>
      <c r="B284" s="55"/>
      <c r="C284" s="56"/>
      <c r="D284" s="57" t="s">
        <v>472</v>
      </c>
      <c r="E284" s="146"/>
      <c r="F284" s="1031"/>
      <c r="G284" s="142"/>
      <c r="H284" s="1032"/>
      <c r="I284" s="1033"/>
      <c r="J284" s="82"/>
      <c r="K284" s="96">
        <f t="shared" si="294"/>
        <v>0</v>
      </c>
      <c r="L284" s="96">
        <f t="shared" si="295"/>
        <v>0</v>
      </c>
      <c r="M284" s="83"/>
      <c r="N284" s="84"/>
      <c r="O284" s="66">
        <f t="shared" si="296"/>
        <v>0</v>
      </c>
      <c r="P284" s="66">
        <f t="shared" si="297"/>
        <v>0</v>
      </c>
      <c r="Q284" s="83"/>
      <c r="R284" s="85">
        <f t="shared" si="298"/>
        <v>0</v>
      </c>
      <c r="S284" s="69">
        <f t="shared" si="299"/>
        <v>0</v>
      </c>
      <c r="T284" s="70">
        <f t="shared" si="300"/>
        <v>0</v>
      </c>
      <c r="U284" s="70">
        <f t="shared" si="301"/>
        <v>0</v>
      </c>
      <c r="V284" s="70">
        <f t="shared" si="302"/>
        <v>0</v>
      </c>
      <c r="W284" s="70">
        <f t="shared" si="303"/>
        <v>0</v>
      </c>
      <c r="X284" s="70">
        <f t="shared" si="304"/>
        <v>0</v>
      </c>
      <c r="Y284" s="70">
        <f t="shared" si="305"/>
        <v>0</v>
      </c>
      <c r="Z284" s="70">
        <f t="shared" si="305"/>
        <v>0</v>
      </c>
      <c r="AA284" s="70">
        <f t="shared" si="305"/>
        <v>0</v>
      </c>
      <c r="AB284" s="71"/>
      <c r="AC284" s="7">
        <f t="shared" si="306"/>
        <v>0</v>
      </c>
      <c r="AD284" s="86"/>
      <c r="AE284" s="73"/>
      <c r="AF284" s="87"/>
      <c r="AG284" s="87"/>
      <c r="AH284" s="88"/>
      <c r="AI284" s="88"/>
      <c r="AJ284" s="75"/>
      <c r="AK284" s="87"/>
      <c r="AL284" s="88"/>
      <c r="AM284" s="75"/>
      <c r="AN284" s="89"/>
      <c r="AO284" s="86"/>
      <c r="AP284" s="87"/>
      <c r="AQ284" s="87"/>
      <c r="AR284" s="87"/>
      <c r="AS284" s="87"/>
      <c r="AT284" s="88"/>
      <c r="AU284" s="75"/>
      <c r="AV284" s="89"/>
      <c r="AW284" s="171"/>
      <c r="AX284" s="171"/>
      <c r="AY284" s="171"/>
      <c r="AZ284" s="171"/>
      <c r="BA284" s="171"/>
      <c r="BB284" s="171"/>
      <c r="BC284" s="171"/>
      <c r="BD284" s="171"/>
      <c r="BE284" s="171"/>
      <c r="BF284" s="171"/>
      <c r="BG284" s="171"/>
      <c r="BH284" s="171"/>
      <c r="BI284" s="171"/>
      <c r="BJ284" s="171"/>
      <c r="BK284" s="171"/>
      <c r="BL284" s="171"/>
      <c r="BM284" s="171"/>
      <c r="BN284" s="171"/>
      <c r="BO284" s="171"/>
      <c r="BP284" s="171"/>
    </row>
    <row r="285" spans="1:68" s="179" customFormat="1" ht="27.95" hidden="1" customHeight="1" x14ac:dyDescent="0.25">
      <c r="A285" s="193"/>
      <c r="B285" s="194"/>
      <c r="C285" s="56"/>
      <c r="D285" s="57" t="s">
        <v>472</v>
      </c>
      <c r="E285" s="101" t="s">
        <v>49</v>
      </c>
      <c r="F285" s="101"/>
      <c r="G285" s="102"/>
      <c r="H285" s="103"/>
      <c r="I285" s="104"/>
      <c r="J285" s="105"/>
      <c r="K285" s="106">
        <f>IF(J285&gt;0, 1, 0)</f>
        <v>0</v>
      </c>
      <c r="L285" s="106">
        <f t="shared" si="295"/>
        <v>0</v>
      </c>
      <c r="M285" s="107"/>
      <c r="N285" s="108"/>
      <c r="O285" s="109">
        <f t="shared" si="296"/>
        <v>0</v>
      </c>
      <c r="P285" s="109">
        <f t="shared" si="297"/>
        <v>0</v>
      </c>
      <c r="Q285" s="107"/>
      <c r="R285" s="110">
        <f>J285*M285*$R$9</f>
        <v>0</v>
      </c>
      <c r="S285" s="111">
        <f>J285*M285*$S$9</f>
        <v>0</v>
      </c>
      <c r="T285" s="112">
        <f>K285*M285*$T$9</f>
        <v>0</v>
      </c>
      <c r="U285" s="112">
        <f>J285*M285*$U$9</f>
        <v>0</v>
      </c>
      <c r="V285" s="112">
        <f t="shared" si="302"/>
        <v>0</v>
      </c>
      <c r="W285" s="112">
        <f t="shared" si="303"/>
        <v>0</v>
      </c>
      <c r="X285" s="112">
        <f t="shared" si="304"/>
        <v>0</v>
      </c>
      <c r="Y285" s="112">
        <f t="shared" si="305"/>
        <v>0</v>
      </c>
      <c r="Z285" s="112">
        <f t="shared" si="305"/>
        <v>0</v>
      </c>
      <c r="AA285" s="112">
        <f t="shared" si="305"/>
        <v>0</v>
      </c>
      <c r="AB285" s="113"/>
      <c r="AC285" s="7">
        <f t="shared" si="306"/>
        <v>0</v>
      </c>
      <c r="AD285" s="176"/>
      <c r="AE285" s="73"/>
      <c r="AF285" s="177"/>
      <c r="AG285" s="177"/>
      <c r="AH285" s="88"/>
      <c r="AI285" s="88"/>
      <c r="AJ285" s="75"/>
      <c r="AK285" s="177"/>
      <c r="AL285" s="88"/>
      <c r="AM285" s="75"/>
      <c r="AN285" s="178"/>
      <c r="AO285" s="176"/>
      <c r="AP285" s="177"/>
      <c r="AQ285" s="177"/>
      <c r="AR285" s="177"/>
      <c r="AS285" s="177"/>
      <c r="AT285" s="88"/>
      <c r="AU285" s="75"/>
      <c r="AV285" s="178"/>
      <c r="AW285" s="6"/>
      <c r="AX285" s="6"/>
      <c r="AY285" s="6"/>
      <c r="AZ285" s="6"/>
      <c r="BA285" s="6"/>
      <c r="BB285" s="6"/>
      <c r="BC285" s="6"/>
      <c r="BD285" s="6"/>
      <c r="BE285" s="6"/>
      <c r="BF285" s="6"/>
      <c r="BG285" s="6"/>
      <c r="BH285" s="6"/>
      <c r="BI285" s="6"/>
      <c r="BJ285" s="6"/>
      <c r="BK285" s="6"/>
      <c r="BL285" s="6"/>
      <c r="BM285" s="6"/>
      <c r="BN285" s="6"/>
      <c r="BO285" s="6"/>
      <c r="BP285" s="6"/>
    </row>
    <row r="286" spans="1:68" s="171" customFormat="1" ht="27.95" hidden="1" customHeight="1" x14ac:dyDescent="0.25">
      <c r="A286" s="193"/>
      <c r="B286" s="194"/>
      <c r="C286" s="56"/>
      <c r="D286" s="57" t="s">
        <v>472</v>
      </c>
      <c r="E286" s="101" t="s">
        <v>49</v>
      </c>
      <c r="F286" s="101"/>
      <c r="G286" s="102"/>
      <c r="H286" s="103"/>
      <c r="I286" s="104"/>
      <c r="J286" s="105"/>
      <c r="K286" s="106">
        <f>IF(J286&gt;0, 1, 0)</f>
        <v>0</v>
      </c>
      <c r="L286" s="106">
        <f t="shared" si="295"/>
        <v>0</v>
      </c>
      <c r="M286" s="107"/>
      <c r="N286" s="108"/>
      <c r="O286" s="109">
        <f t="shared" si="296"/>
        <v>0</v>
      </c>
      <c r="P286" s="109">
        <f t="shared" si="297"/>
        <v>0</v>
      </c>
      <c r="Q286" s="107"/>
      <c r="R286" s="110">
        <f>J286*M286*$R$9</f>
        <v>0</v>
      </c>
      <c r="S286" s="111">
        <f>J286*M286*$S$9</f>
        <v>0</v>
      </c>
      <c r="T286" s="112">
        <f>K286*M286*$T$9</f>
        <v>0</v>
      </c>
      <c r="U286" s="112">
        <f>J286*M286*$U$9</f>
        <v>0</v>
      </c>
      <c r="V286" s="112">
        <f t="shared" si="302"/>
        <v>0</v>
      </c>
      <c r="W286" s="112">
        <f t="shared" si="303"/>
        <v>0</v>
      </c>
      <c r="X286" s="112">
        <f t="shared" si="304"/>
        <v>0</v>
      </c>
      <c r="Y286" s="112">
        <f t="shared" si="305"/>
        <v>0</v>
      </c>
      <c r="Z286" s="112">
        <f t="shared" si="305"/>
        <v>0</v>
      </c>
      <c r="AA286" s="112">
        <f t="shared" si="305"/>
        <v>0</v>
      </c>
      <c r="AB286" s="113"/>
      <c r="AC286" s="114">
        <f t="shared" si="306"/>
        <v>0</v>
      </c>
      <c r="AD286" s="176"/>
      <c r="AE286" s="73"/>
      <c r="AF286" s="177"/>
      <c r="AG286" s="177"/>
      <c r="AH286" s="88"/>
      <c r="AI286" s="88"/>
      <c r="AJ286" s="75"/>
      <c r="AK286" s="177"/>
      <c r="AL286" s="88"/>
      <c r="AM286" s="75"/>
      <c r="AN286" s="178"/>
      <c r="AO286" s="176"/>
      <c r="AP286" s="177"/>
      <c r="AQ286" s="177"/>
      <c r="AR286" s="177"/>
      <c r="AS286" s="177"/>
      <c r="AT286" s="88"/>
      <c r="AU286" s="75"/>
      <c r="AV286" s="178"/>
      <c r="AW286" s="6"/>
      <c r="AX286" s="6"/>
      <c r="AY286" s="6"/>
      <c r="AZ286" s="6"/>
      <c r="BA286" s="6"/>
      <c r="BB286" s="6"/>
      <c r="BC286" s="6"/>
      <c r="BD286" s="6"/>
      <c r="BE286" s="6"/>
      <c r="BF286" s="6"/>
      <c r="BG286" s="6"/>
      <c r="BH286" s="6"/>
      <c r="BI286" s="6"/>
      <c r="BJ286" s="6"/>
      <c r="BK286" s="6"/>
      <c r="BL286" s="6"/>
      <c r="BM286" s="6"/>
      <c r="BN286" s="6"/>
      <c r="BO286" s="6"/>
      <c r="BP286" s="6"/>
    </row>
    <row r="287" spans="1:68" ht="27.95" hidden="1" customHeight="1" thickBot="1" x14ac:dyDescent="0.3">
      <c r="A287" s="116"/>
      <c r="B287" s="117"/>
      <c r="C287" s="117"/>
      <c r="D287" s="57" t="s">
        <v>472</v>
      </c>
      <c r="E287" s="118"/>
      <c r="F287" s="118"/>
      <c r="G287" s="119"/>
      <c r="H287" s="120" t="s">
        <v>90</v>
      </c>
      <c r="I287" s="121"/>
      <c r="J287" s="122"/>
      <c r="K287" s="123"/>
      <c r="L287" s="123"/>
      <c r="M287" s="124"/>
      <c r="N287" s="125"/>
      <c r="O287" s="123"/>
      <c r="P287" s="123"/>
      <c r="Q287" s="124"/>
      <c r="R287" s="126">
        <f>SUM(R275:R286)</f>
        <v>0</v>
      </c>
      <c r="S287" s="127">
        <f t="shared" ref="S287:AA287" si="307">SUM(S275:S286)</f>
        <v>0</v>
      </c>
      <c r="T287" s="128">
        <f t="shared" si="307"/>
        <v>0</v>
      </c>
      <c r="U287" s="128">
        <f t="shared" si="307"/>
        <v>0</v>
      </c>
      <c r="V287" s="128">
        <f t="shared" si="307"/>
        <v>0</v>
      </c>
      <c r="W287" s="128">
        <f t="shared" si="307"/>
        <v>0</v>
      </c>
      <c r="X287" s="128">
        <f t="shared" si="307"/>
        <v>0</v>
      </c>
      <c r="Y287" s="129">
        <f t="shared" si="307"/>
        <v>0</v>
      </c>
      <c r="Z287" s="129">
        <f t="shared" si="307"/>
        <v>0</v>
      </c>
      <c r="AA287" s="129">
        <f t="shared" si="307"/>
        <v>0</v>
      </c>
      <c r="AB287" s="130">
        <f>R287/1800/0.6</f>
        <v>0</v>
      </c>
      <c r="AC287" s="7"/>
      <c r="AD287" s="131"/>
      <c r="AE287" s="132"/>
      <c r="AF287" s="132"/>
      <c r="AG287" s="132"/>
      <c r="AH287" s="132"/>
      <c r="AI287" s="132"/>
      <c r="AJ287" s="132"/>
      <c r="AK287" s="132"/>
      <c r="AL287" s="132"/>
      <c r="AM287" s="132"/>
      <c r="AN287" s="132"/>
      <c r="AO287" s="132"/>
      <c r="AP287" s="132"/>
      <c r="AQ287" s="132"/>
      <c r="AR287" s="132"/>
      <c r="AS287" s="132"/>
      <c r="AT287" s="132"/>
      <c r="AU287" s="132"/>
      <c r="AV287" s="1034"/>
    </row>
    <row r="288" spans="1:68" s="207" customFormat="1" ht="36.75" customHeight="1" thickTop="1" thickBot="1" x14ac:dyDescent="0.3">
      <c r="A288" s="195"/>
      <c r="B288" s="196"/>
      <c r="C288" s="197"/>
      <c r="D288" s="57" t="s">
        <v>472</v>
      </c>
      <c r="E288" s="198"/>
      <c r="F288" s="198"/>
      <c r="G288" s="199"/>
      <c r="H288" s="200"/>
      <c r="I288" s="201"/>
      <c r="J288" s="202"/>
      <c r="K288" s="199"/>
      <c r="L288" s="203"/>
      <c r="M288" s="204"/>
      <c r="N288" s="205"/>
      <c r="O288" s="199"/>
      <c r="P288" s="203"/>
      <c r="Q288" s="204"/>
      <c r="R288" s="206">
        <f t="shared" ref="R288:AA288" si="308">R22+R35+R44+R55+R66+R79+R92+R105+R118+R131+R144+R157+R170+R183+R196+R209+R222+R235+R248+R261+R274+R287</f>
        <v>3736.2000000000007</v>
      </c>
      <c r="S288" s="206">
        <f t="shared" si="308"/>
        <v>338</v>
      </c>
      <c r="T288" s="206">
        <f t="shared" si="308"/>
        <v>338</v>
      </c>
      <c r="U288" s="206">
        <f t="shared" si="308"/>
        <v>405.59999999999997</v>
      </c>
      <c r="V288" s="206">
        <f t="shared" si="308"/>
        <v>1859</v>
      </c>
      <c r="W288" s="206">
        <f t="shared" si="308"/>
        <v>237.89999999999998</v>
      </c>
      <c r="X288" s="206">
        <f t="shared" si="308"/>
        <v>557.69999999999993</v>
      </c>
      <c r="Y288" s="206">
        <f t="shared" si="308"/>
        <v>2197</v>
      </c>
      <c r="Z288" s="206">
        <f t="shared" si="308"/>
        <v>575.89999999999986</v>
      </c>
      <c r="AA288" s="206">
        <f t="shared" si="308"/>
        <v>963.30000000000018</v>
      </c>
      <c r="AB288" s="200"/>
      <c r="AC288" s="206">
        <f>AC22+AC35+AC44+AC55+AC66+AC79+AC92+AC105+AC118+AC131+AC144+AC157+AC170+AC183+AC196+AC209+AC222+AC235+AC248+AC261+AC274+AC287</f>
        <v>0</v>
      </c>
      <c r="AD288" s="200"/>
      <c r="AE288" s="200"/>
      <c r="AF288" s="200"/>
      <c r="AG288" s="200"/>
      <c r="AH288" s="200"/>
      <c r="AI288" s="200"/>
      <c r="AJ288" s="200"/>
      <c r="AK288" s="200"/>
      <c r="AL288" s="200"/>
      <c r="AM288" s="200"/>
      <c r="AN288" s="200"/>
      <c r="AO288" s="200"/>
      <c r="AP288" s="200"/>
      <c r="AQ288" s="200"/>
      <c r="AR288" s="200"/>
      <c r="AS288" s="200"/>
      <c r="AT288" s="200"/>
      <c r="AU288" s="200"/>
      <c r="AV288" s="200"/>
    </row>
    <row r="289" spans="5:35" x14ac:dyDescent="0.25">
      <c r="E289" s="208" t="s">
        <v>172</v>
      </c>
      <c r="L289" s="6"/>
      <c r="P289" s="6"/>
      <c r="AH289" s="216"/>
      <c r="AI289" s="216"/>
    </row>
    <row r="290" spans="5:35" x14ac:dyDescent="0.25">
      <c r="L290" s="6"/>
      <c r="P290" s="6"/>
      <c r="AH290" s="216"/>
      <c r="AI290" s="216"/>
    </row>
    <row r="291" spans="5:35" x14ac:dyDescent="0.25">
      <c r="L291" s="6"/>
      <c r="P291" s="6"/>
      <c r="AH291" s="216"/>
      <c r="AI291" s="216"/>
    </row>
    <row r="292" spans="5:35" x14ac:dyDescent="0.25">
      <c r="L292" s="6"/>
      <c r="P292" s="6"/>
      <c r="AH292" s="216"/>
      <c r="AI292" s="216"/>
    </row>
    <row r="293" spans="5:35" x14ac:dyDescent="0.25">
      <c r="L293" s="6"/>
      <c r="P293" s="6"/>
      <c r="AH293" s="216"/>
      <c r="AI293" s="216"/>
    </row>
    <row r="294" spans="5:35" x14ac:dyDescent="0.25">
      <c r="L294" s="6"/>
      <c r="P294" s="6"/>
      <c r="AH294" s="216"/>
      <c r="AI294" s="216"/>
    </row>
    <row r="295" spans="5:35" x14ac:dyDescent="0.25">
      <c r="L295" s="6"/>
      <c r="P295" s="6"/>
      <c r="AH295" s="216"/>
      <c r="AI295" s="216"/>
    </row>
    <row r="296" spans="5:35" x14ac:dyDescent="0.25">
      <c r="L296" s="6"/>
      <c r="P296" s="6"/>
      <c r="AH296" s="216"/>
      <c r="AI296" s="216"/>
    </row>
    <row r="297" spans="5:35" x14ac:dyDescent="0.25">
      <c r="L297" s="6"/>
      <c r="P297" s="6"/>
      <c r="AH297" s="216"/>
      <c r="AI297" s="216"/>
    </row>
    <row r="298" spans="5:35" x14ac:dyDescent="0.25">
      <c r="L298" s="6"/>
      <c r="P298" s="6"/>
      <c r="AH298" s="216"/>
      <c r="AI298" s="216"/>
    </row>
    <row r="299" spans="5:35" x14ac:dyDescent="0.25">
      <c r="L299" s="6"/>
      <c r="P299" s="6"/>
      <c r="AH299" s="216"/>
      <c r="AI299" s="216"/>
    </row>
    <row r="300" spans="5:35" x14ac:dyDescent="0.25">
      <c r="L300" s="6"/>
      <c r="P300" s="6"/>
      <c r="AH300" s="216"/>
      <c r="AI300" s="216"/>
    </row>
    <row r="301" spans="5:35" x14ac:dyDescent="0.25">
      <c r="L301" s="6"/>
      <c r="P301" s="6"/>
      <c r="AH301" s="216"/>
      <c r="AI301" s="216"/>
    </row>
    <row r="302" spans="5:35" x14ac:dyDescent="0.25">
      <c r="L302" s="6"/>
      <c r="P302" s="6"/>
      <c r="AH302" s="216"/>
      <c r="AI302" s="216"/>
    </row>
    <row r="303" spans="5:35" x14ac:dyDescent="0.25">
      <c r="L303" s="6"/>
      <c r="P303" s="6"/>
      <c r="AH303" s="216"/>
      <c r="AI303" s="216"/>
    </row>
    <row r="304" spans="5:35"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7"/>
      <c r="AI582" s="217"/>
    </row>
    <row r="583" spans="12:35" x14ac:dyDescent="0.25">
      <c r="L583" s="6"/>
      <c r="P583" s="6"/>
      <c r="AH583" s="217"/>
      <c r="AI583" s="217"/>
    </row>
    <row r="584" spans="12:35" x14ac:dyDescent="0.25">
      <c r="L584" s="6"/>
      <c r="P584" s="6"/>
      <c r="AH584" s="217"/>
      <c r="AI584" s="217"/>
    </row>
    <row r="585" spans="12:35" x14ac:dyDescent="0.25">
      <c r="L585" s="6"/>
      <c r="P585" s="6"/>
      <c r="AH585" s="217"/>
      <c r="AI585" s="217"/>
    </row>
    <row r="586" spans="12:35" x14ac:dyDescent="0.25">
      <c r="L586" s="6"/>
      <c r="P586" s="6"/>
      <c r="AH586" s="217"/>
      <c r="AI586" s="217"/>
    </row>
    <row r="587" spans="12:35" x14ac:dyDescent="0.25">
      <c r="L587" s="6"/>
      <c r="P587" s="6"/>
      <c r="AH587" s="217"/>
      <c r="AI587" s="217"/>
    </row>
    <row r="588" spans="12:35" x14ac:dyDescent="0.25">
      <c r="L588" s="6"/>
      <c r="P588" s="6"/>
      <c r="AH588" s="217"/>
      <c r="AI588" s="217"/>
    </row>
    <row r="589" spans="12:35" x14ac:dyDescent="0.25">
      <c r="L589" s="6"/>
      <c r="P589" s="6"/>
      <c r="AH589" s="217"/>
      <c r="AI589" s="217"/>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row>
    <row r="767" spans="12:35" x14ac:dyDescent="0.25">
      <c r="L767" s="6"/>
      <c r="P767" s="6"/>
    </row>
    <row r="768" spans="12:35" x14ac:dyDescent="0.25">
      <c r="L768" s="6"/>
      <c r="P768" s="6"/>
    </row>
    <row r="769" spans="12:16" x14ac:dyDescent="0.25">
      <c r="L769" s="6"/>
      <c r="P769" s="6"/>
    </row>
    <row r="770" spans="12:16" x14ac:dyDescent="0.25">
      <c r="L770" s="6"/>
      <c r="P770" s="6"/>
    </row>
    <row r="771" spans="12:16" x14ac:dyDescent="0.25">
      <c r="L771" s="6"/>
      <c r="P771" s="6"/>
    </row>
    <row r="772" spans="12:16" x14ac:dyDescent="0.25">
      <c r="L772" s="6"/>
      <c r="P772" s="6"/>
    </row>
    <row r="773" spans="12:16" x14ac:dyDescent="0.25">
      <c r="L773" s="6"/>
      <c r="P773" s="6"/>
    </row>
    <row r="774" spans="12:16" x14ac:dyDescent="0.25">
      <c r="L774" s="6"/>
      <c r="P774" s="6"/>
    </row>
    <row r="775" spans="12:16" x14ac:dyDescent="0.25">
      <c r="L775" s="6"/>
      <c r="P775" s="6"/>
    </row>
    <row r="776" spans="12:16" x14ac:dyDescent="0.25">
      <c r="L776" s="6"/>
      <c r="P776" s="6"/>
    </row>
    <row r="777" spans="12:16" x14ac:dyDescent="0.25">
      <c r="L777" s="6"/>
      <c r="P777" s="6"/>
    </row>
    <row r="778" spans="12:16" x14ac:dyDescent="0.25">
      <c r="L778" s="6"/>
      <c r="P778" s="6"/>
    </row>
    <row r="779" spans="12:16" x14ac:dyDescent="0.25">
      <c r="L779" s="6"/>
      <c r="P779" s="6"/>
    </row>
    <row r="780" spans="12:16" x14ac:dyDescent="0.25">
      <c r="L780" s="6"/>
      <c r="P780" s="6"/>
    </row>
    <row r="781" spans="12:16" x14ac:dyDescent="0.25">
      <c r="L781" s="6"/>
      <c r="P781" s="6"/>
    </row>
    <row r="782" spans="12:16" x14ac:dyDescent="0.25">
      <c r="L782" s="6"/>
      <c r="P782" s="6"/>
    </row>
    <row r="783" spans="12:16" x14ac:dyDescent="0.25">
      <c r="L783" s="6"/>
      <c r="P783" s="6"/>
    </row>
    <row r="784" spans="12:16"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P1144" s="6"/>
    </row>
    <row r="1145" spans="12:16" x14ac:dyDescent="0.25">
      <c r="P1145" s="6"/>
    </row>
    <row r="1048555" spans="7:28" ht="15" x14ac:dyDescent="0.2">
      <c r="G1048555" s="6"/>
      <c r="H1048555" s="6"/>
      <c r="I1048555" s="6"/>
      <c r="J1048555" s="6"/>
      <c r="L1048555" s="6"/>
      <c r="M1048555" s="6"/>
      <c r="N1048555" s="6"/>
      <c r="P1048555" s="6"/>
      <c r="Q1048555" s="6"/>
      <c r="R1048555" s="6"/>
      <c r="S1048555" s="6"/>
      <c r="T1048555" s="6"/>
      <c r="U1048555" s="6"/>
      <c r="V1048555" s="6"/>
      <c r="W1048555" s="6"/>
      <c r="X1048555" s="6"/>
      <c r="Y1048555" s="6"/>
      <c r="Z1048555" s="6"/>
      <c r="AA1048555" s="6"/>
      <c r="AB1048555" s="6"/>
    </row>
    <row r="1048556" spans="7:28" ht="15" x14ac:dyDescent="0.2">
      <c r="G1048556" s="6"/>
      <c r="H1048556" s="6"/>
      <c r="I1048556" s="6"/>
      <c r="J1048556" s="6"/>
      <c r="L1048556" s="6"/>
      <c r="M1048556" s="6"/>
      <c r="N1048556" s="6"/>
      <c r="P1048556" s="6"/>
      <c r="Q1048556" s="6"/>
      <c r="R1048556" s="6"/>
      <c r="S1048556" s="6"/>
      <c r="T1048556" s="6"/>
      <c r="U1048556" s="6"/>
      <c r="V1048556" s="6"/>
      <c r="W1048556" s="6"/>
      <c r="X1048556" s="6"/>
      <c r="Y1048556" s="6"/>
      <c r="Z1048556" s="6"/>
      <c r="AA1048556" s="6"/>
      <c r="AB1048556" s="6"/>
    </row>
    <row r="1048557" spans="7:28" ht="15" x14ac:dyDescent="0.2">
      <c r="G1048557" s="6"/>
      <c r="H1048557" s="6"/>
      <c r="I1048557" s="6"/>
      <c r="J1048557" s="6"/>
      <c r="L1048557" s="6"/>
      <c r="M1048557" s="6"/>
      <c r="N1048557" s="6"/>
      <c r="P1048557" s="6"/>
      <c r="Q1048557" s="6"/>
      <c r="R1048557" s="6"/>
      <c r="S1048557" s="6"/>
      <c r="T1048557" s="6"/>
      <c r="U1048557" s="6"/>
      <c r="V1048557" s="6"/>
      <c r="W1048557" s="6"/>
      <c r="X1048557" s="6"/>
      <c r="Y1048557" s="6"/>
      <c r="Z1048557" s="6"/>
      <c r="AA1048557" s="6"/>
      <c r="AB1048557" s="6"/>
    </row>
  </sheetData>
  <mergeCells count="47">
    <mergeCell ref="AQ4:AQ9"/>
    <mergeCell ref="AR4:AR9"/>
    <mergeCell ref="AS4:AS9"/>
    <mergeCell ref="AT4:AT9"/>
    <mergeCell ref="AU4:AU9"/>
    <mergeCell ref="AJ4:AJ9"/>
    <mergeCell ref="AK4:AK9"/>
    <mergeCell ref="AL4:AL9"/>
    <mergeCell ref="AM4:AM9"/>
    <mergeCell ref="AO4:AO9"/>
    <mergeCell ref="AP4:AP9"/>
    <mergeCell ref="AD4:AD9"/>
    <mergeCell ref="AE4:AE9"/>
    <mergeCell ref="AF4:AF9"/>
    <mergeCell ref="AG4:AG9"/>
    <mergeCell ref="AH4:AH9"/>
    <mergeCell ref="AI4:AI9"/>
    <mergeCell ref="AB2:AB9"/>
    <mergeCell ref="AD2:AM3"/>
    <mergeCell ref="AN2:AN9"/>
    <mergeCell ref="AO2:AU3"/>
    <mergeCell ref="AV2:AV9"/>
    <mergeCell ref="J3:J4"/>
    <mergeCell ref="K3:L4"/>
    <mergeCell ref="M3:M4"/>
    <mergeCell ref="N3:N4"/>
    <mergeCell ref="O3:P4"/>
    <mergeCell ref="H2:H4"/>
    <mergeCell ref="I2:I4"/>
    <mergeCell ref="J2:M2"/>
    <mergeCell ref="N2:Q2"/>
    <mergeCell ref="R2:R4"/>
    <mergeCell ref="S2:AA2"/>
    <mergeCell ref="Q3:Q4"/>
    <mergeCell ref="S3:U3"/>
    <mergeCell ref="V3:X3"/>
    <mergeCell ref="Y3:AA3"/>
    <mergeCell ref="C1:AC1"/>
    <mergeCell ref="AD1:AN1"/>
    <mergeCell ref="AO1:AV1"/>
    <mergeCell ref="A2:A4"/>
    <mergeCell ref="B2:B4"/>
    <mergeCell ref="C2:C4"/>
    <mergeCell ref="D2:D4"/>
    <mergeCell ref="E2:E4"/>
    <mergeCell ref="F2:F4"/>
    <mergeCell ref="G2:G4"/>
  </mergeCells>
  <dataValidations count="4">
    <dataValidation showDropDown="1" showInputMessage="1" showErrorMessage="1" sqref="AE23"/>
    <dataValidation type="whole" errorStyle="warning" allowBlank="1" showInputMessage="1" showErrorMessage="1" errorTitle="Raspon" error="Broj između 0 i 1800" sqref="AJ10:AJ287 AU10:AU287 AM10:AM287">
      <formula1>0</formula1>
      <formula2>1800</formula2>
    </dataValidation>
    <dataValidation type="whole" errorStyle="warning" allowBlank="1" showInputMessage="1" showErrorMessage="1" errorTitle="Raspon" error="Broj između 0 i 100" sqref="AH10:AI287 AT10:AT287 AL10:AL287">
      <formula1>0</formula1>
      <formula2>100</formula2>
    </dataValidation>
    <dataValidation type="list" allowBlank="1" showInputMessage="1" showErrorMessage="1" sqref="AE10:AE22 AE24:AE35 AE37:AE287">
      <formula1>$BK$11:$BK$12</formula1>
    </dataValidation>
  </dataValidations>
  <printOptions horizontalCentered="1"/>
  <pageMargins left="0.35433070866141736" right="0.35433070866141736" top="0.98425196850393704" bottom="0.78740157480314965" header="0.51181102362204722" footer="0.51181102362204722"/>
  <pageSetup paperSize="8" scale="27" fitToHeight="0" orientation="portrait" r:id="rId1"/>
  <headerFooter alignWithMargins="0">
    <oddHeader>&amp;LSveučilište u Splitu
EKONOMSKI FAKULTET
KATEDRA ZA POSLOVNE STRANE JEZIKE I TZK&amp;CPLAN RADNOG OPTEREĆENJA 
za akademsku godinu 2023./2024.</oddHeader>
    <oddFooter>&amp;LQF02-1&amp;Cstr. &amp;P od &amp;N&amp;R2019-05-20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66"/>
  <sheetViews>
    <sheetView topLeftCell="A105" zoomScale="70" zoomScaleNormal="70" zoomScaleSheetLayoutView="100" workbookViewId="0">
      <selection activeCell="H25" sqref="H25"/>
    </sheetView>
  </sheetViews>
  <sheetFormatPr defaultColWidth="9.140625" defaultRowHeight="15.75" x14ac:dyDescent="0.25"/>
  <cols>
    <col min="1" max="1" width="24.5703125" style="209" customWidth="1"/>
    <col min="2" max="2" width="13.42578125" style="209" customWidth="1"/>
    <col min="3" max="3" width="16" style="6" customWidth="1"/>
    <col min="4" max="4" width="38.140625" style="6" hidden="1" customWidth="1"/>
    <col min="5" max="5" width="7.140625" style="210" customWidth="1"/>
    <col min="6" max="6" width="7.28515625" style="210" customWidth="1"/>
    <col min="7" max="7" width="8.42578125" style="207" customWidth="1"/>
    <col min="8" max="8" width="33.28515625" style="211" customWidth="1"/>
    <col min="9" max="9" width="9" style="212"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46.28515625" style="6" customWidth="1"/>
    <col min="42" max="42" width="34.85546875" style="6"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5"/>
      <c r="J1" s="975"/>
      <c r="K1" s="975"/>
      <c r="L1" s="975"/>
      <c r="M1" s="975"/>
      <c r="N1" s="974"/>
      <c r="O1" s="974"/>
      <c r="P1" s="974"/>
      <c r="Q1" s="974"/>
      <c r="R1" s="974"/>
      <c r="S1" s="974"/>
      <c r="T1" s="974"/>
      <c r="U1" s="974"/>
      <c r="V1" s="974"/>
      <c r="W1" s="974"/>
      <c r="X1" s="974"/>
      <c r="Y1" s="974"/>
      <c r="Z1" s="974"/>
      <c r="AA1" s="974"/>
      <c r="AB1" s="974"/>
      <c r="AC1" s="974"/>
      <c r="AD1" s="1020" t="s">
        <v>1</v>
      </c>
      <c r="AE1" s="1021"/>
      <c r="AF1" s="1021"/>
      <c r="AG1" s="1021"/>
      <c r="AH1" s="1021"/>
      <c r="AI1" s="1021"/>
      <c r="AJ1" s="1021"/>
      <c r="AK1" s="1021"/>
      <c r="AL1" s="1021"/>
      <c r="AM1" s="1021"/>
      <c r="AN1" s="1022"/>
      <c r="AO1" s="1020" t="s">
        <v>2</v>
      </c>
      <c r="AP1" s="1021"/>
      <c r="AQ1" s="1021"/>
      <c r="AR1" s="1021"/>
      <c r="AS1" s="1021"/>
      <c r="AT1" s="1021"/>
      <c r="AU1" s="1021"/>
      <c r="AV1" s="1022"/>
      <c r="AW1" s="3"/>
      <c r="AX1" s="3"/>
      <c r="AY1" s="3"/>
      <c r="AZ1" s="3"/>
      <c r="BA1" s="3"/>
      <c r="BB1" s="3"/>
      <c r="BC1" s="3"/>
      <c r="BD1" s="3"/>
      <c r="BE1" s="3"/>
      <c r="BF1" s="3"/>
      <c r="BG1" s="3"/>
      <c r="BH1" s="3"/>
      <c r="BI1" s="3"/>
      <c r="BJ1" s="3"/>
      <c r="BK1" s="3"/>
      <c r="BL1" s="3"/>
      <c r="BM1" s="3"/>
      <c r="BN1" s="3"/>
      <c r="BO1" s="3"/>
      <c r="BP1" s="3"/>
    </row>
    <row r="2" spans="1:68" ht="15" customHeight="1" x14ac:dyDescent="0.2">
      <c r="A2" s="976" t="s">
        <v>3</v>
      </c>
      <c r="B2" s="977" t="s">
        <v>4</v>
      </c>
      <c r="C2" s="978" t="s">
        <v>5</v>
      </c>
      <c r="D2" s="979" t="s">
        <v>6</v>
      </c>
      <c r="E2" s="978" t="s">
        <v>7</v>
      </c>
      <c r="F2" s="978" t="s">
        <v>8</v>
      </c>
      <c r="G2" s="978" t="s">
        <v>9</v>
      </c>
      <c r="H2" s="978" t="s">
        <v>10</v>
      </c>
      <c r="I2" s="1017" t="s">
        <v>11</v>
      </c>
      <c r="J2" s="1018" t="s">
        <v>12</v>
      </c>
      <c r="K2" s="1018"/>
      <c r="L2" s="1018"/>
      <c r="M2" s="1018"/>
      <c r="N2" s="985" t="s">
        <v>13</v>
      </c>
      <c r="O2" s="985"/>
      <c r="P2" s="985"/>
      <c r="Q2" s="985"/>
      <c r="R2" s="986" t="s">
        <v>14</v>
      </c>
      <c r="S2" s="980" t="s">
        <v>15</v>
      </c>
      <c r="T2" s="980"/>
      <c r="U2" s="980"/>
      <c r="V2" s="980"/>
      <c r="W2" s="980"/>
      <c r="X2" s="980"/>
      <c r="Y2" s="980"/>
      <c r="Z2" s="980"/>
      <c r="AA2" s="980"/>
      <c r="AB2" s="989" t="s">
        <v>16</v>
      </c>
      <c r="AC2" s="5"/>
      <c r="AD2" s="1004" t="s">
        <v>17</v>
      </c>
      <c r="AE2" s="1005"/>
      <c r="AF2" s="1005"/>
      <c r="AG2" s="1005"/>
      <c r="AH2" s="1005"/>
      <c r="AI2" s="1005"/>
      <c r="AJ2" s="1005"/>
      <c r="AK2" s="1005"/>
      <c r="AL2" s="1005"/>
      <c r="AM2" s="1005"/>
      <c r="AN2" s="994" t="s">
        <v>18</v>
      </c>
      <c r="AO2" s="1011" t="s">
        <v>19</v>
      </c>
      <c r="AP2" s="1012"/>
      <c r="AQ2" s="1012"/>
      <c r="AR2" s="1012"/>
      <c r="AS2" s="1012"/>
      <c r="AT2" s="1012"/>
      <c r="AU2" s="1013"/>
      <c r="AV2" s="994" t="s">
        <v>20</v>
      </c>
    </row>
    <row r="3" spans="1:68" ht="39" customHeight="1" thickBot="1" x14ac:dyDescent="0.25">
      <c r="A3" s="976"/>
      <c r="B3" s="977"/>
      <c r="C3" s="978"/>
      <c r="D3" s="979" t="s">
        <v>21</v>
      </c>
      <c r="E3" s="978"/>
      <c r="F3" s="978"/>
      <c r="G3" s="978"/>
      <c r="H3" s="978"/>
      <c r="I3" s="1017"/>
      <c r="J3" s="995" t="s">
        <v>22</v>
      </c>
      <c r="K3" s="1019" t="s">
        <v>23</v>
      </c>
      <c r="L3" s="1019"/>
      <c r="M3" s="995" t="s">
        <v>24</v>
      </c>
      <c r="N3" s="987" t="s">
        <v>22</v>
      </c>
      <c r="O3" s="988" t="s">
        <v>23</v>
      </c>
      <c r="P3" s="988"/>
      <c r="Q3" s="981" t="s">
        <v>24</v>
      </c>
      <c r="R3" s="986"/>
      <c r="S3" s="982" t="s">
        <v>25</v>
      </c>
      <c r="T3" s="982"/>
      <c r="U3" s="982"/>
      <c r="V3" s="983" t="s">
        <v>26</v>
      </c>
      <c r="W3" s="983"/>
      <c r="X3" s="983"/>
      <c r="Y3" s="983" t="s">
        <v>27</v>
      </c>
      <c r="Z3" s="983"/>
      <c r="AA3" s="983"/>
      <c r="AB3" s="1003"/>
      <c r="AC3" s="7" t="s">
        <v>28</v>
      </c>
      <c r="AD3" s="1006"/>
      <c r="AE3" s="1007"/>
      <c r="AF3" s="1007"/>
      <c r="AG3" s="1007"/>
      <c r="AH3" s="1007"/>
      <c r="AI3" s="1007"/>
      <c r="AJ3" s="1007"/>
      <c r="AK3" s="1007"/>
      <c r="AL3" s="1007"/>
      <c r="AM3" s="1007"/>
      <c r="AN3" s="1008"/>
      <c r="AO3" s="1014"/>
      <c r="AP3" s="1015"/>
      <c r="AQ3" s="1015"/>
      <c r="AR3" s="1015"/>
      <c r="AS3" s="1015"/>
      <c r="AT3" s="1015"/>
      <c r="AU3" s="1016"/>
      <c r="AV3" s="1008"/>
    </row>
    <row r="4" spans="1:68" ht="15" customHeight="1" x14ac:dyDescent="0.2">
      <c r="A4" s="976"/>
      <c r="B4" s="977"/>
      <c r="C4" s="978"/>
      <c r="D4" s="979"/>
      <c r="E4" s="978"/>
      <c r="F4" s="978"/>
      <c r="G4" s="978"/>
      <c r="H4" s="978"/>
      <c r="I4" s="1017"/>
      <c r="J4" s="995"/>
      <c r="K4" s="1019"/>
      <c r="L4" s="1019"/>
      <c r="M4" s="995"/>
      <c r="N4" s="987"/>
      <c r="O4" s="988"/>
      <c r="P4" s="988"/>
      <c r="Q4" s="981"/>
      <c r="R4" s="986"/>
      <c r="S4" s="8" t="s">
        <v>29</v>
      </c>
      <c r="T4" s="9" t="s">
        <v>30</v>
      </c>
      <c r="U4" s="9" t="s">
        <v>31</v>
      </c>
      <c r="V4" s="9" t="s">
        <v>29</v>
      </c>
      <c r="W4" s="9" t="s">
        <v>30</v>
      </c>
      <c r="X4" s="9" t="s">
        <v>31</v>
      </c>
      <c r="Y4" s="9" t="s">
        <v>29</v>
      </c>
      <c r="Z4" s="9" t="s">
        <v>30</v>
      </c>
      <c r="AA4" s="9" t="s">
        <v>31</v>
      </c>
      <c r="AB4" s="1003"/>
      <c r="AC4" s="7"/>
      <c r="AD4" s="999" t="s">
        <v>32</v>
      </c>
      <c r="AE4" s="1001" t="s">
        <v>33</v>
      </c>
      <c r="AF4" s="1001" t="s">
        <v>34</v>
      </c>
      <c r="AG4" s="1001" t="s">
        <v>35</v>
      </c>
      <c r="AH4" s="997" t="s">
        <v>36</v>
      </c>
      <c r="AI4" s="997" t="s">
        <v>37</v>
      </c>
      <c r="AJ4" s="997" t="s">
        <v>38</v>
      </c>
      <c r="AK4" s="1001" t="s">
        <v>39</v>
      </c>
      <c r="AL4" s="997" t="s">
        <v>37</v>
      </c>
      <c r="AM4" s="997" t="s">
        <v>38</v>
      </c>
      <c r="AN4" s="1009"/>
      <c r="AO4" s="999" t="s">
        <v>40</v>
      </c>
      <c r="AP4" s="1001" t="s">
        <v>41</v>
      </c>
      <c r="AQ4" s="1001" t="s">
        <v>42</v>
      </c>
      <c r="AR4" s="1001" t="s">
        <v>43</v>
      </c>
      <c r="AS4" s="1001" t="s">
        <v>44</v>
      </c>
      <c r="AT4" s="997" t="s">
        <v>37</v>
      </c>
      <c r="AU4" s="997" t="s">
        <v>38</v>
      </c>
      <c r="AV4" s="1009"/>
    </row>
    <row r="5" spans="1:68" ht="12.75" customHeight="1" x14ac:dyDescent="0.2">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9"/>
      <c r="AE5" s="1001"/>
      <c r="AF5" s="1001"/>
      <c r="AG5" s="1001"/>
      <c r="AH5" s="997"/>
      <c r="AI5" s="997"/>
      <c r="AJ5" s="997"/>
      <c r="AK5" s="1001"/>
      <c r="AL5" s="997"/>
      <c r="AM5" s="997"/>
      <c r="AN5" s="1009"/>
      <c r="AO5" s="999"/>
      <c r="AP5" s="1001"/>
      <c r="AQ5" s="1001"/>
      <c r="AR5" s="1001"/>
      <c r="AS5" s="1001"/>
      <c r="AT5" s="997"/>
      <c r="AU5" s="997"/>
      <c r="AV5" s="1009"/>
    </row>
    <row r="6" spans="1:68" ht="12.75" customHeight="1" x14ac:dyDescent="0.2">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9"/>
      <c r="AE6" s="1001"/>
      <c r="AF6" s="1001"/>
      <c r="AG6" s="1001"/>
      <c r="AH6" s="997"/>
      <c r="AI6" s="997"/>
      <c r="AJ6" s="997"/>
      <c r="AK6" s="1001"/>
      <c r="AL6" s="997"/>
      <c r="AM6" s="997"/>
      <c r="AN6" s="1009"/>
      <c r="AO6" s="999"/>
      <c r="AP6" s="1001"/>
      <c r="AQ6" s="1001"/>
      <c r="AR6" s="1001"/>
      <c r="AS6" s="1001"/>
      <c r="AT6" s="997"/>
      <c r="AU6" s="997"/>
      <c r="AV6" s="1009"/>
    </row>
    <row r="7" spans="1:68" ht="12.75" customHeight="1" x14ac:dyDescent="0.2">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9"/>
      <c r="AE7" s="1001"/>
      <c r="AF7" s="1001"/>
      <c r="AG7" s="1001"/>
      <c r="AH7" s="997"/>
      <c r="AI7" s="997"/>
      <c r="AJ7" s="997"/>
      <c r="AK7" s="1001"/>
      <c r="AL7" s="997"/>
      <c r="AM7" s="997"/>
      <c r="AN7" s="1009"/>
      <c r="AO7" s="999"/>
      <c r="AP7" s="1001"/>
      <c r="AQ7" s="1001"/>
      <c r="AR7" s="1001"/>
      <c r="AS7" s="1001"/>
      <c r="AT7" s="997"/>
      <c r="AU7" s="997"/>
      <c r="AV7" s="1009"/>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9"/>
      <c r="AE8" s="1001"/>
      <c r="AF8" s="1001"/>
      <c r="AG8" s="1001"/>
      <c r="AH8" s="997"/>
      <c r="AI8" s="997"/>
      <c r="AJ8" s="997"/>
      <c r="AK8" s="1001"/>
      <c r="AL8" s="997"/>
      <c r="AM8" s="997"/>
      <c r="AN8" s="1009"/>
      <c r="AO8" s="999"/>
      <c r="AP8" s="1001"/>
      <c r="AQ8" s="1001"/>
      <c r="AR8" s="1001"/>
      <c r="AS8" s="1001"/>
      <c r="AT8" s="997"/>
      <c r="AU8" s="997"/>
      <c r="AV8" s="1009"/>
    </row>
    <row r="9" spans="1:68" ht="53.25" customHeight="1" thickBot="1" x14ac:dyDescent="0.25">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1000"/>
      <c r="AE9" s="1002"/>
      <c r="AF9" s="1002"/>
      <c r="AG9" s="1002"/>
      <c r="AH9" s="998"/>
      <c r="AI9" s="998"/>
      <c r="AJ9" s="998"/>
      <c r="AK9" s="1002"/>
      <c r="AL9" s="998"/>
      <c r="AM9" s="998"/>
      <c r="AN9" s="1010"/>
      <c r="AO9" s="1000"/>
      <c r="AP9" s="1002"/>
      <c r="AQ9" s="1002"/>
      <c r="AR9" s="1002"/>
      <c r="AS9" s="1002"/>
      <c r="AT9" s="998"/>
      <c r="AU9" s="998"/>
      <c r="AV9" s="1010"/>
    </row>
    <row r="10" spans="1:68" ht="27.95" customHeight="1" x14ac:dyDescent="0.25">
      <c r="A10" s="54" t="s">
        <v>173</v>
      </c>
      <c r="B10" s="55" t="s">
        <v>174</v>
      </c>
      <c r="C10" s="56" t="s">
        <v>52</v>
      </c>
      <c r="D10" s="57" t="s">
        <v>175</v>
      </c>
      <c r="E10" s="58" t="s">
        <v>54</v>
      </c>
      <c r="F10" s="59">
        <v>1</v>
      </c>
      <c r="G10" s="60" t="s">
        <v>176</v>
      </c>
      <c r="H10" s="60" t="s">
        <v>177</v>
      </c>
      <c r="I10" s="219"/>
      <c r="J10" s="62">
        <v>2</v>
      </c>
      <c r="K10" s="63">
        <f t="shared" ref="K10:K18" si="0">IF(J10&gt;0, 1, 0)</f>
        <v>1</v>
      </c>
      <c r="L10" s="63">
        <f t="shared" ref="L10:L21" si="1">J10-K10</f>
        <v>1</v>
      </c>
      <c r="M10" s="64">
        <v>26</v>
      </c>
      <c r="N10" s="65"/>
      <c r="O10" s="66">
        <f t="shared" ref="O10:O21" si="2">IF(N10&gt;0, 1, 0)</f>
        <v>0</v>
      </c>
      <c r="P10" s="66">
        <f t="shared" ref="P10:P21" si="3">N10-O10</f>
        <v>0</v>
      </c>
      <c r="Q10" s="220"/>
      <c r="R10" s="68">
        <f t="shared" ref="R10:R18" si="4">(K10*M10*$R$5)+(L10*M10*$R$6)+(O10*Q10*$R$7)+(P10*Q10*$R$8)</f>
        <v>140.4</v>
      </c>
      <c r="S10" s="69">
        <f t="shared" ref="S10:S19" si="5">J10*M10*$S$5</f>
        <v>52</v>
      </c>
      <c r="T10" s="70">
        <f t="shared" ref="T10:T19" si="6">K10*M10*$T$5</f>
        <v>26</v>
      </c>
      <c r="U10" s="70">
        <f t="shared" ref="U10:U19" si="7">J10*M10*$U$5</f>
        <v>62.4</v>
      </c>
      <c r="V10" s="70">
        <f t="shared" ref="V10:V21" si="8">N10*Q10*$V$7</f>
        <v>0</v>
      </c>
      <c r="W10" s="70">
        <f t="shared" ref="W10:W21" si="9">O10*Q10*$W$7</f>
        <v>0</v>
      </c>
      <c r="X10" s="70">
        <f t="shared" ref="X10:X21" si="10">N10*Q10*$X$7</f>
        <v>0</v>
      </c>
      <c r="Y10" s="70">
        <f t="shared" ref="Y10:AA21" si="11">S10+V10</f>
        <v>52</v>
      </c>
      <c r="Z10" s="70">
        <f t="shared" si="11"/>
        <v>26</v>
      </c>
      <c r="AA10" s="70">
        <f t="shared" si="11"/>
        <v>62.4</v>
      </c>
      <c r="AB10" s="71"/>
      <c r="AC10" s="7">
        <f t="shared" ref="AC10:AC20" si="12">R10-Y10-Z10-AA10</f>
        <v>0</v>
      </c>
      <c r="AD10" s="72" t="s">
        <v>178</v>
      </c>
      <c r="AE10" s="73" t="s">
        <v>179</v>
      </c>
      <c r="AF10" s="73" t="s">
        <v>180</v>
      </c>
      <c r="AG10" s="73" t="s">
        <v>181</v>
      </c>
      <c r="AH10" s="88">
        <v>70</v>
      </c>
      <c r="AI10" s="88"/>
      <c r="AJ10" s="75"/>
      <c r="AK10" s="73"/>
      <c r="AL10" s="88"/>
      <c r="AM10" s="75"/>
      <c r="AN10" s="77"/>
      <c r="AO10" s="221" t="s">
        <v>182</v>
      </c>
      <c r="AP10" s="222" t="s">
        <v>183</v>
      </c>
      <c r="AQ10" s="223" t="s">
        <v>184</v>
      </c>
      <c r="AR10" s="73"/>
      <c r="AS10" s="223" t="s">
        <v>185</v>
      </c>
      <c r="AT10" s="88"/>
      <c r="AU10" s="75"/>
      <c r="AV10" s="77"/>
    </row>
    <row r="11" spans="1:68" ht="27.95" customHeight="1" x14ac:dyDescent="0.25">
      <c r="A11" s="54" t="s">
        <v>173</v>
      </c>
      <c r="B11" s="55" t="s">
        <v>174</v>
      </c>
      <c r="C11" s="56" t="s">
        <v>52</v>
      </c>
      <c r="D11" s="57" t="s">
        <v>175</v>
      </c>
      <c r="E11" s="58" t="s">
        <v>54</v>
      </c>
      <c r="F11" s="80">
        <v>2</v>
      </c>
      <c r="G11" s="60" t="s">
        <v>186</v>
      </c>
      <c r="H11" s="60" t="s">
        <v>187</v>
      </c>
      <c r="I11" s="81"/>
      <c r="J11" s="82">
        <v>2</v>
      </c>
      <c r="K11" s="63">
        <f t="shared" si="0"/>
        <v>1</v>
      </c>
      <c r="L11" s="63">
        <f t="shared" si="1"/>
        <v>1</v>
      </c>
      <c r="M11" s="83">
        <v>26</v>
      </c>
      <c r="N11" s="84"/>
      <c r="O11" s="66">
        <f t="shared" si="2"/>
        <v>0</v>
      </c>
      <c r="P11" s="66">
        <f t="shared" si="3"/>
        <v>0</v>
      </c>
      <c r="Q11" s="83"/>
      <c r="R11" s="85">
        <f t="shared" si="4"/>
        <v>140.4</v>
      </c>
      <c r="S11" s="69">
        <f t="shared" si="5"/>
        <v>52</v>
      </c>
      <c r="T11" s="70">
        <f t="shared" si="6"/>
        <v>26</v>
      </c>
      <c r="U11" s="70">
        <f t="shared" si="7"/>
        <v>62.4</v>
      </c>
      <c r="V11" s="70">
        <f t="shared" si="8"/>
        <v>0</v>
      </c>
      <c r="W11" s="70">
        <f t="shared" si="9"/>
        <v>0</v>
      </c>
      <c r="X11" s="70">
        <f t="shared" si="10"/>
        <v>0</v>
      </c>
      <c r="Y11" s="70">
        <f t="shared" si="11"/>
        <v>52</v>
      </c>
      <c r="Z11" s="70">
        <f t="shared" si="11"/>
        <v>26</v>
      </c>
      <c r="AA11" s="70">
        <f t="shared" si="11"/>
        <v>62.4</v>
      </c>
      <c r="AB11" s="71"/>
      <c r="AC11" s="7">
        <f t="shared" si="12"/>
        <v>0</v>
      </c>
      <c r="AD11" s="86"/>
      <c r="AE11" s="73"/>
      <c r="AF11" s="87"/>
      <c r="AG11" s="87"/>
      <c r="AH11" s="88"/>
      <c r="AI11" s="88"/>
      <c r="AJ11" s="75"/>
      <c r="AK11" s="87"/>
      <c r="AL11" s="88"/>
      <c r="AM11" s="75"/>
      <c r="AN11" s="89"/>
      <c r="AO11" s="86" t="s">
        <v>188</v>
      </c>
      <c r="AP11" s="222" t="s">
        <v>189</v>
      </c>
      <c r="AQ11" s="224" t="s">
        <v>190</v>
      </c>
      <c r="AR11" s="87"/>
      <c r="AS11" s="87"/>
      <c r="AT11" s="88"/>
      <c r="AU11" s="75"/>
      <c r="AV11" s="89"/>
    </row>
    <row r="12" spans="1:68" ht="27.95" customHeight="1" x14ac:dyDescent="0.25">
      <c r="A12" s="54" t="s">
        <v>173</v>
      </c>
      <c r="B12" s="55" t="s">
        <v>174</v>
      </c>
      <c r="C12" s="56" t="s">
        <v>52</v>
      </c>
      <c r="D12" s="57" t="s">
        <v>175</v>
      </c>
      <c r="E12" s="93" t="s">
        <v>73</v>
      </c>
      <c r="F12" s="59">
        <v>2</v>
      </c>
      <c r="G12" s="60" t="s">
        <v>191</v>
      </c>
      <c r="H12" s="60" t="s">
        <v>192</v>
      </c>
      <c r="I12" s="81"/>
      <c r="J12" s="82">
        <v>1</v>
      </c>
      <c r="K12" s="63">
        <f t="shared" si="0"/>
        <v>1</v>
      </c>
      <c r="L12" s="63">
        <f t="shared" si="1"/>
        <v>0</v>
      </c>
      <c r="M12" s="83">
        <v>26</v>
      </c>
      <c r="N12" s="84"/>
      <c r="O12" s="66">
        <f t="shared" si="2"/>
        <v>0</v>
      </c>
      <c r="P12" s="66">
        <f t="shared" si="3"/>
        <v>0</v>
      </c>
      <c r="Q12" s="83"/>
      <c r="R12" s="85">
        <f t="shared" si="4"/>
        <v>83.2</v>
      </c>
      <c r="S12" s="69">
        <f t="shared" si="5"/>
        <v>26</v>
      </c>
      <c r="T12" s="70">
        <f t="shared" si="6"/>
        <v>26</v>
      </c>
      <c r="U12" s="70">
        <f t="shared" si="7"/>
        <v>31.2</v>
      </c>
      <c r="V12" s="70">
        <f t="shared" si="8"/>
        <v>0</v>
      </c>
      <c r="W12" s="70">
        <f t="shared" si="9"/>
        <v>0</v>
      </c>
      <c r="X12" s="70">
        <f t="shared" si="10"/>
        <v>0</v>
      </c>
      <c r="Y12" s="70">
        <f t="shared" si="11"/>
        <v>26</v>
      </c>
      <c r="Z12" s="70">
        <f t="shared" si="11"/>
        <v>26</v>
      </c>
      <c r="AA12" s="70">
        <f t="shared" si="11"/>
        <v>31.2</v>
      </c>
      <c r="AB12" s="71"/>
      <c r="AC12" s="7">
        <f t="shared" si="12"/>
        <v>0</v>
      </c>
      <c r="AD12" s="86"/>
      <c r="AE12" s="73"/>
      <c r="AF12" s="87"/>
      <c r="AG12" s="87"/>
      <c r="AH12" s="88"/>
      <c r="AI12" s="88"/>
      <c r="AJ12" s="75"/>
      <c r="AK12" s="87"/>
      <c r="AL12" s="88"/>
      <c r="AM12" s="75"/>
      <c r="AN12" s="89"/>
      <c r="AO12" s="86"/>
      <c r="AP12" s="87"/>
      <c r="AQ12" s="87"/>
      <c r="AR12" s="87"/>
      <c r="AS12" s="87"/>
      <c r="AT12" s="88"/>
      <c r="AU12" s="75"/>
      <c r="AV12" s="89"/>
    </row>
    <row r="13" spans="1:68" ht="27.95" customHeight="1" x14ac:dyDescent="0.25">
      <c r="A13" s="54" t="s">
        <v>173</v>
      </c>
      <c r="B13" s="55" t="s">
        <v>174</v>
      </c>
      <c r="C13" s="56" t="s">
        <v>52</v>
      </c>
      <c r="D13" s="57" t="s">
        <v>175</v>
      </c>
      <c r="E13" s="150" t="s">
        <v>84</v>
      </c>
      <c r="F13" s="80">
        <v>1</v>
      </c>
      <c r="G13" s="60" t="s">
        <v>193</v>
      </c>
      <c r="H13" s="60" t="s">
        <v>194</v>
      </c>
      <c r="I13" s="81"/>
      <c r="J13" s="82">
        <v>1</v>
      </c>
      <c r="K13" s="63">
        <f t="shared" si="0"/>
        <v>1</v>
      </c>
      <c r="L13" s="63">
        <f t="shared" si="1"/>
        <v>0</v>
      </c>
      <c r="M13" s="83">
        <v>26</v>
      </c>
      <c r="N13" s="84"/>
      <c r="O13" s="66">
        <f t="shared" si="2"/>
        <v>0</v>
      </c>
      <c r="P13" s="66">
        <f t="shared" si="3"/>
        <v>0</v>
      </c>
      <c r="Q13" s="83"/>
      <c r="R13" s="85">
        <f t="shared" si="4"/>
        <v>83.2</v>
      </c>
      <c r="S13" s="69">
        <f t="shared" si="5"/>
        <v>26</v>
      </c>
      <c r="T13" s="70">
        <f t="shared" si="6"/>
        <v>26</v>
      </c>
      <c r="U13" s="70">
        <f t="shared" si="7"/>
        <v>31.2</v>
      </c>
      <c r="V13" s="70">
        <f t="shared" si="8"/>
        <v>0</v>
      </c>
      <c r="W13" s="70">
        <f t="shared" si="9"/>
        <v>0</v>
      </c>
      <c r="X13" s="70">
        <f t="shared" si="10"/>
        <v>0</v>
      </c>
      <c r="Y13" s="70">
        <f t="shared" si="11"/>
        <v>26</v>
      </c>
      <c r="Z13" s="70">
        <f t="shared" si="11"/>
        <v>26</v>
      </c>
      <c r="AA13" s="70">
        <f t="shared" si="11"/>
        <v>31.2</v>
      </c>
      <c r="AB13" s="71"/>
      <c r="AC13" s="7">
        <f t="shared" si="12"/>
        <v>0</v>
      </c>
      <c r="AD13" s="86"/>
      <c r="AE13" s="73"/>
      <c r="AF13" s="87"/>
      <c r="AG13" s="87"/>
      <c r="AH13" s="88"/>
      <c r="AI13" s="88"/>
      <c r="AJ13" s="75"/>
      <c r="AK13" s="87"/>
      <c r="AL13" s="88"/>
      <c r="AM13" s="75"/>
      <c r="AN13" s="89"/>
      <c r="AO13" s="86"/>
      <c r="AP13" s="87"/>
      <c r="AQ13" s="87"/>
      <c r="AR13" s="87"/>
      <c r="AS13" s="87"/>
      <c r="AT13" s="88"/>
      <c r="AU13" s="75"/>
      <c r="AV13" s="89"/>
    </row>
    <row r="14" spans="1:68" ht="27.95" customHeight="1" x14ac:dyDescent="0.25">
      <c r="A14" s="54" t="s">
        <v>173</v>
      </c>
      <c r="B14" s="55" t="s">
        <v>174</v>
      </c>
      <c r="C14" s="56" t="s">
        <v>52</v>
      </c>
      <c r="D14" s="57" t="s">
        <v>175</v>
      </c>
      <c r="E14" s="141"/>
      <c r="F14" s="136"/>
      <c r="G14" s="137"/>
      <c r="H14" s="140"/>
      <c r="I14" s="81"/>
      <c r="J14" s="82"/>
      <c r="K14" s="63">
        <f t="shared" si="0"/>
        <v>0</v>
      </c>
      <c r="L14" s="63">
        <f t="shared" si="1"/>
        <v>0</v>
      </c>
      <c r="M14" s="83"/>
      <c r="N14" s="84"/>
      <c r="O14" s="66">
        <f t="shared" si="2"/>
        <v>0</v>
      </c>
      <c r="P14" s="66">
        <f t="shared" si="3"/>
        <v>0</v>
      </c>
      <c r="Q14" s="83"/>
      <c r="R14" s="85">
        <f t="shared" si="4"/>
        <v>0</v>
      </c>
      <c r="S14" s="69">
        <f t="shared" si="5"/>
        <v>0</v>
      </c>
      <c r="T14" s="70">
        <f t="shared" si="6"/>
        <v>0</v>
      </c>
      <c r="U14" s="70">
        <f t="shared" si="7"/>
        <v>0</v>
      </c>
      <c r="V14" s="70">
        <f t="shared" si="8"/>
        <v>0</v>
      </c>
      <c r="W14" s="70">
        <f t="shared" si="9"/>
        <v>0</v>
      </c>
      <c r="X14" s="70">
        <f t="shared" si="10"/>
        <v>0</v>
      </c>
      <c r="Y14" s="70">
        <f t="shared" si="11"/>
        <v>0</v>
      </c>
      <c r="Z14" s="70">
        <f t="shared" si="11"/>
        <v>0</v>
      </c>
      <c r="AA14" s="70">
        <f t="shared" si="11"/>
        <v>0</v>
      </c>
      <c r="AB14" s="71"/>
      <c r="AC14" s="7">
        <f t="shared" si="12"/>
        <v>0</v>
      </c>
      <c r="AD14" s="86"/>
      <c r="AE14" s="73"/>
      <c r="AF14" s="87"/>
      <c r="AG14" s="87"/>
      <c r="AH14" s="88"/>
      <c r="AI14" s="88"/>
      <c r="AJ14" s="75"/>
      <c r="AK14" s="87"/>
      <c r="AL14" s="88"/>
      <c r="AM14" s="75"/>
      <c r="AN14" s="89"/>
      <c r="AO14" s="86"/>
      <c r="AP14" s="87"/>
      <c r="AQ14" s="87"/>
      <c r="AR14" s="87"/>
      <c r="AS14" s="87"/>
      <c r="AT14" s="88"/>
      <c r="AU14" s="75"/>
      <c r="AV14" s="89"/>
    </row>
    <row r="15" spans="1:68" ht="27.95" customHeight="1" x14ac:dyDescent="0.25">
      <c r="A15" s="54" t="s">
        <v>173</v>
      </c>
      <c r="B15" s="55" t="s">
        <v>174</v>
      </c>
      <c r="C15" s="56" t="s">
        <v>52</v>
      </c>
      <c r="D15" s="57" t="s">
        <v>175</v>
      </c>
      <c r="E15" s="141"/>
      <c r="F15" s="136"/>
      <c r="G15" s="137"/>
      <c r="H15" s="140"/>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54" t="s">
        <v>173</v>
      </c>
      <c r="B16" s="55" t="s">
        <v>174</v>
      </c>
      <c r="C16" s="56" t="s">
        <v>52</v>
      </c>
      <c r="D16" s="57" t="s">
        <v>175</v>
      </c>
      <c r="E16" s="141"/>
      <c r="F16" s="136"/>
      <c r="G16" s="142"/>
      <c r="H16" s="140"/>
      <c r="I16" s="81"/>
      <c r="J16" s="82"/>
      <c r="K16" s="63">
        <f t="shared" si="0"/>
        <v>0</v>
      </c>
      <c r="L16" s="63">
        <f t="shared" si="1"/>
        <v>0</v>
      </c>
      <c r="M16" s="83"/>
      <c r="N16" s="84"/>
      <c r="O16" s="66">
        <f t="shared" si="2"/>
        <v>0</v>
      </c>
      <c r="P16" s="66">
        <f t="shared" si="3"/>
        <v>0</v>
      </c>
      <c r="Q16" s="83"/>
      <c r="R16" s="85">
        <f t="shared" si="4"/>
        <v>0</v>
      </c>
      <c r="S16" s="69">
        <f t="shared" si="5"/>
        <v>0</v>
      </c>
      <c r="T16" s="70">
        <f t="shared" si="6"/>
        <v>0</v>
      </c>
      <c r="U16" s="70">
        <f t="shared" si="7"/>
        <v>0</v>
      </c>
      <c r="V16" s="70">
        <f t="shared" si="8"/>
        <v>0</v>
      </c>
      <c r="W16" s="70">
        <f t="shared" si="9"/>
        <v>0</v>
      </c>
      <c r="X16" s="70">
        <f t="shared" si="10"/>
        <v>0</v>
      </c>
      <c r="Y16" s="70">
        <f t="shared" si="11"/>
        <v>0</v>
      </c>
      <c r="Z16" s="70">
        <f t="shared" si="11"/>
        <v>0</v>
      </c>
      <c r="AA16" s="70">
        <f t="shared" si="11"/>
        <v>0</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customHeight="1" x14ac:dyDescent="0.25">
      <c r="A17" s="54" t="s">
        <v>173</v>
      </c>
      <c r="B17" s="55" t="s">
        <v>174</v>
      </c>
      <c r="C17" s="56" t="s">
        <v>52</v>
      </c>
      <c r="D17" s="57" t="s">
        <v>175</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customHeight="1" x14ac:dyDescent="0.25">
      <c r="A18" s="54" t="s">
        <v>173</v>
      </c>
      <c r="B18" s="55" t="s">
        <v>174</v>
      </c>
      <c r="C18" s="56" t="s">
        <v>52</v>
      </c>
      <c r="D18" s="57" t="s">
        <v>175</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54" t="s">
        <v>173</v>
      </c>
      <c r="B19" s="55" t="s">
        <v>174</v>
      </c>
      <c r="C19" s="56" t="s">
        <v>52</v>
      </c>
      <c r="D19" s="57" t="s">
        <v>175</v>
      </c>
      <c r="E19" s="101" t="s">
        <v>49</v>
      </c>
      <c r="F19" s="101"/>
      <c r="G19" s="102"/>
      <c r="H19" s="225" t="s">
        <v>195</v>
      </c>
      <c r="I19" s="104"/>
      <c r="J19" s="105">
        <v>1</v>
      </c>
      <c r="K19" s="106">
        <f>IF(J19&gt;0, 1, 0)</f>
        <v>1</v>
      </c>
      <c r="L19" s="106">
        <f t="shared" si="1"/>
        <v>0</v>
      </c>
      <c r="M19" s="226">
        <v>6</v>
      </c>
      <c r="N19" s="108"/>
      <c r="O19" s="109">
        <f t="shared" si="2"/>
        <v>0</v>
      </c>
      <c r="P19" s="109">
        <f t="shared" si="3"/>
        <v>0</v>
      </c>
      <c r="Q19" s="107"/>
      <c r="R19" s="110">
        <f>J19*M19*$R$9</f>
        <v>29.400000000000002</v>
      </c>
      <c r="S19" s="69">
        <f t="shared" si="5"/>
        <v>6</v>
      </c>
      <c r="T19" s="70">
        <f t="shared" si="6"/>
        <v>6</v>
      </c>
      <c r="U19" s="70">
        <f t="shared" si="7"/>
        <v>7.1999999999999993</v>
      </c>
      <c r="V19" s="70">
        <f t="shared" si="8"/>
        <v>0</v>
      </c>
      <c r="W19" s="70">
        <f t="shared" si="9"/>
        <v>0</v>
      </c>
      <c r="X19" s="70">
        <f t="shared" si="10"/>
        <v>0</v>
      </c>
      <c r="Y19" s="70">
        <f t="shared" si="11"/>
        <v>6</v>
      </c>
      <c r="Z19" s="70">
        <f t="shared" si="11"/>
        <v>6</v>
      </c>
      <c r="AA19" s="70">
        <f t="shared" si="11"/>
        <v>7.1999999999999993</v>
      </c>
      <c r="AB19" s="71"/>
      <c r="AC19" s="7">
        <f t="shared" si="12"/>
        <v>10.200000000000003</v>
      </c>
      <c r="AD19" s="86"/>
      <c r="AE19" s="73"/>
      <c r="AF19" s="87"/>
      <c r="AG19" s="87"/>
      <c r="AH19" s="88"/>
      <c r="AI19" s="88"/>
      <c r="AJ19" s="75"/>
      <c r="AK19" s="87"/>
      <c r="AL19" s="88"/>
      <c r="AM19" s="75"/>
      <c r="AN19" s="89"/>
      <c r="AO19" s="86"/>
      <c r="AP19" s="87"/>
      <c r="AQ19" s="87"/>
      <c r="AR19" s="87"/>
      <c r="AS19" s="87"/>
      <c r="AT19" s="88"/>
      <c r="AU19" s="75"/>
      <c r="AV19" s="89"/>
    </row>
    <row r="20" spans="1:68" s="115" customFormat="1" ht="27.95" customHeight="1" x14ac:dyDescent="0.25">
      <c r="A20" s="193" t="s">
        <v>173</v>
      </c>
      <c r="B20" s="194" t="s">
        <v>174</v>
      </c>
      <c r="C20" s="56" t="s">
        <v>52</v>
      </c>
      <c r="D20" s="57" t="s">
        <v>175</v>
      </c>
      <c r="E20" s="101" t="s">
        <v>49</v>
      </c>
      <c r="F20" s="101"/>
      <c r="G20" s="102"/>
      <c r="H20" s="103" t="s">
        <v>196</v>
      </c>
      <c r="I20" s="104"/>
      <c r="J20" s="105">
        <v>1</v>
      </c>
      <c r="K20" s="106">
        <f>IF(J20&gt;0, 1, 0)</f>
        <v>1</v>
      </c>
      <c r="L20" s="106">
        <f t="shared" si="1"/>
        <v>0</v>
      </c>
      <c r="M20" s="107">
        <v>12</v>
      </c>
      <c r="N20" s="108"/>
      <c r="O20" s="109">
        <f t="shared" si="2"/>
        <v>0</v>
      </c>
      <c r="P20" s="109">
        <f t="shared" si="3"/>
        <v>0</v>
      </c>
      <c r="Q20" s="107"/>
      <c r="R20" s="110">
        <f>J20*M20*$R$9</f>
        <v>58.800000000000004</v>
      </c>
      <c r="S20" s="111">
        <f>J20*M20*$S$9</f>
        <v>12</v>
      </c>
      <c r="T20" s="112">
        <f>K20*M20*$T$9</f>
        <v>18</v>
      </c>
      <c r="U20" s="112">
        <f>J20*M20*$U$9</f>
        <v>28.799999999999997</v>
      </c>
      <c r="V20" s="112">
        <f t="shared" si="8"/>
        <v>0</v>
      </c>
      <c r="W20" s="112">
        <f t="shared" si="9"/>
        <v>0</v>
      </c>
      <c r="X20" s="112">
        <f t="shared" si="10"/>
        <v>0</v>
      </c>
      <c r="Y20" s="112">
        <f t="shared" si="11"/>
        <v>12</v>
      </c>
      <c r="Z20" s="112">
        <f t="shared" si="11"/>
        <v>18</v>
      </c>
      <c r="AA20" s="112">
        <f t="shared" si="11"/>
        <v>28.799999999999997</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27.95" customHeight="1" x14ac:dyDescent="0.25">
      <c r="A21" s="193" t="s">
        <v>173</v>
      </c>
      <c r="B21" s="194" t="s">
        <v>174</v>
      </c>
      <c r="C21" s="56" t="s">
        <v>52</v>
      </c>
      <c r="D21" s="57" t="s">
        <v>175</v>
      </c>
      <c r="E21" s="101" t="s">
        <v>49</v>
      </c>
      <c r="F21" s="101"/>
      <c r="G21" s="102"/>
      <c r="H21" s="225" t="s">
        <v>197</v>
      </c>
      <c r="I21" s="104"/>
      <c r="J21" s="105">
        <v>1</v>
      </c>
      <c r="K21" s="106">
        <f>IF(J21&gt;0, 1, 0)</f>
        <v>1</v>
      </c>
      <c r="L21" s="106">
        <f t="shared" si="1"/>
        <v>0</v>
      </c>
      <c r="M21" s="226">
        <v>3</v>
      </c>
      <c r="N21" s="108"/>
      <c r="O21" s="109">
        <f t="shared" si="2"/>
        <v>0</v>
      </c>
      <c r="P21" s="109">
        <f t="shared" si="3"/>
        <v>0</v>
      </c>
      <c r="Q21" s="107"/>
      <c r="R21" s="110">
        <f>J21*M21*$R$9</f>
        <v>14.700000000000001</v>
      </c>
      <c r="S21" s="111">
        <f>J21*M21*$S$9</f>
        <v>3</v>
      </c>
      <c r="T21" s="112">
        <f>K21*M21*$T$9</f>
        <v>4.5</v>
      </c>
      <c r="U21" s="112">
        <f>J21*M21*$U$9</f>
        <v>7.1999999999999993</v>
      </c>
      <c r="V21" s="112">
        <f t="shared" si="8"/>
        <v>0</v>
      </c>
      <c r="W21" s="112">
        <f t="shared" si="9"/>
        <v>0</v>
      </c>
      <c r="X21" s="112">
        <f t="shared" si="10"/>
        <v>0</v>
      </c>
      <c r="Y21" s="112">
        <f t="shared" si="11"/>
        <v>3</v>
      </c>
      <c r="Z21" s="112">
        <f t="shared" si="11"/>
        <v>4.5</v>
      </c>
      <c r="AA21" s="112">
        <f t="shared" si="11"/>
        <v>7.1999999999999993</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173</v>
      </c>
      <c r="B22" s="117" t="s">
        <v>174</v>
      </c>
      <c r="C22" s="117"/>
      <c r="D22" s="57" t="s">
        <v>175</v>
      </c>
      <c r="E22" s="118"/>
      <c r="F22" s="118"/>
      <c r="G22" s="119"/>
      <c r="H22" s="120" t="s">
        <v>90</v>
      </c>
      <c r="I22" s="121"/>
      <c r="J22" s="122"/>
      <c r="K22" s="123"/>
      <c r="L22" s="123"/>
      <c r="M22" s="124"/>
      <c r="N22" s="125"/>
      <c r="O22" s="123"/>
      <c r="P22" s="123"/>
      <c r="Q22" s="124"/>
      <c r="R22" s="126">
        <f>SUM(R10:R21)</f>
        <v>550.1</v>
      </c>
      <c r="S22" s="127">
        <f t="shared" ref="S22:AA22" si="13">SUM(S10:S21)</f>
        <v>177</v>
      </c>
      <c r="T22" s="128">
        <f t="shared" si="13"/>
        <v>132.5</v>
      </c>
      <c r="U22" s="128">
        <f t="shared" si="13"/>
        <v>230.39999999999998</v>
      </c>
      <c r="V22" s="128">
        <f t="shared" si="13"/>
        <v>0</v>
      </c>
      <c r="W22" s="128">
        <f t="shared" si="13"/>
        <v>0</v>
      </c>
      <c r="X22" s="128">
        <f t="shared" si="13"/>
        <v>0</v>
      </c>
      <c r="Y22" s="129">
        <f t="shared" si="13"/>
        <v>177</v>
      </c>
      <c r="Z22" s="129">
        <f t="shared" si="13"/>
        <v>132.5</v>
      </c>
      <c r="AA22" s="129">
        <f t="shared" si="13"/>
        <v>230.39999999999998</v>
      </c>
      <c r="AB22" s="130">
        <f>R22/1800/0.6</f>
        <v>0.50935185185185183</v>
      </c>
      <c r="AC22" s="7"/>
      <c r="AD22" s="131"/>
      <c r="AE22" s="132"/>
      <c r="AF22" s="132"/>
      <c r="AG22" s="132"/>
      <c r="AH22" s="88"/>
      <c r="AI22" s="88"/>
      <c r="AJ22" s="75"/>
      <c r="AK22" s="132"/>
      <c r="AL22" s="88"/>
      <c r="AM22" s="75"/>
      <c r="AN22" s="227"/>
      <c r="AO22" s="131"/>
      <c r="AP22" s="132"/>
      <c r="AQ22" s="132"/>
      <c r="AR22" s="132"/>
      <c r="AS22" s="132"/>
      <c r="AT22" s="88"/>
      <c r="AU22" s="75"/>
      <c r="AV22" s="227"/>
    </row>
    <row r="23" spans="1:68" ht="27.95" customHeight="1" thickTop="1" x14ac:dyDescent="0.25">
      <c r="A23" s="54" t="s">
        <v>198</v>
      </c>
      <c r="B23" s="55" t="s">
        <v>158</v>
      </c>
      <c r="C23" s="56" t="s">
        <v>199</v>
      </c>
      <c r="D23" s="57" t="s">
        <v>175</v>
      </c>
      <c r="E23" s="58" t="s">
        <v>54</v>
      </c>
      <c r="F23" s="59">
        <v>1</v>
      </c>
      <c r="G23" s="60" t="s">
        <v>176</v>
      </c>
      <c r="H23" s="60" t="s">
        <v>177</v>
      </c>
      <c r="I23" s="219"/>
      <c r="J23" s="62"/>
      <c r="K23" s="63">
        <f t="shared" ref="K23:K32" si="14">IF(J23&gt;0, 1, 0)</f>
        <v>0</v>
      </c>
      <c r="L23" s="63">
        <f t="shared" ref="L23:L34" si="15">J23-K23</f>
        <v>0</v>
      </c>
      <c r="M23" s="64"/>
      <c r="N23" s="65">
        <v>1</v>
      </c>
      <c r="O23" s="66">
        <f t="shared" ref="O23:O34" si="16">IF(N23&gt;0, 1, 0)</f>
        <v>1</v>
      </c>
      <c r="P23" s="66">
        <f t="shared" ref="P23:P34" si="17">N23-O23</f>
        <v>0</v>
      </c>
      <c r="Q23" s="220">
        <v>26</v>
      </c>
      <c r="R23" s="68">
        <f t="shared" ref="R23:R32" si="18">(K23*M23*$R$5)+(L23*M23*$R$6)+(O23*Q23*$R$7)+(P23*Q23*$R$8)</f>
        <v>41.6</v>
      </c>
      <c r="S23" s="69">
        <f t="shared" ref="S23:S32" si="19">J23*M23*$S$5</f>
        <v>0</v>
      </c>
      <c r="T23" s="70">
        <f t="shared" ref="T23:T32" si="20">K23*M23*$T$5</f>
        <v>0</v>
      </c>
      <c r="U23" s="70">
        <f t="shared" ref="U23:U32" si="21">J23*M23*$U$5</f>
        <v>0</v>
      </c>
      <c r="V23" s="70">
        <f t="shared" ref="V23:V34" si="22">N23*Q23*$V$7</f>
        <v>26</v>
      </c>
      <c r="W23" s="70">
        <f t="shared" ref="W23:W34" si="23">O23*Q23*$W$7</f>
        <v>7.8</v>
      </c>
      <c r="X23" s="70">
        <f t="shared" ref="X23:X34" si="24">N23*Q23*$X$7</f>
        <v>7.8</v>
      </c>
      <c r="Y23" s="70">
        <f t="shared" ref="Y23:AA34" si="25">S23+V23</f>
        <v>26</v>
      </c>
      <c r="Z23" s="70">
        <f t="shared" si="25"/>
        <v>7.8</v>
      </c>
      <c r="AA23" s="70">
        <f t="shared" si="25"/>
        <v>7.8</v>
      </c>
      <c r="AB23" s="71"/>
      <c r="AC23" s="7">
        <f>R23-Y23-Z23-AA23</f>
        <v>0</v>
      </c>
      <c r="AD23" s="86" t="s">
        <v>178</v>
      </c>
      <c r="AE23" s="73" t="s">
        <v>179</v>
      </c>
      <c r="AF23" s="87" t="s">
        <v>200</v>
      </c>
      <c r="AG23" s="87" t="s">
        <v>181</v>
      </c>
      <c r="AH23" s="88">
        <v>30</v>
      </c>
      <c r="AI23" s="88"/>
      <c r="AJ23" s="75"/>
      <c r="AK23" s="87" t="s">
        <v>201</v>
      </c>
      <c r="AL23" s="88"/>
      <c r="AM23" s="75"/>
      <c r="AN23" s="89"/>
      <c r="AO23" s="86"/>
      <c r="AP23" s="87"/>
      <c r="AQ23" s="87" t="s">
        <v>202</v>
      </c>
      <c r="AR23" s="87"/>
      <c r="AS23" s="87"/>
      <c r="AT23" s="88"/>
      <c r="AU23" s="75"/>
      <c r="AV23" s="89"/>
    </row>
    <row r="24" spans="1:68" ht="27.95" customHeight="1" x14ac:dyDescent="0.25">
      <c r="A24" s="54" t="s">
        <v>198</v>
      </c>
      <c r="B24" s="55" t="s">
        <v>158</v>
      </c>
      <c r="C24" s="56" t="s">
        <v>199</v>
      </c>
      <c r="D24" s="57" t="s">
        <v>175</v>
      </c>
      <c r="E24" s="58" t="s">
        <v>54</v>
      </c>
      <c r="F24" s="80">
        <v>2</v>
      </c>
      <c r="G24" s="60" t="s">
        <v>186</v>
      </c>
      <c r="H24" s="60" t="s">
        <v>187</v>
      </c>
      <c r="I24" s="81"/>
      <c r="J24" s="82"/>
      <c r="K24" s="63">
        <f t="shared" si="14"/>
        <v>0</v>
      </c>
      <c r="L24" s="63">
        <f t="shared" si="15"/>
        <v>0</v>
      </c>
      <c r="M24" s="83"/>
      <c r="N24" s="228">
        <v>2.5499999999999998</v>
      </c>
      <c r="O24" s="66">
        <f t="shared" si="16"/>
        <v>1</v>
      </c>
      <c r="P24" s="66">
        <f t="shared" si="17"/>
        <v>1.5499999999999998</v>
      </c>
      <c r="Q24" s="83">
        <v>26</v>
      </c>
      <c r="R24" s="85">
        <f t="shared" si="18"/>
        <v>93.990000000000009</v>
      </c>
      <c r="S24" s="69">
        <f t="shared" si="19"/>
        <v>0</v>
      </c>
      <c r="T24" s="70">
        <f t="shared" si="20"/>
        <v>0</v>
      </c>
      <c r="U24" s="70">
        <f t="shared" si="21"/>
        <v>0</v>
      </c>
      <c r="V24" s="70">
        <f t="shared" si="22"/>
        <v>66.3</v>
      </c>
      <c r="W24" s="70">
        <f t="shared" si="23"/>
        <v>7.8</v>
      </c>
      <c r="X24" s="70">
        <f t="shared" si="24"/>
        <v>19.889999999999997</v>
      </c>
      <c r="Y24" s="70">
        <f t="shared" si="25"/>
        <v>66.3</v>
      </c>
      <c r="Z24" s="70">
        <f t="shared" si="25"/>
        <v>7.8</v>
      </c>
      <c r="AA24" s="70">
        <f t="shared" si="25"/>
        <v>19.889999999999997</v>
      </c>
      <c r="AB24" s="71"/>
      <c r="AC24" s="7">
        <f t="shared" ref="AC24:AC34" si="26">R24-Y24-Z24-AA24</f>
        <v>0</v>
      </c>
      <c r="AD24" s="86"/>
      <c r="AE24" s="73"/>
      <c r="AF24" s="87"/>
      <c r="AG24" s="87"/>
      <c r="AH24" s="88"/>
      <c r="AI24" s="88"/>
      <c r="AJ24" s="75"/>
      <c r="AK24" s="87"/>
      <c r="AL24" s="88"/>
      <c r="AM24" s="75"/>
      <c r="AN24" s="89"/>
      <c r="AO24" s="86"/>
      <c r="AP24" s="87"/>
      <c r="AQ24" s="87" t="s">
        <v>203</v>
      </c>
      <c r="AR24" s="87"/>
      <c r="AS24" s="87"/>
      <c r="AT24" s="88"/>
      <c r="AU24" s="75"/>
      <c r="AV24" s="89"/>
    </row>
    <row r="25" spans="1:68" ht="27.95" customHeight="1" x14ac:dyDescent="0.25">
      <c r="A25" s="54" t="s">
        <v>198</v>
      </c>
      <c r="B25" s="55" t="s">
        <v>158</v>
      </c>
      <c r="C25" s="56" t="s">
        <v>199</v>
      </c>
      <c r="D25" s="57" t="s">
        <v>175</v>
      </c>
      <c r="E25" s="150" t="s">
        <v>84</v>
      </c>
      <c r="F25" s="80">
        <v>1</v>
      </c>
      <c r="G25" s="60" t="s">
        <v>193</v>
      </c>
      <c r="H25" s="60" t="s">
        <v>194</v>
      </c>
      <c r="I25" s="81"/>
      <c r="J25" s="82"/>
      <c r="K25" s="63">
        <f t="shared" si="14"/>
        <v>0</v>
      </c>
      <c r="L25" s="63">
        <f t="shared" si="15"/>
        <v>0</v>
      </c>
      <c r="M25" s="83"/>
      <c r="N25" s="84">
        <v>3</v>
      </c>
      <c r="O25" s="66">
        <f t="shared" si="16"/>
        <v>1</v>
      </c>
      <c r="P25" s="66">
        <f t="shared" si="17"/>
        <v>2</v>
      </c>
      <c r="Q25" s="83">
        <v>26</v>
      </c>
      <c r="R25" s="85">
        <f t="shared" si="18"/>
        <v>109.20000000000002</v>
      </c>
      <c r="S25" s="69">
        <f t="shared" si="19"/>
        <v>0</v>
      </c>
      <c r="T25" s="70">
        <f t="shared" si="20"/>
        <v>0</v>
      </c>
      <c r="U25" s="70">
        <f t="shared" si="21"/>
        <v>0</v>
      </c>
      <c r="V25" s="70">
        <f t="shared" si="22"/>
        <v>78</v>
      </c>
      <c r="W25" s="70">
        <f t="shared" si="23"/>
        <v>7.8</v>
      </c>
      <c r="X25" s="70">
        <f t="shared" si="24"/>
        <v>23.4</v>
      </c>
      <c r="Y25" s="70">
        <f t="shared" si="25"/>
        <v>78</v>
      </c>
      <c r="Z25" s="70">
        <f t="shared" si="25"/>
        <v>7.8</v>
      </c>
      <c r="AA25" s="70">
        <f t="shared" si="25"/>
        <v>23.4</v>
      </c>
      <c r="AB25" s="71"/>
      <c r="AC25" s="7">
        <f t="shared" si="26"/>
        <v>0</v>
      </c>
      <c r="AD25" s="86"/>
      <c r="AE25" s="73"/>
      <c r="AF25" s="87"/>
      <c r="AG25" s="87"/>
      <c r="AH25" s="88"/>
      <c r="AI25" s="88"/>
      <c r="AJ25" s="75"/>
      <c r="AK25" s="87"/>
      <c r="AL25" s="88"/>
      <c r="AM25" s="75"/>
      <c r="AN25" s="89"/>
      <c r="AO25" s="86"/>
      <c r="AP25" s="87"/>
      <c r="AQ25" s="87"/>
      <c r="AR25" s="87"/>
      <c r="AS25" s="87"/>
      <c r="AT25" s="88"/>
      <c r="AU25" s="75"/>
      <c r="AV25" s="89"/>
    </row>
    <row r="26" spans="1:68" ht="27.95" customHeight="1" x14ac:dyDescent="0.25">
      <c r="A26" s="54" t="s">
        <v>198</v>
      </c>
      <c r="B26" s="55" t="s">
        <v>158</v>
      </c>
      <c r="C26" s="56" t="s">
        <v>199</v>
      </c>
      <c r="D26" s="57" t="s">
        <v>175</v>
      </c>
      <c r="E26" s="58" t="s">
        <v>54</v>
      </c>
      <c r="F26" s="59">
        <v>5</v>
      </c>
      <c r="G26" s="60" t="s">
        <v>204</v>
      </c>
      <c r="H26" s="229" t="s">
        <v>205</v>
      </c>
      <c r="I26" s="219"/>
      <c r="J26" s="62"/>
      <c r="K26" s="63">
        <f t="shared" si="14"/>
        <v>0</v>
      </c>
      <c r="L26" s="63">
        <f t="shared" si="15"/>
        <v>0</v>
      </c>
      <c r="M26" s="64"/>
      <c r="N26" s="228">
        <v>2</v>
      </c>
      <c r="O26" s="66">
        <f t="shared" si="16"/>
        <v>1</v>
      </c>
      <c r="P26" s="66">
        <f t="shared" si="17"/>
        <v>1</v>
      </c>
      <c r="Q26" s="220">
        <v>6</v>
      </c>
      <c r="R26" s="68">
        <f t="shared" si="18"/>
        <v>17.400000000000002</v>
      </c>
      <c r="S26" s="69">
        <f t="shared" si="19"/>
        <v>0</v>
      </c>
      <c r="T26" s="70">
        <f t="shared" si="20"/>
        <v>0</v>
      </c>
      <c r="U26" s="70">
        <f t="shared" si="21"/>
        <v>0</v>
      </c>
      <c r="V26" s="70">
        <f t="shared" si="22"/>
        <v>12</v>
      </c>
      <c r="W26" s="70">
        <f t="shared" si="23"/>
        <v>1.7999999999999998</v>
      </c>
      <c r="X26" s="70">
        <f t="shared" si="24"/>
        <v>3.5999999999999996</v>
      </c>
      <c r="Y26" s="70">
        <f t="shared" si="25"/>
        <v>12</v>
      </c>
      <c r="Z26" s="70">
        <f t="shared" si="25"/>
        <v>1.7999999999999998</v>
      </c>
      <c r="AA26" s="70">
        <f t="shared" si="25"/>
        <v>3.5999999999999996</v>
      </c>
      <c r="AB26" s="71"/>
      <c r="AC26" s="7">
        <f t="shared" si="26"/>
        <v>0</v>
      </c>
      <c r="AD26" s="86"/>
      <c r="AE26" s="73"/>
      <c r="AF26" s="87"/>
      <c r="AG26" s="87"/>
      <c r="AH26" s="88"/>
      <c r="AI26" s="88"/>
      <c r="AJ26" s="75"/>
      <c r="AK26" s="87"/>
      <c r="AL26" s="88"/>
      <c r="AM26" s="75"/>
      <c r="AN26" s="89"/>
      <c r="AO26" s="86"/>
      <c r="AP26" s="87"/>
      <c r="AQ26" s="87"/>
      <c r="AR26" s="87"/>
      <c r="AS26" s="87"/>
      <c r="AT26" s="88"/>
      <c r="AU26" s="75"/>
      <c r="AV26" s="89"/>
    </row>
    <row r="27" spans="1:68" ht="27.95" customHeight="1" x14ac:dyDescent="0.25">
      <c r="A27" s="54" t="s">
        <v>198</v>
      </c>
      <c r="B27" s="55" t="s">
        <v>158</v>
      </c>
      <c r="C27" s="56" t="s">
        <v>199</v>
      </c>
      <c r="D27" s="57" t="s">
        <v>175</v>
      </c>
      <c r="E27" s="141"/>
      <c r="F27" s="136"/>
      <c r="G27" s="137"/>
      <c r="H27" s="140"/>
      <c r="I27" s="81"/>
      <c r="J27" s="82"/>
      <c r="K27" s="63">
        <f t="shared" si="14"/>
        <v>0</v>
      </c>
      <c r="L27" s="63">
        <f t="shared" si="15"/>
        <v>0</v>
      </c>
      <c r="M27" s="83"/>
      <c r="N27" s="84"/>
      <c r="O27" s="66">
        <f t="shared" si="16"/>
        <v>0</v>
      </c>
      <c r="P27" s="66">
        <f t="shared" si="17"/>
        <v>0</v>
      </c>
      <c r="Q27" s="83"/>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198</v>
      </c>
      <c r="B28" s="55" t="s">
        <v>158</v>
      </c>
      <c r="C28" s="56" t="s">
        <v>199</v>
      </c>
      <c r="D28" s="57" t="s">
        <v>175</v>
      </c>
      <c r="E28" s="141"/>
      <c r="F28" s="136"/>
      <c r="G28" s="137"/>
      <c r="H28" s="140"/>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customHeight="1" x14ac:dyDescent="0.25">
      <c r="A29" s="54" t="s">
        <v>198</v>
      </c>
      <c r="B29" s="55" t="s">
        <v>158</v>
      </c>
      <c r="C29" s="56" t="s">
        <v>199</v>
      </c>
      <c r="D29" s="57" t="s">
        <v>175</v>
      </c>
      <c r="E29" s="141"/>
      <c r="F29" s="136"/>
      <c r="G29" s="142"/>
      <c r="H29" s="140"/>
      <c r="I29" s="81"/>
      <c r="J29" s="82"/>
      <c r="K29" s="63">
        <f t="shared" si="14"/>
        <v>0</v>
      </c>
      <c r="L29" s="63">
        <f t="shared" si="15"/>
        <v>0</v>
      </c>
      <c r="M29" s="83"/>
      <c r="N29" s="84"/>
      <c r="O29" s="66">
        <f t="shared" si="16"/>
        <v>0</v>
      </c>
      <c r="P29" s="66">
        <f t="shared" si="17"/>
        <v>0</v>
      </c>
      <c r="Q29" s="83"/>
      <c r="R29" s="85">
        <f t="shared" si="18"/>
        <v>0</v>
      </c>
      <c r="S29" s="69">
        <f t="shared" si="19"/>
        <v>0</v>
      </c>
      <c r="T29" s="70">
        <f t="shared" si="20"/>
        <v>0</v>
      </c>
      <c r="U29" s="70">
        <f t="shared" si="21"/>
        <v>0</v>
      </c>
      <c r="V29" s="70">
        <f t="shared" si="22"/>
        <v>0</v>
      </c>
      <c r="W29" s="70">
        <f t="shared" si="23"/>
        <v>0</v>
      </c>
      <c r="X29" s="70">
        <f t="shared" si="24"/>
        <v>0</v>
      </c>
      <c r="Y29" s="70">
        <f t="shared" si="25"/>
        <v>0</v>
      </c>
      <c r="Z29" s="70">
        <f t="shared" si="25"/>
        <v>0</v>
      </c>
      <c r="AA29" s="70">
        <f t="shared" si="25"/>
        <v>0</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customHeight="1" x14ac:dyDescent="0.25">
      <c r="A30" s="54" t="s">
        <v>198</v>
      </c>
      <c r="B30" s="55" t="s">
        <v>158</v>
      </c>
      <c r="C30" s="56" t="s">
        <v>199</v>
      </c>
      <c r="D30" s="57" t="s">
        <v>175</v>
      </c>
      <c r="E30" s="141"/>
      <c r="F30" s="136"/>
      <c r="G30" s="142"/>
      <c r="H30" s="140"/>
      <c r="I30" s="94"/>
      <c r="J30" s="82"/>
      <c r="K30" s="63">
        <f t="shared" si="14"/>
        <v>0</v>
      </c>
      <c r="L30" s="63">
        <f t="shared" si="15"/>
        <v>0</v>
      </c>
      <c r="M30" s="83"/>
      <c r="N30" s="84"/>
      <c r="O30" s="66">
        <f t="shared" si="16"/>
        <v>0</v>
      </c>
      <c r="P30" s="66">
        <f t="shared" si="17"/>
        <v>0</v>
      </c>
      <c r="Q30" s="83"/>
      <c r="R30" s="85">
        <f t="shared" si="18"/>
        <v>0</v>
      </c>
      <c r="S30" s="69">
        <f t="shared" si="19"/>
        <v>0</v>
      </c>
      <c r="T30" s="70">
        <f t="shared" si="20"/>
        <v>0</v>
      </c>
      <c r="U30" s="70">
        <f t="shared" si="21"/>
        <v>0</v>
      </c>
      <c r="V30" s="70">
        <f t="shared" si="22"/>
        <v>0</v>
      </c>
      <c r="W30" s="70">
        <f t="shared" si="23"/>
        <v>0</v>
      </c>
      <c r="X30" s="70">
        <f t="shared" si="24"/>
        <v>0</v>
      </c>
      <c r="Y30" s="70">
        <f t="shared" si="25"/>
        <v>0</v>
      </c>
      <c r="Z30" s="70">
        <f t="shared" si="25"/>
        <v>0</v>
      </c>
      <c r="AA30" s="70">
        <f t="shared" si="25"/>
        <v>0</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customHeight="1" x14ac:dyDescent="0.25">
      <c r="A31" s="54" t="s">
        <v>198</v>
      </c>
      <c r="B31" s="55" t="s">
        <v>158</v>
      </c>
      <c r="C31" s="56" t="s">
        <v>199</v>
      </c>
      <c r="D31" s="57" t="s">
        <v>175</v>
      </c>
      <c r="E31" s="143"/>
      <c r="F31" s="144"/>
      <c r="G31" s="145"/>
      <c r="H31" s="140"/>
      <c r="I31" s="81"/>
      <c r="J31" s="82"/>
      <c r="K31" s="63">
        <f t="shared" si="14"/>
        <v>0</v>
      </c>
      <c r="L31" s="63">
        <f t="shared" si="15"/>
        <v>0</v>
      </c>
      <c r="M31" s="83"/>
      <c r="N31" s="84"/>
      <c r="O31" s="66">
        <f t="shared" si="16"/>
        <v>0</v>
      </c>
      <c r="P31" s="66">
        <f t="shared" si="17"/>
        <v>0</v>
      </c>
      <c r="Q31" s="83"/>
      <c r="R31" s="85">
        <f t="shared" si="18"/>
        <v>0</v>
      </c>
      <c r="S31" s="69">
        <f t="shared" si="19"/>
        <v>0</v>
      </c>
      <c r="T31" s="70">
        <f t="shared" si="20"/>
        <v>0</v>
      </c>
      <c r="U31" s="70">
        <f t="shared" si="21"/>
        <v>0</v>
      </c>
      <c r="V31" s="70">
        <f t="shared" si="22"/>
        <v>0</v>
      </c>
      <c r="W31" s="70">
        <f t="shared" si="23"/>
        <v>0</v>
      </c>
      <c r="X31" s="70">
        <f t="shared" si="24"/>
        <v>0</v>
      </c>
      <c r="Y31" s="70">
        <f t="shared" si="25"/>
        <v>0</v>
      </c>
      <c r="Z31" s="70">
        <f t="shared" si="25"/>
        <v>0</v>
      </c>
      <c r="AA31" s="70">
        <f t="shared" si="25"/>
        <v>0</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ht="27.95" customHeight="1" x14ac:dyDescent="0.25">
      <c r="A32" s="54" t="s">
        <v>198</v>
      </c>
      <c r="B32" s="55" t="s">
        <v>158</v>
      </c>
      <c r="C32" s="56" t="s">
        <v>199</v>
      </c>
      <c r="D32" s="57" t="s">
        <v>175</v>
      </c>
      <c r="E32" s="146"/>
      <c r="F32" s="230"/>
      <c r="G32" s="142"/>
      <c r="H32" s="231"/>
      <c r="I32" s="232"/>
      <c r="J32" s="82"/>
      <c r="K32" s="96">
        <f t="shared" si="14"/>
        <v>0</v>
      </c>
      <c r="L32" s="96">
        <f t="shared" si="15"/>
        <v>0</v>
      </c>
      <c r="M32" s="83"/>
      <c r="N32" s="84"/>
      <c r="O32" s="66">
        <f t="shared" si="16"/>
        <v>0</v>
      </c>
      <c r="P32" s="66">
        <f t="shared" si="17"/>
        <v>0</v>
      </c>
      <c r="Q32" s="83"/>
      <c r="R32" s="85">
        <f t="shared" si="18"/>
        <v>0</v>
      </c>
      <c r="S32" s="69">
        <f t="shared" si="19"/>
        <v>0</v>
      </c>
      <c r="T32" s="70">
        <f t="shared" si="20"/>
        <v>0</v>
      </c>
      <c r="U32" s="70">
        <f t="shared" si="21"/>
        <v>0</v>
      </c>
      <c r="V32" s="70">
        <f t="shared" si="22"/>
        <v>0</v>
      </c>
      <c r="W32" s="70">
        <f t="shared" si="23"/>
        <v>0</v>
      </c>
      <c r="X32" s="70">
        <f t="shared" si="24"/>
        <v>0</v>
      </c>
      <c r="Y32" s="70">
        <f t="shared" si="25"/>
        <v>0</v>
      </c>
      <c r="Z32" s="70">
        <f t="shared" si="25"/>
        <v>0</v>
      </c>
      <c r="AA32" s="70">
        <f t="shared" si="25"/>
        <v>0</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68" s="115" customFormat="1" ht="27.95" hidden="1" customHeight="1" x14ac:dyDescent="0.25">
      <c r="A33" s="193" t="s">
        <v>198</v>
      </c>
      <c r="B33" s="194" t="s">
        <v>158</v>
      </c>
      <c r="C33" s="56" t="s">
        <v>199</v>
      </c>
      <c r="D33" s="57" t="s">
        <v>175</v>
      </c>
      <c r="E33" s="101" t="s">
        <v>49</v>
      </c>
      <c r="F33" s="101"/>
      <c r="G33" s="102"/>
      <c r="H33" s="103"/>
      <c r="I33" s="104"/>
      <c r="J33" s="105"/>
      <c r="K33" s="106">
        <f>IF(J33&gt;0, 1, 0)</f>
        <v>0</v>
      </c>
      <c r="L33" s="106">
        <f t="shared" si="15"/>
        <v>0</v>
      </c>
      <c r="M33" s="107"/>
      <c r="N33" s="108"/>
      <c r="O33" s="109">
        <f t="shared" si="16"/>
        <v>0</v>
      </c>
      <c r="P33" s="109">
        <f t="shared" si="17"/>
        <v>0</v>
      </c>
      <c r="Q33" s="107"/>
      <c r="R33" s="110">
        <f>J33*M33*$R$9</f>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7.95" hidden="1" customHeight="1" x14ac:dyDescent="0.25">
      <c r="A34" s="193" t="s">
        <v>198</v>
      </c>
      <c r="B34" s="194" t="s">
        <v>158</v>
      </c>
      <c r="C34" s="56" t="s">
        <v>199</v>
      </c>
      <c r="D34" s="57" t="s">
        <v>175</v>
      </c>
      <c r="E34" s="101" t="s">
        <v>49</v>
      </c>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27.75" customHeight="1" thickBot="1" x14ac:dyDescent="0.3">
      <c r="A35" s="116" t="s">
        <v>198</v>
      </c>
      <c r="B35" s="117" t="s">
        <v>158</v>
      </c>
      <c r="C35" s="117" t="s">
        <v>199</v>
      </c>
      <c r="D35" s="57" t="s">
        <v>175</v>
      </c>
      <c r="E35" s="118"/>
      <c r="F35" s="118"/>
      <c r="G35" s="119"/>
      <c r="H35" s="120" t="s">
        <v>90</v>
      </c>
      <c r="I35" s="121"/>
      <c r="J35" s="122"/>
      <c r="K35" s="123"/>
      <c r="L35" s="123"/>
      <c r="M35" s="124"/>
      <c r="N35" s="125"/>
      <c r="O35" s="123"/>
      <c r="P35" s="123"/>
      <c r="Q35" s="124"/>
      <c r="R35" s="126">
        <f>SUM(R23:R34)</f>
        <v>262.19</v>
      </c>
      <c r="S35" s="127">
        <f t="shared" ref="S35:AA35" si="27">SUM(S23:S34)</f>
        <v>0</v>
      </c>
      <c r="T35" s="128">
        <f t="shared" si="27"/>
        <v>0</v>
      </c>
      <c r="U35" s="128">
        <f t="shared" si="27"/>
        <v>0</v>
      </c>
      <c r="V35" s="128">
        <f t="shared" si="27"/>
        <v>182.3</v>
      </c>
      <c r="W35" s="128">
        <f t="shared" si="27"/>
        <v>25.2</v>
      </c>
      <c r="X35" s="128">
        <f t="shared" si="27"/>
        <v>54.69</v>
      </c>
      <c r="Y35" s="129">
        <f t="shared" si="27"/>
        <v>182.3</v>
      </c>
      <c r="Z35" s="129">
        <f t="shared" si="27"/>
        <v>25.2</v>
      </c>
      <c r="AA35" s="129">
        <f t="shared" si="27"/>
        <v>54.69</v>
      </c>
      <c r="AB35" s="130">
        <f>R35/1800/0.6</f>
        <v>0.24276851851851852</v>
      </c>
      <c r="AC35" s="7"/>
      <c r="AD35" s="131"/>
      <c r="AE35" s="132"/>
      <c r="AF35" s="132"/>
      <c r="AG35" s="132"/>
      <c r="AH35" s="88"/>
      <c r="AI35" s="88"/>
      <c r="AJ35" s="75"/>
      <c r="AK35" s="132"/>
      <c r="AL35" s="88"/>
      <c r="AM35" s="75"/>
      <c r="AN35" s="227"/>
      <c r="AO35" s="131"/>
      <c r="AP35" s="132"/>
      <c r="AQ35" s="132"/>
      <c r="AR35" s="132"/>
      <c r="AS35" s="132"/>
      <c r="AT35" s="88"/>
      <c r="AU35" s="75"/>
      <c r="AV35" s="227"/>
    </row>
    <row r="36" spans="1:68" ht="27.95" customHeight="1" thickTop="1" x14ac:dyDescent="0.25">
      <c r="A36" s="54" t="s">
        <v>206</v>
      </c>
      <c r="B36" s="55" t="s">
        <v>141</v>
      </c>
      <c r="C36" s="56" t="s">
        <v>199</v>
      </c>
      <c r="D36" s="57" t="s">
        <v>175</v>
      </c>
      <c r="E36" s="58" t="s">
        <v>54</v>
      </c>
      <c r="F36" s="59">
        <v>5</v>
      </c>
      <c r="G36" s="60" t="s">
        <v>204</v>
      </c>
      <c r="H36" s="233" t="s">
        <v>205</v>
      </c>
      <c r="I36" s="219"/>
      <c r="J36" s="62"/>
      <c r="K36" s="63">
        <f t="shared" ref="K36:K45" si="28">IF(J36&gt;0, 1, 0)</f>
        <v>0</v>
      </c>
      <c r="L36" s="63">
        <f t="shared" ref="L36:L47" si="29">J36-K36</f>
        <v>0</v>
      </c>
      <c r="M36" s="64"/>
      <c r="N36" s="84">
        <v>2</v>
      </c>
      <c r="O36" s="66">
        <f t="shared" ref="O36:O47" si="30">IF(N36&gt;0, 1, 0)</f>
        <v>1</v>
      </c>
      <c r="P36" s="66">
        <f t="shared" ref="P36:P47" si="31">N36-O36</f>
        <v>1</v>
      </c>
      <c r="Q36" s="234">
        <v>20</v>
      </c>
      <c r="R36" s="68">
        <f t="shared" ref="R36:R45" si="32">(K36*M36*$R$5)+(L36*M36*$R$6)+(O36*Q36*$R$7)+(P36*Q36*$R$8)</f>
        <v>58</v>
      </c>
      <c r="S36" s="69">
        <f t="shared" ref="S36:S45" si="33">J36*M36*$S$5</f>
        <v>0</v>
      </c>
      <c r="T36" s="70">
        <f t="shared" ref="T36:T45" si="34">K36*M36*$T$5</f>
        <v>0</v>
      </c>
      <c r="U36" s="70">
        <f t="shared" ref="U36:U45" si="35">J36*M36*$U$5</f>
        <v>0</v>
      </c>
      <c r="V36" s="70">
        <f t="shared" ref="V36:V47" si="36">N36*Q36*$V$7</f>
        <v>40</v>
      </c>
      <c r="W36" s="70">
        <f t="shared" ref="W36:W47" si="37">O36*Q36*$W$7</f>
        <v>6</v>
      </c>
      <c r="X36" s="70">
        <f t="shared" ref="X36:X47" si="38">N36*Q36*$X$7</f>
        <v>12</v>
      </c>
      <c r="Y36" s="70">
        <f t="shared" ref="Y36:AA47" si="39">S36+V36</f>
        <v>40</v>
      </c>
      <c r="Z36" s="70">
        <f t="shared" si="39"/>
        <v>6</v>
      </c>
      <c r="AA36" s="70">
        <f t="shared" si="39"/>
        <v>12</v>
      </c>
      <c r="AB36" s="71"/>
      <c r="AC36" s="7">
        <f t="shared" ref="AC36:AC47" si="40">R36-Y36-Z36-AA36</f>
        <v>0</v>
      </c>
      <c r="AD36" s="235" t="s">
        <v>207</v>
      </c>
      <c r="AE36" s="73" t="s">
        <v>179</v>
      </c>
      <c r="AF36" s="87" t="s">
        <v>180</v>
      </c>
      <c r="AG36" s="236">
        <v>45291</v>
      </c>
      <c r="AH36" s="88">
        <v>30</v>
      </c>
      <c r="AI36" s="88"/>
      <c r="AJ36" s="75"/>
      <c r="AK36" s="87" t="s">
        <v>208</v>
      </c>
      <c r="AL36" s="88"/>
      <c r="AM36" s="75"/>
      <c r="AN36" s="89"/>
      <c r="AO36" s="86" t="s">
        <v>209</v>
      </c>
      <c r="AP36" s="87"/>
      <c r="AQ36" s="87" t="s">
        <v>202</v>
      </c>
      <c r="AR36" s="87"/>
      <c r="AS36" s="87"/>
      <c r="AT36" s="88"/>
      <c r="AU36" s="75"/>
      <c r="AV36" s="89"/>
    </row>
    <row r="37" spans="1:68" ht="27.95" customHeight="1" x14ac:dyDescent="0.25">
      <c r="A37" s="54" t="s">
        <v>206</v>
      </c>
      <c r="B37" s="55" t="s">
        <v>141</v>
      </c>
      <c r="C37" s="56" t="s">
        <v>199</v>
      </c>
      <c r="D37" s="57" t="s">
        <v>175</v>
      </c>
      <c r="E37" s="58" t="s">
        <v>54</v>
      </c>
      <c r="F37" s="80">
        <v>2</v>
      </c>
      <c r="G37" s="60" t="s">
        <v>186</v>
      </c>
      <c r="H37" s="233" t="s">
        <v>187</v>
      </c>
      <c r="I37" s="81"/>
      <c r="J37" s="82"/>
      <c r="K37" s="63">
        <f t="shared" si="28"/>
        <v>0</v>
      </c>
      <c r="L37" s="63">
        <f t="shared" si="29"/>
        <v>0</v>
      </c>
      <c r="M37" s="83"/>
      <c r="N37" s="84">
        <v>1.45</v>
      </c>
      <c r="O37" s="66">
        <f t="shared" si="30"/>
        <v>1</v>
      </c>
      <c r="P37" s="66">
        <f t="shared" si="31"/>
        <v>0.44999999999999996</v>
      </c>
      <c r="Q37" s="83">
        <v>26</v>
      </c>
      <c r="R37" s="85">
        <f t="shared" si="32"/>
        <v>56.81</v>
      </c>
      <c r="S37" s="69">
        <f t="shared" si="33"/>
        <v>0</v>
      </c>
      <c r="T37" s="70">
        <f t="shared" si="34"/>
        <v>0</v>
      </c>
      <c r="U37" s="70">
        <f t="shared" si="35"/>
        <v>0</v>
      </c>
      <c r="V37" s="70">
        <f t="shared" si="36"/>
        <v>37.699999999999996</v>
      </c>
      <c r="W37" s="70">
        <f t="shared" si="37"/>
        <v>7.8</v>
      </c>
      <c r="X37" s="70">
        <f t="shared" si="38"/>
        <v>11.309999999999999</v>
      </c>
      <c r="Y37" s="70">
        <f t="shared" si="39"/>
        <v>37.699999999999996</v>
      </c>
      <c r="Z37" s="70">
        <f t="shared" si="39"/>
        <v>7.8</v>
      </c>
      <c r="AA37" s="70">
        <f t="shared" si="39"/>
        <v>11.309999999999999</v>
      </c>
      <c r="AB37" s="71"/>
      <c r="AC37" s="7">
        <f t="shared" si="40"/>
        <v>0</v>
      </c>
      <c r="AD37" s="86"/>
      <c r="AE37" s="73"/>
      <c r="AF37" s="87"/>
      <c r="AG37" s="87"/>
      <c r="AH37" s="88"/>
      <c r="AI37" s="88"/>
      <c r="AJ37" s="75"/>
      <c r="AK37" s="87"/>
      <c r="AL37" s="88"/>
      <c r="AM37" s="75"/>
      <c r="AN37" s="89"/>
      <c r="AO37" s="86" t="s">
        <v>210</v>
      </c>
      <c r="AP37" s="87"/>
      <c r="AQ37" s="87" t="s">
        <v>211</v>
      </c>
      <c r="AR37" s="87"/>
      <c r="AS37" s="87"/>
      <c r="AT37" s="88"/>
      <c r="AU37" s="75"/>
      <c r="AV37" s="89"/>
    </row>
    <row r="38" spans="1:68" ht="27.95" customHeight="1" x14ac:dyDescent="0.25">
      <c r="A38" s="54" t="s">
        <v>206</v>
      </c>
      <c r="B38" s="55" t="s">
        <v>141</v>
      </c>
      <c r="C38" s="56" t="s">
        <v>199</v>
      </c>
      <c r="D38" s="57" t="s">
        <v>175</v>
      </c>
      <c r="E38" s="93" t="s">
        <v>73</v>
      </c>
      <c r="F38" s="80">
        <v>2</v>
      </c>
      <c r="G38" s="60" t="s">
        <v>212</v>
      </c>
      <c r="H38" s="60" t="s">
        <v>213</v>
      </c>
      <c r="I38" s="81"/>
      <c r="J38" s="82"/>
      <c r="K38" s="63">
        <f t="shared" si="28"/>
        <v>0</v>
      </c>
      <c r="L38" s="63">
        <f t="shared" si="29"/>
        <v>0</v>
      </c>
      <c r="M38" s="83"/>
      <c r="N38" s="84">
        <v>2</v>
      </c>
      <c r="O38" s="66">
        <f t="shared" si="30"/>
        <v>1</v>
      </c>
      <c r="P38" s="66">
        <f t="shared" si="31"/>
        <v>1</v>
      </c>
      <c r="Q38" s="83">
        <v>26</v>
      </c>
      <c r="R38" s="85">
        <f t="shared" si="32"/>
        <v>75.400000000000006</v>
      </c>
      <c r="S38" s="69">
        <f t="shared" si="33"/>
        <v>0</v>
      </c>
      <c r="T38" s="70">
        <f t="shared" si="34"/>
        <v>0</v>
      </c>
      <c r="U38" s="70">
        <f t="shared" si="35"/>
        <v>0</v>
      </c>
      <c r="V38" s="70">
        <f t="shared" si="36"/>
        <v>52</v>
      </c>
      <c r="W38" s="70">
        <f t="shared" si="37"/>
        <v>7.8</v>
      </c>
      <c r="X38" s="70">
        <f t="shared" si="38"/>
        <v>15.6</v>
      </c>
      <c r="Y38" s="70">
        <f t="shared" si="39"/>
        <v>52</v>
      </c>
      <c r="Z38" s="70">
        <f t="shared" si="39"/>
        <v>7.8</v>
      </c>
      <c r="AA38" s="70">
        <f t="shared" si="39"/>
        <v>15.6</v>
      </c>
      <c r="AB38" s="71"/>
      <c r="AC38" s="7">
        <f t="shared" si="40"/>
        <v>0</v>
      </c>
      <c r="AD38" s="86"/>
      <c r="AE38" s="73"/>
      <c r="AF38" s="87"/>
      <c r="AG38" s="87"/>
      <c r="AH38" s="88"/>
      <c r="AI38" s="88"/>
      <c r="AJ38" s="75"/>
      <c r="AK38" s="87"/>
      <c r="AL38" s="88"/>
      <c r="AM38" s="75"/>
      <c r="AN38" s="89"/>
      <c r="AO38" s="86"/>
      <c r="AP38" s="87"/>
      <c r="AR38" s="87"/>
      <c r="AS38" s="87"/>
      <c r="AT38" s="88"/>
      <c r="AU38" s="75"/>
      <c r="AV38" s="89"/>
    </row>
    <row r="39" spans="1:68" ht="27.95" customHeight="1" x14ac:dyDescent="0.25">
      <c r="A39" s="54" t="s">
        <v>206</v>
      </c>
      <c r="B39" s="55" t="s">
        <v>141</v>
      </c>
      <c r="C39" s="56" t="s">
        <v>199</v>
      </c>
      <c r="D39" s="57" t="s">
        <v>175</v>
      </c>
      <c r="E39" s="93" t="s">
        <v>73</v>
      </c>
      <c r="F39" s="59">
        <v>2</v>
      </c>
      <c r="G39" s="60" t="s">
        <v>191</v>
      </c>
      <c r="H39" s="60" t="s">
        <v>192</v>
      </c>
      <c r="I39" s="81"/>
      <c r="J39" s="82"/>
      <c r="K39" s="63">
        <f t="shared" si="28"/>
        <v>0</v>
      </c>
      <c r="L39" s="63">
        <f t="shared" si="29"/>
        <v>0</v>
      </c>
      <c r="M39" s="83"/>
      <c r="N39" s="84">
        <v>1</v>
      </c>
      <c r="O39" s="66">
        <f t="shared" si="30"/>
        <v>1</v>
      </c>
      <c r="P39" s="66">
        <f t="shared" si="31"/>
        <v>0</v>
      </c>
      <c r="Q39" s="83">
        <v>26</v>
      </c>
      <c r="R39" s="85">
        <f t="shared" si="32"/>
        <v>41.6</v>
      </c>
      <c r="S39" s="69">
        <f t="shared" si="33"/>
        <v>0</v>
      </c>
      <c r="T39" s="70">
        <f t="shared" si="34"/>
        <v>0</v>
      </c>
      <c r="U39" s="70">
        <f t="shared" si="35"/>
        <v>0</v>
      </c>
      <c r="V39" s="70">
        <f t="shared" si="36"/>
        <v>26</v>
      </c>
      <c r="W39" s="70">
        <f t="shared" si="37"/>
        <v>7.8</v>
      </c>
      <c r="X39" s="70">
        <f t="shared" si="38"/>
        <v>7.8</v>
      </c>
      <c r="Y39" s="70">
        <f t="shared" si="39"/>
        <v>26</v>
      </c>
      <c r="Z39" s="70">
        <f t="shared" si="39"/>
        <v>7.8</v>
      </c>
      <c r="AA39" s="70">
        <f t="shared" si="39"/>
        <v>7.8</v>
      </c>
      <c r="AB39" s="71"/>
      <c r="AC39" s="7">
        <f t="shared" si="40"/>
        <v>0</v>
      </c>
      <c r="AD39" s="86"/>
      <c r="AE39" s="73"/>
      <c r="AF39" s="87"/>
      <c r="AG39" s="87"/>
      <c r="AH39" s="88"/>
      <c r="AI39" s="88"/>
      <c r="AJ39" s="75"/>
      <c r="AK39" s="87"/>
      <c r="AL39" s="88"/>
      <c r="AM39" s="75"/>
      <c r="AN39" s="89"/>
      <c r="AO39" s="86"/>
      <c r="AP39" s="87"/>
      <c r="AQ39" s="87"/>
      <c r="AR39" s="87"/>
      <c r="AS39" s="87"/>
      <c r="AT39" s="88"/>
      <c r="AU39" s="75"/>
      <c r="AV39" s="89"/>
    </row>
    <row r="40" spans="1:68" ht="27.95" customHeight="1" x14ac:dyDescent="0.25">
      <c r="A40" s="54" t="s">
        <v>206</v>
      </c>
      <c r="B40" s="55" t="s">
        <v>141</v>
      </c>
      <c r="C40" s="56" t="s">
        <v>199</v>
      </c>
      <c r="D40" s="57" t="s">
        <v>175</v>
      </c>
      <c r="E40" s="150" t="s">
        <v>84</v>
      </c>
      <c r="F40" s="80">
        <v>1</v>
      </c>
      <c r="G40" s="60" t="s">
        <v>193</v>
      </c>
      <c r="H40" s="60" t="s">
        <v>194</v>
      </c>
      <c r="I40" s="81"/>
      <c r="J40" s="82"/>
      <c r="K40" s="63">
        <f t="shared" si="28"/>
        <v>0</v>
      </c>
      <c r="L40" s="63">
        <f t="shared" si="29"/>
        <v>0</v>
      </c>
      <c r="M40" s="83"/>
      <c r="N40" s="84"/>
      <c r="O40" s="66">
        <f t="shared" si="30"/>
        <v>0</v>
      </c>
      <c r="P40" s="66">
        <f t="shared" si="31"/>
        <v>0</v>
      </c>
      <c r="Q40" s="83"/>
      <c r="R40" s="85">
        <f t="shared" si="32"/>
        <v>0</v>
      </c>
      <c r="S40" s="69">
        <f t="shared" si="33"/>
        <v>0</v>
      </c>
      <c r="T40" s="70">
        <f t="shared" si="34"/>
        <v>0</v>
      </c>
      <c r="U40" s="70">
        <f t="shared" si="35"/>
        <v>0</v>
      </c>
      <c r="V40" s="70">
        <f t="shared" si="36"/>
        <v>0</v>
      </c>
      <c r="W40" s="70">
        <f t="shared" si="37"/>
        <v>0</v>
      </c>
      <c r="X40" s="70">
        <f t="shared" si="38"/>
        <v>0</v>
      </c>
      <c r="Y40" s="70">
        <f t="shared" si="39"/>
        <v>0</v>
      </c>
      <c r="Z40" s="70">
        <f t="shared" si="39"/>
        <v>0</v>
      </c>
      <c r="AA40" s="70">
        <f t="shared" si="39"/>
        <v>0</v>
      </c>
      <c r="AB40" s="71"/>
      <c r="AC40" s="7">
        <f t="shared" si="40"/>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206</v>
      </c>
      <c r="B41" s="55" t="s">
        <v>141</v>
      </c>
      <c r="C41" s="56" t="s">
        <v>199</v>
      </c>
      <c r="D41" s="57" t="s">
        <v>175</v>
      </c>
      <c r="E41" s="237" t="s">
        <v>214</v>
      </c>
      <c r="F41" s="238">
        <v>1</v>
      </c>
      <c r="G41" s="239" t="s">
        <v>215</v>
      </c>
      <c r="H41" s="239" t="s">
        <v>216</v>
      </c>
      <c r="I41" s="81"/>
      <c r="J41" s="82"/>
      <c r="K41" s="63">
        <f t="shared" si="28"/>
        <v>0</v>
      </c>
      <c r="L41" s="63">
        <f t="shared" si="29"/>
        <v>0</v>
      </c>
      <c r="M41" s="83"/>
      <c r="N41" s="84">
        <v>1</v>
      </c>
      <c r="O41" s="66">
        <f t="shared" si="30"/>
        <v>1</v>
      </c>
      <c r="P41" s="66">
        <f t="shared" si="31"/>
        <v>0</v>
      </c>
      <c r="Q41" s="83">
        <v>13</v>
      </c>
      <c r="R41" s="85">
        <f t="shared" si="32"/>
        <v>20.8</v>
      </c>
      <c r="S41" s="69">
        <f t="shared" si="33"/>
        <v>0</v>
      </c>
      <c r="T41" s="70">
        <f t="shared" si="34"/>
        <v>0</v>
      </c>
      <c r="U41" s="70">
        <f t="shared" si="35"/>
        <v>0</v>
      </c>
      <c r="V41" s="70">
        <f t="shared" si="36"/>
        <v>13</v>
      </c>
      <c r="W41" s="70">
        <f t="shared" si="37"/>
        <v>3.9</v>
      </c>
      <c r="X41" s="70">
        <f t="shared" si="38"/>
        <v>3.9</v>
      </c>
      <c r="Y41" s="70">
        <f t="shared" si="39"/>
        <v>13</v>
      </c>
      <c r="Z41" s="70">
        <f t="shared" si="39"/>
        <v>3.9</v>
      </c>
      <c r="AA41" s="70">
        <f t="shared" si="39"/>
        <v>3.9</v>
      </c>
      <c r="AB41" s="71"/>
      <c r="AC41" s="7">
        <f t="shared" si="40"/>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54" t="s">
        <v>206</v>
      </c>
      <c r="B42" s="55" t="s">
        <v>141</v>
      </c>
      <c r="C42" s="56" t="s">
        <v>199</v>
      </c>
      <c r="D42" s="57" t="s">
        <v>175</v>
      </c>
      <c r="E42" s="58"/>
      <c r="F42" s="80"/>
      <c r="G42" s="60"/>
      <c r="H42" s="60"/>
      <c r="I42" s="81"/>
      <c r="J42" s="82"/>
      <c r="K42" s="63"/>
      <c r="L42" s="63"/>
      <c r="M42" s="83"/>
      <c r="N42" s="84"/>
      <c r="O42" s="66"/>
      <c r="P42" s="66"/>
      <c r="Q42" s="83"/>
      <c r="R42" s="85">
        <f t="shared" si="32"/>
        <v>0</v>
      </c>
      <c r="S42" s="69">
        <f t="shared" si="33"/>
        <v>0</v>
      </c>
      <c r="T42" s="70">
        <f t="shared" si="34"/>
        <v>0</v>
      </c>
      <c r="U42" s="70">
        <f t="shared" si="35"/>
        <v>0</v>
      </c>
      <c r="V42" s="70">
        <f t="shared" si="36"/>
        <v>0</v>
      </c>
      <c r="W42" s="70">
        <f t="shared" si="37"/>
        <v>0</v>
      </c>
      <c r="X42" s="70">
        <f t="shared" si="38"/>
        <v>0</v>
      </c>
      <c r="Y42" s="70">
        <f t="shared" si="39"/>
        <v>0</v>
      </c>
      <c r="Z42" s="70">
        <f t="shared" si="39"/>
        <v>0</v>
      </c>
      <c r="AA42" s="70">
        <f t="shared" si="39"/>
        <v>0</v>
      </c>
      <c r="AB42" s="71"/>
      <c r="AC42" s="7">
        <f t="shared" si="40"/>
        <v>0</v>
      </c>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54" t="s">
        <v>206</v>
      </c>
      <c r="B43" s="55" t="s">
        <v>141</v>
      </c>
      <c r="C43" s="56" t="s">
        <v>199</v>
      </c>
      <c r="D43" s="57" t="s">
        <v>175</v>
      </c>
      <c r="E43" s="141"/>
      <c r="F43" s="136"/>
      <c r="G43" s="142"/>
      <c r="H43" s="140"/>
      <c r="I43" s="94"/>
      <c r="J43" s="82"/>
      <c r="K43" s="63">
        <f t="shared" si="28"/>
        <v>0</v>
      </c>
      <c r="L43" s="63">
        <f t="shared" si="29"/>
        <v>0</v>
      </c>
      <c r="M43" s="83"/>
      <c r="N43" s="84"/>
      <c r="O43" s="66">
        <f t="shared" si="30"/>
        <v>0</v>
      </c>
      <c r="P43" s="66">
        <f t="shared" si="31"/>
        <v>0</v>
      </c>
      <c r="Q43" s="83"/>
      <c r="R43" s="85">
        <f t="shared" si="32"/>
        <v>0</v>
      </c>
      <c r="S43" s="69">
        <f t="shared" si="33"/>
        <v>0</v>
      </c>
      <c r="T43" s="70">
        <f t="shared" si="34"/>
        <v>0</v>
      </c>
      <c r="U43" s="70">
        <f t="shared" si="35"/>
        <v>0</v>
      </c>
      <c r="V43" s="70">
        <f t="shared" si="36"/>
        <v>0</v>
      </c>
      <c r="W43" s="70">
        <f t="shared" si="37"/>
        <v>0</v>
      </c>
      <c r="X43" s="70">
        <f t="shared" si="38"/>
        <v>0</v>
      </c>
      <c r="Y43" s="70">
        <f t="shared" si="39"/>
        <v>0</v>
      </c>
      <c r="Z43" s="70">
        <f t="shared" si="39"/>
        <v>0</v>
      </c>
      <c r="AA43" s="70">
        <f t="shared" si="39"/>
        <v>0</v>
      </c>
      <c r="AB43" s="71"/>
      <c r="AC43" s="7">
        <f t="shared" si="40"/>
        <v>0</v>
      </c>
      <c r="AD43" s="86"/>
      <c r="AE43" s="73"/>
      <c r="AF43" s="87"/>
      <c r="AG43" s="87"/>
      <c r="AH43" s="88"/>
      <c r="AI43" s="88"/>
      <c r="AJ43" s="75"/>
      <c r="AK43" s="87"/>
      <c r="AL43" s="88"/>
      <c r="AM43" s="75"/>
      <c r="AN43" s="89"/>
      <c r="AO43" s="86"/>
      <c r="AP43" s="87"/>
      <c r="AQ43" s="87"/>
      <c r="AR43" s="87"/>
      <c r="AS43" s="87"/>
      <c r="AT43" s="88"/>
      <c r="AU43" s="75"/>
      <c r="AV43" s="89"/>
    </row>
    <row r="44" spans="1:68" ht="27.95" customHeight="1" x14ac:dyDescent="0.25">
      <c r="A44" s="54" t="s">
        <v>206</v>
      </c>
      <c r="B44" s="55" t="s">
        <v>141</v>
      </c>
      <c r="C44" s="56" t="s">
        <v>199</v>
      </c>
      <c r="D44" s="57" t="s">
        <v>175</v>
      </c>
      <c r="E44" s="143"/>
      <c r="F44" s="144"/>
      <c r="G44" s="145"/>
      <c r="H44" s="140"/>
      <c r="I44" s="81"/>
      <c r="J44" s="82"/>
      <c r="K44" s="63">
        <f t="shared" si="28"/>
        <v>0</v>
      </c>
      <c r="L44" s="63">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87"/>
      <c r="AQ44" s="87"/>
      <c r="AR44" s="87"/>
      <c r="AS44" s="87"/>
      <c r="AT44" s="88"/>
      <c r="AU44" s="75"/>
      <c r="AV44" s="89"/>
    </row>
    <row r="45" spans="1:68" ht="27.95" customHeight="1" x14ac:dyDescent="0.25">
      <c r="A45" s="54" t="s">
        <v>206</v>
      </c>
      <c r="B45" s="55" t="s">
        <v>141</v>
      </c>
      <c r="C45" s="56" t="s">
        <v>199</v>
      </c>
      <c r="D45" s="57" t="s">
        <v>175</v>
      </c>
      <c r="E45" s="146"/>
      <c r="F45" s="230"/>
      <c r="G45" s="142"/>
      <c r="H45" s="231"/>
      <c r="I45" s="232"/>
      <c r="J45" s="82"/>
      <c r="K45" s="96">
        <f t="shared" si="28"/>
        <v>0</v>
      </c>
      <c r="L45" s="96">
        <f t="shared" si="29"/>
        <v>0</v>
      </c>
      <c r="M45" s="83"/>
      <c r="N45" s="84"/>
      <c r="O45" s="66">
        <f t="shared" si="30"/>
        <v>0</v>
      </c>
      <c r="P45" s="66">
        <f t="shared" si="31"/>
        <v>0</v>
      </c>
      <c r="Q45" s="83"/>
      <c r="R45" s="85">
        <f t="shared" si="32"/>
        <v>0</v>
      </c>
      <c r="S45" s="69">
        <f t="shared" si="33"/>
        <v>0</v>
      </c>
      <c r="T45" s="70">
        <f t="shared" si="34"/>
        <v>0</v>
      </c>
      <c r="U45" s="70">
        <f t="shared" si="35"/>
        <v>0</v>
      </c>
      <c r="V45" s="70">
        <f t="shared" si="36"/>
        <v>0</v>
      </c>
      <c r="W45" s="70">
        <f t="shared" si="37"/>
        <v>0</v>
      </c>
      <c r="X45" s="70">
        <f t="shared" si="38"/>
        <v>0</v>
      </c>
      <c r="Y45" s="70">
        <f t="shared" si="39"/>
        <v>0</v>
      </c>
      <c r="Z45" s="70">
        <f t="shared" si="39"/>
        <v>0</v>
      </c>
      <c r="AA45" s="70">
        <f t="shared" si="39"/>
        <v>0</v>
      </c>
      <c r="AB45" s="71"/>
      <c r="AC45" s="7">
        <f t="shared" si="40"/>
        <v>0</v>
      </c>
      <c r="AD45" s="86"/>
      <c r="AE45" s="73"/>
      <c r="AF45" s="87"/>
      <c r="AG45" s="87"/>
      <c r="AH45" s="88"/>
      <c r="AI45" s="88"/>
      <c r="AJ45" s="75"/>
      <c r="AK45" s="87"/>
      <c r="AL45" s="88"/>
      <c r="AM45" s="75"/>
      <c r="AN45" s="89"/>
      <c r="AO45" s="86"/>
      <c r="AP45" s="87"/>
      <c r="AQ45" s="87"/>
      <c r="AR45" s="87"/>
      <c r="AS45" s="87"/>
      <c r="AT45" s="88"/>
      <c r="AU45" s="75"/>
      <c r="AV45" s="89"/>
    </row>
    <row r="46" spans="1:68" s="115" customFormat="1" ht="27.95" hidden="1" customHeight="1" x14ac:dyDescent="0.25">
      <c r="A46" s="193" t="s">
        <v>217</v>
      </c>
      <c r="B46" s="194" t="s">
        <v>141</v>
      </c>
      <c r="C46" s="56" t="s">
        <v>199</v>
      </c>
      <c r="D46" s="57" t="s">
        <v>175</v>
      </c>
      <c r="E46" s="101" t="s">
        <v>49</v>
      </c>
      <c r="F46" s="101"/>
      <c r="G46" s="102"/>
      <c r="H46" s="103"/>
      <c r="I46" s="104"/>
      <c r="J46" s="105"/>
      <c r="K46" s="106">
        <f>IF(J46&gt;0, 1, 0)</f>
        <v>0</v>
      </c>
      <c r="L46" s="106">
        <f t="shared" si="29"/>
        <v>0</v>
      </c>
      <c r="M46" s="107"/>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87"/>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s="115" customFormat="1" ht="27.95" hidden="1" customHeight="1" x14ac:dyDescent="0.25">
      <c r="A47" s="193" t="s">
        <v>217</v>
      </c>
      <c r="B47" s="194" t="s">
        <v>141</v>
      </c>
      <c r="C47" s="56" t="s">
        <v>199</v>
      </c>
      <c r="D47" s="57" t="s">
        <v>175</v>
      </c>
      <c r="E47" s="101" t="s">
        <v>49</v>
      </c>
      <c r="F47" s="101"/>
      <c r="G47" s="102"/>
      <c r="H47" s="103"/>
      <c r="I47" s="104"/>
      <c r="J47" s="105"/>
      <c r="K47" s="106">
        <f>IF(J47&gt;0, 1, 0)</f>
        <v>0</v>
      </c>
      <c r="L47" s="106">
        <f t="shared" si="29"/>
        <v>0</v>
      </c>
      <c r="M47" s="107"/>
      <c r="N47" s="108"/>
      <c r="O47" s="109">
        <f t="shared" si="30"/>
        <v>0</v>
      </c>
      <c r="P47" s="109">
        <f t="shared" si="31"/>
        <v>0</v>
      </c>
      <c r="Q47" s="107"/>
      <c r="R47" s="110">
        <f>J47*M47*$R$9</f>
        <v>0</v>
      </c>
      <c r="S47" s="111">
        <f>J47*M47*$S$9</f>
        <v>0</v>
      </c>
      <c r="T47" s="112">
        <f>K47*M47*$T$9</f>
        <v>0</v>
      </c>
      <c r="U47" s="112">
        <f>J47*M47*$U$9</f>
        <v>0</v>
      </c>
      <c r="V47" s="112">
        <f t="shared" si="36"/>
        <v>0</v>
      </c>
      <c r="W47" s="112">
        <f t="shared" si="37"/>
        <v>0</v>
      </c>
      <c r="X47" s="112">
        <f t="shared" si="38"/>
        <v>0</v>
      </c>
      <c r="Y47" s="112">
        <f t="shared" si="39"/>
        <v>0</v>
      </c>
      <c r="Z47" s="112">
        <f t="shared" si="39"/>
        <v>0</v>
      </c>
      <c r="AA47" s="112">
        <f t="shared" si="39"/>
        <v>0</v>
      </c>
      <c r="AB47" s="113"/>
      <c r="AC47" s="114">
        <f t="shared" si="40"/>
        <v>0</v>
      </c>
      <c r="AD47" s="86"/>
      <c r="AE47" s="73"/>
      <c r="AF47" s="87"/>
      <c r="AG47" s="87"/>
      <c r="AH47" s="88"/>
      <c r="AI47" s="88"/>
      <c r="AJ47" s="75"/>
      <c r="AK47" s="87"/>
      <c r="AL47" s="88"/>
      <c r="AM47" s="75"/>
      <c r="AN47" s="89"/>
      <c r="AO47" s="86"/>
      <c r="AP47" s="87"/>
      <c r="AQ47" s="87"/>
      <c r="AR47" s="87"/>
      <c r="AS47" s="87"/>
      <c r="AT47" s="88"/>
      <c r="AU47" s="75"/>
      <c r="AV47" s="89"/>
      <c r="AW47" s="6"/>
      <c r="AX47" s="6"/>
      <c r="AY47" s="6"/>
      <c r="AZ47" s="6"/>
      <c r="BA47" s="6"/>
      <c r="BB47" s="6"/>
      <c r="BC47" s="6"/>
      <c r="BD47" s="6"/>
      <c r="BE47" s="6"/>
      <c r="BF47" s="6"/>
      <c r="BG47" s="6"/>
      <c r="BH47" s="6"/>
      <c r="BI47" s="6"/>
      <c r="BJ47" s="6"/>
      <c r="BK47" s="6"/>
      <c r="BL47" s="6"/>
      <c r="BM47" s="6"/>
      <c r="BN47" s="6"/>
      <c r="BO47" s="6"/>
      <c r="BP47" s="6"/>
    </row>
    <row r="48" spans="1:68" ht="27.75" customHeight="1" thickBot="1" x14ac:dyDescent="0.3">
      <c r="A48" s="116" t="s">
        <v>206</v>
      </c>
      <c r="B48" s="117" t="s">
        <v>141</v>
      </c>
      <c r="C48" s="117" t="s">
        <v>199</v>
      </c>
      <c r="D48" s="57" t="s">
        <v>175</v>
      </c>
      <c r="E48" s="118"/>
      <c r="F48" s="118"/>
      <c r="G48" s="119"/>
      <c r="H48" s="120" t="s">
        <v>90</v>
      </c>
      <c r="I48" s="121"/>
      <c r="J48" s="122"/>
      <c r="K48" s="123"/>
      <c r="L48" s="123"/>
      <c r="M48" s="124"/>
      <c r="N48" s="125"/>
      <c r="O48" s="123"/>
      <c r="P48" s="123"/>
      <c r="Q48" s="124"/>
      <c r="R48" s="126">
        <f>SUM(R36:R47)</f>
        <v>252.61</v>
      </c>
      <c r="S48" s="127">
        <f t="shared" ref="S48:AA48" si="41">SUM(S36:S47)</f>
        <v>0</v>
      </c>
      <c r="T48" s="128">
        <f t="shared" si="41"/>
        <v>0</v>
      </c>
      <c r="U48" s="128">
        <f t="shared" si="41"/>
        <v>0</v>
      </c>
      <c r="V48" s="128">
        <f t="shared" si="41"/>
        <v>168.7</v>
      </c>
      <c r="W48" s="128">
        <f t="shared" si="41"/>
        <v>33.300000000000004</v>
      </c>
      <c r="X48" s="128">
        <f t="shared" si="41"/>
        <v>50.609999999999992</v>
      </c>
      <c r="Y48" s="129">
        <f t="shared" si="41"/>
        <v>168.7</v>
      </c>
      <c r="Z48" s="129">
        <f t="shared" si="41"/>
        <v>33.300000000000004</v>
      </c>
      <c r="AA48" s="129">
        <f t="shared" si="41"/>
        <v>50.609999999999992</v>
      </c>
      <c r="AB48" s="130">
        <f>R48/1800/0.6</f>
        <v>0.23389814814814819</v>
      </c>
      <c r="AC48" s="7"/>
      <c r="AD48" s="131"/>
      <c r="AE48" s="132"/>
      <c r="AF48" s="132"/>
      <c r="AG48" s="132"/>
      <c r="AH48" s="88"/>
      <c r="AI48" s="88"/>
      <c r="AJ48" s="75"/>
      <c r="AK48" s="132"/>
      <c r="AL48" s="88"/>
      <c r="AM48" s="75"/>
      <c r="AN48" s="227"/>
      <c r="AO48" s="131"/>
      <c r="AP48" s="132"/>
      <c r="AQ48" s="132"/>
      <c r="AR48" s="132"/>
      <c r="AS48" s="132"/>
      <c r="AT48" s="88"/>
      <c r="AU48" s="75"/>
      <c r="AV48" s="227"/>
    </row>
    <row r="49" spans="1:68" ht="27.95" customHeight="1" thickTop="1" x14ac:dyDescent="0.25">
      <c r="A49" s="54" t="s">
        <v>218</v>
      </c>
      <c r="B49" s="55" t="s">
        <v>219</v>
      </c>
      <c r="C49" s="56" t="s">
        <v>52</v>
      </c>
      <c r="D49" s="57" t="s">
        <v>175</v>
      </c>
      <c r="E49" s="58" t="s">
        <v>54</v>
      </c>
      <c r="F49" s="59">
        <v>5</v>
      </c>
      <c r="G49" s="60" t="s">
        <v>204</v>
      </c>
      <c r="H49" s="60" t="s">
        <v>205</v>
      </c>
      <c r="I49" s="219"/>
      <c r="J49" s="62">
        <v>1</v>
      </c>
      <c r="K49" s="63">
        <f t="shared" ref="K49:K58" si="42">IF(J49&gt;0, 1, 0)</f>
        <v>1</v>
      </c>
      <c r="L49" s="63">
        <f t="shared" ref="L49:L60" si="43">J49-K49</f>
        <v>0</v>
      </c>
      <c r="M49" s="64">
        <v>26</v>
      </c>
      <c r="N49" s="65"/>
      <c r="O49" s="66">
        <f t="shared" ref="O49:O60" si="44">IF(N49&gt;0, 1, 0)</f>
        <v>0</v>
      </c>
      <c r="P49" s="66">
        <f t="shared" ref="P49:P60" si="45">N49-O49</f>
        <v>0</v>
      </c>
      <c r="Q49" s="220"/>
      <c r="R49" s="68">
        <f t="shared" ref="R49:R58" si="46">(K49*M49*$R$5)+(L49*M49*$R$6)+(O49*Q49*$R$7)+(P49*Q49*$R$8)</f>
        <v>83.2</v>
      </c>
      <c r="S49" s="69">
        <f t="shared" ref="S49:S58" si="47">J49*M49*$S$5</f>
        <v>26</v>
      </c>
      <c r="T49" s="70">
        <f t="shared" ref="T49:T58" si="48">K49*M49*$T$5</f>
        <v>26</v>
      </c>
      <c r="U49" s="70">
        <f t="shared" ref="U49:U58" si="49">J49*M49*$U$5</f>
        <v>31.2</v>
      </c>
      <c r="V49" s="70">
        <f t="shared" ref="V49:V60" si="50">N49*Q49*$V$7</f>
        <v>0</v>
      </c>
      <c r="W49" s="70">
        <f t="shared" ref="W49:W60" si="51">O49*Q49*$W$7</f>
        <v>0</v>
      </c>
      <c r="X49" s="70">
        <f t="shared" ref="X49:X60" si="52">N49*Q49*$X$7</f>
        <v>0</v>
      </c>
      <c r="Y49" s="70">
        <f t="shared" ref="Y49:AA60" si="53">S49+V49</f>
        <v>26</v>
      </c>
      <c r="Z49" s="70">
        <f t="shared" si="53"/>
        <v>26</v>
      </c>
      <c r="AA49" s="70">
        <f t="shared" si="53"/>
        <v>31.2</v>
      </c>
      <c r="AB49" s="71"/>
      <c r="AC49" s="7">
        <f t="shared" ref="AC49:AC60" si="54">R49-Y49-Z49-AA49</f>
        <v>0</v>
      </c>
      <c r="AD49" s="235" t="s">
        <v>207</v>
      </c>
      <c r="AE49" s="73" t="s">
        <v>179</v>
      </c>
      <c r="AF49" s="87" t="s">
        <v>180</v>
      </c>
      <c r="AG49" s="236">
        <v>45291</v>
      </c>
      <c r="AH49" s="88">
        <v>30</v>
      </c>
      <c r="AI49" s="88"/>
      <c r="AJ49" s="75"/>
      <c r="AK49" s="87"/>
      <c r="AL49" s="88"/>
      <c r="AM49" s="75"/>
      <c r="AN49" s="89"/>
      <c r="AO49" s="86" t="s">
        <v>220</v>
      </c>
      <c r="AP49" s="87" t="s">
        <v>221</v>
      </c>
      <c r="AQ49" s="87" t="s">
        <v>222</v>
      </c>
      <c r="AR49" s="87"/>
      <c r="AS49" s="87"/>
      <c r="AT49" s="88"/>
      <c r="AU49" s="75"/>
      <c r="AV49" s="89"/>
    </row>
    <row r="50" spans="1:68" ht="27.95" customHeight="1" x14ac:dyDescent="0.25">
      <c r="A50" s="54" t="s">
        <v>218</v>
      </c>
      <c r="B50" s="55" t="s">
        <v>219</v>
      </c>
      <c r="C50" s="56" t="s">
        <v>52</v>
      </c>
      <c r="D50" s="57" t="s">
        <v>175</v>
      </c>
      <c r="E50" s="93" t="s">
        <v>73</v>
      </c>
      <c r="F50" s="80">
        <v>2</v>
      </c>
      <c r="G50" s="60" t="s">
        <v>212</v>
      </c>
      <c r="H50" s="60" t="s">
        <v>213</v>
      </c>
      <c r="I50" s="81"/>
      <c r="J50" s="82">
        <v>1</v>
      </c>
      <c r="K50" s="63">
        <f t="shared" si="42"/>
        <v>1</v>
      </c>
      <c r="L50" s="63">
        <f t="shared" si="43"/>
        <v>0</v>
      </c>
      <c r="M50" s="83">
        <v>26</v>
      </c>
      <c r="N50" s="84"/>
      <c r="O50" s="66">
        <f t="shared" si="44"/>
        <v>0</v>
      </c>
      <c r="P50" s="66">
        <f t="shared" si="45"/>
        <v>0</v>
      </c>
      <c r="Q50" s="83"/>
      <c r="R50" s="85">
        <f t="shared" si="46"/>
        <v>83.2</v>
      </c>
      <c r="S50" s="69">
        <f t="shared" si="47"/>
        <v>26</v>
      </c>
      <c r="T50" s="70">
        <f t="shared" si="48"/>
        <v>26</v>
      </c>
      <c r="U50" s="70">
        <f t="shared" si="49"/>
        <v>31.2</v>
      </c>
      <c r="V50" s="70">
        <f t="shared" si="50"/>
        <v>0</v>
      </c>
      <c r="W50" s="70">
        <f t="shared" si="51"/>
        <v>0</v>
      </c>
      <c r="X50" s="70">
        <f t="shared" si="52"/>
        <v>0</v>
      </c>
      <c r="Y50" s="70">
        <f t="shared" si="53"/>
        <v>26</v>
      </c>
      <c r="Z50" s="70">
        <f t="shared" si="53"/>
        <v>26</v>
      </c>
      <c r="AA50" s="70">
        <f t="shared" si="53"/>
        <v>31.2</v>
      </c>
      <c r="AB50" s="71"/>
      <c r="AC50" s="7">
        <f t="shared" si="54"/>
        <v>0</v>
      </c>
      <c r="AD50" s="86"/>
      <c r="AE50" s="73"/>
      <c r="AF50" s="87"/>
      <c r="AG50" s="87"/>
      <c r="AH50" s="88"/>
      <c r="AI50" s="88"/>
      <c r="AJ50" s="75"/>
      <c r="AK50" s="87"/>
      <c r="AL50" s="88"/>
      <c r="AM50" s="75"/>
      <c r="AN50" s="89"/>
      <c r="AO50" s="86"/>
      <c r="AP50" s="87" t="s">
        <v>223</v>
      </c>
      <c r="AQ50" s="87"/>
      <c r="AR50" s="87"/>
      <c r="AS50" s="87"/>
      <c r="AT50" s="88"/>
      <c r="AU50" s="75"/>
      <c r="AV50" s="89"/>
    </row>
    <row r="51" spans="1:68" ht="27.95" customHeight="1" x14ac:dyDescent="0.25">
      <c r="A51" s="54" t="s">
        <v>218</v>
      </c>
      <c r="B51" s="55" t="s">
        <v>219</v>
      </c>
      <c r="C51" s="56" t="s">
        <v>52</v>
      </c>
      <c r="D51" s="57" t="s">
        <v>175</v>
      </c>
      <c r="E51" s="237" t="s">
        <v>214</v>
      </c>
      <c r="F51" s="238">
        <v>1</v>
      </c>
      <c r="G51" s="239" t="s">
        <v>215</v>
      </c>
      <c r="H51" s="239" t="s">
        <v>216</v>
      </c>
      <c r="I51" s="81"/>
      <c r="J51" s="82">
        <v>1</v>
      </c>
      <c r="K51" s="63">
        <f t="shared" si="42"/>
        <v>1</v>
      </c>
      <c r="L51" s="63">
        <f t="shared" si="43"/>
        <v>0</v>
      </c>
      <c r="M51" s="83">
        <v>39</v>
      </c>
      <c r="N51" s="84"/>
      <c r="O51" s="66">
        <f t="shared" si="44"/>
        <v>0</v>
      </c>
      <c r="P51" s="66">
        <f t="shared" si="45"/>
        <v>0</v>
      </c>
      <c r="Q51" s="83"/>
      <c r="R51" s="85">
        <f t="shared" si="46"/>
        <v>124.80000000000001</v>
      </c>
      <c r="S51" s="69">
        <f t="shared" si="47"/>
        <v>39</v>
      </c>
      <c r="T51" s="70">
        <f t="shared" si="48"/>
        <v>39</v>
      </c>
      <c r="U51" s="70">
        <f t="shared" si="49"/>
        <v>46.8</v>
      </c>
      <c r="V51" s="70">
        <f t="shared" si="50"/>
        <v>0</v>
      </c>
      <c r="W51" s="70">
        <f t="shared" si="51"/>
        <v>0</v>
      </c>
      <c r="X51" s="70">
        <f t="shared" si="52"/>
        <v>0</v>
      </c>
      <c r="Y51" s="70">
        <f t="shared" si="53"/>
        <v>39</v>
      </c>
      <c r="Z51" s="70">
        <f t="shared" si="53"/>
        <v>39</v>
      </c>
      <c r="AA51" s="70">
        <f t="shared" si="53"/>
        <v>46.8</v>
      </c>
      <c r="AB51" s="71"/>
      <c r="AC51" s="7">
        <f t="shared" si="54"/>
        <v>0</v>
      </c>
      <c r="AD51" s="86"/>
      <c r="AE51" s="73"/>
      <c r="AF51" s="87"/>
      <c r="AG51" s="87"/>
      <c r="AH51" s="88"/>
      <c r="AI51" s="88"/>
      <c r="AJ51" s="75"/>
      <c r="AK51" s="87"/>
      <c r="AL51" s="88"/>
      <c r="AM51" s="75"/>
      <c r="AN51" s="89"/>
      <c r="AO51" s="86"/>
      <c r="AP51" s="87" t="s">
        <v>224</v>
      </c>
      <c r="AQ51" s="87"/>
      <c r="AR51" s="87"/>
      <c r="AS51" s="87"/>
      <c r="AT51" s="88"/>
      <c r="AU51" s="75"/>
      <c r="AV51" s="89"/>
    </row>
    <row r="52" spans="1:68" ht="27.95" customHeight="1" x14ac:dyDescent="0.25">
      <c r="A52" s="54" t="s">
        <v>218</v>
      </c>
      <c r="B52" s="55" t="s">
        <v>219</v>
      </c>
      <c r="C52" s="56" t="s">
        <v>52</v>
      </c>
      <c r="D52" s="57" t="s">
        <v>175</v>
      </c>
      <c r="E52" s="139"/>
      <c r="F52" s="136"/>
      <c r="G52" s="137"/>
      <c r="H52" s="140"/>
      <c r="I52" s="81"/>
      <c r="J52" s="82"/>
      <c r="K52" s="63">
        <f t="shared" si="42"/>
        <v>0</v>
      </c>
      <c r="L52" s="63">
        <f t="shared" si="43"/>
        <v>0</v>
      </c>
      <c r="M52" s="83"/>
      <c r="N52" s="84"/>
      <c r="O52" s="66">
        <f t="shared" si="44"/>
        <v>0</v>
      </c>
      <c r="P52" s="66">
        <f t="shared" si="45"/>
        <v>0</v>
      </c>
      <c r="Q52" s="83"/>
      <c r="R52" s="85">
        <f t="shared" si="46"/>
        <v>0</v>
      </c>
      <c r="S52" s="69">
        <f t="shared" si="47"/>
        <v>0</v>
      </c>
      <c r="T52" s="70">
        <f t="shared" si="48"/>
        <v>0</v>
      </c>
      <c r="U52" s="70">
        <f t="shared" si="49"/>
        <v>0</v>
      </c>
      <c r="V52" s="70">
        <f t="shared" si="50"/>
        <v>0</v>
      </c>
      <c r="W52" s="70">
        <f t="shared" si="51"/>
        <v>0</v>
      </c>
      <c r="X52" s="70">
        <f t="shared" si="52"/>
        <v>0</v>
      </c>
      <c r="Y52" s="70">
        <f t="shared" si="53"/>
        <v>0</v>
      </c>
      <c r="Z52" s="70">
        <f t="shared" si="53"/>
        <v>0</v>
      </c>
      <c r="AA52" s="70">
        <f t="shared" si="53"/>
        <v>0</v>
      </c>
      <c r="AB52" s="71"/>
      <c r="AC52" s="7">
        <f t="shared" si="54"/>
        <v>0</v>
      </c>
      <c r="AD52" s="86"/>
      <c r="AE52" s="73"/>
      <c r="AF52" s="87"/>
      <c r="AG52" s="87"/>
      <c r="AH52" s="88"/>
      <c r="AI52" s="88"/>
      <c r="AJ52" s="75"/>
      <c r="AK52" s="87"/>
      <c r="AL52" s="88"/>
      <c r="AM52" s="75"/>
      <c r="AN52" s="89"/>
      <c r="AO52" s="86"/>
      <c r="AP52" s="87"/>
      <c r="AQ52" s="87"/>
      <c r="AR52" s="87"/>
      <c r="AS52" s="87"/>
      <c r="AT52" s="88"/>
      <c r="AU52" s="75"/>
      <c r="AV52" s="89"/>
    </row>
    <row r="53" spans="1:68" ht="27.95" customHeight="1" x14ac:dyDescent="0.25">
      <c r="A53" s="54" t="s">
        <v>218</v>
      </c>
      <c r="B53" s="55" t="s">
        <v>219</v>
      </c>
      <c r="C53" s="56" t="s">
        <v>52</v>
      </c>
      <c r="D53" s="57" t="s">
        <v>175</v>
      </c>
      <c r="E53" s="141"/>
      <c r="F53" s="136"/>
      <c r="G53" s="137"/>
      <c r="H53" s="140"/>
      <c r="I53" s="81"/>
      <c r="J53" s="82"/>
      <c r="K53" s="63">
        <f t="shared" si="42"/>
        <v>0</v>
      </c>
      <c r="L53" s="63">
        <f t="shared" si="43"/>
        <v>0</v>
      </c>
      <c r="M53" s="83"/>
      <c r="N53" s="84"/>
      <c r="O53" s="66">
        <f t="shared" si="44"/>
        <v>0</v>
      </c>
      <c r="P53" s="66">
        <f t="shared" si="45"/>
        <v>0</v>
      </c>
      <c r="Q53" s="83"/>
      <c r="R53" s="85">
        <f t="shared" si="46"/>
        <v>0</v>
      </c>
      <c r="S53" s="69">
        <f t="shared" si="47"/>
        <v>0</v>
      </c>
      <c r="T53" s="70">
        <f t="shared" si="48"/>
        <v>0</v>
      </c>
      <c r="U53" s="70">
        <f t="shared" si="49"/>
        <v>0</v>
      </c>
      <c r="V53" s="70">
        <f t="shared" si="50"/>
        <v>0</v>
      </c>
      <c r="W53" s="70">
        <f t="shared" si="51"/>
        <v>0</v>
      </c>
      <c r="X53" s="70">
        <f t="shared" si="52"/>
        <v>0</v>
      </c>
      <c r="Y53" s="70">
        <f t="shared" si="53"/>
        <v>0</v>
      </c>
      <c r="Z53" s="70">
        <f t="shared" si="53"/>
        <v>0</v>
      </c>
      <c r="AA53" s="70">
        <f t="shared" si="53"/>
        <v>0</v>
      </c>
      <c r="AB53" s="71"/>
      <c r="AC53" s="7">
        <f t="shared" si="54"/>
        <v>0</v>
      </c>
      <c r="AD53" s="86"/>
      <c r="AE53" s="73"/>
      <c r="AF53" s="87"/>
      <c r="AG53" s="87"/>
      <c r="AH53" s="88"/>
      <c r="AI53" s="88"/>
      <c r="AJ53" s="75"/>
      <c r="AK53" s="87"/>
      <c r="AL53" s="88"/>
      <c r="AM53" s="75"/>
      <c r="AN53" s="89"/>
      <c r="AO53" s="86"/>
      <c r="AP53" s="87"/>
      <c r="AQ53" s="87"/>
      <c r="AR53" s="87"/>
      <c r="AS53" s="87"/>
      <c r="AT53" s="88"/>
      <c r="AU53" s="75"/>
      <c r="AV53" s="89"/>
    </row>
    <row r="54" spans="1:68" ht="27.95" customHeight="1" x14ac:dyDescent="0.25">
      <c r="A54" s="54" t="s">
        <v>218</v>
      </c>
      <c r="B54" s="55" t="s">
        <v>219</v>
      </c>
      <c r="C54" s="56" t="s">
        <v>52</v>
      </c>
      <c r="D54" s="57" t="s">
        <v>175</v>
      </c>
      <c r="E54" s="141"/>
      <c r="F54" s="136"/>
      <c r="G54" s="137"/>
      <c r="H54" s="140"/>
      <c r="I54" s="81"/>
      <c r="J54" s="82"/>
      <c r="K54" s="63">
        <f t="shared" si="42"/>
        <v>0</v>
      </c>
      <c r="L54" s="63">
        <f t="shared" si="43"/>
        <v>0</v>
      </c>
      <c r="M54" s="83"/>
      <c r="N54" s="84"/>
      <c r="O54" s="66">
        <f t="shared" si="44"/>
        <v>0</v>
      </c>
      <c r="P54" s="66">
        <f t="shared" si="45"/>
        <v>0</v>
      </c>
      <c r="Q54" s="83"/>
      <c r="R54" s="85">
        <f t="shared" si="46"/>
        <v>0</v>
      </c>
      <c r="S54" s="69">
        <f t="shared" si="47"/>
        <v>0</v>
      </c>
      <c r="T54" s="70">
        <f t="shared" si="48"/>
        <v>0</v>
      </c>
      <c r="U54" s="70">
        <f t="shared" si="49"/>
        <v>0</v>
      </c>
      <c r="V54" s="70">
        <f t="shared" si="50"/>
        <v>0</v>
      </c>
      <c r="W54" s="70">
        <f t="shared" si="51"/>
        <v>0</v>
      </c>
      <c r="X54" s="70">
        <f t="shared" si="52"/>
        <v>0</v>
      </c>
      <c r="Y54" s="70">
        <f t="shared" si="53"/>
        <v>0</v>
      </c>
      <c r="Z54" s="70">
        <f t="shared" si="53"/>
        <v>0</v>
      </c>
      <c r="AA54" s="70">
        <f t="shared" si="53"/>
        <v>0</v>
      </c>
      <c r="AB54" s="71"/>
      <c r="AC54" s="7">
        <f t="shared" si="54"/>
        <v>0</v>
      </c>
      <c r="AD54" s="86"/>
      <c r="AE54" s="73"/>
      <c r="AF54" s="87"/>
      <c r="AG54" s="87"/>
      <c r="AH54" s="88"/>
      <c r="AI54" s="88"/>
      <c r="AJ54" s="75"/>
      <c r="AK54" s="87"/>
      <c r="AL54" s="88"/>
      <c r="AM54" s="75"/>
      <c r="AN54" s="89"/>
      <c r="AO54" s="86"/>
      <c r="AP54" s="87"/>
      <c r="AQ54" s="87"/>
      <c r="AR54" s="87"/>
      <c r="AS54" s="87"/>
      <c r="AT54" s="88"/>
      <c r="AU54" s="75"/>
      <c r="AV54" s="89"/>
    </row>
    <row r="55" spans="1:68" ht="27.95" customHeight="1" x14ac:dyDescent="0.25">
      <c r="A55" s="54" t="s">
        <v>218</v>
      </c>
      <c r="B55" s="55" t="s">
        <v>219</v>
      </c>
      <c r="C55" s="56" t="s">
        <v>52</v>
      </c>
      <c r="D55" s="57" t="s">
        <v>175</v>
      </c>
      <c r="E55" s="141"/>
      <c r="F55" s="136"/>
      <c r="G55" s="142"/>
      <c r="H55" s="140"/>
      <c r="I55" s="81"/>
      <c r="J55" s="82"/>
      <c r="K55" s="63">
        <f t="shared" si="42"/>
        <v>0</v>
      </c>
      <c r="L55" s="63">
        <f t="shared" si="43"/>
        <v>0</v>
      </c>
      <c r="M55" s="83"/>
      <c r="N55" s="84"/>
      <c r="O55" s="66">
        <f t="shared" si="44"/>
        <v>0</v>
      </c>
      <c r="P55" s="66">
        <f t="shared" si="45"/>
        <v>0</v>
      </c>
      <c r="Q55" s="83"/>
      <c r="R55" s="85">
        <f t="shared" si="46"/>
        <v>0</v>
      </c>
      <c r="S55" s="69">
        <f t="shared" si="47"/>
        <v>0</v>
      </c>
      <c r="T55" s="70">
        <f t="shared" si="48"/>
        <v>0</v>
      </c>
      <c r="U55" s="70">
        <f t="shared" si="49"/>
        <v>0</v>
      </c>
      <c r="V55" s="70">
        <f t="shared" si="50"/>
        <v>0</v>
      </c>
      <c r="W55" s="70">
        <f t="shared" si="51"/>
        <v>0</v>
      </c>
      <c r="X55" s="70">
        <f t="shared" si="52"/>
        <v>0</v>
      </c>
      <c r="Y55" s="70">
        <f t="shared" si="53"/>
        <v>0</v>
      </c>
      <c r="Z55" s="70">
        <f t="shared" si="53"/>
        <v>0</v>
      </c>
      <c r="AA55" s="70">
        <f t="shared" si="53"/>
        <v>0</v>
      </c>
      <c r="AB55" s="71"/>
      <c r="AC55" s="7">
        <f t="shared" si="54"/>
        <v>0</v>
      </c>
      <c r="AD55" s="86"/>
      <c r="AE55" s="73"/>
      <c r="AF55" s="87"/>
      <c r="AG55" s="87"/>
      <c r="AH55" s="88"/>
      <c r="AI55" s="88"/>
      <c r="AJ55" s="75"/>
      <c r="AK55" s="87"/>
      <c r="AL55" s="88"/>
      <c r="AM55" s="75"/>
      <c r="AN55" s="89"/>
      <c r="AO55" s="86"/>
      <c r="AP55" s="87"/>
      <c r="AQ55" s="87"/>
      <c r="AR55" s="87"/>
      <c r="AS55" s="87"/>
      <c r="AT55" s="88"/>
      <c r="AU55" s="75"/>
      <c r="AV55" s="89"/>
    </row>
    <row r="56" spans="1:68" ht="27.95" customHeight="1" x14ac:dyDescent="0.25">
      <c r="A56" s="54" t="s">
        <v>218</v>
      </c>
      <c r="B56" s="55" t="s">
        <v>219</v>
      </c>
      <c r="C56" s="56" t="s">
        <v>52</v>
      </c>
      <c r="D56" s="57" t="s">
        <v>175</v>
      </c>
      <c r="E56" s="141"/>
      <c r="F56" s="136"/>
      <c r="G56" s="142"/>
      <c r="H56" s="140"/>
      <c r="I56" s="94"/>
      <c r="J56" s="82"/>
      <c r="K56" s="63">
        <f t="shared" si="42"/>
        <v>0</v>
      </c>
      <c r="L56" s="63">
        <f t="shared" si="43"/>
        <v>0</v>
      </c>
      <c r="M56" s="83"/>
      <c r="N56" s="84"/>
      <c r="O56" s="66">
        <f t="shared" si="44"/>
        <v>0</v>
      </c>
      <c r="P56" s="66">
        <f t="shared" si="45"/>
        <v>0</v>
      </c>
      <c r="Q56" s="83"/>
      <c r="R56" s="85">
        <f t="shared" si="46"/>
        <v>0</v>
      </c>
      <c r="S56" s="69">
        <f t="shared" si="47"/>
        <v>0</v>
      </c>
      <c r="T56" s="70">
        <f t="shared" si="48"/>
        <v>0</v>
      </c>
      <c r="U56" s="70">
        <f t="shared" si="49"/>
        <v>0</v>
      </c>
      <c r="V56" s="70">
        <f t="shared" si="50"/>
        <v>0</v>
      </c>
      <c r="W56" s="70">
        <f t="shared" si="51"/>
        <v>0</v>
      </c>
      <c r="X56" s="70">
        <f t="shared" si="52"/>
        <v>0</v>
      </c>
      <c r="Y56" s="70">
        <f t="shared" si="53"/>
        <v>0</v>
      </c>
      <c r="Z56" s="70">
        <f t="shared" si="53"/>
        <v>0</v>
      </c>
      <c r="AA56" s="70">
        <f t="shared" si="53"/>
        <v>0</v>
      </c>
      <c r="AB56" s="71"/>
      <c r="AC56" s="7">
        <f t="shared" si="54"/>
        <v>0</v>
      </c>
      <c r="AD56" s="86"/>
      <c r="AE56" s="73"/>
      <c r="AF56" s="87"/>
      <c r="AG56" s="87"/>
      <c r="AH56" s="88"/>
      <c r="AI56" s="88"/>
      <c r="AJ56" s="75"/>
      <c r="AK56" s="87"/>
      <c r="AL56" s="88"/>
      <c r="AM56" s="75"/>
      <c r="AN56" s="89"/>
      <c r="AO56" s="86"/>
      <c r="AP56" s="87"/>
      <c r="AQ56" s="87"/>
      <c r="AR56" s="87"/>
      <c r="AS56" s="87"/>
      <c r="AT56" s="88"/>
      <c r="AU56" s="75"/>
      <c r="AV56" s="89"/>
    </row>
    <row r="57" spans="1:68" ht="27.95" customHeight="1" x14ac:dyDescent="0.25">
      <c r="A57" s="54" t="s">
        <v>218</v>
      </c>
      <c r="B57" s="55" t="s">
        <v>219</v>
      </c>
      <c r="C57" s="56" t="s">
        <v>52</v>
      </c>
      <c r="D57" s="57" t="s">
        <v>175</v>
      </c>
      <c r="E57" s="143"/>
      <c r="F57" s="144"/>
      <c r="G57" s="145"/>
      <c r="H57" s="140"/>
      <c r="I57" s="81"/>
      <c r="J57" s="82"/>
      <c r="K57" s="63">
        <f t="shared" si="42"/>
        <v>0</v>
      </c>
      <c r="L57" s="63">
        <f t="shared" si="43"/>
        <v>0</v>
      </c>
      <c r="M57" s="83"/>
      <c r="N57" s="84"/>
      <c r="O57" s="66">
        <f t="shared" si="44"/>
        <v>0</v>
      </c>
      <c r="P57" s="66">
        <f t="shared" si="45"/>
        <v>0</v>
      </c>
      <c r="Q57" s="83"/>
      <c r="R57" s="85">
        <f t="shared" si="46"/>
        <v>0</v>
      </c>
      <c r="S57" s="69">
        <f t="shared" si="47"/>
        <v>0</v>
      </c>
      <c r="T57" s="70">
        <f t="shared" si="48"/>
        <v>0</v>
      </c>
      <c r="U57" s="70">
        <f t="shared" si="49"/>
        <v>0</v>
      </c>
      <c r="V57" s="70">
        <f t="shared" si="50"/>
        <v>0</v>
      </c>
      <c r="W57" s="70">
        <f t="shared" si="51"/>
        <v>0</v>
      </c>
      <c r="X57" s="70">
        <f t="shared" si="52"/>
        <v>0</v>
      </c>
      <c r="Y57" s="70">
        <f t="shared" si="53"/>
        <v>0</v>
      </c>
      <c r="Z57" s="70">
        <f t="shared" si="53"/>
        <v>0</v>
      </c>
      <c r="AA57" s="70">
        <f t="shared" si="53"/>
        <v>0</v>
      </c>
      <c r="AB57" s="71"/>
      <c r="AC57" s="7">
        <f t="shared" si="54"/>
        <v>0</v>
      </c>
      <c r="AD57" s="86"/>
      <c r="AE57" s="73"/>
      <c r="AF57" s="87"/>
      <c r="AG57" s="87"/>
      <c r="AH57" s="88"/>
      <c r="AI57" s="88"/>
      <c r="AJ57" s="75"/>
      <c r="AK57" s="87"/>
      <c r="AL57" s="88"/>
      <c r="AM57" s="75"/>
      <c r="AN57" s="89"/>
      <c r="AO57" s="86"/>
      <c r="AP57" s="87"/>
      <c r="AQ57" s="87"/>
      <c r="AR57" s="87"/>
      <c r="AS57" s="87"/>
      <c r="AT57" s="88"/>
      <c r="AU57" s="75"/>
      <c r="AV57" s="89"/>
    </row>
    <row r="58" spans="1:68" ht="27.95" customHeight="1" x14ac:dyDescent="0.25">
      <c r="A58" s="54" t="s">
        <v>218</v>
      </c>
      <c r="B58" s="55" t="s">
        <v>219</v>
      </c>
      <c r="C58" s="56" t="s">
        <v>52</v>
      </c>
      <c r="D58" s="57" t="s">
        <v>175</v>
      </c>
      <c r="E58" s="146"/>
      <c r="F58" s="230"/>
      <c r="G58" s="142"/>
      <c r="H58" s="231"/>
      <c r="I58" s="232"/>
      <c r="J58" s="82"/>
      <c r="K58" s="96">
        <f t="shared" si="42"/>
        <v>0</v>
      </c>
      <c r="L58" s="96">
        <f t="shared" si="43"/>
        <v>0</v>
      </c>
      <c r="M58" s="83"/>
      <c r="N58" s="84"/>
      <c r="O58" s="66">
        <f t="shared" si="44"/>
        <v>0</v>
      </c>
      <c r="P58" s="66">
        <f t="shared" si="45"/>
        <v>0</v>
      </c>
      <c r="Q58" s="83"/>
      <c r="R58" s="85">
        <f t="shared" si="46"/>
        <v>0</v>
      </c>
      <c r="S58" s="69">
        <f t="shared" si="47"/>
        <v>0</v>
      </c>
      <c r="T58" s="70">
        <f t="shared" si="48"/>
        <v>0</v>
      </c>
      <c r="U58" s="70">
        <f t="shared" si="49"/>
        <v>0</v>
      </c>
      <c r="V58" s="70">
        <f t="shared" si="50"/>
        <v>0</v>
      </c>
      <c r="W58" s="70">
        <f t="shared" si="51"/>
        <v>0</v>
      </c>
      <c r="X58" s="70">
        <f t="shared" si="52"/>
        <v>0</v>
      </c>
      <c r="Y58" s="70">
        <f t="shared" si="53"/>
        <v>0</v>
      </c>
      <c r="Z58" s="70">
        <f t="shared" si="53"/>
        <v>0</v>
      </c>
      <c r="AA58" s="70">
        <f t="shared" si="53"/>
        <v>0</v>
      </c>
      <c r="AB58" s="71"/>
      <c r="AC58" s="7">
        <f t="shared" si="54"/>
        <v>0</v>
      </c>
      <c r="AD58" s="86"/>
      <c r="AE58" s="73"/>
      <c r="AF58" s="87"/>
      <c r="AG58" s="87"/>
      <c r="AH58" s="88"/>
      <c r="AI58" s="88"/>
      <c r="AJ58" s="75"/>
      <c r="AK58" s="87"/>
      <c r="AL58" s="88"/>
      <c r="AM58" s="75"/>
      <c r="AN58" s="89"/>
      <c r="AO58" s="86"/>
      <c r="AP58" s="87"/>
      <c r="AQ58" s="87"/>
      <c r="AR58" s="87"/>
      <c r="AS58" s="87"/>
      <c r="AT58" s="88"/>
      <c r="AU58" s="75"/>
      <c r="AV58" s="89"/>
    </row>
    <row r="59" spans="1:68" s="115" customFormat="1" ht="27.95" customHeight="1" x14ac:dyDescent="0.25">
      <c r="A59" s="193" t="s">
        <v>218</v>
      </c>
      <c r="B59" s="194" t="s">
        <v>219</v>
      </c>
      <c r="C59" s="56" t="s">
        <v>52</v>
      </c>
      <c r="D59" s="57" t="s">
        <v>175</v>
      </c>
      <c r="E59" s="101" t="s">
        <v>49</v>
      </c>
      <c r="F59" s="101"/>
      <c r="G59" s="102"/>
      <c r="H59" s="103" t="s">
        <v>225</v>
      </c>
      <c r="I59" s="104"/>
      <c r="J59" s="105">
        <v>1</v>
      </c>
      <c r="K59" s="106">
        <f>IF(J59&gt;0, 1, 0)</f>
        <v>1</v>
      </c>
      <c r="L59" s="106">
        <f t="shared" si="43"/>
        <v>0</v>
      </c>
      <c r="M59" s="107">
        <v>5</v>
      </c>
      <c r="N59" s="108"/>
      <c r="O59" s="109">
        <f t="shared" si="44"/>
        <v>0</v>
      </c>
      <c r="P59" s="109">
        <f t="shared" si="45"/>
        <v>0</v>
      </c>
      <c r="Q59" s="107"/>
      <c r="R59" s="110">
        <f>J59*M59*$R$9</f>
        <v>24.5</v>
      </c>
      <c r="S59" s="111">
        <f>J59*M59*$S$9</f>
        <v>5</v>
      </c>
      <c r="T59" s="112">
        <f>K59*M59*$T$9</f>
        <v>7.5</v>
      </c>
      <c r="U59" s="112">
        <f>J59*M59*$U$9</f>
        <v>12</v>
      </c>
      <c r="V59" s="112">
        <f t="shared" si="50"/>
        <v>0</v>
      </c>
      <c r="W59" s="112">
        <f t="shared" si="51"/>
        <v>0</v>
      </c>
      <c r="X59" s="112">
        <f t="shared" si="52"/>
        <v>0</v>
      </c>
      <c r="Y59" s="112">
        <f t="shared" si="53"/>
        <v>5</v>
      </c>
      <c r="Z59" s="112">
        <f t="shared" si="53"/>
        <v>7.5</v>
      </c>
      <c r="AA59" s="112">
        <f t="shared" si="53"/>
        <v>12</v>
      </c>
      <c r="AB59" s="113"/>
      <c r="AC59" s="114">
        <f t="shared" si="54"/>
        <v>0</v>
      </c>
      <c r="AD59" s="86"/>
      <c r="AE59" s="73"/>
      <c r="AF59" s="87"/>
      <c r="AG59" s="87"/>
      <c r="AH59" s="88"/>
      <c r="AI59" s="88"/>
      <c r="AJ59" s="75"/>
      <c r="AK59" s="87"/>
      <c r="AL59" s="88"/>
      <c r="AM59" s="75"/>
      <c r="AN59" s="89"/>
      <c r="AO59" s="86"/>
      <c r="AP59" s="87"/>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s="115" customFormat="1" ht="27.95" customHeight="1" x14ac:dyDescent="0.25">
      <c r="A60" s="193" t="s">
        <v>218</v>
      </c>
      <c r="B60" s="194" t="s">
        <v>219</v>
      </c>
      <c r="C60" s="56" t="s">
        <v>52</v>
      </c>
      <c r="D60" s="57" t="s">
        <v>175</v>
      </c>
      <c r="E60" s="101" t="s">
        <v>49</v>
      </c>
      <c r="F60" s="101"/>
      <c r="G60" s="102"/>
      <c r="H60" s="225" t="s">
        <v>197</v>
      </c>
      <c r="I60" s="104"/>
      <c r="J60" s="105">
        <v>1</v>
      </c>
      <c r="K60" s="106">
        <f>IF(J60&gt;0, 1, 0)</f>
        <v>1</v>
      </c>
      <c r="L60" s="106">
        <f t="shared" si="43"/>
        <v>0</v>
      </c>
      <c r="M60" s="226">
        <v>3</v>
      </c>
      <c r="N60" s="108"/>
      <c r="O60" s="109">
        <f t="shared" si="44"/>
        <v>0</v>
      </c>
      <c r="P60" s="109">
        <f t="shared" si="45"/>
        <v>0</v>
      </c>
      <c r="Q60" s="107"/>
      <c r="R60" s="110">
        <f>J60*M60*$R$9</f>
        <v>14.700000000000001</v>
      </c>
      <c r="S60" s="111">
        <f>J60*M60*$S$9</f>
        <v>3</v>
      </c>
      <c r="T60" s="112">
        <f>K60*M60*$T$9</f>
        <v>4.5</v>
      </c>
      <c r="U60" s="112">
        <f>J60*M60*$U$9</f>
        <v>7.1999999999999993</v>
      </c>
      <c r="V60" s="112">
        <f t="shared" si="50"/>
        <v>0</v>
      </c>
      <c r="W60" s="112">
        <f t="shared" si="51"/>
        <v>0</v>
      </c>
      <c r="X60" s="112">
        <f t="shared" si="52"/>
        <v>0</v>
      </c>
      <c r="Y60" s="112">
        <f t="shared" si="53"/>
        <v>3</v>
      </c>
      <c r="Z60" s="112">
        <f t="shared" si="53"/>
        <v>4.5</v>
      </c>
      <c r="AA60" s="112">
        <f t="shared" si="53"/>
        <v>7.1999999999999993</v>
      </c>
      <c r="AB60" s="113"/>
      <c r="AC60" s="114">
        <f t="shared" si="54"/>
        <v>0</v>
      </c>
      <c r="AD60" s="86"/>
      <c r="AE60" s="73"/>
      <c r="AF60" s="87"/>
      <c r="AG60" s="87"/>
      <c r="AH60" s="88"/>
      <c r="AI60" s="88"/>
      <c r="AJ60" s="75"/>
      <c r="AK60" s="87"/>
      <c r="AL60" s="88"/>
      <c r="AM60" s="75"/>
      <c r="AN60" s="89"/>
      <c r="AO60" s="86"/>
      <c r="AP60" s="87"/>
      <c r="AQ60" s="87"/>
      <c r="AR60" s="87"/>
      <c r="AS60" s="87"/>
      <c r="AT60" s="88"/>
      <c r="AU60" s="75"/>
      <c r="AV60" s="89"/>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116" t="s">
        <v>218</v>
      </c>
      <c r="B61" s="117" t="s">
        <v>219</v>
      </c>
      <c r="C61" s="117" t="s">
        <v>52</v>
      </c>
      <c r="D61" s="57" t="s">
        <v>175</v>
      </c>
      <c r="E61" s="118"/>
      <c r="F61" s="118"/>
      <c r="G61" s="119"/>
      <c r="H61" s="120" t="s">
        <v>90</v>
      </c>
      <c r="I61" s="121"/>
      <c r="J61" s="122"/>
      <c r="K61" s="123"/>
      <c r="L61" s="123"/>
      <c r="M61" s="124"/>
      <c r="N61" s="125"/>
      <c r="O61" s="123"/>
      <c r="P61" s="123"/>
      <c r="Q61" s="124"/>
      <c r="R61" s="126">
        <f>SUM(R49:R60)</f>
        <v>330.40000000000003</v>
      </c>
      <c r="S61" s="127">
        <f t="shared" ref="S61:AA61" si="55">SUM(S49:S60)</f>
        <v>99</v>
      </c>
      <c r="T61" s="128">
        <f t="shared" si="55"/>
        <v>103</v>
      </c>
      <c r="U61" s="128">
        <f t="shared" si="55"/>
        <v>128.39999999999998</v>
      </c>
      <c r="V61" s="128">
        <f t="shared" si="55"/>
        <v>0</v>
      </c>
      <c r="W61" s="128">
        <f t="shared" si="55"/>
        <v>0</v>
      </c>
      <c r="X61" s="128">
        <f t="shared" si="55"/>
        <v>0</v>
      </c>
      <c r="Y61" s="129">
        <f t="shared" si="55"/>
        <v>99</v>
      </c>
      <c r="Z61" s="129">
        <f t="shared" si="55"/>
        <v>103</v>
      </c>
      <c r="AA61" s="129">
        <f t="shared" si="55"/>
        <v>128.39999999999998</v>
      </c>
      <c r="AB61" s="130">
        <f>R61/1800/0.6</f>
        <v>0.30592592592592599</v>
      </c>
      <c r="AC61" s="7"/>
      <c r="AD61" s="131"/>
      <c r="AE61" s="132"/>
      <c r="AF61" s="132"/>
      <c r="AG61" s="132"/>
      <c r="AH61" s="88"/>
      <c r="AI61" s="88"/>
      <c r="AJ61" s="75"/>
      <c r="AK61" s="132"/>
      <c r="AL61" s="88"/>
      <c r="AM61" s="75"/>
      <c r="AN61" s="227"/>
      <c r="AO61" s="131"/>
      <c r="AP61" s="132"/>
      <c r="AQ61" s="132"/>
      <c r="AR61" s="132"/>
      <c r="AS61" s="132"/>
      <c r="AT61" s="88"/>
      <c r="AU61" s="75"/>
      <c r="AV61" s="227"/>
    </row>
    <row r="62" spans="1:68" ht="27.95" customHeight="1" thickTop="1" x14ac:dyDescent="0.25">
      <c r="A62" s="54" t="s">
        <v>226</v>
      </c>
      <c r="B62" s="55" t="s">
        <v>227</v>
      </c>
      <c r="C62" s="56" t="s">
        <v>52</v>
      </c>
      <c r="D62" s="57" t="s">
        <v>175</v>
      </c>
      <c r="E62" s="58" t="s">
        <v>54</v>
      </c>
      <c r="F62" s="80">
        <v>1</v>
      </c>
      <c r="G62" s="60" t="s">
        <v>228</v>
      </c>
      <c r="H62" s="60" t="s">
        <v>229</v>
      </c>
      <c r="I62" s="219"/>
      <c r="J62" s="62">
        <v>3</v>
      </c>
      <c r="K62" s="63">
        <f t="shared" ref="K62:K70" si="56">IF(J62&gt;0, 1, 0)</f>
        <v>1</v>
      </c>
      <c r="L62" s="63">
        <f t="shared" ref="L62:L74" si="57">J62-K62</f>
        <v>2</v>
      </c>
      <c r="M62" s="64">
        <v>26</v>
      </c>
      <c r="N62" s="65"/>
      <c r="O62" s="66">
        <f t="shared" ref="O62:O74" si="58">IF(N62&gt;0, 1, 0)</f>
        <v>0</v>
      </c>
      <c r="P62" s="66">
        <f t="shared" ref="P62:P74" si="59">N62-O62</f>
        <v>0</v>
      </c>
      <c r="Q62" s="220"/>
      <c r="R62" s="68">
        <f t="shared" ref="R62:R70" si="60">(K62*M62*$R$5)+(L62*M62*$R$6)+(O62*Q62*$R$7)+(P62*Q62*$R$8)</f>
        <v>197.60000000000002</v>
      </c>
      <c r="S62" s="69">
        <f t="shared" ref="S62:S71" si="61">J62*M62*$S$5</f>
        <v>78</v>
      </c>
      <c r="T62" s="70">
        <f t="shared" ref="T62:T71" si="62">K62*M62*$T$5</f>
        <v>26</v>
      </c>
      <c r="U62" s="70">
        <f t="shared" ref="U62:U71" si="63">J62*M62*$U$5</f>
        <v>93.6</v>
      </c>
      <c r="V62" s="70">
        <f t="shared" ref="V62:V73" si="64">N62*Q62*$V$7</f>
        <v>0</v>
      </c>
      <c r="W62" s="70">
        <f t="shared" ref="W62:W73" si="65">O62*Q62*$W$7</f>
        <v>0</v>
      </c>
      <c r="X62" s="70">
        <f t="shared" ref="X62:X73" si="66">N62*Q62*$X$7</f>
        <v>0</v>
      </c>
      <c r="Y62" s="70">
        <f t="shared" ref="Y62:AA73" si="67">S62+V62</f>
        <v>78</v>
      </c>
      <c r="Z62" s="70">
        <f t="shared" si="67"/>
        <v>26</v>
      </c>
      <c r="AA62" s="70">
        <f t="shared" si="67"/>
        <v>93.6</v>
      </c>
      <c r="AB62" s="71"/>
      <c r="AC62" s="7">
        <f t="shared" ref="AC62:AC73" si="68">R62-Y62-Z62-AA62</f>
        <v>0</v>
      </c>
      <c r="AD62" s="72"/>
      <c r="AE62" s="73"/>
      <c r="AF62" s="73"/>
      <c r="AG62" s="73"/>
      <c r="AH62" s="88"/>
      <c r="AI62" s="88"/>
      <c r="AJ62" s="75"/>
      <c r="AK62" s="87" t="s">
        <v>230</v>
      </c>
      <c r="AL62" s="88"/>
      <c r="AM62" s="75"/>
      <c r="AN62" s="77"/>
      <c r="AO62" s="72"/>
      <c r="AP62" s="87" t="s">
        <v>231</v>
      </c>
      <c r="AQ62" s="87" t="s">
        <v>232</v>
      </c>
      <c r="AR62" s="79"/>
      <c r="AS62" s="87"/>
      <c r="AT62" s="88"/>
      <c r="AU62" s="75"/>
      <c r="AV62" s="77"/>
    </row>
    <row r="63" spans="1:68" ht="27.95" customHeight="1" x14ac:dyDescent="0.25">
      <c r="A63" s="54" t="s">
        <v>226</v>
      </c>
      <c r="B63" s="55" t="s">
        <v>227</v>
      </c>
      <c r="C63" s="56" t="s">
        <v>52</v>
      </c>
      <c r="D63" s="57" t="s">
        <v>175</v>
      </c>
      <c r="E63" s="58" t="s">
        <v>54</v>
      </c>
      <c r="F63" s="80">
        <v>4</v>
      </c>
      <c r="G63" s="60" t="s">
        <v>233</v>
      </c>
      <c r="H63" s="60" t="s">
        <v>234</v>
      </c>
      <c r="I63" s="81"/>
      <c r="J63" s="82"/>
      <c r="K63" s="63">
        <f t="shared" si="56"/>
        <v>0</v>
      </c>
      <c r="L63" s="63">
        <f t="shared" si="57"/>
        <v>0</v>
      </c>
      <c r="M63" s="83"/>
      <c r="N63" s="84"/>
      <c r="O63" s="66">
        <f t="shared" si="58"/>
        <v>0</v>
      </c>
      <c r="P63" s="66">
        <f t="shared" si="59"/>
        <v>0</v>
      </c>
      <c r="Q63" s="83"/>
      <c r="R63" s="85">
        <f t="shared" si="60"/>
        <v>0</v>
      </c>
      <c r="S63" s="69">
        <f t="shared" si="61"/>
        <v>0</v>
      </c>
      <c r="T63" s="70">
        <f t="shared" si="62"/>
        <v>0</v>
      </c>
      <c r="U63" s="70">
        <f t="shared" si="63"/>
        <v>0</v>
      </c>
      <c r="V63" s="70">
        <f t="shared" si="64"/>
        <v>0</v>
      </c>
      <c r="W63" s="70">
        <f t="shared" si="65"/>
        <v>0</v>
      </c>
      <c r="X63" s="70">
        <f t="shared" si="66"/>
        <v>0</v>
      </c>
      <c r="Y63" s="70">
        <f t="shared" si="67"/>
        <v>0</v>
      </c>
      <c r="Z63" s="70">
        <f t="shared" si="67"/>
        <v>0</v>
      </c>
      <c r="AA63" s="70">
        <f t="shared" si="67"/>
        <v>0</v>
      </c>
      <c r="AB63" s="71"/>
      <c r="AC63" s="7">
        <f t="shared" si="68"/>
        <v>0</v>
      </c>
      <c r="AD63" s="86"/>
      <c r="AE63" s="73"/>
      <c r="AF63" s="87"/>
      <c r="AG63" s="87"/>
      <c r="AH63" s="88"/>
      <c r="AI63" s="88"/>
      <c r="AJ63" s="75"/>
      <c r="AK63" s="87" t="s">
        <v>235</v>
      </c>
      <c r="AL63" s="88"/>
      <c r="AM63" s="75"/>
      <c r="AN63" s="89"/>
      <c r="AO63" s="86"/>
      <c r="AP63" s="87"/>
      <c r="AQ63" s="87" t="s">
        <v>236</v>
      </c>
      <c r="AR63" s="79"/>
      <c r="AT63" s="88"/>
      <c r="AU63" s="75"/>
      <c r="AV63" s="89"/>
    </row>
    <row r="64" spans="1:68" ht="27.95" customHeight="1" x14ac:dyDescent="0.25">
      <c r="A64" s="54" t="s">
        <v>226</v>
      </c>
      <c r="B64" s="55" t="s">
        <v>227</v>
      </c>
      <c r="C64" s="56" t="s">
        <v>52</v>
      </c>
      <c r="D64" s="57" t="s">
        <v>175</v>
      </c>
      <c r="E64" s="93" t="s">
        <v>73</v>
      </c>
      <c r="F64" s="80">
        <v>1</v>
      </c>
      <c r="G64" s="60" t="s">
        <v>237</v>
      </c>
      <c r="H64" s="60" t="s">
        <v>238</v>
      </c>
      <c r="I64" s="81"/>
      <c r="J64" s="82">
        <v>1</v>
      </c>
      <c r="K64" s="63">
        <f t="shared" si="56"/>
        <v>1</v>
      </c>
      <c r="L64" s="63">
        <f t="shared" si="57"/>
        <v>0</v>
      </c>
      <c r="M64" s="83">
        <v>26</v>
      </c>
      <c r="N64" s="84"/>
      <c r="O64" s="66">
        <f t="shared" si="58"/>
        <v>0</v>
      </c>
      <c r="P64" s="66">
        <f t="shared" si="59"/>
        <v>0</v>
      </c>
      <c r="Q64" s="83"/>
      <c r="R64" s="85">
        <f t="shared" si="60"/>
        <v>83.2</v>
      </c>
      <c r="S64" s="69">
        <f t="shared" si="61"/>
        <v>26</v>
      </c>
      <c r="T64" s="70">
        <f t="shared" si="62"/>
        <v>26</v>
      </c>
      <c r="U64" s="70">
        <f t="shared" si="63"/>
        <v>31.2</v>
      </c>
      <c r="V64" s="70">
        <f t="shared" si="64"/>
        <v>0</v>
      </c>
      <c r="W64" s="70">
        <f t="shared" si="65"/>
        <v>0</v>
      </c>
      <c r="X64" s="70">
        <f t="shared" si="66"/>
        <v>0</v>
      </c>
      <c r="Y64" s="70">
        <f t="shared" si="67"/>
        <v>26</v>
      </c>
      <c r="Z64" s="70">
        <f t="shared" si="67"/>
        <v>26</v>
      </c>
      <c r="AA64" s="70">
        <f t="shared" si="67"/>
        <v>31.2</v>
      </c>
      <c r="AB64" s="71"/>
      <c r="AC64" s="7">
        <f t="shared" si="68"/>
        <v>0</v>
      </c>
      <c r="AD64" s="86"/>
      <c r="AE64" s="73"/>
      <c r="AF64" s="87"/>
      <c r="AG64" s="87"/>
      <c r="AH64" s="88"/>
      <c r="AI64" s="88"/>
      <c r="AJ64" s="75"/>
      <c r="AK64" s="87" t="s">
        <v>239</v>
      </c>
      <c r="AL64" s="88"/>
      <c r="AM64" s="75"/>
      <c r="AN64" s="89"/>
      <c r="AO64" s="86"/>
      <c r="AP64" s="87"/>
      <c r="AQ64" s="87"/>
      <c r="AR64" s="87"/>
      <c r="AS64" s="87"/>
      <c r="AT64" s="88"/>
      <c r="AU64" s="75"/>
      <c r="AV64" s="89"/>
    </row>
    <row r="65" spans="1:68" ht="27.95" customHeight="1" x14ac:dyDescent="0.25">
      <c r="A65" s="54" t="s">
        <v>226</v>
      </c>
      <c r="B65" s="55" t="s">
        <v>227</v>
      </c>
      <c r="C65" s="56" t="s">
        <v>52</v>
      </c>
      <c r="D65" s="57" t="s">
        <v>175</v>
      </c>
      <c r="E65" s="91" t="s">
        <v>82</v>
      </c>
      <c r="F65" s="92">
        <v>1</v>
      </c>
      <c r="G65" s="91" t="s">
        <v>237</v>
      </c>
      <c r="H65" s="91" t="s">
        <v>240</v>
      </c>
      <c r="I65" s="81"/>
      <c r="J65" s="82"/>
      <c r="K65" s="63">
        <f t="shared" si="56"/>
        <v>0</v>
      </c>
      <c r="L65" s="63">
        <f t="shared" si="57"/>
        <v>0</v>
      </c>
      <c r="M65" s="83"/>
      <c r="N65" s="84"/>
      <c r="O65" s="66">
        <f t="shared" si="58"/>
        <v>0</v>
      </c>
      <c r="P65" s="66">
        <f t="shared" si="59"/>
        <v>0</v>
      </c>
      <c r="Q65" s="83"/>
      <c r="R65" s="85">
        <f t="shared" si="60"/>
        <v>0</v>
      </c>
      <c r="S65" s="69">
        <f t="shared" si="61"/>
        <v>0</v>
      </c>
      <c r="T65" s="70">
        <f t="shared" si="62"/>
        <v>0</v>
      </c>
      <c r="U65" s="70">
        <f t="shared" si="63"/>
        <v>0</v>
      </c>
      <c r="V65" s="70">
        <f t="shared" si="64"/>
        <v>0</v>
      </c>
      <c r="W65" s="70">
        <f t="shared" si="65"/>
        <v>0</v>
      </c>
      <c r="X65" s="70">
        <f t="shared" si="66"/>
        <v>0</v>
      </c>
      <c r="Y65" s="70">
        <f t="shared" si="67"/>
        <v>0</v>
      </c>
      <c r="Z65" s="70">
        <f t="shared" si="67"/>
        <v>0</v>
      </c>
      <c r="AA65" s="70">
        <f t="shared" si="67"/>
        <v>0</v>
      </c>
      <c r="AB65" s="71"/>
      <c r="AC65" s="7">
        <f t="shared" si="68"/>
        <v>0</v>
      </c>
      <c r="AD65" s="86"/>
      <c r="AE65" s="73"/>
      <c r="AF65" s="87"/>
      <c r="AG65" s="87"/>
      <c r="AH65" s="88"/>
      <c r="AI65" s="88"/>
      <c r="AJ65" s="75"/>
      <c r="AK65" s="87"/>
      <c r="AL65" s="88"/>
      <c r="AM65" s="75"/>
      <c r="AN65" s="89"/>
      <c r="AO65" s="86"/>
      <c r="AP65" s="87"/>
      <c r="AQ65" s="87"/>
      <c r="AR65" s="87"/>
      <c r="AS65" s="87"/>
      <c r="AT65" s="88"/>
      <c r="AU65" s="75"/>
      <c r="AV65" s="89"/>
    </row>
    <row r="66" spans="1:68" ht="27.95" customHeight="1" x14ac:dyDescent="0.25">
      <c r="A66" s="54" t="s">
        <v>226</v>
      </c>
      <c r="B66" s="55" t="s">
        <v>227</v>
      </c>
      <c r="C66" s="56" t="s">
        <v>52</v>
      </c>
      <c r="D66" s="57" t="s">
        <v>175</v>
      </c>
      <c r="E66" s="237" t="s">
        <v>214</v>
      </c>
      <c r="F66" s="238">
        <v>3</v>
      </c>
      <c r="G66" s="239" t="s">
        <v>241</v>
      </c>
      <c r="H66" s="239" t="s">
        <v>229</v>
      </c>
      <c r="I66" s="81"/>
      <c r="J66" s="82">
        <v>1</v>
      </c>
      <c r="K66" s="63">
        <f t="shared" si="56"/>
        <v>1</v>
      </c>
      <c r="L66" s="63">
        <f t="shared" si="57"/>
        <v>0</v>
      </c>
      <c r="M66" s="83">
        <v>26</v>
      </c>
      <c r="N66" s="84">
        <v>1</v>
      </c>
      <c r="O66" s="66">
        <f t="shared" si="58"/>
        <v>1</v>
      </c>
      <c r="P66" s="66">
        <f t="shared" si="59"/>
        <v>0</v>
      </c>
      <c r="Q66" s="83">
        <v>26</v>
      </c>
      <c r="R66" s="85">
        <f t="shared" si="60"/>
        <v>124.80000000000001</v>
      </c>
      <c r="S66" s="69">
        <f t="shared" si="61"/>
        <v>26</v>
      </c>
      <c r="T66" s="70">
        <f t="shared" si="62"/>
        <v>26</v>
      </c>
      <c r="U66" s="70">
        <f t="shared" si="63"/>
        <v>31.2</v>
      </c>
      <c r="V66" s="70">
        <f t="shared" si="64"/>
        <v>26</v>
      </c>
      <c r="W66" s="70">
        <f t="shared" si="65"/>
        <v>7.8</v>
      </c>
      <c r="X66" s="70">
        <f t="shared" si="66"/>
        <v>7.8</v>
      </c>
      <c r="Y66" s="70">
        <f t="shared" si="67"/>
        <v>52</v>
      </c>
      <c r="Z66" s="70">
        <f t="shared" si="67"/>
        <v>33.799999999999997</v>
      </c>
      <c r="AA66" s="70">
        <f t="shared" si="67"/>
        <v>39</v>
      </c>
      <c r="AB66" s="71"/>
      <c r="AC66" s="7">
        <f t="shared" si="68"/>
        <v>0</v>
      </c>
      <c r="AD66" s="86"/>
      <c r="AE66" s="73"/>
      <c r="AF66" s="87"/>
      <c r="AG66" s="87"/>
      <c r="AH66" s="88"/>
      <c r="AI66" s="88"/>
      <c r="AJ66" s="75"/>
      <c r="AK66" s="87"/>
      <c r="AL66" s="88"/>
      <c r="AM66" s="75"/>
      <c r="AN66" s="89"/>
      <c r="AO66" s="86"/>
      <c r="AP66" s="87"/>
      <c r="AQ66" s="87"/>
      <c r="AR66" s="87"/>
      <c r="AS66" s="87"/>
      <c r="AT66" s="88"/>
      <c r="AU66" s="75"/>
      <c r="AV66" s="89"/>
    </row>
    <row r="67" spans="1:68" ht="27.95" customHeight="1" x14ac:dyDescent="0.25">
      <c r="A67" s="54" t="s">
        <v>226</v>
      </c>
      <c r="B67" s="55" t="s">
        <v>227</v>
      </c>
      <c r="C67" s="56" t="s">
        <v>52</v>
      </c>
      <c r="D67" s="57" t="s">
        <v>175</v>
      </c>
      <c r="E67" s="141" t="s">
        <v>84</v>
      </c>
      <c r="F67" s="136">
        <v>2</v>
      </c>
      <c r="G67" s="137" t="s">
        <v>242</v>
      </c>
      <c r="H67" s="140" t="s">
        <v>243</v>
      </c>
      <c r="I67" s="81"/>
      <c r="J67" s="240">
        <v>0</v>
      </c>
      <c r="K67" s="63">
        <f t="shared" si="56"/>
        <v>0</v>
      </c>
      <c r="L67" s="63">
        <f t="shared" si="57"/>
        <v>0</v>
      </c>
      <c r="M67" s="83">
        <v>16</v>
      </c>
      <c r="N67" s="84"/>
      <c r="O67" s="66"/>
      <c r="P67" s="66"/>
      <c r="Q67" s="83"/>
      <c r="R67" s="85">
        <f t="shared" si="60"/>
        <v>0</v>
      </c>
      <c r="S67" s="69">
        <f t="shared" si="61"/>
        <v>0</v>
      </c>
      <c r="T67" s="70">
        <f t="shared" si="62"/>
        <v>0</v>
      </c>
      <c r="U67" s="70">
        <f t="shared" si="63"/>
        <v>0</v>
      </c>
      <c r="V67" s="70">
        <f t="shared" si="64"/>
        <v>0</v>
      </c>
      <c r="W67" s="70">
        <f t="shared" si="65"/>
        <v>0</v>
      </c>
      <c r="X67" s="70">
        <f t="shared" si="66"/>
        <v>0</v>
      </c>
      <c r="Y67" s="70">
        <f t="shared" si="67"/>
        <v>0</v>
      </c>
      <c r="Z67" s="70">
        <f t="shared" si="67"/>
        <v>0</v>
      </c>
      <c r="AA67" s="70">
        <f t="shared" si="67"/>
        <v>0</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68" ht="27.95" customHeight="1" x14ac:dyDescent="0.25">
      <c r="A68" s="54" t="s">
        <v>226</v>
      </c>
      <c r="B68" s="55" t="s">
        <v>227</v>
      </c>
      <c r="C68" s="56" t="s">
        <v>52</v>
      </c>
      <c r="D68" s="57" t="s">
        <v>175</v>
      </c>
      <c r="E68" s="141"/>
      <c r="F68" s="136"/>
      <c r="G68" s="142"/>
      <c r="H68" s="140"/>
      <c r="I68" s="81"/>
      <c r="J68" s="82"/>
      <c r="K68" s="63">
        <f t="shared" si="56"/>
        <v>0</v>
      </c>
      <c r="L68" s="63">
        <f t="shared" si="57"/>
        <v>0</v>
      </c>
      <c r="M68" s="83"/>
      <c r="N68" s="84"/>
      <c r="O68" s="66">
        <f t="shared" si="58"/>
        <v>0</v>
      </c>
      <c r="P68" s="66">
        <f t="shared" si="59"/>
        <v>0</v>
      </c>
      <c r="Q68" s="83"/>
      <c r="R68" s="85">
        <f t="shared" si="60"/>
        <v>0</v>
      </c>
      <c r="S68" s="69">
        <f t="shared" si="61"/>
        <v>0</v>
      </c>
      <c r="T68" s="70">
        <f t="shared" si="62"/>
        <v>0</v>
      </c>
      <c r="U68" s="70">
        <f t="shared" si="63"/>
        <v>0</v>
      </c>
      <c r="V68" s="70">
        <f t="shared" si="64"/>
        <v>0</v>
      </c>
      <c r="W68" s="70">
        <f t="shared" si="65"/>
        <v>0</v>
      </c>
      <c r="X68" s="70">
        <f t="shared" si="66"/>
        <v>0</v>
      </c>
      <c r="Y68" s="70">
        <f t="shared" si="67"/>
        <v>0</v>
      </c>
      <c r="Z68" s="70">
        <f t="shared" si="67"/>
        <v>0</v>
      </c>
      <c r="AA68" s="70">
        <f t="shared" si="67"/>
        <v>0</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68" ht="27.95" customHeight="1" x14ac:dyDescent="0.25">
      <c r="A69" s="54" t="s">
        <v>226</v>
      </c>
      <c r="B69" s="55" t="s">
        <v>227</v>
      </c>
      <c r="C69" s="56" t="s">
        <v>52</v>
      </c>
      <c r="D69" s="57" t="s">
        <v>175</v>
      </c>
      <c r="E69" s="141"/>
      <c r="F69" s="136"/>
      <c r="G69" s="142"/>
      <c r="H69" s="140"/>
      <c r="I69" s="94"/>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68" ht="27.95" customHeight="1" x14ac:dyDescent="0.25">
      <c r="A70" s="54" t="s">
        <v>226</v>
      </c>
      <c r="B70" s="55" t="s">
        <v>227</v>
      </c>
      <c r="C70" s="56" t="s">
        <v>52</v>
      </c>
      <c r="D70" s="57" t="s">
        <v>175</v>
      </c>
      <c r="E70" s="143"/>
      <c r="F70" s="144"/>
      <c r="G70" s="145"/>
      <c r="H70" s="140"/>
      <c r="I70" s="81"/>
      <c r="J70" s="82"/>
      <c r="K70" s="63">
        <f t="shared" si="56"/>
        <v>0</v>
      </c>
      <c r="L70" s="63">
        <f t="shared" si="57"/>
        <v>0</v>
      </c>
      <c r="M70" s="83"/>
      <c r="N70" s="84"/>
      <c r="O70" s="66">
        <f t="shared" si="58"/>
        <v>0</v>
      </c>
      <c r="P70" s="66">
        <f t="shared" si="59"/>
        <v>0</v>
      </c>
      <c r="Q70" s="83"/>
      <c r="R70" s="85">
        <f t="shared" si="60"/>
        <v>0</v>
      </c>
      <c r="S70" s="69">
        <f t="shared" si="61"/>
        <v>0</v>
      </c>
      <c r="T70" s="70">
        <f t="shared" si="62"/>
        <v>0</v>
      </c>
      <c r="U70" s="70">
        <f t="shared" si="63"/>
        <v>0</v>
      </c>
      <c r="V70" s="70">
        <f t="shared" si="64"/>
        <v>0</v>
      </c>
      <c r="W70" s="70">
        <f t="shared" si="65"/>
        <v>0</v>
      </c>
      <c r="X70" s="70">
        <f t="shared" si="66"/>
        <v>0</v>
      </c>
      <c r="Y70" s="70">
        <f t="shared" si="67"/>
        <v>0</v>
      </c>
      <c r="Z70" s="70">
        <f t="shared" si="67"/>
        <v>0</v>
      </c>
      <c r="AA70" s="70">
        <f t="shared" si="67"/>
        <v>0</v>
      </c>
      <c r="AB70" s="71"/>
      <c r="AC70" s="7">
        <f t="shared" si="68"/>
        <v>0</v>
      </c>
      <c r="AD70" s="86"/>
      <c r="AE70" s="73"/>
      <c r="AF70" s="87"/>
      <c r="AG70" s="87"/>
      <c r="AH70" s="88"/>
      <c r="AI70" s="88"/>
      <c r="AJ70" s="75"/>
      <c r="AK70" s="87"/>
      <c r="AL70" s="88"/>
      <c r="AM70" s="75"/>
      <c r="AN70" s="89"/>
      <c r="AO70" s="86"/>
      <c r="AP70" s="87"/>
      <c r="AQ70" s="87"/>
      <c r="AR70" s="87"/>
      <c r="AS70" s="87"/>
      <c r="AT70" s="88"/>
      <c r="AU70" s="75"/>
      <c r="AV70" s="89"/>
    </row>
    <row r="71" spans="1:68" ht="27.95" customHeight="1" x14ac:dyDescent="0.25">
      <c r="A71" s="193" t="s">
        <v>226</v>
      </c>
      <c r="B71" s="194" t="s">
        <v>227</v>
      </c>
      <c r="C71" s="56" t="s">
        <v>52</v>
      </c>
      <c r="D71" s="57" t="s">
        <v>175</v>
      </c>
      <c r="E71" s="101" t="s">
        <v>49</v>
      </c>
      <c r="F71" s="101">
        <v>1</v>
      </c>
      <c r="G71" s="102"/>
      <c r="H71" s="225" t="s">
        <v>244</v>
      </c>
      <c r="I71" s="104"/>
      <c r="J71" s="241">
        <v>1</v>
      </c>
      <c r="K71" s="106">
        <f>IF(J71&gt;0, 1, 0)</f>
        <v>1</v>
      </c>
      <c r="L71" s="106">
        <f t="shared" si="57"/>
        <v>0</v>
      </c>
      <c r="M71" s="226">
        <v>12</v>
      </c>
      <c r="N71" s="108"/>
      <c r="O71" s="109">
        <f t="shared" si="58"/>
        <v>0</v>
      </c>
      <c r="P71" s="109">
        <f t="shared" si="59"/>
        <v>0</v>
      </c>
      <c r="Q71" s="107"/>
      <c r="R71" s="110">
        <f>J71*M71*$R$9</f>
        <v>58.800000000000004</v>
      </c>
      <c r="S71" s="69">
        <f t="shared" si="61"/>
        <v>12</v>
      </c>
      <c r="T71" s="70">
        <f t="shared" si="62"/>
        <v>12</v>
      </c>
      <c r="U71" s="70">
        <f t="shared" si="63"/>
        <v>14.399999999999999</v>
      </c>
      <c r="V71" s="70">
        <f t="shared" si="64"/>
        <v>0</v>
      </c>
      <c r="W71" s="70">
        <f t="shared" si="65"/>
        <v>0</v>
      </c>
      <c r="X71" s="70">
        <f t="shared" si="66"/>
        <v>0</v>
      </c>
      <c r="Y71" s="70">
        <f t="shared" si="67"/>
        <v>12</v>
      </c>
      <c r="Z71" s="70">
        <f t="shared" si="67"/>
        <v>12</v>
      </c>
      <c r="AA71" s="70">
        <f t="shared" si="67"/>
        <v>14.399999999999999</v>
      </c>
      <c r="AB71" s="71"/>
      <c r="AC71" s="7">
        <f t="shared" si="68"/>
        <v>20.400000000000006</v>
      </c>
      <c r="AD71" s="86"/>
      <c r="AE71" s="73"/>
      <c r="AF71" s="87"/>
      <c r="AG71" s="87"/>
      <c r="AH71" s="88"/>
      <c r="AI71" s="88"/>
      <c r="AJ71" s="75"/>
      <c r="AK71" s="87"/>
      <c r="AL71" s="88"/>
      <c r="AM71" s="75"/>
      <c r="AN71" s="89"/>
      <c r="AO71" s="86"/>
      <c r="AP71" s="87"/>
      <c r="AQ71" s="87"/>
      <c r="AR71" s="87"/>
      <c r="AS71" s="87"/>
      <c r="AT71" s="88"/>
      <c r="AU71" s="75"/>
      <c r="AV71" s="89"/>
    </row>
    <row r="72" spans="1:68" s="115" customFormat="1" ht="27.95" customHeight="1" x14ac:dyDescent="0.25">
      <c r="A72" s="193" t="s">
        <v>226</v>
      </c>
      <c r="B72" s="194" t="s">
        <v>227</v>
      </c>
      <c r="C72" s="56" t="s">
        <v>52</v>
      </c>
      <c r="D72" s="57" t="s">
        <v>175</v>
      </c>
      <c r="E72" s="101" t="s">
        <v>49</v>
      </c>
      <c r="F72" s="101">
        <v>1</v>
      </c>
      <c r="G72" s="102"/>
      <c r="H72" s="103" t="s">
        <v>245</v>
      </c>
      <c r="I72" s="104"/>
      <c r="J72" s="105">
        <v>1</v>
      </c>
      <c r="K72" s="106">
        <f>IF(J72&gt;0, 1, 0)</f>
        <v>1</v>
      </c>
      <c r="L72" s="106">
        <f t="shared" si="57"/>
        <v>0</v>
      </c>
      <c r="M72" s="226">
        <v>8</v>
      </c>
      <c r="N72" s="108"/>
      <c r="O72" s="109">
        <f t="shared" si="58"/>
        <v>0</v>
      </c>
      <c r="P72" s="109">
        <f t="shared" si="59"/>
        <v>0</v>
      </c>
      <c r="Q72" s="107"/>
      <c r="R72" s="110">
        <f>J72*M72*$R$9</f>
        <v>39.200000000000003</v>
      </c>
      <c r="S72" s="111">
        <f>J72*M72*$S$9</f>
        <v>8</v>
      </c>
      <c r="T72" s="112">
        <f>K72*M72*$T$9</f>
        <v>12</v>
      </c>
      <c r="U72" s="112">
        <f>J72*M72*$U$9</f>
        <v>19.2</v>
      </c>
      <c r="V72" s="112">
        <f t="shared" si="64"/>
        <v>0</v>
      </c>
      <c r="W72" s="112">
        <f t="shared" si="65"/>
        <v>0</v>
      </c>
      <c r="X72" s="112">
        <f t="shared" si="66"/>
        <v>0</v>
      </c>
      <c r="Y72" s="112">
        <f t="shared" si="67"/>
        <v>8</v>
      </c>
      <c r="Z72" s="112">
        <f t="shared" si="67"/>
        <v>12</v>
      </c>
      <c r="AA72" s="112">
        <f t="shared" si="67"/>
        <v>19.2</v>
      </c>
      <c r="AB72" s="113"/>
      <c r="AC72" s="114">
        <f t="shared" si="68"/>
        <v>0</v>
      </c>
      <c r="AD72" s="242"/>
      <c r="AE72" s="73"/>
      <c r="AF72" s="243"/>
      <c r="AG72" s="243"/>
      <c r="AH72" s="88"/>
      <c r="AI72" s="88"/>
      <c r="AJ72" s="75"/>
      <c r="AK72" s="243"/>
      <c r="AL72" s="88"/>
      <c r="AM72" s="75"/>
      <c r="AN72" s="244"/>
      <c r="AO72" s="242"/>
      <c r="AP72" s="243"/>
      <c r="AQ72" s="243"/>
      <c r="AR72" s="243"/>
      <c r="AS72" s="243"/>
      <c r="AT72" s="88"/>
      <c r="AU72" s="75"/>
      <c r="AV72" s="244"/>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193" t="s">
        <v>226</v>
      </c>
      <c r="B73" s="194" t="s">
        <v>227</v>
      </c>
      <c r="C73" s="56" t="s">
        <v>52</v>
      </c>
      <c r="D73" s="57" t="s">
        <v>175</v>
      </c>
      <c r="E73" s="101" t="s">
        <v>49</v>
      </c>
      <c r="F73" s="101">
        <v>1</v>
      </c>
      <c r="G73" s="102"/>
      <c r="H73" s="103" t="s">
        <v>246</v>
      </c>
      <c r="I73" s="104"/>
      <c r="J73" s="105">
        <v>1</v>
      </c>
      <c r="K73" s="106">
        <f>IF(J73&gt;0, 1, 0)</f>
        <v>1</v>
      </c>
      <c r="L73" s="106">
        <f t="shared" si="57"/>
        <v>0</v>
      </c>
      <c r="M73" s="107">
        <v>6</v>
      </c>
      <c r="N73" s="108"/>
      <c r="O73" s="109">
        <f t="shared" si="58"/>
        <v>0</v>
      </c>
      <c r="P73" s="109">
        <f t="shared" si="59"/>
        <v>0</v>
      </c>
      <c r="Q73" s="107"/>
      <c r="R73" s="110">
        <f>J73*M73*$R$9</f>
        <v>29.400000000000002</v>
      </c>
      <c r="S73" s="111">
        <f>J73*M73*$S$9</f>
        <v>6</v>
      </c>
      <c r="T73" s="112">
        <f>K73*M73*$T$9</f>
        <v>9</v>
      </c>
      <c r="U73" s="112">
        <f>J73*M73*$U$9</f>
        <v>14.399999999999999</v>
      </c>
      <c r="V73" s="112">
        <f t="shared" si="64"/>
        <v>0</v>
      </c>
      <c r="W73" s="112">
        <f t="shared" si="65"/>
        <v>0</v>
      </c>
      <c r="X73" s="112">
        <f t="shared" si="66"/>
        <v>0</v>
      </c>
      <c r="Y73" s="112">
        <f t="shared" si="67"/>
        <v>6</v>
      </c>
      <c r="Z73" s="112">
        <f t="shared" si="67"/>
        <v>9</v>
      </c>
      <c r="AA73" s="112">
        <f t="shared" si="67"/>
        <v>14.399999999999999</v>
      </c>
      <c r="AB73" s="113"/>
      <c r="AC73" s="114">
        <f t="shared" si="68"/>
        <v>0</v>
      </c>
      <c r="AD73" s="176"/>
      <c r="AE73" s="73"/>
      <c r="AF73" s="177"/>
      <c r="AG73" s="177"/>
      <c r="AH73" s="88"/>
      <c r="AI73" s="88"/>
      <c r="AJ73" s="75"/>
      <c r="AK73" s="177"/>
      <c r="AL73" s="88"/>
      <c r="AM73" s="75"/>
      <c r="AN73" s="178"/>
      <c r="AO73" s="176"/>
      <c r="AP73" s="177"/>
      <c r="AQ73" s="177"/>
      <c r="AR73" s="177"/>
      <c r="AS73" s="177"/>
      <c r="AT73" s="88"/>
      <c r="AU73" s="75"/>
      <c r="AV73" s="178"/>
      <c r="AW73" s="6"/>
      <c r="AX73" s="6"/>
      <c r="AY73" s="6"/>
      <c r="AZ73" s="6"/>
      <c r="BA73" s="6"/>
      <c r="BB73" s="6"/>
      <c r="BC73" s="6"/>
      <c r="BD73" s="6"/>
      <c r="BE73" s="6"/>
      <c r="BF73" s="6"/>
      <c r="BG73" s="6"/>
      <c r="BH73" s="6"/>
      <c r="BI73" s="6"/>
      <c r="BJ73" s="6"/>
      <c r="BK73" s="6"/>
      <c r="BL73" s="6"/>
      <c r="BM73" s="6"/>
      <c r="BN73" s="6"/>
      <c r="BO73" s="6"/>
      <c r="BP73" s="6"/>
    </row>
    <row r="74" spans="1:68" s="115" customFormat="1" ht="27.95" customHeight="1" x14ac:dyDescent="0.25">
      <c r="A74" s="193" t="s">
        <v>226</v>
      </c>
      <c r="B74" s="194" t="s">
        <v>227</v>
      </c>
      <c r="C74" s="56" t="s">
        <v>52</v>
      </c>
      <c r="D74" s="57" t="s">
        <v>175</v>
      </c>
      <c r="E74" s="101" t="s">
        <v>49</v>
      </c>
      <c r="F74" s="101">
        <v>1</v>
      </c>
      <c r="G74" s="102"/>
      <c r="H74" s="103" t="s">
        <v>247</v>
      </c>
      <c r="I74" s="104"/>
      <c r="J74" s="105">
        <v>1</v>
      </c>
      <c r="K74" s="106">
        <f>IF(J74&gt;0, 1, 0)</f>
        <v>1</v>
      </c>
      <c r="L74" s="106">
        <f t="shared" si="57"/>
        <v>0</v>
      </c>
      <c r="M74" s="107">
        <v>3</v>
      </c>
      <c r="N74" s="108"/>
      <c r="O74" s="109">
        <f t="shared" si="58"/>
        <v>0</v>
      </c>
      <c r="P74" s="109">
        <f t="shared" si="59"/>
        <v>0</v>
      </c>
      <c r="Q74" s="107"/>
      <c r="R74" s="110">
        <f>J74*M74*$R$9</f>
        <v>14.700000000000001</v>
      </c>
      <c r="S74" s="245"/>
      <c r="T74" s="245"/>
      <c r="U74" s="245"/>
      <c r="V74" s="245"/>
      <c r="W74" s="245"/>
      <c r="X74" s="245"/>
      <c r="Y74" s="245"/>
      <c r="Z74" s="245"/>
      <c r="AA74" s="245"/>
      <c r="AB74" s="113"/>
      <c r="AC74" s="114"/>
      <c r="AD74" s="176"/>
      <c r="AE74" s="73"/>
      <c r="AF74" s="177"/>
      <c r="AG74" s="177"/>
      <c r="AH74" s="88"/>
      <c r="AI74" s="88"/>
      <c r="AJ74" s="75"/>
      <c r="AK74" s="177"/>
      <c r="AL74" s="88"/>
      <c r="AM74" s="75"/>
      <c r="AN74" s="178"/>
      <c r="AO74" s="176"/>
      <c r="AP74" s="177"/>
      <c r="AQ74" s="177"/>
      <c r="AR74" s="177"/>
      <c r="AS74" s="177"/>
      <c r="AT74" s="88"/>
      <c r="AU74" s="75"/>
      <c r="AV74" s="178"/>
      <c r="AW74" s="6"/>
      <c r="AX74" s="6"/>
      <c r="AY74" s="6"/>
      <c r="AZ74" s="6"/>
      <c r="BA74" s="6"/>
      <c r="BB74" s="6"/>
      <c r="BC74" s="6"/>
      <c r="BD74" s="6"/>
      <c r="BE74" s="6"/>
      <c r="BF74" s="6"/>
      <c r="BG74" s="6"/>
      <c r="BH74" s="6"/>
      <c r="BI74" s="6"/>
      <c r="BJ74" s="6"/>
      <c r="BK74" s="6"/>
      <c r="BL74" s="6"/>
      <c r="BM74" s="6"/>
      <c r="BN74" s="6"/>
      <c r="BO74" s="6"/>
      <c r="BP74" s="6"/>
    </row>
    <row r="75" spans="1:68" ht="27.75" customHeight="1" thickBot="1" x14ac:dyDescent="0.3">
      <c r="A75" s="116" t="s">
        <v>226</v>
      </c>
      <c r="B75" s="117" t="s">
        <v>227</v>
      </c>
      <c r="C75" s="117" t="s">
        <v>52</v>
      </c>
      <c r="D75" s="57" t="s">
        <v>175</v>
      </c>
      <c r="E75" s="118"/>
      <c r="F75" s="118"/>
      <c r="G75" s="119"/>
      <c r="H75" s="120" t="s">
        <v>90</v>
      </c>
      <c r="I75" s="121"/>
      <c r="J75" s="122"/>
      <c r="K75" s="123"/>
      <c r="L75" s="123"/>
      <c r="M75" s="124"/>
      <c r="N75" s="125"/>
      <c r="O75" s="123"/>
      <c r="P75" s="123"/>
      <c r="Q75" s="124"/>
      <c r="R75" s="126">
        <f>SUM(R62:R74)</f>
        <v>547.70000000000005</v>
      </c>
      <c r="S75" s="127">
        <f t="shared" ref="S75:AA75" si="69">SUM(S62:S73)</f>
        <v>156</v>
      </c>
      <c r="T75" s="128">
        <f t="shared" si="69"/>
        <v>111</v>
      </c>
      <c r="U75" s="128">
        <f t="shared" si="69"/>
        <v>204</v>
      </c>
      <c r="V75" s="128">
        <f t="shared" si="69"/>
        <v>26</v>
      </c>
      <c r="W75" s="128">
        <f t="shared" si="69"/>
        <v>7.8</v>
      </c>
      <c r="X75" s="128">
        <f t="shared" si="69"/>
        <v>7.8</v>
      </c>
      <c r="Y75" s="129">
        <f t="shared" si="69"/>
        <v>182</v>
      </c>
      <c r="Z75" s="129">
        <f t="shared" si="69"/>
        <v>118.8</v>
      </c>
      <c r="AA75" s="129">
        <f t="shared" si="69"/>
        <v>211.8</v>
      </c>
      <c r="AB75" s="130">
        <f>R75/1800/0.6</f>
        <v>0.50712962962962971</v>
      </c>
      <c r="AC75" s="7"/>
      <c r="AD75" s="131"/>
      <c r="AE75" s="132"/>
      <c r="AF75" s="132"/>
      <c r="AG75" s="132"/>
      <c r="AH75" s="88"/>
      <c r="AI75" s="88"/>
      <c r="AJ75" s="75"/>
      <c r="AK75" s="132"/>
      <c r="AL75" s="88"/>
      <c r="AM75" s="75"/>
      <c r="AN75" s="227"/>
      <c r="AO75" s="131"/>
      <c r="AP75" s="132"/>
      <c r="AQ75" s="132"/>
      <c r="AR75" s="132"/>
      <c r="AS75" s="132"/>
      <c r="AT75" s="88"/>
      <c r="AU75" s="75"/>
      <c r="AV75" s="227"/>
    </row>
    <row r="76" spans="1:68" ht="27.95" customHeight="1" thickTop="1" x14ac:dyDescent="0.25">
      <c r="A76" s="54" t="s">
        <v>248</v>
      </c>
      <c r="B76" s="55" t="s">
        <v>141</v>
      </c>
      <c r="C76" s="56" t="s">
        <v>142</v>
      </c>
      <c r="D76" s="57" t="s">
        <v>175</v>
      </c>
      <c r="E76" s="58" t="s">
        <v>54</v>
      </c>
      <c r="F76" s="80">
        <v>1</v>
      </c>
      <c r="G76" s="60" t="s">
        <v>228</v>
      </c>
      <c r="H76" s="60" t="s">
        <v>229</v>
      </c>
      <c r="I76" s="219"/>
      <c r="J76" s="62"/>
      <c r="K76" s="63">
        <f t="shared" ref="K76:K85" si="70">IF(J76&gt;0, 1, 0)</f>
        <v>0</v>
      </c>
      <c r="L76" s="63">
        <f t="shared" ref="L76:L87" si="71">J76-K76</f>
        <v>0</v>
      </c>
      <c r="M76" s="64"/>
      <c r="N76" s="65"/>
      <c r="O76" s="66">
        <f t="shared" ref="O76:O87" si="72">IF(N76&gt;0, 1, 0)</f>
        <v>0</v>
      </c>
      <c r="P76" s="66">
        <f t="shared" ref="P76:P87" si="73">N76-O76</f>
        <v>0</v>
      </c>
      <c r="Q76" s="220"/>
      <c r="R76" s="68">
        <f t="shared" ref="R76:R85" si="74">(K76*M76*$R$5)+(L76*M76*$R$6)+(O76*Q76*$R$7)+(P76*Q76*$R$8)</f>
        <v>0</v>
      </c>
      <c r="S76" s="69">
        <f t="shared" ref="S76:S85" si="75">J76*M76*$S$5</f>
        <v>0</v>
      </c>
      <c r="T76" s="70">
        <f t="shared" ref="T76:T85" si="76">K76*M76*$T$5</f>
        <v>0</v>
      </c>
      <c r="U76" s="70">
        <f t="shared" ref="U76:U85" si="77">J76*M76*$U$5</f>
        <v>0</v>
      </c>
      <c r="V76" s="70">
        <f t="shared" ref="V76:V87" si="78">N76*Q76*$V$7</f>
        <v>0</v>
      </c>
      <c r="W76" s="70">
        <f t="shared" ref="W76:W87" si="79">O76*Q76*$W$7</f>
        <v>0</v>
      </c>
      <c r="X76" s="70">
        <f t="shared" ref="X76:X87" si="80">N76*Q76*$X$7</f>
        <v>0</v>
      </c>
      <c r="Y76" s="70">
        <f t="shared" ref="Y76:AA87" si="81">S76+V76</f>
        <v>0</v>
      </c>
      <c r="Z76" s="70">
        <f t="shared" si="81"/>
        <v>0</v>
      </c>
      <c r="AA76" s="70">
        <f t="shared" si="81"/>
        <v>0</v>
      </c>
      <c r="AB76" s="71"/>
      <c r="AC76" s="7">
        <f t="shared" ref="AC76:AC87" si="82">R76-Y76-Z76-AA76</f>
        <v>0</v>
      </c>
      <c r="AD76" s="246" t="s">
        <v>207</v>
      </c>
      <c r="AE76" s="73" t="s">
        <v>179</v>
      </c>
      <c r="AF76" s="87" t="s">
        <v>180</v>
      </c>
      <c r="AG76" s="236">
        <v>45291</v>
      </c>
      <c r="AH76" s="88">
        <v>30</v>
      </c>
      <c r="AI76" s="88"/>
      <c r="AJ76" s="75"/>
      <c r="AK76" s="87"/>
      <c r="AL76" s="88"/>
      <c r="AM76" s="75"/>
      <c r="AN76" s="89"/>
      <c r="AO76" s="86"/>
      <c r="AP76" s="247"/>
      <c r="AQ76" s="87" t="s">
        <v>249</v>
      </c>
      <c r="AR76" s="87"/>
      <c r="AS76" s="247"/>
      <c r="AT76" s="88"/>
      <c r="AU76" s="75"/>
      <c r="AV76" s="89"/>
    </row>
    <row r="77" spans="1:68" ht="27.95" customHeight="1" x14ac:dyDescent="0.25">
      <c r="A77" s="54" t="s">
        <v>248</v>
      </c>
      <c r="B77" s="55" t="s">
        <v>141</v>
      </c>
      <c r="C77" s="56" t="s">
        <v>142</v>
      </c>
      <c r="D77" s="57" t="s">
        <v>175</v>
      </c>
      <c r="E77" s="58" t="s">
        <v>54</v>
      </c>
      <c r="F77" s="80">
        <v>4</v>
      </c>
      <c r="G77" s="60" t="s">
        <v>233</v>
      </c>
      <c r="H77" s="60" t="s">
        <v>234</v>
      </c>
      <c r="I77" s="81"/>
      <c r="J77" s="82">
        <v>2</v>
      </c>
      <c r="K77" s="63">
        <f t="shared" si="70"/>
        <v>1</v>
      </c>
      <c r="L77" s="63">
        <f t="shared" si="71"/>
        <v>1</v>
      </c>
      <c r="M77" s="83">
        <v>26</v>
      </c>
      <c r="N77" s="84"/>
      <c r="O77" s="66">
        <f t="shared" si="72"/>
        <v>0</v>
      </c>
      <c r="P77" s="66">
        <f t="shared" si="73"/>
        <v>0</v>
      </c>
      <c r="Q77" s="83"/>
      <c r="R77" s="85">
        <f t="shared" si="74"/>
        <v>140.4</v>
      </c>
      <c r="S77" s="69">
        <f t="shared" si="75"/>
        <v>52</v>
      </c>
      <c r="T77" s="70">
        <f t="shared" si="76"/>
        <v>26</v>
      </c>
      <c r="U77" s="70">
        <f t="shared" si="77"/>
        <v>62.4</v>
      </c>
      <c r="V77" s="70">
        <f t="shared" si="78"/>
        <v>0</v>
      </c>
      <c r="W77" s="70">
        <f t="shared" si="79"/>
        <v>0</v>
      </c>
      <c r="X77" s="70">
        <f t="shared" si="80"/>
        <v>0</v>
      </c>
      <c r="Y77" s="70">
        <f t="shared" si="81"/>
        <v>52</v>
      </c>
      <c r="Z77" s="70">
        <f t="shared" si="81"/>
        <v>26</v>
      </c>
      <c r="AA77" s="70">
        <f t="shared" si="81"/>
        <v>62.4</v>
      </c>
      <c r="AB77" s="71"/>
      <c r="AC77" s="7">
        <f t="shared" si="82"/>
        <v>0</v>
      </c>
      <c r="AD77" s="86"/>
      <c r="AE77" s="73"/>
      <c r="AF77" s="87"/>
      <c r="AG77" s="87"/>
      <c r="AH77" s="88"/>
      <c r="AI77" s="88"/>
      <c r="AJ77" s="75"/>
      <c r="AK77" s="87"/>
      <c r="AL77" s="88"/>
      <c r="AM77" s="75"/>
      <c r="AN77" s="89"/>
      <c r="AO77" s="86"/>
      <c r="AP77" s="87"/>
      <c r="AQ77" s="87" t="s">
        <v>250</v>
      </c>
      <c r="AR77" s="87"/>
      <c r="AS77" s="87"/>
      <c r="AT77" s="88"/>
      <c r="AU77" s="75"/>
      <c r="AV77" s="89"/>
    </row>
    <row r="78" spans="1:68" ht="27.95" customHeight="1" x14ac:dyDescent="0.25">
      <c r="A78" s="54" t="s">
        <v>248</v>
      </c>
      <c r="B78" s="55" t="s">
        <v>141</v>
      </c>
      <c r="C78" s="56" t="s">
        <v>142</v>
      </c>
      <c r="D78" s="57" t="s">
        <v>175</v>
      </c>
      <c r="E78" s="91" t="s">
        <v>68</v>
      </c>
      <c r="F78" s="92">
        <v>4</v>
      </c>
      <c r="G78" s="91" t="s">
        <v>233</v>
      </c>
      <c r="H78" s="91" t="s">
        <v>251</v>
      </c>
      <c r="I78" s="81"/>
      <c r="J78" s="82">
        <v>1</v>
      </c>
      <c r="K78" s="63">
        <f t="shared" si="70"/>
        <v>1</v>
      </c>
      <c r="L78" s="63">
        <f t="shared" si="71"/>
        <v>0</v>
      </c>
      <c r="M78" s="83">
        <v>26</v>
      </c>
      <c r="N78" s="84">
        <v>1</v>
      </c>
      <c r="O78" s="66">
        <f t="shared" si="72"/>
        <v>1</v>
      </c>
      <c r="P78" s="66">
        <f t="shared" si="73"/>
        <v>0</v>
      </c>
      <c r="Q78" s="83">
        <v>26</v>
      </c>
      <c r="R78" s="85">
        <f t="shared" si="74"/>
        <v>124.80000000000001</v>
      </c>
      <c r="S78" s="69">
        <f t="shared" si="75"/>
        <v>26</v>
      </c>
      <c r="T78" s="70">
        <f t="shared" si="76"/>
        <v>26</v>
      </c>
      <c r="U78" s="70">
        <f t="shared" si="77"/>
        <v>31.2</v>
      </c>
      <c r="V78" s="70">
        <f t="shared" si="78"/>
        <v>26</v>
      </c>
      <c r="W78" s="70">
        <f t="shared" si="79"/>
        <v>7.8</v>
      </c>
      <c r="X78" s="70">
        <f t="shared" si="80"/>
        <v>7.8</v>
      </c>
      <c r="Y78" s="70">
        <f t="shared" si="81"/>
        <v>52</v>
      </c>
      <c r="Z78" s="70">
        <f t="shared" si="81"/>
        <v>33.799999999999997</v>
      </c>
      <c r="AA78" s="70">
        <f t="shared" si="81"/>
        <v>39</v>
      </c>
      <c r="AB78" s="71"/>
      <c r="AC78" s="7">
        <f t="shared" si="82"/>
        <v>0</v>
      </c>
      <c r="AD78" s="86"/>
      <c r="AE78" s="73"/>
      <c r="AF78" s="87"/>
      <c r="AG78" s="87"/>
      <c r="AH78" s="88"/>
      <c r="AI78" s="88"/>
      <c r="AJ78" s="75"/>
      <c r="AK78" s="87"/>
      <c r="AL78" s="88"/>
      <c r="AM78" s="75"/>
      <c r="AN78" s="89"/>
      <c r="AO78" s="86"/>
      <c r="AP78" s="87"/>
      <c r="AQ78" s="247" t="s">
        <v>252</v>
      </c>
      <c r="AR78" s="87"/>
      <c r="AS78" s="87"/>
      <c r="AT78" s="88"/>
      <c r="AU78" s="75"/>
      <c r="AV78" s="89"/>
    </row>
    <row r="79" spans="1:68" ht="27.95" customHeight="1" x14ac:dyDescent="0.25">
      <c r="A79" s="54" t="s">
        <v>248</v>
      </c>
      <c r="B79" s="55" t="s">
        <v>141</v>
      </c>
      <c r="C79" s="56" t="s">
        <v>142</v>
      </c>
      <c r="D79" s="57" t="s">
        <v>175</v>
      </c>
      <c r="E79" s="93" t="s">
        <v>73</v>
      </c>
      <c r="F79" s="80">
        <v>1</v>
      </c>
      <c r="G79" s="60" t="s">
        <v>237</v>
      </c>
      <c r="H79" s="60" t="s">
        <v>238</v>
      </c>
      <c r="I79" s="81"/>
      <c r="J79" s="82"/>
      <c r="K79" s="63">
        <f t="shared" si="70"/>
        <v>0</v>
      </c>
      <c r="L79" s="63">
        <f t="shared" si="71"/>
        <v>0</v>
      </c>
      <c r="M79" s="83"/>
      <c r="N79" s="84">
        <v>1</v>
      </c>
      <c r="O79" s="66">
        <f t="shared" si="72"/>
        <v>1</v>
      </c>
      <c r="P79" s="66">
        <f t="shared" si="73"/>
        <v>0</v>
      </c>
      <c r="Q79" s="83">
        <v>26</v>
      </c>
      <c r="R79" s="85">
        <f t="shared" si="74"/>
        <v>41.6</v>
      </c>
      <c r="S79" s="69">
        <f t="shared" si="75"/>
        <v>0</v>
      </c>
      <c r="T79" s="70">
        <f t="shared" si="76"/>
        <v>0</v>
      </c>
      <c r="U79" s="70">
        <f t="shared" si="77"/>
        <v>0</v>
      </c>
      <c r="V79" s="70">
        <f t="shared" si="78"/>
        <v>26</v>
      </c>
      <c r="W79" s="70">
        <f t="shared" si="79"/>
        <v>7.8</v>
      </c>
      <c r="X79" s="70">
        <f t="shared" si="80"/>
        <v>7.8</v>
      </c>
      <c r="Y79" s="70">
        <f t="shared" si="81"/>
        <v>26</v>
      </c>
      <c r="Z79" s="70">
        <f t="shared" si="81"/>
        <v>7.8</v>
      </c>
      <c r="AA79" s="70">
        <f t="shared" si="81"/>
        <v>7.8</v>
      </c>
      <c r="AB79" s="71"/>
      <c r="AC79" s="7">
        <f t="shared" si="82"/>
        <v>0</v>
      </c>
      <c r="AD79" s="86"/>
      <c r="AE79" s="73"/>
      <c r="AF79" s="87"/>
      <c r="AG79" s="87"/>
      <c r="AH79" s="88"/>
      <c r="AI79" s="88"/>
      <c r="AJ79" s="75"/>
      <c r="AK79" s="87"/>
      <c r="AL79" s="88"/>
      <c r="AM79" s="75"/>
      <c r="AN79" s="89"/>
      <c r="AO79" s="86"/>
      <c r="AP79" s="87"/>
      <c r="AQ79" s="87"/>
      <c r="AR79" s="87"/>
      <c r="AS79" s="87"/>
      <c r="AT79" s="88"/>
      <c r="AU79" s="75"/>
      <c r="AV79" s="89"/>
    </row>
    <row r="80" spans="1:68" ht="27.95" customHeight="1" x14ac:dyDescent="0.25">
      <c r="A80" s="54" t="s">
        <v>248</v>
      </c>
      <c r="B80" s="55" t="s">
        <v>141</v>
      </c>
      <c r="C80" s="56" t="s">
        <v>142</v>
      </c>
      <c r="D80" s="57" t="s">
        <v>175</v>
      </c>
      <c r="E80" s="91" t="s">
        <v>82</v>
      </c>
      <c r="F80" s="92">
        <v>1</v>
      </c>
      <c r="G80" s="91" t="s">
        <v>237</v>
      </c>
      <c r="H80" s="91" t="s">
        <v>240</v>
      </c>
      <c r="I80" s="81"/>
      <c r="J80" s="82">
        <v>0</v>
      </c>
      <c r="K80" s="63">
        <f t="shared" si="70"/>
        <v>0</v>
      </c>
      <c r="L80" s="63">
        <f t="shared" si="71"/>
        <v>0</v>
      </c>
      <c r="M80" s="83">
        <v>26</v>
      </c>
      <c r="N80" s="84">
        <v>0</v>
      </c>
      <c r="O80" s="66">
        <f t="shared" si="72"/>
        <v>0</v>
      </c>
      <c r="P80" s="66">
        <f t="shared" si="73"/>
        <v>0</v>
      </c>
      <c r="Q80" s="83">
        <v>26</v>
      </c>
      <c r="R80" s="85">
        <f t="shared" si="74"/>
        <v>0</v>
      </c>
      <c r="S80" s="69">
        <f t="shared" si="75"/>
        <v>0</v>
      </c>
      <c r="T80" s="70">
        <f t="shared" si="76"/>
        <v>0</v>
      </c>
      <c r="U80" s="70">
        <f t="shared" si="77"/>
        <v>0</v>
      </c>
      <c r="V80" s="70">
        <f t="shared" si="78"/>
        <v>0</v>
      </c>
      <c r="W80" s="70">
        <f t="shared" si="79"/>
        <v>0</v>
      </c>
      <c r="X80" s="70">
        <f t="shared" si="80"/>
        <v>0</v>
      </c>
      <c r="Y80" s="70">
        <f t="shared" si="81"/>
        <v>0</v>
      </c>
      <c r="Z80" s="70">
        <f t="shared" si="81"/>
        <v>0</v>
      </c>
      <c r="AA80" s="70">
        <f t="shared" si="81"/>
        <v>0</v>
      </c>
      <c r="AB80" s="71"/>
      <c r="AC80" s="7">
        <f t="shared" si="82"/>
        <v>0</v>
      </c>
      <c r="AD80" s="86"/>
      <c r="AE80" s="73"/>
      <c r="AF80" s="87"/>
      <c r="AG80" s="87"/>
      <c r="AH80" s="88"/>
      <c r="AI80" s="88"/>
      <c r="AJ80" s="75"/>
      <c r="AK80" s="87"/>
      <c r="AL80" s="88"/>
      <c r="AM80" s="75"/>
      <c r="AN80" s="89"/>
      <c r="AO80" s="86"/>
      <c r="AP80" s="87"/>
      <c r="AQ80" s="87"/>
      <c r="AR80" s="87"/>
      <c r="AS80" s="87"/>
      <c r="AT80" s="88"/>
      <c r="AU80" s="75"/>
      <c r="AV80" s="89"/>
    </row>
    <row r="81" spans="1:68" ht="27.95" customHeight="1" x14ac:dyDescent="0.25">
      <c r="A81" s="54" t="s">
        <v>248</v>
      </c>
      <c r="B81" s="55" t="s">
        <v>141</v>
      </c>
      <c r="C81" s="56" t="s">
        <v>142</v>
      </c>
      <c r="D81" s="57" t="s">
        <v>175</v>
      </c>
      <c r="E81" s="141" t="s">
        <v>73</v>
      </c>
      <c r="F81" s="136">
        <v>1</v>
      </c>
      <c r="G81" s="137" t="s">
        <v>253</v>
      </c>
      <c r="H81" s="140" t="s">
        <v>254</v>
      </c>
      <c r="I81" s="81"/>
      <c r="J81" s="82"/>
      <c r="K81" s="63">
        <f t="shared" si="70"/>
        <v>0</v>
      </c>
      <c r="L81" s="63">
        <f t="shared" si="71"/>
        <v>0</v>
      </c>
      <c r="M81" s="83">
        <v>26</v>
      </c>
      <c r="N81" s="84"/>
      <c r="O81" s="66">
        <f t="shared" si="72"/>
        <v>0</v>
      </c>
      <c r="P81" s="66">
        <f t="shared" si="73"/>
        <v>0</v>
      </c>
      <c r="Q81" s="83">
        <v>26</v>
      </c>
      <c r="R81" s="85">
        <f t="shared" si="74"/>
        <v>0</v>
      </c>
      <c r="S81" s="69">
        <f t="shared" si="75"/>
        <v>0</v>
      </c>
      <c r="T81" s="70">
        <f t="shared" si="76"/>
        <v>0</v>
      </c>
      <c r="U81" s="70">
        <f t="shared" si="77"/>
        <v>0</v>
      </c>
      <c r="V81" s="70">
        <f t="shared" si="78"/>
        <v>0</v>
      </c>
      <c r="W81" s="70">
        <f t="shared" si="79"/>
        <v>0</v>
      </c>
      <c r="X81" s="70">
        <f t="shared" si="80"/>
        <v>0</v>
      </c>
      <c r="Y81" s="70">
        <f t="shared" si="81"/>
        <v>0</v>
      </c>
      <c r="Z81" s="70">
        <f t="shared" si="81"/>
        <v>0</v>
      </c>
      <c r="AA81" s="70">
        <f t="shared" si="81"/>
        <v>0</v>
      </c>
      <c r="AB81" s="71"/>
      <c r="AC81" s="7">
        <f t="shared" si="82"/>
        <v>0</v>
      </c>
      <c r="AD81" s="86"/>
      <c r="AE81" s="73"/>
      <c r="AF81" s="87"/>
      <c r="AG81" s="87"/>
      <c r="AH81" s="88"/>
      <c r="AI81" s="88"/>
      <c r="AJ81" s="75"/>
      <c r="AK81" s="87"/>
      <c r="AL81" s="88"/>
      <c r="AM81" s="75"/>
      <c r="AN81" s="89"/>
      <c r="AO81" s="86"/>
      <c r="AP81" s="87"/>
      <c r="AQ81" s="87"/>
      <c r="AR81" s="87"/>
      <c r="AS81" s="87"/>
      <c r="AT81" s="88"/>
      <c r="AU81" s="75"/>
      <c r="AV81" s="89"/>
    </row>
    <row r="82" spans="1:68" ht="27.95" customHeight="1" x14ac:dyDescent="0.25">
      <c r="A82" s="54" t="s">
        <v>248</v>
      </c>
      <c r="B82" s="55" t="s">
        <v>141</v>
      </c>
      <c r="C82" s="56" t="s">
        <v>142</v>
      </c>
      <c r="D82" s="57" t="s">
        <v>175</v>
      </c>
      <c r="E82" s="141" t="s">
        <v>82</v>
      </c>
      <c r="F82" s="136">
        <v>3</v>
      </c>
      <c r="G82" s="142" t="s">
        <v>255</v>
      </c>
      <c r="H82" s="140" t="s">
        <v>256</v>
      </c>
      <c r="I82" s="81"/>
      <c r="J82" s="82">
        <v>1</v>
      </c>
      <c r="K82" s="63">
        <f t="shared" si="70"/>
        <v>1</v>
      </c>
      <c r="L82" s="63">
        <f t="shared" si="71"/>
        <v>0</v>
      </c>
      <c r="M82" s="83">
        <v>26</v>
      </c>
      <c r="N82" s="84">
        <v>1</v>
      </c>
      <c r="O82" s="66">
        <f t="shared" si="72"/>
        <v>1</v>
      </c>
      <c r="P82" s="66">
        <f t="shared" si="73"/>
        <v>0</v>
      </c>
      <c r="Q82" s="83">
        <v>26</v>
      </c>
      <c r="R82" s="85">
        <f t="shared" si="74"/>
        <v>124.80000000000001</v>
      </c>
      <c r="S82" s="69">
        <f t="shared" si="75"/>
        <v>26</v>
      </c>
      <c r="T82" s="70">
        <f t="shared" si="76"/>
        <v>26</v>
      </c>
      <c r="U82" s="70">
        <f t="shared" si="77"/>
        <v>31.2</v>
      </c>
      <c r="V82" s="70">
        <f t="shared" si="78"/>
        <v>26</v>
      </c>
      <c r="W82" s="70">
        <f t="shared" si="79"/>
        <v>7.8</v>
      </c>
      <c r="X82" s="70">
        <f t="shared" si="80"/>
        <v>7.8</v>
      </c>
      <c r="Y82" s="70">
        <f t="shared" si="81"/>
        <v>52</v>
      </c>
      <c r="Z82" s="70">
        <f t="shared" si="81"/>
        <v>33.799999999999997</v>
      </c>
      <c r="AA82" s="70">
        <f t="shared" si="81"/>
        <v>39</v>
      </c>
      <c r="AB82" s="71"/>
      <c r="AC82" s="7">
        <f t="shared" si="82"/>
        <v>0</v>
      </c>
      <c r="AD82" s="86"/>
      <c r="AE82" s="73"/>
      <c r="AF82" s="87"/>
      <c r="AG82" s="87"/>
      <c r="AH82" s="88"/>
      <c r="AI82" s="88"/>
      <c r="AJ82" s="75"/>
      <c r="AK82" s="87"/>
      <c r="AL82" s="88"/>
      <c r="AM82" s="75"/>
      <c r="AN82" s="89"/>
      <c r="AO82" s="86"/>
      <c r="AP82" s="87"/>
      <c r="AQ82" s="87"/>
      <c r="AR82" s="87"/>
      <c r="AS82" s="87"/>
      <c r="AT82" s="88"/>
      <c r="AU82" s="75"/>
      <c r="AV82" s="89"/>
    </row>
    <row r="83" spans="1:68" ht="27.95" customHeight="1" x14ac:dyDescent="0.25">
      <c r="A83" s="54" t="s">
        <v>248</v>
      </c>
      <c r="B83" s="55" t="s">
        <v>141</v>
      </c>
      <c r="C83" s="56" t="s">
        <v>142</v>
      </c>
      <c r="D83" s="57" t="s">
        <v>175</v>
      </c>
      <c r="E83" s="141" t="s">
        <v>84</v>
      </c>
      <c r="F83" s="136">
        <v>2</v>
      </c>
      <c r="G83" s="142" t="s">
        <v>242</v>
      </c>
      <c r="H83" s="140" t="s">
        <v>243</v>
      </c>
      <c r="I83" s="94"/>
      <c r="J83" s="82">
        <v>1</v>
      </c>
      <c r="K83" s="63">
        <f t="shared" si="70"/>
        <v>1</v>
      </c>
      <c r="L83" s="63">
        <f t="shared" si="71"/>
        <v>0</v>
      </c>
      <c r="M83" s="83">
        <v>26</v>
      </c>
      <c r="N83" s="84"/>
      <c r="O83" s="66">
        <f t="shared" si="72"/>
        <v>0</v>
      </c>
      <c r="P83" s="66">
        <f t="shared" si="73"/>
        <v>0</v>
      </c>
      <c r="Q83" s="83"/>
      <c r="R83" s="85">
        <f t="shared" si="74"/>
        <v>83.2</v>
      </c>
      <c r="S83" s="69">
        <f t="shared" si="75"/>
        <v>26</v>
      </c>
      <c r="T83" s="70">
        <f t="shared" si="76"/>
        <v>26</v>
      </c>
      <c r="U83" s="70">
        <f t="shared" si="77"/>
        <v>31.2</v>
      </c>
      <c r="V83" s="70">
        <f t="shared" si="78"/>
        <v>0</v>
      </c>
      <c r="W83" s="70">
        <f t="shared" si="79"/>
        <v>0</v>
      </c>
      <c r="X83" s="70">
        <f t="shared" si="80"/>
        <v>0</v>
      </c>
      <c r="Y83" s="70">
        <f t="shared" si="81"/>
        <v>26</v>
      </c>
      <c r="Z83" s="70">
        <f t="shared" si="81"/>
        <v>26</v>
      </c>
      <c r="AA83" s="70">
        <f t="shared" si="81"/>
        <v>31.2</v>
      </c>
      <c r="AB83" s="71"/>
      <c r="AC83" s="7">
        <f t="shared" si="82"/>
        <v>0</v>
      </c>
      <c r="AD83" s="86"/>
      <c r="AE83" s="73"/>
      <c r="AF83" s="87"/>
      <c r="AG83" s="87"/>
      <c r="AH83" s="88"/>
      <c r="AI83" s="88"/>
      <c r="AJ83" s="75"/>
      <c r="AK83" s="87"/>
      <c r="AL83" s="88"/>
      <c r="AM83" s="75"/>
      <c r="AN83" s="248"/>
      <c r="AO83" s="86"/>
      <c r="AP83" s="87"/>
      <c r="AQ83" s="87"/>
      <c r="AR83" s="87"/>
      <c r="AS83" s="87"/>
      <c r="AT83" s="88"/>
      <c r="AU83" s="75"/>
      <c r="AV83" s="248"/>
    </row>
    <row r="84" spans="1:68" ht="27.95" customHeight="1" x14ac:dyDescent="0.25">
      <c r="A84" s="54" t="s">
        <v>248</v>
      </c>
      <c r="B84" s="55" t="s">
        <v>141</v>
      </c>
      <c r="C84" s="56" t="s">
        <v>142</v>
      </c>
      <c r="D84" s="57" t="s">
        <v>175</v>
      </c>
      <c r="E84" s="143" t="s">
        <v>84</v>
      </c>
      <c r="F84" s="144">
        <v>2</v>
      </c>
      <c r="G84" s="145" t="s">
        <v>242</v>
      </c>
      <c r="H84" s="140" t="s">
        <v>243</v>
      </c>
      <c r="I84" s="81"/>
      <c r="J84" s="82">
        <v>1</v>
      </c>
      <c r="K84" s="63">
        <f t="shared" si="70"/>
        <v>1</v>
      </c>
      <c r="L84" s="63">
        <f t="shared" si="71"/>
        <v>0</v>
      </c>
      <c r="M84" s="83">
        <v>4</v>
      </c>
      <c r="N84" s="84"/>
      <c r="O84" s="66">
        <f t="shared" si="72"/>
        <v>0</v>
      </c>
      <c r="P84" s="66">
        <f t="shared" si="73"/>
        <v>0</v>
      </c>
      <c r="Q84" s="83"/>
      <c r="R84" s="85">
        <f t="shared" si="74"/>
        <v>12.8</v>
      </c>
      <c r="S84" s="69">
        <f t="shared" si="75"/>
        <v>4</v>
      </c>
      <c r="T84" s="70">
        <f t="shared" si="76"/>
        <v>4</v>
      </c>
      <c r="U84" s="70">
        <f t="shared" si="77"/>
        <v>4.8</v>
      </c>
      <c r="V84" s="70">
        <f t="shared" si="78"/>
        <v>0</v>
      </c>
      <c r="W84" s="70">
        <f t="shared" si="79"/>
        <v>0</v>
      </c>
      <c r="X84" s="70">
        <f t="shared" si="80"/>
        <v>0</v>
      </c>
      <c r="Y84" s="70">
        <f t="shared" si="81"/>
        <v>4</v>
      </c>
      <c r="Z84" s="70">
        <f t="shared" si="81"/>
        <v>4</v>
      </c>
      <c r="AA84" s="70">
        <f t="shared" si="81"/>
        <v>4.8</v>
      </c>
      <c r="AB84" s="71"/>
      <c r="AC84" s="7">
        <f t="shared" si="82"/>
        <v>0</v>
      </c>
      <c r="AD84" s="86"/>
      <c r="AE84" s="73"/>
      <c r="AF84" s="87"/>
      <c r="AG84" s="87"/>
      <c r="AH84" s="88"/>
      <c r="AI84" s="88"/>
      <c r="AJ84" s="75"/>
      <c r="AK84" s="87"/>
      <c r="AL84" s="88"/>
      <c r="AM84" s="75"/>
      <c r="AN84" s="89"/>
      <c r="AO84" s="86"/>
      <c r="AP84" s="87"/>
      <c r="AQ84" s="87"/>
      <c r="AR84" s="87"/>
      <c r="AS84" s="87"/>
      <c r="AT84" s="88"/>
      <c r="AU84" s="75"/>
      <c r="AV84" s="89"/>
    </row>
    <row r="85" spans="1:68" ht="27.95" customHeight="1" x14ac:dyDescent="0.25">
      <c r="A85" s="54" t="s">
        <v>248</v>
      </c>
      <c r="B85" s="55" t="s">
        <v>141</v>
      </c>
      <c r="C85" s="56" t="s">
        <v>142</v>
      </c>
      <c r="D85" s="57" t="s">
        <v>175</v>
      </c>
      <c r="E85" s="146"/>
      <c r="F85" s="230"/>
      <c r="G85" s="142"/>
      <c r="H85" s="231"/>
      <c r="I85" s="232"/>
      <c r="J85" s="82"/>
      <c r="K85" s="96">
        <f t="shared" si="70"/>
        <v>0</v>
      </c>
      <c r="L85" s="96">
        <f t="shared" si="71"/>
        <v>0</v>
      </c>
      <c r="M85" s="83"/>
      <c r="N85" s="84"/>
      <c r="O85" s="66">
        <f t="shared" si="72"/>
        <v>0</v>
      </c>
      <c r="P85" s="66">
        <f t="shared" si="73"/>
        <v>0</v>
      </c>
      <c r="Q85" s="83"/>
      <c r="R85" s="85">
        <f t="shared" si="74"/>
        <v>0</v>
      </c>
      <c r="S85" s="69">
        <f t="shared" si="75"/>
        <v>0</v>
      </c>
      <c r="T85" s="70">
        <f t="shared" si="76"/>
        <v>0</v>
      </c>
      <c r="U85" s="70">
        <f t="shared" si="77"/>
        <v>0</v>
      </c>
      <c r="V85" s="70">
        <f t="shared" si="78"/>
        <v>0</v>
      </c>
      <c r="W85" s="70">
        <f t="shared" si="79"/>
        <v>0</v>
      </c>
      <c r="X85" s="70">
        <f t="shared" si="80"/>
        <v>0</v>
      </c>
      <c r="Y85" s="70">
        <f t="shared" si="81"/>
        <v>0</v>
      </c>
      <c r="Z85" s="70">
        <f t="shared" si="81"/>
        <v>0</v>
      </c>
      <c r="AA85" s="70">
        <f t="shared" si="81"/>
        <v>0</v>
      </c>
      <c r="AB85" s="71"/>
      <c r="AC85" s="7">
        <f t="shared" si="82"/>
        <v>0</v>
      </c>
      <c r="AD85" s="86"/>
      <c r="AE85" s="73"/>
      <c r="AF85" s="87"/>
      <c r="AG85" s="87"/>
      <c r="AH85" s="88"/>
      <c r="AI85" s="88"/>
      <c r="AJ85" s="75"/>
      <c r="AK85" s="87"/>
      <c r="AL85" s="88"/>
      <c r="AM85" s="75"/>
      <c r="AN85" s="89"/>
      <c r="AO85" s="86"/>
      <c r="AP85" s="87"/>
      <c r="AQ85" s="87"/>
      <c r="AR85" s="87"/>
      <c r="AS85" s="87"/>
      <c r="AT85" s="88"/>
      <c r="AU85" s="75"/>
      <c r="AV85" s="89"/>
    </row>
    <row r="86" spans="1:68" s="115" customFormat="1" ht="27.95" customHeight="1" x14ac:dyDescent="0.25">
      <c r="A86" s="193" t="s">
        <v>248</v>
      </c>
      <c r="B86" s="194" t="s">
        <v>141</v>
      </c>
      <c r="C86" s="56" t="s">
        <v>142</v>
      </c>
      <c r="D86" s="57" t="s">
        <v>175</v>
      </c>
      <c r="E86" s="101" t="s">
        <v>49</v>
      </c>
      <c r="F86" s="101"/>
      <c r="G86" s="102"/>
      <c r="H86" s="103"/>
      <c r="I86" s="104"/>
      <c r="J86" s="105">
        <v>0</v>
      </c>
      <c r="K86" s="106">
        <f>IF(J86&gt;0, 1, 0)</f>
        <v>0</v>
      </c>
      <c r="L86" s="106">
        <f t="shared" si="71"/>
        <v>0</v>
      </c>
      <c r="M86" s="107">
        <v>0</v>
      </c>
      <c r="N86" s="108"/>
      <c r="O86" s="109">
        <f t="shared" si="72"/>
        <v>0</v>
      </c>
      <c r="P86" s="109">
        <f t="shared" si="73"/>
        <v>0</v>
      </c>
      <c r="Q86" s="107"/>
      <c r="R86" s="110">
        <f>J86*M86*$R$9</f>
        <v>0</v>
      </c>
      <c r="S86" s="111">
        <f>J86*M86*$S$9</f>
        <v>0</v>
      </c>
      <c r="T86" s="112">
        <f>K86*M86*$T$9</f>
        <v>0</v>
      </c>
      <c r="U86" s="112">
        <f>J86*M86*$U$9</f>
        <v>0</v>
      </c>
      <c r="V86" s="112">
        <f t="shared" si="78"/>
        <v>0</v>
      </c>
      <c r="W86" s="112">
        <f t="shared" si="79"/>
        <v>0</v>
      </c>
      <c r="X86" s="112">
        <f t="shared" si="80"/>
        <v>0</v>
      </c>
      <c r="Y86" s="112">
        <f t="shared" si="81"/>
        <v>0</v>
      </c>
      <c r="Z86" s="112">
        <f t="shared" si="81"/>
        <v>0</v>
      </c>
      <c r="AA86" s="112">
        <f t="shared" si="81"/>
        <v>0</v>
      </c>
      <c r="AB86" s="113"/>
      <c r="AC86" s="114">
        <f t="shared" si="82"/>
        <v>0</v>
      </c>
      <c r="AD86" s="176"/>
      <c r="AE86" s="73"/>
      <c r="AF86" s="177"/>
      <c r="AG86" s="177"/>
      <c r="AH86" s="88"/>
      <c r="AI86" s="88"/>
      <c r="AJ86" s="75"/>
      <c r="AK86" s="177"/>
      <c r="AL86" s="88"/>
      <c r="AM86" s="75"/>
      <c r="AN86" s="178"/>
      <c r="AO86" s="176"/>
      <c r="AP86" s="177"/>
      <c r="AQ86" s="177"/>
      <c r="AR86" s="177"/>
      <c r="AS86" s="177"/>
      <c r="AT86" s="88"/>
      <c r="AU86" s="75"/>
      <c r="AV86" s="178"/>
      <c r="AW86" s="6"/>
      <c r="AX86" s="6"/>
      <c r="AY86" s="6"/>
      <c r="AZ86" s="6"/>
      <c r="BA86" s="6"/>
      <c r="BB86" s="6"/>
      <c r="BC86" s="6"/>
      <c r="BD86" s="6"/>
      <c r="BE86" s="6"/>
      <c r="BF86" s="6"/>
      <c r="BG86" s="6"/>
      <c r="BH86" s="6"/>
      <c r="BI86" s="6"/>
      <c r="BJ86" s="6"/>
      <c r="BK86" s="6"/>
      <c r="BL86" s="6"/>
      <c r="BM86" s="6"/>
      <c r="BN86" s="6"/>
      <c r="BO86" s="6"/>
      <c r="BP86" s="6"/>
    </row>
    <row r="87" spans="1:68" s="115" customFormat="1" ht="27.95" customHeight="1" x14ac:dyDescent="0.25">
      <c r="A87" s="193" t="s">
        <v>248</v>
      </c>
      <c r="B87" s="194" t="s">
        <v>141</v>
      </c>
      <c r="C87" s="56" t="s">
        <v>142</v>
      </c>
      <c r="D87" s="57" t="s">
        <v>175</v>
      </c>
      <c r="E87" s="101" t="s">
        <v>49</v>
      </c>
      <c r="F87" s="101"/>
      <c r="G87" s="102"/>
      <c r="H87" s="103"/>
      <c r="I87" s="104"/>
      <c r="J87" s="105"/>
      <c r="K87" s="106">
        <f>IF(J87&gt;0, 1, 0)</f>
        <v>0</v>
      </c>
      <c r="L87" s="106">
        <f t="shared" si="71"/>
        <v>0</v>
      </c>
      <c r="M87" s="107"/>
      <c r="N87" s="108"/>
      <c r="O87" s="109">
        <f t="shared" si="72"/>
        <v>0</v>
      </c>
      <c r="P87" s="109">
        <f t="shared" si="73"/>
        <v>0</v>
      </c>
      <c r="Q87" s="107"/>
      <c r="R87" s="110">
        <f>J87*M87*$R$9</f>
        <v>0</v>
      </c>
      <c r="S87" s="111">
        <f>J87*M87*$S$9</f>
        <v>0</v>
      </c>
      <c r="T87" s="112">
        <f>K87*M87*$T$9</f>
        <v>0</v>
      </c>
      <c r="U87" s="112">
        <f>J87*M87*$U$9</f>
        <v>0</v>
      </c>
      <c r="V87" s="112">
        <f t="shared" si="78"/>
        <v>0</v>
      </c>
      <c r="W87" s="112">
        <f t="shared" si="79"/>
        <v>0</v>
      </c>
      <c r="X87" s="112">
        <f t="shared" si="80"/>
        <v>0</v>
      </c>
      <c r="Y87" s="112">
        <f t="shared" si="81"/>
        <v>0</v>
      </c>
      <c r="Z87" s="112">
        <f t="shared" si="81"/>
        <v>0</v>
      </c>
      <c r="AA87" s="112">
        <f t="shared" si="81"/>
        <v>0</v>
      </c>
      <c r="AB87" s="113"/>
      <c r="AC87" s="114">
        <f t="shared" si="82"/>
        <v>0</v>
      </c>
      <c r="AD87" s="176"/>
      <c r="AE87" s="73"/>
      <c r="AF87" s="177"/>
      <c r="AG87" s="177"/>
      <c r="AH87" s="88"/>
      <c r="AI87" s="88"/>
      <c r="AJ87" s="75"/>
      <c r="AK87" s="177"/>
      <c r="AL87" s="88"/>
      <c r="AM87" s="75"/>
      <c r="AN87" s="178"/>
      <c r="AO87" s="176"/>
      <c r="AP87" s="177"/>
      <c r="AQ87" s="177"/>
      <c r="AR87" s="177"/>
      <c r="AS87" s="177"/>
      <c r="AT87" s="88"/>
      <c r="AU87" s="75"/>
      <c r="AV87" s="178"/>
      <c r="AW87" s="6"/>
      <c r="AX87" s="6"/>
      <c r="AY87" s="6"/>
      <c r="AZ87" s="6"/>
      <c r="BA87" s="6"/>
      <c r="BB87" s="6"/>
      <c r="BC87" s="6"/>
      <c r="BD87" s="6"/>
      <c r="BE87" s="6"/>
      <c r="BF87" s="6"/>
      <c r="BG87" s="6"/>
      <c r="BH87" s="6"/>
      <c r="BI87" s="6"/>
      <c r="BJ87" s="6"/>
      <c r="BK87" s="6"/>
      <c r="BL87" s="6"/>
      <c r="BM87" s="6"/>
      <c r="BN87" s="6"/>
      <c r="BO87" s="6"/>
      <c r="BP87" s="6"/>
    </row>
    <row r="88" spans="1:68" ht="27.75" customHeight="1" thickBot="1" x14ac:dyDescent="0.3">
      <c r="A88" s="116" t="s">
        <v>248</v>
      </c>
      <c r="B88" s="117" t="s">
        <v>141</v>
      </c>
      <c r="C88" s="117" t="s">
        <v>142</v>
      </c>
      <c r="D88" s="57" t="s">
        <v>175</v>
      </c>
      <c r="E88" s="118"/>
      <c r="F88" s="118"/>
      <c r="G88" s="119"/>
      <c r="H88" s="120" t="s">
        <v>90</v>
      </c>
      <c r="I88" s="121"/>
      <c r="J88" s="122"/>
      <c r="K88" s="123"/>
      <c r="L88" s="123"/>
      <c r="M88" s="124"/>
      <c r="N88" s="125"/>
      <c r="O88" s="123"/>
      <c r="P88" s="123"/>
      <c r="Q88" s="124"/>
      <c r="R88" s="126">
        <f>SUM(R76:R87)</f>
        <v>527.6</v>
      </c>
      <c r="S88" s="127">
        <f t="shared" ref="S88:AA88" si="83">SUM(S76:S87)</f>
        <v>134</v>
      </c>
      <c r="T88" s="128">
        <f t="shared" si="83"/>
        <v>108</v>
      </c>
      <c r="U88" s="128">
        <f t="shared" si="83"/>
        <v>160.80000000000001</v>
      </c>
      <c r="V88" s="128">
        <f t="shared" si="83"/>
        <v>78</v>
      </c>
      <c r="W88" s="128">
        <f t="shared" si="83"/>
        <v>23.4</v>
      </c>
      <c r="X88" s="128">
        <f t="shared" si="83"/>
        <v>23.4</v>
      </c>
      <c r="Y88" s="129">
        <f t="shared" si="83"/>
        <v>212</v>
      </c>
      <c r="Z88" s="129">
        <f t="shared" si="83"/>
        <v>131.39999999999998</v>
      </c>
      <c r="AA88" s="129">
        <f t="shared" si="83"/>
        <v>184.2</v>
      </c>
      <c r="AB88" s="130">
        <f>R88/1800/0.6</f>
        <v>0.48851851851851852</v>
      </c>
      <c r="AC88" s="7"/>
      <c r="AD88" s="131"/>
      <c r="AE88" s="132"/>
      <c r="AF88" s="132"/>
      <c r="AG88" s="132"/>
      <c r="AH88" s="88"/>
      <c r="AI88" s="88"/>
      <c r="AJ88" s="75"/>
      <c r="AK88" s="132"/>
      <c r="AL88" s="88"/>
      <c r="AM88" s="75"/>
      <c r="AN88" s="227"/>
      <c r="AO88" s="131"/>
      <c r="AP88" s="132"/>
      <c r="AQ88" s="132"/>
      <c r="AR88" s="132"/>
      <c r="AS88" s="132"/>
      <c r="AT88" s="88"/>
      <c r="AU88" s="75"/>
      <c r="AV88" s="227"/>
    </row>
    <row r="89" spans="1:68" ht="27.95" customHeight="1" thickTop="1" x14ac:dyDescent="0.25">
      <c r="A89" s="54" t="s">
        <v>257</v>
      </c>
      <c r="B89" s="55" t="s">
        <v>258</v>
      </c>
      <c r="C89" s="56" t="s">
        <v>117</v>
      </c>
      <c r="D89" s="57" t="s">
        <v>175</v>
      </c>
      <c r="E89" s="58" t="s">
        <v>54</v>
      </c>
      <c r="F89" s="59">
        <v>1</v>
      </c>
      <c r="G89" s="60" t="s">
        <v>176</v>
      </c>
      <c r="H89" s="60" t="s">
        <v>177</v>
      </c>
      <c r="I89" s="219"/>
      <c r="J89" s="62">
        <v>1</v>
      </c>
      <c r="K89" s="63">
        <f t="shared" ref="K89:K98" si="84">IF(J89&gt;0, 1, 0)</f>
        <v>1</v>
      </c>
      <c r="L89" s="63">
        <f t="shared" ref="L89:L100" si="85">J89-K89</f>
        <v>0</v>
      </c>
      <c r="M89" s="64">
        <v>26</v>
      </c>
      <c r="N89" s="65"/>
      <c r="O89" s="66">
        <f t="shared" ref="O89:O100" si="86">IF(N89&gt;0, 1, 0)</f>
        <v>0</v>
      </c>
      <c r="P89" s="66">
        <f t="shared" ref="P89:P100" si="87">N89-O89</f>
        <v>0</v>
      </c>
      <c r="Q89" s="220"/>
      <c r="R89" s="68">
        <f t="shared" ref="R89:R97" si="88">(K89*M89*$R$5)+(L89*M89*$R$6)+(O89*Q89*$R$7)+(P89*Q89*$R$8)</f>
        <v>83.2</v>
      </c>
      <c r="S89" s="69">
        <f t="shared" ref="S89:S98" si="89">J89*M89*$S$5</f>
        <v>26</v>
      </c>
      <c r="T89" s="70">
        <f t="shared" ref="T89:T98" si="90">K89*M89*$T$5</f>
        <v>26</v>
      </c>
      <c r="U89" s="70">
        <f t="shared" ref="U89:U98" si="91">J89*M89*$U$5</f>
        <v>31.2</v>
      </c>
      <c r="V89" s="70">
        <f t="shared" ref="V89:V100" si="92">N89*Q89*$V$7</f>
        <v>0</v>
      </c>
      <c r="W89" s="70">
        <f t="shared" ref="W89:W100" si="93">O89*Q89*$W$7</f>
        <v>0</v>
      </c>
      <c r="X89" s="70">
        <f t="shared" ref="X89:X100" si="94">N89*Q89*$X$7</f>
        <v>0</v>
      </c>
      <c r="Y89" s="70">
        <f t="shared" ref="Y89:AA100" si="95">S89+V89</f>
        <v>26</v>
      </c>
      <c r="Z89" s="70">
        <f t="shared" si="95"/>
        <v>26</v>
      </c>
      <c r="AA89" s="70">
        <f t="shared" si="95"/>
        <v>31.2</v>
      </c>
      <c r="AB89" s="71"/>
      <c r="AC89" s="7">
        <f>R89-Y89-Z89-AA89</f>
        <v>0</v>
      </c>
      <c r="AD89" s="72" t="s">
        <v>178</v>
      </c>
      <c r="AE89" s="73" t="s">
        <v>179</v>
      </c>
      <c r="AF89" s="73" t="s">
        <v>180</v>
      </c>
      <c r="AG89" s="73" t="s">
        <v>181</v>
      </c>
      <c r="AH89" s="88">
        <v>30</v>
      </c>
      <c r="AI89" s="88"/>
      <c r="AJ89" s="75"/>
      <c r="AK89" s="87"/>
      <c r="AL89" s="88"/>
      <c r="AM89" s="75"/>
      <c r="AN89" s="249"/>
      <c r="AO89" s="87" t="s">
        <v>259</v>
      </c>
      <c r="AP89" s="87" t="s">
        <v>231</v>
      </c>
      <c r="AQ89" s="87" t="s">
        <v>260</v>
      </c>
      <c r="AR89" s="87"/>
      <c r="AS89" s="87"/>
      <c r="AT89" s="88"/>
      <c r="AU89" s="75"/>
      <c r="AV89" s="89"/>
    </row>
    <row r="90" spans="1:68" ht="27.95" customHeight="1" x14ac:dyDescent="0.25">
      <c r="A90" s="54" t="s">
        <v>257</v>
      </c>
      <c r="B90" s="55" t="s">
        <v>258</v>
      </c>
      <c r="C90" s="56" t="s">
        <v>117</v>
      </c>
      <c r="D90" s="57" t="s">
        <v>175</v>
      </c>
      <c r="E90" s="58" t="s">
        <v>54</v>
      </c>
      <c r="F90" s="80">
        <v>2</v>
      </c>
      <c r="G90" s="60" t="s">
        <v>186</v>
      </c>
      <c r="H90" s="60" t="s">
        <v>187</v>
      </c>
      <c r="I90" s="81"/>
      <c r="J90" s="62">
        <v>1</v>
      </c>
      <c r="K90" s="63">
        <f t="shared" si="84"/>
        <v>1</v>
      </c>
      <c r="L90" s="63">
        <f t="shared" si="85"/>
        <v>0</v>
      </c>
      <c r="M90" s="64">
        <v>26</v>
      </c>
      <c r="N90" s="65">
        <v>1</v>
      </c>
      <c r="O90" s="66">
        <f t="shared" si="86"/>
        <v>1</v>
      </c>
      <c r="P90" s="66">
        <f t="shared" si="87"/>
        <v>0</v>
      </c>
      <c r="Q90" s="220">
        <v>26</v>
      </c>
      <c r="R90" s="85">
        <f t="shared" si="88"/>
        <v>124.80000000000001</v>
      </c>
      <c r="S90" s="69">
        <f t="shared" si="89"/>
        <v>26</v>
      </c>
      <c r="T90" s="70">
        <f t="shared" si="90"/>
        <v>26</v>
      </c>
      <c r="U90" s="70">
        <f t="shared" si="91"/>
        <v>31.2</v>
      </c>
      <c r="V90" s="70">
        <f t="shared" si="92"/>
        <v>26</v>
      </c>
      <c r="W90" s="70">
        <f t="shared" si="93"/>
        <v>7.8</v>
      </c>
      <c r="X90" s="70">
        <f t="shared" si="94"/>
        <v>7.8</v>
      </c>
      <c r="Y90" s="70">
        <f t="shared" si="95"/>
        <v>52</v>
      </c>
      <c r="Z90" s="70">
        <f t="shared" si="95"/>
        <v>33.799999999999997</v>
      </c>
      <c r="AA90" s="70">
        <f t="shared" si="95"/>
        <v>39</v>
      </c>
      <c r="AB90" s="71"/>
      <c r="AC90" s="7">
        <f t="shared" ref="AC90:AC100" si="96">R88-Y88-Z88-AA88</f>
        <v>0</v>
      </c>
      <c r="AD90" s="250"/>
      <c r="AE90" s="73"/>
      <c r="AF90" s="87"/>
      <c r="AG90" s="87"/>
      <c r="AH90" s="88"/>
      <c r="AI90" s="88"/>
      <c r="AJ90" s="75"/>
      <c r="AK90" s="87"/>
      <c r="AL90" s="88"/>
      <c r="AM90" s="75"/>
      <c r="AN90" s="251"/>
      <c r="AO90" s="87" t="s">
        <v>261</v>
      </c>
      <c r="AP90" s="87"/>
      <c r="AQ90" s="87" t="s">
        <v>202</v>
      </c>
      <c r="AR90" s="87"/>
      <c r="AS90" s="87"/>
      <c r="AT90" s="88"/>
      <c r="AU90" s="75"/>
      <c r="AV90" s="248"/>
    </row>
    <row r="91" spans="1:68" ht="27.95" customHeight="1" x14ac:dyDescent="0.25">
      <c r="A91" s="54" t="s">
        <v>257</v>
      </c>
      <c r="B91" s="55" t="s">
        <v>258</v>
      </c>
      <c r="C91" s="56" t="s">
        <v>117</v>
      </c>
      <c r="D91" s="57" t="s">
        <v>175</v>
      </c>
      <c r="E91" s="93" t="s">
        <v>73</v>
      </c>
      <c r="F91" s="80">
        <v>3</v>
      </c>
      <c r="G91" s="60" t="s">
        <v>262</v>
      </c>
      <c r="H91" s="60" t="s">
        <v>263</v>
      </c>
      <c r="I91" s="81"/>
      <c r="J91" s="62"/>
      <c r="K91" s="63">
        <f t="shared" si="84"/>
        <v>0</v>
      </c>
      <c r="L91" s="63">
        <f t="shared" si="85"/>
        <v>0</v>
      </c>
      <c r="M91" s="64">
        <v>26</v>
      </c>
      <c r="N91" s="65"/>
      <c r="O91" s="66">
        <f t="shared" si="86"/>
        <v>0</v>
      </c>
      <c r="P91" s="66">
        <f t="shared" si="87"/>
        <v>0</v>
      </c>
      <c r="Q91" s="220">
        <v>26</v>
      </c>
      <c r="R91" s="85">
        <f t="shared" si="88"/>
        <v>0</v>
      </c>
      <c r="S91" s="69">
        <f t="shared" si="89"/>
        <v>0</v>
      </c>
      <c r="T91" s="70">
        <f t="shared" si="90"/>
        <v>0</v>
      </c>
      <c r="U91" s="70">
        <f t="shared" si="91"/>
        <v>0</v>
      </c>
      <c r="V91" s="70">
        <f t="shared" si="92"/>
        <v>0</v>
      </c>
      <c r="W91" s="70">
        <f t="shared" si="93"/>
        <v>0</v>
      </c>
      <c r="X91" s="70">
        <f t="shared" si="94"/>
        <v>0</v>
      </c>
      <c r="Y91" s="70">
        <f t="shared" si="95"/>
        <v>0</v>
      </c>
      <c r="Z91" s="70">
        <f t="shared" si="95"/>
        <v>0</v>
      </c>
      <c r="AA91" s="70">
        <f t="shared" si="95"/>
        <v>0</v>
      </c>
      <c r="AB91" s="71"/>
      <c r="AC91" s="7">
        <f t="shared" si="96"/>
        <v>0</v>
      </c>
      <c r="AD91" s="86"/>
      <c r="AE91" s="73"/>
      <c r="AF91" s="134"/>
      <c r="AG91" s="87"/>
      <c r="AH91" s="88"/>
      <c r="AI91" s="88"/>
      <c r="AJ91" s="75"/>
      <c r="AK91" s="87"/>
      <c r="AL91" s="88"/>
      <c r="AM91" s="75"/>
      <c r="AN91" s="249"/>
      <c r="AO91" s="87" t="s">
        <v>264</v>
      </c>
      <c r="AP91" s="87"/>
      <c r="AQ91" s="87" t="s">
        <v>252</v>
      </c>
      <c r="AR91" s="87"/>
      <c r="AS91" s="87"/>
      <c r="AT91" s="88"/>
      <c r="AU91" s="75"/>
      <c r="AV91" s="89"/>
    </row>
    <row r="92" spans="1:68" ht="27.95" customHeight="1" x14ac:dyDescent="0.25">
      <c r="A92" s="54" t="s">
        <v>257</v>
      </c>
      <c r="B92" s="55" t="s">
        <v>258</v>
      </c>
      <c r="C92" s="56" t="s">
        <v>117</v>
      </c>
      <c r="D92" s="57" t="s">
        <v>175</v>
      </c>
      <c r="E92" s="93" t="s">
        <v>73</v>
      </c>
      <c r="F92" s="80">
        <v>3</v>
      </c>
      <c r="G92" s="60" t="s">
        <v>255</v>
      </c>
      <c r="H92" s="60" t="s">
        <v>265</v>
      </c>
      <c r="I92" s="81"/>
      <c r="J92" s="82">
        <v>1</v>
      </c>
      <c r="K92" s="63">
        <f t="shared" si="84"/>
        <v>1</v>
      </c>
      <c r="L92" s="63">
        <f t="shared" si="85"/>
        <v>0</v>
      </c>
      <c r="M92" s="83">
        <v>26</v>
      </c>
      <c r="N92" s="84">
        <v>1</v>
      </c>
      <c r="O92" s="66">
        <f t="shared" si="86"/>
        <v>1</v>
      </c>
      <c r="P92" s="66">
        <f t="shared" si="87"/>
        <v>0</v>
      </c>
      <c r="Q92" s="83">
        <v>26</v>
      </c>
      <c r="R92" s="85">
        <f t="shared" si="88"/>
        <v>124.80000000000001</v>
      </c>
      <c r="S92" s="69">
        <f t="shared" si="89"/>
        <v>26</v>
      </c>
      <c r="T92" s="70">
        <f t="shared" si="90"/>
        <v>26</v>
      </c>
      <c r="U92" s="70">
        <f t="shared" si="91"/>
        <v>31.2</v>
      </c>
      <c r="V92" s="70">
        <f t="shared" si="92"/>
        <v>26</v>
      </c>
      <c r="W92" s="70">
        <f t="shared" si="93"/>
        <v>7.8</v>
      </c>
      <c r="X92" s="70">
        <f t="shared" si="94"/>
        <v>7.8</v>
      </c>
      <c r="Y92" s="70">
        <f t="shared" si="95"/>
        <v>52</v>
      </c>
      <c r="Z92" s="70">
        <f t="shared" si="95"/>
        <v>33.799999999999997</v>
      </c>
      <c r="AA92" s="70">
        <f t="shared" si="95"/>
        <v>39</v>
      </c>
      <c r="AB92" s="71"/>
      <c r="AC92" s="7">
        <f t="shared" si="96"/>
        <v>0</v>
      </c>
      <c r="AD92" s="86"/>
      <c r="AE92" s="73"/>
      <c r="AF92" s="87"/>
      <c r="AG92" s="87"/>
      <c r="AH92" s="88"/>
      <c r="AI92" s="88"/>
      <c r="AJ92" s="75"/>
      <c r="AK92" s="87"/>
      <c r="AL92" s="88"/>
      <c r="AM92" s="75"/>
      <c r="AN92" s="249"/>
      <c r="AO92" s="87" t="s">
        <v>266</v>
      </c>
      <c r="AP92" s="87"/>
      <c r="AQ92" s="87"/>
      <c r="AR92" s="87"/>
      <c r="AS92" s="87"/>
      <c r="AT92" s="88"/>
      <c r="AU92" s="75"/>
      <c r="AV92" s="89"/>
    </row>
    <row r="93" spans="1:68" ht="27.95" customHeight="1" x14ac:dyDescent="0.25">
      <c r="A93" s="54" t="s">
        <v>257</v>
      </c>
      <c r="B93" s="55" t="s">
        <v>258</v>
      </c>
      <c r="C93" s="56" t="s">
        <v>117</v>
      </c>
      <c r="D93" s="57" t="s">
        <v>175</v>
      </c>
      <c r="E93" s="91" t="s">
        <v>82</v>
      </c>
      <c r="F93" s="92">
        <v>3</v>
      </c>
      <c r="G93" s="91" t="s">
        <v>255</v>
      </c>
      <c r="H93" s="91" t="s">
        <v>256</v>
      </c>
      <c r="I93" s="81"/>
      <c r="J93" s="82"/>
      <c r="K93" s="63">
        <f t="shared" si="84"/>
        <v>0</v>
      </c>
      <c r="L93" s="63">
        <f t="shared" si="85"/>
        <v>0</v>
      </c>
      <c r="M93" s="83"/>
      <c r="N93" s="84"/>
      <c r="O93" s="66">
        <f t="shared" si="86"/>
        <v>0</v>
      </c>
      <c r="P93" s="66">
        <f t="shared" si="87"/>
        <v>0</v>
      </c>
      <c r="Q93" s="83"/>
      <c r="R93" s="85">
        <f t="shared" si="88"/>
        <v>0</v>
      </c>
      <c r="S93" s="69">
        <f t="shared" si="89"/>
        <v>0</v>
      </c>
      <c r="T93" s="70">
        <f t="shared" si="90"/>
        <v>0</v>
      </c>
      <c r="U93" s="70">
        <f t="shared" si="91"/>
        <v>0</v>
      </c>
      <c r="V93" s="70">
        <f t="shared" si="92"/>
        <v>0</v>
      </c>
      <c r="W93" s="70">
        <f t="shared" si="93"/>
        <v>0</v>
      </c>
      <c r="X93" s="70">
        <f t="shared" si="94"/>
        <v>0</v>
      </c>
      <c r="Y93" s="70">
        <f t="shared" si="95"/>
        <v>0</v>
      </c>
      <c r="Z93" s="70">
        <f t="shared" si="95"/>
        <v>0</v>
      </c>
      <c r="AA93" s="70">
        <f t="shared" si="95"/>
        <v>0</v>
      </c>
      <c r="AB93" s="71"/>
      <c r="AC93" s="7">
        <f t="shared" si="96"/>
        <v>0</v>
      </c>
      <c r="AD93" s="86"/>
      <c r="AE93" s="73"/>
      <c r="AF93" s="87"/>
      <c r="AG93" s="87"/>
      <c r="AH93" s="88"/>
      <c r="AI93" s="88"/>
      <c r="AJ93" s="75"/>
      <c r="AK93" s="87"/>
      <c r="AL93" s="88"/>
      <c r="AM93" s="75"/>
      <c r="AN93" s="249"/>
      <c r="AO93" s="87"/>
      <c r="AP93" s="87"/>
      <c r="AQ93" s="87"/>
      <c r="AR93" s="87"/>
      <c r="AS93" s="87"/>
      <c r="AT93" s="88"/>
      <c r="AU93" s="75"/>
      <c r="AV93" s="89"/>
    </row>
    <row r="94" spans="1:68" ht="27.95" customHeight="1" x14ac:dyDescent="0.25">
      <c r="A94" s="54" t="s">
        <v>257</v>
      </c>
      <c r="B94" s="55" t="s">
        <v>258</v>
      </c>
      <c r="C94" s="56" t="s">
        <v>117</v>
      </c>
      <c r="D94" s="57" t="s">
        <v>175</v>
      </c>
      <c r="E94" s="150" t="s">
        <v>84</v>
      </c>
      <c r="F94" s="80">
        <v>1</v>
      </c>
      <c r="G94" s="60" t="s">
        <v>193</v>
      </c>
      <c r="H94" s="60" t="s">
        <v>194</v>
      </c>
      <c r="I94" s="81"/>
      <c r="J94" s="82">
        <v>1</v>
      </c>
      <c r="K94" s="63">
        <f t="shared" si="84"/>
        <v>1</v>
      </c>
      <c r="L94" s="63">
        <f t="shared" si="85"/>
        <v>0</v>
      </c>
      <c r="M94" s="83">
        <v>26</v>
      </c>
      <c r="N94" s="84"/>
      <c r="O94" s="66">
        <f t="shared" si="86"/>
        <v>0</v>
      </c>
      <c r="P94" s="66">
        <f t="shared" si="87"/>
        <v>0</v>
      </c>
      <c r="Q94" s="83"/>
      <c r="R94" s="85">
        <f t="shared" si="88"/>
        <v>83.2</v>
      </c>
      <c r="S94" s="69">
        <f t="shared" si="89"/>
        <v>26</v>
      </c>
      <c r="T94" s="70">
        <f t="shared" si="90"/>
        <v>26</v>
      </c>
      <c r="U94" s="70">
        <f t="shared" si="91"/>
        <v>31.2</v>
      </c>
      <c r="V94" s="70">
        <f t="shared" si="92"/>
        <v>0</v>
      </c>
      <c r="W94" s="70">
        <f t="shared" si="93"/>
        <v>0</v>
      </c>
      <c r="X94" s="70">
        <f t="shared" si="94"/>
        <v>0</v>
      </c>
      <c r="Y94" s="70">
        <f t="shared" si="95"/>
        <v>26</v>
      </c>
      <c r="Z94" s="70">
        <f t="shared" si="95"/>
        <v>26</v>
      </c>
      <c r="AA94" s="70">
        <f t="shared" si="95"/>
        <v>31.2</v>
      </c>
      <c r="AB94" s="71"/>
      <c r="AC94" s="7">
        <f t="shared" si="96"/>
        <v>0</v>
      </c>
      <c r="AD94" s="86"/>
      <c r="AE94" s="73"/>
      <c r="AF94" s="87"/>
      <c r="AG94" s="87"/>
      <c r="AH94" s="88"/>
      <c r="AI94" s="88"/>
      <c r="AJ94" s="75"/>
      <c r="AK94" s="87"/>
      <c r="AL94" s="88"/>
      <c r="AM94" s="75"/>
      <c r="AN94" s="251"/>
      <c r="AO94" s="87"/>
      <c r="AP94" s="87"/>
      <c r="AQ94" s="87"/>
      <c r="AR94" s="87"/>
      <c r="AS94" s="87"/>
      <c r="AT94" s="88"/>
      <c r="AU94" s="75"/>
      <c r="AV94" s="248"/>
    </row>
    <row r="95" spans="1:68" ht="27.95" customHeight="1" x14ac:dyDescent="0.25">
      <c r="A95" s="54" t="s">
        <v>257</v>
      </c>
      <c r="B95" s="55" t="s">
        <v>258</v>
      </c>
      <c r="C95" s="56" t="s">
        <v>117</v>
      </c>
      <c r="D95" s="57" t="s">
        <v>175</v>
      </c>
      <c r="E95" s="141"/>
      <c r="F95" s="136"/>
      <c r="G95" s="142"/>
      <c r="H95" s="140"/>
      <c r="I95" s="81"/>
      <c r="J95" s="82"/>
      <c r="K95" s="63">
        <f t="shared" si="84"/>
        <v>0</v>
      </c>
      <c r="L95" s="63">
        <f t="shared" si="85"/>
        <v>0</v>
      </c>
      <c r="M95" s="83"/>
      <c r="N95" s="84"/>
      <c r="O95" s="66">
        <f t="shared" si="86"/>
        <v>0</v>
      </c>
      <c r="P95" s="66">
        <f t="shared" si="87"/>
        <v>0</v>
      </c>
      <c r="Q95" s="83"/>
      <c r="R95" s="85">
        <f t="shared" si="88"/>
        <v>0</v>
      </c>
      <c r="S95" s="69">
        <f t="shared" si="89"/>
        <v>0</v>
      </c>
      <c r="T95" s="70">
        <f t="shared" si="90"/>
        <v>0</v>
      </c>
      <c r="U95" s="70">
        <f t="shared" si="91"/>
        <v>0</v>
      </c>
      <c r="V95" s="70">
        <f t="shared" si="92"/>
        <v>0</v>
      </c>
      <c r="W95" s="70">
        <f t="shared" si="93"/>
        <v>0</v>
      </c>
      <c r="X95" s="70">
        <f t="shared" si="94"/>
        <v>0</v>
      </c>
      <c r="Y95" s="70">
        <f t="shared" si="95"/>
        <v>0</v>
      </c>
      <c r="Z95" s="70">
        <f t="shared" si="95"/>
        <v>0</v>
      </c>
      <c r="AA95" s="70">
        <f t="shared" si="95"/>
        <v>0</v>
      </c>
      <c r="AB95" s="71"/>
      <c r="AC95" s="7">
        <f t="shared" si="96"/>
        <v>0</v>
      </c>
      <c r="AD95" s="86"/>
      <c r="AE95" s="73"/>
      <c r="AF95" s="87"/>
      <c r="AG95" s="87"/>
      <c r="AH95" s="88"/>
      <c r="AI95" s="88"/>
      <c r="AJ95" s="75"/>
      <c r="AK95" s="87"/>
      <c r="AL95" s="88"/>
      <c r="AM95" s="75"/>
      <c r="AN95" s="89"/>
      <c r="AO95" s="86"/>
      <c r="AP95" s="87"/>
      <c r="AQ95" s="87"/>
      <c r="AR95" s="87"/>
      <c r="AS95" s="87"/>
      <c r="AT95" s="88"/>
      <c r="AU95" s="75"/>
      <c r="AV95" s="89"/>
    </row>
    <row r="96" spans="1:68" ht="27.95" customHeight="1" x14ac:dyDescent="0.25">
      <c r="A96" s="54" t="s">
        <v>257</v>
      </c>
      <c r="B96" s="55" t="s">
        <v>258</v>
      </c>
      <c r="C96" s="56" t="s">
        <v>117</v>
      </c>
      <c r="D96" s="57" t="s">
        <v>175</v>
      </c>
      <c r="E96" s="141"/>
      <c r="F96" s="136"/>
      <c r="G96" s="142"/>
      <c r="H96" s="140"/>
      <c r="I96" s="94"/>
      <c r="J96" s="82"/>
      <c r="K96" s="63">
        <f t="shared" si="84"/>
        <v>0</v>
      </c>
      <c r="L96" s="63">
        <f t="shared" si="85"/>
        <v>0</v>
      </c>
      <c r="M96" s="83"/>
      <c r="N96" s="84"/>
      <c r="O96" s="66">
        <f t="shared" si="86"/>
        <v>0</v>
      </c>
      <c r="P96" s="66">
        <f t="shared" si="87"/>
        <v>0</v>
      </c>
      <c r="Q96" s="83"/>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si="96"/>
        <v>0</v>
      </c>
      <c r="AD96" s="86"/>
      <c r="AE96" s="73"/>
      <c r="AF96" s="87"/>
      <c r="AG96" s="87"/>
      <c r="AH96" s="88"/>
      <c r="AI96" s="88"/>
      <c r="AJ96" s="75"/>
      <c r="AK96" s="87"/>
      <c r="AL96" s="88"/>
      <c r="AM96" s="75"/>
      <c r="AN96" s="89"/>
      <c r="AO96" s="86"/>
      <c r="AP96" s="87"/>
      <c r="AQ96" s="87"/>
      <c r="AR96" s="87"/>
      <c r="AS96" s="87"/>
      <c r="AT96" s="88"/>
      <c r="AU96" s="75"/>
      <c r="AV96" s="89"/>
    </row>
    <row r="97" spans="1:68" ht="27.95" customHeight="1" x14ac:dyDescent="0.25">
      <c r="A97" s="54" t="s">
        <v>257</v>
      </c>
      <c r="B97" s="55" t="s">
        <v>258</v>
      </c>
      <c r="C97" s="56" t="s">
        <v>117</v>
      </c>
      <c r="D97" s="57" t="s">
        <v>175</v>
      </c>
      <c r="E97" s="143"/>
      <c r="F97" s="144"/>
      <c r="G97" s="145"/>
      <c r="H97" s="140"/>
      <c r="I97" s="81"/>
      <c r="J97" s="82"/>
      <c r="K97" s="63">
        <f t="shared" si="84"/>
        <v>0</v>
      </c>
      <c r="L97" s="63">
        <f t="shared" si="85"/>
        <v>0</v>
      </c>
      <c r="M97" s="83"/>
      <c r="N97" s="84"/>
      <c r="O97" s="66">
        <f t="shared" si="86"/>
        <v>0</v>
      </c>
      <c r="P97" s="66">
        <f t="shared" si="87"/>
        <v>0</v>
      </c>
      <c r="Q97" s="83"/>
      <c r="R97" s="85">
        <f t="shared" si="88"/>
        <v>0</v>
      </c>
      <c r="S97" s="69">
        <f t="shared" si="89"/>
        <v>0</v>
      </c>
      <c r="T97" s="70">
        <f t="shared" si="90"/>
        <v>0</v>
      </c>
      <c r="U97" s="70">
        <f t="shared" si="91"/>
        <v>0</v>
      </c>
      <c r="V97" s="70">
        <f t="shared" si="92"/>
        <v>0</v>
      </c>
      <c r="W97" s="70">
        <f t="shared" si="93"/>
        <v>0</v>
      </c>
      <c r="X97" s="70">
        <f t="shared" si="94"/>
        <v>0</v>
      </c>
      <c r="Y97" s="70">
        <f t="shared" si="95"/>
        <v>0</v>
      </c>
      <c r="Z97" s="70">
        <f t="shared" si="95"/>
        <v>0</v>
      </c>
      <c r="AA97" s="70">
        <f t="shared" si="95"/>
        <v>0</v>
      </c>
      <c r="AB97" s="71"/>
      <c r="AC97" s="7">
        <f t="shared" si="96"/>
        <v>0</v>
      </c>
      <c r="AD97" s="86"/>
      <c r="AE97" s="73"/>
      <c r="AF97" s="87"/>
      <c r="AG97" s="87"/>
      <c r="AH97" s="88"/>
      <c r="AI97" s="88"/>
      <c r="AJ97" s="75"/>
      <c r="AK97" s="87"/>
      <c r="AL97" s="88"/>
      <c r="AM97" s="75"/>
      <c r="AN97" s="89"/>
      <c r="AO97" s="86"/>
      <c r="AP97" s="87"/>
      <c r="AQ97" s="87"/>
      <c r="AR97" s="87"/>
      <c r="AS97" s="87"/>
      <c r="AT97" s="88"/>
      <c r="AU97" s="75"/>
      <c r="AV97" s="89"/>
      <c r="AW97" s="171"/>
      <c r="AX97" s="171"/>
      <c r="AY97" s="171"/>
      <c r="AZ97" s="171"/>
      <c r="BA97" s="171"/>
      <c r="BB97" s="171"/>
      <c r="BC97" s="171"/>
      <c r="BD97" s="171"/>
      <c r="BE97" s="171"/>
      <c r="BF97" s="171"/>
      <c r="BG97" s="171"/>
      <c r="BH97" s="171"/>
      <c r="BI97" s="171"/>
      <c r="BJ97" s="171"/>
      <c r="BK97" s="171"/>
      <c r="BL97" s="171"/>
      <c r="BM97" s="171"/>
      <c r="BN97" s="171"/>
      <c r="BO97" s="171"/>
      <c r="BP97" s="171"/>
    </row>
    <row r="98" spans="1:68" ht="27.95" customHeight="1" x14ac:dyDescent="0.25">
      <c r="A98" s="97" t="s">
        <v>257</v>
      </c>
      <c r="B98" s="98" t="s">
        <v>258</v>
      </c>
      <c r="C98" s="56" t="s">
        <v>117</v>
      </c>
      <c r="D98" s="57" t="s">
        <v>175</v>
      </c>
      <c r="E98" s="101" t="s">
        <v>49</v>
      </c>
      <c r="F98" s="230"/>
      <c r="G98" s="142"/>
      <c r="H98" s="103" t="s">
        <v>225</v>
      </c>
      <c r="I98" s="104"/>
      <c r="J98" s="105">
        <v>1</v>
      </c>
      <c r="K98" s="106">
        <f t="shared" si="84"/>
        <v>1</v>
      </c>
      <c r="L98" s="106">
        <f t="shared" si="85"/>
        <v>0</v>
      </c>
      <c r="M98" s="107">
        <v>5</v>
      </c>
      <c r="N98" s="84"/>
      <c r="O98" s="66">
        <f t="shared" si="86"/>
        <v>0</v>
      </c>
      <c r="P98" s="66">
        <f t="shared" si="87"/>
        <v>0</v>
      </c>
      <c r="Q98" s="83"/>
      <c r="R98" s="110">
        <f>J98*M98*$R$9</f>
        <v>24.5</v>
      </c>
      <c r="S98" s="69">
        <f t="shared" si="89"/>
        <v>5</v>
      </c>
      <c r="T98" s="70">
        <f t="shared" si="90"/>
        <v>5</v>
      </c>
      <c r="U98" s="70">
        <f t="shared" si="91"/>
        <v>6</v>
      </c>
      <c r="V98" s="70">
        <f t="shared" si="92"/>
        <v>0</v>
      </c>
      <c r="W98" s="70">
        <f t="shared" si="93"/>
        <v>0</v>
      </c>
      <c r="X98" s="70">
        <f t="shared" si="94"/>
        <v>0</v>
      </c>
      <c r="Y98" s="70">
        <f t="shared" si="95"/>
        <v>5</v>
      </c>
      <c r="Z98" s="70">
        <f t="shared" si="95"/>
        <v>5</v>
      </c>
      <c r="AA98" s="70">
        <f t="shared" si="95"/>
        <v>6</v>
      </c>
      <c r="AB98" s="71"/>
      <c r="AC98" s="7">
        <f t="shared" si="96"/>
        <v>0</v>
      </c>
      <c r="AD98" s="86"/>
      <c r="AE98" s="73"/>
      <c r="AF98" s="87"/>
      <c r="AG98" s="87"/>
      <c r="AH98" s="88"/>
      <c r="AI98" s="88"/>
      <c r="AJ98" s="75"/>
      <c r="AK98" s="87"/>
      <c r="AL98" s="88"/>
      <c r="AM98" s="75"/>
      <c r="AN98" s="89"/>
      <c r="AO98" s="86"/>
      <c r="AP98" s="87"/>
      <c r="AQ98" s="87"/>
      <c r="AR98" s="87"/>
      <c r="AS98" s="87"/>
      <c r="AT98" s="88"/>
      <c r="AU98" s="75"/>
      <c r="AV98" s="89"/>
      <c r="AW98" s="171"/>
      <c r="AX98" s="171"/>
      <c r="AY98" s="171"/>
      <c r="AZ98" s="171"/>
      <c r="BA98" s="171"/>
      <c r="BB98" s="171"/>
      <c r="BC98" s="171"/>
      <c r="BD98" s="171"/>
      <c r="BE98" s="171"/>
      <c r="BF98" s="171"/>
      <c r="BG98" s="171"/>
      <c r="BH98" s="171"/>
      <c r="BI98" s="171"/>
      <c r="BJ98" s="171"/>
      <c r="BK98" s="171"/>
      <c r="BL98" s="171"/>
      <c r="BM98" s="171"/>
      <c r="BN98" s="171"/>
      <c r="BO98" s="171"/>
      <c r="BP98" s="171"/>
    </row>
    <row r="99" spans="1:68" s="179" customFormat="1" ht="27.95" customHeight="1" x14ac:dyDescent="0.25">
      <c r="A99" s="193" t="s">
        <v>257</v>
      </c>
      <c r="B99" s="194" t="s">
        <v>258</v>
      </c>
      <c r="C99" s="56" t="s">
        <v>117</v>
      </c>
      <c r="D99" s="57" t="s">
        <v>175</v>
      </c>
      <c r="E99" s="101" t="s">
        <v>49</v>
      </c>
      <c r="F99" s="101"/>
      <c r="G99" s="102"/>
      <c r="H99" s="103" t="s">
        <v>267</v>
      </c>
      <c r="I99" s="104"/>
      <c r="J99" s="105">
        <v>1</v>
      </c>
      <c r="K99" s="106">
        <f>IF(J99&gt;0, 1, 0)</f>
        <v>1</v>
      </c>
      <c r="L99" s="106">
        <f t="shared" si="85"/>
        <v>0</v>
      </c>
      <c r="M99" s="107">
        <v>12</v>
      </c>
      <c r="N99" s="108"/>
      <c r="O99" s="109">
        <f t="shared" si="86"/>
        <v>0</v>
      </c>
      <c r="P99" s="109">
        <f t="shared" si="87"/>
        <v>0</v>
      </c>
      <c r="Q99" s="107"/>
      <c r="R99" s="110">
        <f>J99*M99*$R$9</f>
        <v>58.800000000000004</v>
      </c>
      <c r="S99" s="111">
        <f>J99*M99*$S$9</f>
        <v>12</v>
      </c>
      <c r="T99" s="112">
        <f>K99*M99*$T$9</f>
        <v>18</v>
      </c>
      <c r="U99" s="112">
        <f>J99*M99*$U$9</f>
        <v>28.799999999999997</v>
      </c>
      <c r="V99" s="112">
        <f t="shared" si="92"/>
        <v>0</v>
      </c>
      <c r="W99" s="112">
        <f t="shared" si="93"/>
        <v>0</v>
      </c>
      <c r="X99" s="112">
        <f t="shared" si="94"/>
        <v>0</v>
      </c>
      <c r="Y99" s="112">
        <f t="shared" si="95"/>
        <v>12</v>
      </c>
      <c r="Z99" s="112">
        <f t="shared" si="95"/>
        <v>18</v>
      </c>
      <c r="AA99" s="112">
        <f t="shared" si="95"/>
        <v>28.799999999999997</v>
      </c>
      <c r="AB99" s="113"/>
      <c r="AC99" s="7">
        <f t="shared" si="96"/>
        <v>0</v>
      </c>
      <c r="AD99" s="176"/>
      <c r="AE99" s="73"/>
      <c r="AF99" s="177"/>
      <c r="AG99" s="177"/>
      <c r="AH99" s="88"/>
      <c r="AI99" s="88"/>
      <c r="AJ99" s="75"/>
      <c r="AK99" s="177"/>
      <c r="AL99" s="88"/>
      <c r="AM99" s="75"/>
      <c r="AN99" s="178"/>
      <c r="AO99" s="176"/>
      <c r="AP99" s="177"/>
      <c r="AQ99" s="177"/>
      <c r="AR99" s="177"/>
      <c r="AS99" s="177"/>
      <c r="AT99" s="88"/>
      <c r="AU99" s="75"/>
      <c r="AV99" s="178"/>
      <c r="AW99" s="6"/>
      <c r="AX99" s="6"/>
      <c r="AY99" s="6"/>
      <c r="AZ99" s="6"/>
      <c r="BA99" s="6"/>
      <c r="BB99" s="6"/>
      <c r="BC99" s="6"/>
      <c r="BD99" s="6"/>
      <c r="BE99" s="6"/>
      <c r="BF99" s="6"/>
      <c r="BG99" s="6"/>
      <c r="BH99" s="6"/>
      <c r="BI99" s="6"/>
      <c r="BJ99" s="6"/>
      <c r="BK99" s="6"/>
      <c r="BL99" s="6"/>
      <c r="BM99" s="6"/>
      <c r="BN99" s="6"/>
      <c r="BO99" s="6"/>
      <c r="BP99" s="6"/>
    </row>
    <row r="100" spans="1:68" s="171" customFormat="1" ht="27.95" customHeight="1" x14ac:dyDescent="0.25">
      <c r="A100" s="193" t="s">
        <v>257</v>
      </c>
      <c r="B100" s="194" t="s">
        <v>258</v>
      </c>
      <c r="C100" s="56" t="s">
        <v>117</v>
      </c>
      <c r="D100" s="57" t="s">
        <v>175</v>
      </c>
      <c r="E100" s="101" t="s">
        <v>49</v>
      </c>
      <c r="F100" s="101"/>
      <c r="G100" s="102"/>
      <c r="H100" s="103" t="s">
        <v>247</v>
      </c>
      <c r="I100" s="104"/>
      <c r="J100" s="105">
        <v>1</v>
      </c>
      <c r="K100" s="106">
        <f>IF(J100&gt;0, 1, 0)</f>
        <v>1</v>
      </c>
      <c r="L100" s="106">
        <f t="shared" si="85"/>
        <v>0</v>
      </c>
      <c r="M100" s="107">
        <v>3</v>
      </c>
      <c r="N100" s="108"/>
      <c r="O100" s="109">
        <f t="shared" si="86"/>
        <v>0</v>
      </c>
      <c r="P100" s="109">
        <f t="shared" si="87"/>
        <v>0</v>
      </c>
      <c r="Q100" s="107"/>
      <c r="R100" s="110">
        <f>J100*M100*$R$9</f>
        <v>14.700000000000001</v>
      </c>
      <c r="S100" s="111">
        <f>J100*M100*$S$9</f>
        <v>3</v>
      </c>
      <c r="T100" s="112">
        <f>K100*M100*$T$9</f>
        <v>4.5</v>
      </c>
      <c r="U100" s="112">
        <f>J100*M100*$U$9</f>
        <v>7.1999999999999993</v>
      </c>
      <c r="V100" s="112">
        <f t="shared" si="92"/>
        <v>0</v>
      </c>
      <c r="W100" s="112">
        <f t="shared" si="93"/>
        <v>0</v>
      </c>
      <c r="X100" s="112">
        <f t="shared" si="94"/>
        <v>0</v>
      </c>
      <c r="Y100" s="112">
        <f t="shared" si="95"/>
        <v>3</v>
      </c>
      <c r="Z100" s="112">
        <f t="shared" si="95"/>
        <v>4.5</v>
      </c>
      <c r="AA100" s="112">
        <f t="shared" si="95"/>
        <v>7.1999999999999993</v>
      </c>
      <c r="AB100" s="113"/>
      <c r="AC100" s="114">
        <f t="shared" si="96"/>
        <v>8.5</v>
      </c>
      <c r="AD100" s="176"/>
      <c r="AE100" s="73"/>
      <c r="AF100" s="177"/>
      <c r="AG100" s="177"/>
      <c r="AH100" s="88"/>
      <c r="AI100" s="88"/>
      <c r="AJ100" s="75"/>
      <c r="AK100" s="177"/>
      <c r="AL100" s="88"/>
      <c r="AM100" s="75"/>
      <c r="AN100" s="178"/>
      <c r="AO100" s="176"/>
      <c r="AP100" s="177"/>
      <c r="AQ100" s="177"/>
      <c r="AR100" s="177"/>
      <c r="AS100" s="177"/>
      <c r="AT100" s="88"/>
      <c r="AU100" s="75"/>
      <c r="AV100" s="178"/>
      <c r="AW100" s="6"/>
      <c r="AX100" s="6"/>
      <c r="AY100" s="6"/>
      <c r="AZ100" s="6"/>
      <c r="BA100" s="6"/>
      <c r="BB100" s="6"/>
      <c r="BC100" s="6"/>
      <c r="BD100" s="6"/>
      <c r="BE100" s="6"/>
      <c r="BF100" s="6"/>
      <c r="BG100" s="6"/>
      <c r="BH100" s="6"/>
      <c r="BI100" s="6"/>
      <c r="BJ100" s="6"/>
      <c r="BK100" s="6"/>
      <c r="BL100" s="6"/>
      <c r="BM100" s="6"/>
      <c r="BN100" s="6"/>
      <c r="BO100" s="6"/>
      <c r="BP100" s="6"/>
    </row>
    <row r="101" spans="1:68" ht="27.95" customHeight="1" thickBot="1" x14ac:dyDescent="0.3">
      <c r="A101" s="116" t="s">
        <v>257</v>
      </c>
      <c r="B101" s="117" t="s">
        <v>258</v>
      </c>
      <c r="C101" s="117" t="s">
        <v>117</v>
      </c>
      <c r="D101" s="57" t="s">
        <v>175</v>
      </c>
      <c r="E101" s="118"/>
      <c r="F101" s="118"/>
      <c r="G101" s="119"/>
      <c r="H101" s="120" t="s">
        <v>90</v>
      </c>
      <c r="I101" s="121"/>
      <c r="J101" s="122"/>
      <c r="K101" s="123"/>
      <c r="L101" s="123"/>
      <c r="M101" s="124"/>
      <c r="N101" s="125"/>
      <c r="O101" s="123"/>
      <c r="P101" s="123"/>
      <c r="Q101" s="124"/>
      <c r="R101" s="126">
        <f>SUM(R89:R100)</f>
        <v>514</v>
      </c>
      <c r="S101" s="127">
        <f t="shared" ref="S101:AA101" si="97">SUM(S89:S100)</f>
        <v>124</v>
      </c>
      <c r="T101" s="128">
        <f t="shared" si="97"/>
        <v>131.5</v>
      </c>
      <c r="U101" s="128">
        <f t="shared" si="97"/>
        <v>166.8</v>
      </c>
      <c r="V101" s="128">
        <f t="shared" si="97"/>
        <v>52</v>
      </c>
      <c r="W101" s="128">
        <f t="shared" si="97"/>
        <v>15.6</v>
      </c>
      <c r="X101" s="128">
        <f t="shared" si="97"/>
        <v>15.6</v>
      </c>
      <c r="Y101" s="129">
        <f t="shared" si="97"/>
        <v>176</v>
      </c>
      <c r="Z101" s="129">
        <f t="shared" si="97"/>
        <v>147.1</v>
      </c>
      <c r="AA101" s="129">
        <f t="shared" si="97"/>
        <v>182.39999999999998</v>
      </c>
      <c r="AB101" s="130">
        <f>R101/1800/0.6</f>
        <v>0.47592592592592597</v>
      </c>
      <c r="AC101" s="7"/>
      <c r="AD101" s="131"/>
      <c r="AE101" s="132"/>
      <c r="AF101" s="132"/>
      <c r="AG101" s="132"/>
      <c r="AH101" s="88"/>
      <c r="AI101" s="88"/>
      <c r="AJ101" s="75"/>
      <c r="AK101" s="132"/>
      <c r="AL101" s="88"/>
      <c r="AM101" s="75"/>
      <c r="AN101" s="227"/>
      <c r="AO101" s="131"/>
      <c r="AP101" s="132"/>
      <c r="AQ101" s="132"/>
      <c r="AR101" s="132"/>
      <c r="AS101" s="132"/>
      <c r="AT101" s="88"/>
      <c r="AU101" s="75"/>
      <c r="AV101" s="227"/>
    </row>
    <row r="102" spans="1:68" ht="27.95" customHeight="1" thickTop="1" x14ac:dyDescent="0.25">
      <c r="A102" s="54" t="s">
        <v>268</v>
      </c>
      <c r="B102" s="55" t="s">
        <v>269</v>
      </c>
      <c r="C102" s="56" t="s">
        <v>142</v>
      </c>
      <c r="D102" s="57" t="s">
        <v>175</v>
      </c>
      <c r="E102" s="58" t="s">
        <v>54</v>
      </c>
      <c r="F102" s="80">
        <v>1</v>
      </c>
      <c r="G102" s="60" t="s">
        <v>228</v>
      </c>
      <c r="H102" s="60" t="s">
        <v>229</v>
      </c>
      <c r="I102" s="219"/>
      <c r="J102" s="82"/>
      <c r="K102" s="63">
        <f t="shared" ref="K102:K111" si="98">IF(J102&gt;0, 1, 0)</f>
        <v>0</v>
      </c>
      <c r="L102" s="63">
        <f t="shared" ref="L102:L113" si="99">J102-K102</f>
        <v>0</v>
      </c>
      <c r="M102" s="83"/>
      <c r="N102" s="84">
        <v>2.5</v>
      </c>
      <c r="O102" s="66">
        <f t="shared" ref="O102:O113" si="100">IF(N102&gt;0, 1, 0)</f>
        <v>1</v>
      </c>
      <c r="P102" s="66">
        <f t="shared" ref="P102:P113" si="101">N102-O102</f>
        <v>1.5</v>
      </c>
      <c r="Q102" s="83">
        <v>26</v>
      </c>
      <c r="R102" s="68">
        <f t="shared" ref="R102:R111" si="102">(K102*M102*$R$5)+(L102*M102*$R$6)+(O102*Q102*$R$7)+(P102*Q102*$R$8)</f>
        <v>92.300000000000011</v>
      </c>
      <c r="S102" s="69">
        <f t="shared" ref="S102:S111" si="103">J102*M102*$S$5</f>
        <v>0</v>
      </c>
      <c r="T102" s="70">
        <f t="shared" ref="T102:T111" si="104">K102*M102*$T$5</f>
        <v>0</v>
      </c>
      <c r="U102" s="70">
        <f t="shared" ref="U102:U111" si="105">J102*M102*$U$5</f>
        <v>0</v>
      </c>
      <c r="V102" s="70">
        <f t="shared" ref="V102:V113" si="106">N102*Q102*$V$7</f>
        <v>65</v>
      </c>
      <c r="W102" s="70">
        <f t="shared" ref="W102:W113" si="107">O102*Q102*$W$7</f>
        <v>7.8</v>
      </c>
      <c r="X102" s="70">
        <f t="shared" ref="X102:X113" si="108">N102*Q102*$X$7</f>
        <v>19.5</v>
      </c>
      <c r="Y102" s="70">
        <f t="shared" ref="Y102:AA113" si="109">S102+V102</f>
        <v>65</v>
      </c>
      <c r="Z102" s="70">
        <f t="shared" si="109"/>
        <v>7.8</v>
      </c>
      <c r="AA102" s="70">
        <f t="shared" si="109"/>
        <v>19.5</v>
      </c>
      <c r="AB102" s="71"/>
      <c r="AC102" s="7">
        <f>R102-Y102-Z102-AA102</f>
        <v>0</v>
      </c>
      <c r="AD102" s="162"/>
      <c r="AE102" s="134"/>
      <c r="AF102" s="163"/>
      <c r="AG102" s="164"/>
      <c r="AH102" s="88"/>
      <c r="AI102" s="88"/>
      <c r="AJ102" s="75"/>
      <c r="AK102" s="87" t="s">
        <v>239</v>
      </c>
      <c r="AL102" s="88"/>
      <c r="AM102" s="75"/>
      <c r="AN102" s="89"/>
      <c r="AO102" s="162"/>
      <c r="AP102" s="87"/>
      <c r="AQ102" s="87" t="s">
        <v>270</v>
      </c>
      <c r="AR102" s="87"/>
      <c r="AS102" s="87" t="s">
        <v>271</v>
      </c>
      <c r="AT102" s="88"/>
      <c r="AU102" s="75"/>
      <c r="AV102" s="89"/>
    </row>
    <row r="103" spans="1:68" ht="27.95" customHeight="1" x14ac:dyDescent="0.25">
      <c r="A103" s="54" t="s">
        <v>268</v>
      </c>
      <c r="B103" s="55" t="s">
        <v>269</v>
      </c>
      <c r="C103" s="56" t="s">
        <v>142</v>
      </c>
      <c r="D103" s="57" t="s">
        <v>175</v>
      </c>
      <c r="E103" s="58" t="s">
        <v>54</v>
      </c>
      <c r="F103" s="80">
        <v>4</v>
      </c>
      <c r="G103" s="60" t="s">
        <v>233</v>
      </c>
      <c r="H103" s="60" t="s">
        <v>234</v>
      </c>
      <c r="I103" s="81"/>
      <c r="J103" s="82"/>
      <c r="K103" s="63">
        <f t="shared" si="98"/>
        <v>0</v>
      </c>
      <c r="L103" s="63">
        <f t="shared" si="99"/>
        <v>0</v>
      </c>
      <c r="M103" s="83"/>
      <c r="N103" s="84">
        <v>2</v>
      </c>
      <c r="O103" s="66">
        <f t="shared" si="100"/>
        <v>1</v>
      </c>
      <c r="P103" s="66">
        <f t="shared" si="101"/>
        <v>1</v>
      </c>
      <c r="Q103" s="83">
        <v>26</v>
      </c>
      <c r="R103" s="85">
        <f t="shared" si="102"/>
        <v>75.400000000000006</v>
      </c>
      <c r="S103" s="69">
        <f t="shared" si="103"/>
        <v>0</v>
      </c>
      <c r="T103" s="70">
        <f t="shared" si="104"/>
        <v>0</v>
      </c>
      <c r="U103" s="70">
        <f t="shared" si="105"/>
        <v>0</v>
      </c>
      <c r="V103" s="70">
        <f t="shared" si="106"/>
        <v>52</v>
      </c>
      <c r="W103" s="70">
        <f t="shared" si="107"/>
        <v>7.8</v>
      </c>
      <c r="X103" s="70">
        <f t="shared" si="108"/>
        <v>15.6</v>
      </c>
      <c r="Y103" s="70">
        <f t="shared" si="109"/>
        <v>52</v>
      </c>
      <c r="Z103" s="70">
        <f t="shared" si="109"/>
        <v>7.8</v>
      </c>
      <c r="AA103" s="70">
        <f t="shared" si="109"/>
        <v>15.6</v>
      </c>
      <c r="AB103" s="71"/>
      <c r="AC103" s="7">
        <f t="shared" ref="AC103:AC113" si="110">R101-Y101-Z101-AA101</f>
        <v>8.5000000000000284</v>
      </c>
      <c r="AD103" s="162"/>
      <c r="AE103" s="134"/>
      <c r="AF103" s="163"/>
      <c r="AG103" s="164"/>
      <c r="AH103" s="88"/>
      <c r="AI103" s="88"/>
      <c r="AJ103" s="75"/>
      <c r="AK103" s="87" t="s">
        <v>272</v>
      </c>
      <c r="AL103" s="88"/>
      <c r="AM103" s="75"/>
      <c r="AN103" s="89"/>
      <c r="AO103" s="86"/>
      <c r="AP103" s="87"/>
      <c r="AQ103" s="6" t="s">
        <v>211</v>
      </c>
      <c r="AR103" s="87"/>
      <c r="AS103" s="87"/>
      <c r="AT103" s="88"/>
      <c r="AU103" s="75"/>
      <c r="AV103" s="89"/>
    </row>
    <row r="104" spans="1:68" ht="27.95" customHeight="1" x14ac:dyDescent="0.25">
      <c r="A104" s="54" t="s">
        <v>268</v>
      </c>
      <c r="B104" s="55" t="s">
        <v>269</v>
      </c>
      <c r="C104" s="56" t="s">
        <v>142</v>
      </c>
      <c r="D104" s="57" t="s">
        <v>175</v>
      </c>
      <c r="E104" s="93" t="s">
        <v>73</v>
      </c>
      <c r="F104" s="80">
        <v>1</v>
      </c>
      <c r="G104" s="60" t="s">
        <v>237</v>
      </c>
      <c r="H104" s="60" t="s">
        <v>238</v>
      </c>
      <c r="I104" s="81"/>
      <c r="J104" s="82"/>
      <c r="K104" s="63">
        <f t="shared" si="98"/>
        <v>0</v>
      </c>
      <c r="L104" s="63">
        <f t="shared" si="99"/>
        <v>0</v>
      </c>
      <c r="M104" s="83"/>
      <c r="N104" s="84">
        <v>2</v>
      </c>
      <c r="O104" s="66">
        <f t="shared" si="100"/>
        <v>1</v>
      </c>
      <c r="P104" s="66">
        <f t="shared" si="101"/>
        <v>1</v>
      </c>
      <c r="Q104" s="83">
        <v>26</v>
      </c>
      <c r="R104" s="85">
        <f t="shared" si="102"/>
        <v>75.400000000000006</v>
      </c>
      <c r="S104" s="69">
        <f t="shared" si="103"/>
        <v>0</v>
      </c>
      <c r="T104" s="70">
        <f t="shared" si="104"/>
        <v>0</v>
      </c>
      <c r="U104" s="70">
        <f t="shared" si="105"/>
        <v>0</v>
      </c>
      <c r="V104" s="70">
        <f t="shared" si="106"/>
        <v>52</v>
      </c>
      <c r="W104" s="70">
        <f t="shared" si="107"/>
        <v>7.8</v>
      </c>
      <c r="X104" s="70">
        <f t="shared" si="108"/>
        <v>15.6</v>
      </c>
      <c r="Y104" s="70">
        <f t="shared" si="109"/>
        <v>52</v>
      </c>
      <c r="Z104" s="70">
        <f t="shared" si="109"/>
        <v>7.8</v>
      </c>
      <c r="AA104" s="70">
        <f t="shared" si="109"/>
        <v>15.6</v>
      </c>
      <c r="AB104" s="71"/>
      <c r="AC104" s="7">
        <f t="shared" si="110"/>
        <v>0</v>
      </c>
      <c r="AD104" s="162"/>
      <c r="AE104" s="134"/>
      <c r="AF104" s="163"/>
      <c r="AG104" s="164"/>
      <c r="AH104" s="88"/>
      <c r="AI104" s="88"/>
      <c r="AJ104" s="75"/>
      <c r="AK104" s="87" t="s">
        <v>273</v>
      </c>
      <c r="AL104" s="88"/>
      <c r="AM104" s="75"/>
      <c r="AN104" s="89"/>
      <c r="AO104" s="86"/>
      <c r="AP104" s="87"/>
      <c r="AQ104" s="252"/>
      <c r="AR104" s="87"/>
      <c r="AT104" s="88"/>
      <c r="AU104" s="75"/>
      <c r="AV104" s="89"/>
    </row>
    <row r="105" spans="1:68" ht="27.95" customHeight="1" x14ac:dyDescent="0.25">
      <c r="A105" s="54" t="s">
        <v>268</v>
      </c>
      <c r="B105" s="55" t="s">
        <v>269</v>
      </c>
      <c r="C105" s="56" t="s">
        <v>142</v>
      </c>
      <c r="D105" s="57" t="s">
        <v>175</v>
      </c>
      <c r="E105" s="150" t="s">
        <v>84</v>
      </c>
      <c r="F105" s="80">
        <v>2</v>
      </c>
      <c r="G105" s="60" t="s">
        <v>242</v>
      </c>
      <c r="H105" s="60" t="s">
        <v>243</v>
      </c>
      <c r="I105" s="81"/>
      <c r="J105" s="82">
        <v>1</v>
      </c>
      <c r="K105" s="63">
        <f t="shared" si="98"/>
        <v>1</v>
      </c>
      <c r="L105" s="63">
        <f t="shared" si="99"/>
        <v>0</v>
      </c>
      <c r="M105" s="253">
        <v>22</v>
      </c>
      <c r="N105" s="228">
        <v>2.5</v>
      </c>
      <c r="O105" s="66">
        <f t="shared" si="100"/>
        <v>1</v>
      </c>
      <c r="P105" s="66">
        <f t="shared" si="101"/>
        <v>1.5</v>
      </c>
      <c r="Q105" s="83">
        <v>26</v>
      </c>
      <c r="R105" s="85">
        <f t="shared" si="102"/>
        <v>162.69999999999999</v>
      </c>
      <c r="S105" s="69">
        <f t="shared" si="103"/>
        <v>22</v>
      </c>
      <c r="T105" s="70">
        <f t="shared" si="104"/>
        <v>22</v>
      </c>
      <c r="U105" s="70">
        <f t="shared" si="105"/>
        <v>26.4</v>
      </c>
      <c r="V105" s="70">
        <f t="shared" si="106"/>
        <v>65</v>
      </c>
      <c r="W105" s="70">
        <f t="shared" si="107"/>
        <v>7.8</v>
      </c>
      <c r="X105" s="70">
        <f t="shared" si="108"/>
        <v>19.5</v>
      </c>
      <c r="Y105" s="70">
        <f t="shared" si="109"/>
        <v>87</v>
      </c>
      <c r="Z105" s="70">
        <f t="shared" si="109"/>
        <v>29.8</v>
      </c>
      <c r="AA105" s="70">
        <f t="shared" si="109"/>
        <v>45.9</v>
      </c>
      <c r="AB105" s="71"/>
      <c r="AC105" s="7">
        <f t="shared" si="110"/>
        <v>0</v>
      </c>
      <c r="AD105" s="86"/>
      <c r="AE105" s="73"/>
      <c r="AF105" s="87"/>
      <c r="AG105" s="87"/>
      <c r="AH105" s="88"/>
      <c r="AI105" s="88"/>
      <c r="AJ105" s="75"/>
      <c r="AK105" s="87"/>
      <c r="AL105" s="88"/>
      <c r="AM105" s="75"/>
      <c r="AN105" s="89"/>
      <c r="AO105" s="86"/>
      <c r="AP105" s="87"/>
      <c r="AQ105" s="254"/>
      <c r="AR105" s="87"/>
      <c r="AS105" s="87"/>
      <c r="AT105" s="88"/>
      <c r="AU105" s="75"/>
      <c r="AV105" s="89"/>
    </row>
    <row r="106" spans="1:68" ht="27.95" customHeight="1" x14ac:dyDescent="0.25">
      <c r="A106" s="54" t="s">
        <v>268</v>
      </c>
      <c r="B106" s="55" t="s">
        <v>269</v>
      </c>
      <c r="C106" s="56" t="s">
        <v>142</v>
      </c>
      <c r="D106" s="57" t="s">
        <v>175</v>
      </c>
      <c r="E106" s="141" t="s">
        <v>68</v>
      </c>
      <c r="F106" s="136">
        <v>4</v>
      </c>
      <c r="G106" s="137" t="s">
        <v>233</v>
      </c>
      <c r="H106" s="140" t="s">
        <v>251</v>
      </c>
      <c r="I106" s="81"/>
      <c r="J106" s="82"/>
      <c r="K106" s="63">
        <f t="shared" si="98"/>
        <v>0</v>
      </c>
      <c r="L106" s="63">
        <f t="shared" si="99"/>
        <v>0</v>
      </c>
      <c r="M106" s="83">
        <v>26</v>
      </c>
      <c r="N106" s="84"/>
      <c r="O106" s="66">
        <f t="shared" si="100"/>
        <v>0</v>
      </c>
      <c r="P106" s="66">
        <f t="shared" si="101"/>
        <v>0</v>
      </c>
      <c r="Q106" s="83">
        <v>26</v>
      </c>
      <c r="R106" s="85">
        <f t="shared" si="102"/>
        <v>0</v>
      </c>
      <c r="S106" s="69">
        <f t="shared" si="103"/>
        <v>0</v>
      </c>
      <c r="T106" s="70">
        <f t="shared" si="104"/>
        <v>0</v>
      </c>
      <c r="U106" s="70">
        <f t="shared" si="105"/>
        <v>0</v>
      </c>
      <c r="V106" s="70">
        <f t="shared" si="106"/>
        <v>0</v>
      </c>
      <c r="W106" s="70">
        <f t="shared" si="107"/>
        <v>0</v>
      </c>
      <c r="X106" s="70">
        <f t="shared" si="108"/>
        <v>0</v>
      </c>
      <c r="Y106" s="70">
        <f t="shared" si="109"/>
        <v>0</v>
      </c>
      <c r="Z106" s="70">
        <f t="shared" si="109"/>
        <v>0</v>
      </c>
      <c r="AA106" s="70">
        <f t="shared" si="109"/>
        <v>0</v>
      </c>
      <c r="AB106" s="71"/>
      <c r="AC106" s="7">
        <f t="shared" si="110"/>
        <v>0</v>
      </c>
      <c r="AD106" s="86"/>
      <c r="AE106" s="73"/>
      <c r="AF106" s="87"/>
      <c r="AG106" s="87"/>
      <c r="AH106" s="88"/>
      <c r="AI106" s="88"/>
      <c r="AJ106" s="75"/>
      <c r="AK106" s="87"/>
      <c r="AL106" s="88"/>
      <c r="AM106" s="75"/>
      <c r="AN106" s="89"/>
      <c r="AO106" s="86"/>
      <c r="AP106" s="87"/>
      <c r="AQ106" s="87"/>
      <c r="AR106" s="87"/>
      <c r="AS106" s="87"/>
      <c r="AT106" s="88"/>
      <c r="AU106" s="75"/>
      <c r="AV106" s="89"/>
    </row>
    <row r="107" spans="1:68" ht="27.95" customHeight="1" x14ac:dyDescent="0.25">
      <c r="A107" s="54" t="s">
        <v>268</v>
      </c>
      <c r="B107" s="55" t="s">
        <v>269</v>
      </c>
      <c r="C107" s="56" t="s">
        <v>142</v>
      </c>
      <c r="D107" s="57" t="s">
        <v>175</v>
      </c>
      <c r="E107" s="141" t="s">
        <v>82</v>
      </c>
      <c r="F107" s="136">
        <v>1</v>
      </c>
      <c r="G107" s="137" t="s">
        <v>237</v>
      </c>
      <c r="H107" s="140" t="s">
        <v>274</v>
      </c>
      <c r="I107" s="81"/>
      <c r="J107" s="82">
        <v>1</v>
      </c>
      <c r="K107" s="63">
        <f t="shared" si="98"/>
        <v>1</v>
      </c>
      <c r="L107" s="63">
        <f t="shared" si="99"/>
        <v>0</v>
      </c>
      <c r="M107" s="83">
        <v>26</v>
      </c>
      <c r="N107" s="84">
        <v>1</v>
      </c>
      <c r="O107" s="66">
        <f t="shared" si="100"/>
        <v>1</v>
      </c>
      <c r="P107" s="66">
        <f t="shared" si="101"/>
        <v>0</v>
      </c>
      <c r="Q107" s="83">
        <v>26</v>
      </c>
      <c r="R107" s="85">
        <f t="shared" si="102"/>
        <v>124.80000000000001</v>
      </c>
      <c r="S107" s="69">
        <f t="shared" si="103"/>
        <v>26</v>
      </c>
      <c r="T107" s="70">
        <f t="shared" si="104"/>
        <v>26</v>
      </c>
      <c r="U107" s="70">
        <f t="shared" si="105"/>
        <v>31.2</v>
      </c>
      <c r="V107" s="70">
        <f t="shared" si="106"/>
        <v>26</v>
      </c>
      <c r="W107" s="70">
        <f t="shared" si="107"/>
        <v>7.8</v>
      </c>
      <c r="X107" s="70">
        <f t="shared" si="108"/>
        <v>7.8</v>
      </c>
      <c r="Y107" s="70">
        <f t="shared" si="109"/>
        <v>52</v>
      </c>
      <c r="Z107" s="70">
        <f t="shared" si="109"/>
        <v>33.799999999999997</v>
      </c>
      <c r="AA107" s="70">
        <f t="shared" si="109"/>
        <v>39</v>
      </c>
      <c r="AB107" s="71"/>
      <c r="AC107" s="7">
        <f t="shared" si="110"/>
        <v>0</v>
      </c>
      <c r="AD107" s="86"/>
      <c r="AE107" s="73"/>
      <c r="AF107" s="87"/>
      <c r="AG107" s="87"/>
      <c r="AH107" s="88"/>
      <c r="AI107" s="88"/>
      <c r="AJ107" s="75"/>
      <c r="AK107" s="87"/>
      <c r="AL107" s="88"/>
      <c r="AM107" s="75"/>
      <c r="AN107" s="89"/>
      <c r="AO107" s="86"/>
      <c r="AP107" s="87"/>
      <c r="AQ107" s="87"/>
      <c r="AR107" s="87"/>
      <c r="AS107" s="87"/>
      <c r="AT107" s="88"/>
      <c r="AU107" s="75"/>
      <c r="AV107" s="89"/>
    </row>
    <row r="108" spans="1:68" ht="27.95" customHeight="1" x14ac:dyDescent="0.25">
      <c r="A108" s="54" t="s">
        <v>268</v>
      </c>
      <c r="B108" s="55" t="s">
        <v>269</v>
      </c>
      <c r="C108" s="56" t="s">
        <v>142</v>
      </c>
      <c r="D108" s="57" t="s">
        <v>175</v>
      </c>
      <c r="E108" s="141"/>
      <c r="F108" s="136"/>
      <c r="G108" s="142"/>
      <c r="H108" s="140"/>
      <c r="I108" s="81"/>
      <c r="J108" s="82"/>
      <c r="K108" s="63">
        <f t="shared" si="98"/>
        <v>0</v>
      </c>
      <c r="L108" s="63">
        <f t="shared" si="99"/>
        <v>0</v>
      </c>
      <c r="M108" s="83"/>
      <c r="N108" s="84"/>
      <c r="O108" s="66">
        <f t="shared" si="100"/>
        <v>0</v>
      </c>
      <c r="P108" s="66">
        <f t="shared" si="101"/>
        <v>0</v>
      </c>
      <c r="Q108" s="83"/>
      <c r="R108" s="85">
        <f t="shared" si="102"/>
        <v>0</v>
      </c>
      <c r="S108" s="69">
        <f t="shared" si="103"/>
        <v>0</v>
      </c>
      <c r="T108" s="70">
        <f t="shared" si="104"/>
        <v>0</v>
      </c>
      <c r="U108" s="70">
        <f t="shared" si="105"/>
        <v>0</v>
      </c>
      <c r="V108" s="70">
        <f t="shared" si="106"/>
        <v>0</v>
      </c>
      <c r="W108" s="70">
        <f t="shared" si="107"/>
        <v>0</v>
      </c>
      <c r="X108" s="70">
        <f t="shared" si="108"/>
        <v>0</v>
      </c>
      <c r="Y108" s="70">
        <f t="shared" si="109"/>
        <v>0</v>
      </c>
      <c r="Z108" s="70">
        <f t="shared" si="109"/>
        <v>0</v>
      </c>
      <c r="AA108" s="70">
        <f t="shared" si="109"/>
        <v>0</v>
      </c>
      <c r="AB108" s="71"/>
      <c r="AC108" s="7">
        <f t="shared" si="110"/>
        <v>0</v>
      </c>
      <c r="AD108" s="86"/>
      <c r="AE108" s="73"/>
      <c r="AF108" s="87"/>
      <c r="AG108" s="87"/>
      <c r="AH108" s="88"/>
      <c r="AI108" s="88"/>
      <c r="AJ108" s="75"/>
      <c r="AK108" s="87"/>
      <c r="AL108" s="88"/>
      <c r="AM108" s="75"/>
      <c r="AN108" s="89"/>
      <c r="AO108" s="86"/>
      <c r="AP108" s="87"/>
      <c r="AQ108" s="87"/>
      <c r="AR108" s="87"/>
      <c r="AS108" s="87"/>
      <c r="AT108" s="88"/>
      <c r="AU108" s="75"/>
      <c r="AV108" s="89"/>
    </row>
    <row r="109" spans="1:68" ht="27.95" customHeight="1" x14ac:dyDescent="0.25">
      <c r="A109" s="54" t="s">
        <v>268</v>
      </c>
      <c r="B109" s="55" t="s">
        <v>269</v>
      </c>
      <c r="C109" s="56" t="s">
        <v>142</v>
      </c>
      <c r="D109" s="57" t="s">
        <v>175</v>
      </c>
      <c r="E109" s="141"/>
      <c r="F109" s="136"/>
      <c r="G109" s="142"/>
      <c r="H109" s="140"/>
      <c r="I109" s="94"/>
      <c r="J109" s="82"/>
      <c r="K109" s="63">
        <f t="shared" si="98"/>
        <v>0</v>
      </c>
      <c r="L109" s="63">
        <f t="shared" si="99"/>
        <v>0</v>
      </c>
      <c r="M109" s="83"/>
      <c r="N109" s="84"/>
      <c r="O109" s="66">
        <f t="shared" si="100"/>
        <v>0</v>
      </c>
      <c r="P109" s="66">
        <f t="shared" si="101"/>
        <v>0</v>
      </c>
      <c r="Q109" s="83"/>
      <c r="R109" s="85">
        <f t="shared" si="102"/>
        <v>0</v>
      </c>
      <c r="S109" s="69">
        <f t="shared" si="103"/>
        <v>0</v>
      </c>
      <c r="T109" s="70">
        <f t="shared" si="104"/>
        <v>0</v>
      </c>
      <c r="U109" s="70">
        <f t="shared" si="105"/>
        <v>0</v>
      </c>
      <c r="V109" s="70">
        <f t="shared" si="106"/>
        <v>0</v>
      </c>
      <c r="W109" s="70">
        <f t="shared" si="107"/>
        <v>0</v>
      </c>
      <c r="X109" s="70">
        <f t="shared" si="108"/>
        <v>0</v>
      </c>
      <c r="Y109" s="70">
        <f t="shared" si="109"/>
        <v>0</v>
      </c>
      <c r="Z109" s="70">
        <f t="shared" si="109"/>
        <v>0</v>
      </c>
      <c r="AA109" s="70">
        <f t="shared" si="109"/>
        <v>0</v>
      </c>
      <c r="AB109" s="71"/>
      <c r="AC109" s="7">
        <f t="shared" si="110"/>
        <v>0</v>
      </c>
      <c r="AD109" s="86"/>
      <c r="AE109" s="73"/>
      <c r="AF109" s="87"/>
      <c r="AG109" s="87"/>
      <c r="AH109" s="88"/>
      <c r="AI109" s="88"/>
      <c r="AJ109" s="75"/>
      <c r="AK109" s="87"/>
      <c r="AL109" s="88"/>
      <c r="AM109" s="75"/>
      <c r="AN109" s="89"/>
      <c r="AO109" s="86"/>
      <c r="AP109" s="87"/>
      <c r="AQ109" s="87"/>
      <c r="AR109" s="87"/>
      <c r="AS109" s="87"/>
      <c r="AT109" s="88"/>
      <c r="AU109" s="75"/>
      <c r="AV109" s="89"/>
    </row>
    <row r="110" spans="1:68" ht="27.95" customHeight="1" x14ac:dyDescent="0.25">
      <c r="A110" s="54" t="s">
        <v>268</v>
      </c>
      <c r="B110" s="55" t="s">
        <v>269</v>
      </c>
      <c r="C110" s="56" t="s">
        <v>142</v>
      </c>
      <c r="D110" s="57" t="s">
        <v>175</v>
      </c>
      <c r="E110" s="143"/>
      <c r="F110" s="144"/>
      <c r="G110" s="145"/>
      <c r="H110" s="140"/>
      <c r="I110" s="81"/>
      <c r="J110" s="82"/>
      <c r="K110" s="63">
        <f t="shared" si="98"/>
        <v>0</v>
      </c>
      <c r="L110" s="63">
        <f t="shared" si="99"/>
        <v>0</v>
      </c>
      <c r="M110" s="83"/>
      <c r="N110" s="84"/>
      <c r="O110" s="66">
        <f t="shared" si="100"/>
        <v>0</v>
      </c>
      <c r="P110" s="66">
        <f t="shared" si="101"/>
        <v>0</v>
      </c>
      <c r="Q110" s="83"/>
      <c r="R110" s="85">
        <f t="shared" si="102"/>
        <v>0</v>
      </c>
      <c r="S110" s="69">
        <f t="shared" si="103"/>
        <v>0</v>
      </c>
      <c r="T110" s="70">
        <f t="shared" si="104"/>
        <v>0</v>
      </c>
      <c r="U110" s="70">
        <f t="shared" si="105"/>
        <v>0</v>
      </c>
      <c r="V110" s="70">
        <f t="shared" si="106"/>
        <v>0</v>
      </c>
      <c r="W110" s="70">
        <f t="shared" si="107"/>
        <v>0</v>
      </c>
      <c r="X110" s="70">
        <f t="shared" si="108"/>
        <v>0</v>
      </c>
      <c r="Y110" s="70">
        <f t="shared" si="109"/>
        <v>0</v>
      </c>
      <c r="Z110" s="70">
        <f t="shared" si="109"/>
        <v>0</v>
      </c>
      <c r="AA110" s="70">
        <f t="shared" si="109"/>
        <v>0</v>
      </c>
      <c r="AB110" s="71"/>
      <c r="AC110" s="7">
        <f t="shared" si="110"/>
        <v>0</v>
      </c>
      <c r="AD110" s="86"/>
      <c r="AE110" s="73"/>
      <c r="AF110" s="87"/>
      <c r="AG110" s="87"/>
      <c r="AH110" s="88"/>
      <c r="AI110" s="88"/>
      <c r="AJ110" s="75"/>
      <c r="AK110" s="87"/>
      <c r="AL110" s="88"/>
      <c r="AM110" s="75"/>
      <c r="AN110" s="89"/>
      <c r="AO110" s="86"/>
      <c r="AP110" s="87"/>
      <c r="AQ110" s="87"/>
      <c r="AR110" s="87"/>
      <c r="AS110" s="87"/>
      <c r="AT110" s="88"/>
      <c r="AU110" s="75"/>
      <c r="AV110" s="89"/>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row>
    <row r="111" spans="1:68" ht="27.95" customHeight="1" x14ac:dyDescent="0.25">
      <c r="A111" s="54" t="s">
        <v>268</v>
      </c>
      <c r="B111" s="55" t="s">
        <v>269</v>
      </c>
      <c r="C111" s="56" t="s">
        <v>142</v>
      </c>
      <c r="D111" s="57" t="s">
        <v>175</v>
      </c>
      <c r="E111" s="146"/>
      <c r="F111" s="230"/>
      <c r="G111" s="142"/>
      <c r="H111" s="231"/>
      <c r="I111" s="232"/>
      <c r="J111" s="82"/>
      <c r="K111" s="96">
        <f t="shared" si="98"/>
        <v>0</v>
      </c>
      <c r="L111" s="96">
        <f t="shared" si="99"/>
        <v>0</v>
      </c>
      <c r="M111" s="83"/>
      <c r="N111" s="84"/>
      <c r="O111" s="66">
        <f t="shared" si="100"/>
        <v>0</v>
      </c>
      <c r="P111" s="66">
        <f t="shared" si="101"/>
        <v>0</v>
      </c>
      <c r="Q111" s="83"/>
      <c r="R111" s="85">
        <f t="shared" si="102"/>
        <v>0</v>
      </c>
      <c r="S111" s="69">
        <f t="shared" si="103"/>
        <v>0</v>
      </c>
      <c r="T111" s="70">
        <f t="shared" si="104"/>
        <v>0</v>
      </c>
      <c r="U111" s="70">
        <f t="shared" si="105"/>
        <v>0</v>
      </c>
      <c r="V111" s="70">
        <f t="shared" si="106"/>
        <v>0</v>
      </c>
      <c r="W111" s="70">
        <f t="shared" si="107"/>
        <v>0</v>
      </c>
      <c r="X111" s="70">
        <f t="shared" si="108"/>
        <v>0</v>
      </c>
      <c r="Y111" s="70">
        <f t="shared" si="109"/>
        <v>0</v>
      </c>
      <c r="Z111" s="70">
        <f t="shared" si="109"/>
        <v>0</v>
      </c>
      <c r="AA111" s="70">
        <f t="shared" si="109"/>
        <v>0</v>
      </c>
      <c r="AB111" s="71"/>
      <c r="AC111" s="7">
        <f t="shared" si="110"/>
        <v>0</v>
      </c>
      <c r="AD111" s="86"/>
      <c r="AE111" s="73"/>
      <c r="AF111" s="87"/>
      <c r="AG111" s="87"/>
      <c r="AH111" s="88"/>
      <c r="AI111" s="88"/>
      <c r="AJ111" s="75"/>
      <c r="AK111" s="87"/>
      <c r="AL111" s="88"/>
      <c r="AM111" s="75"/>
      <c r="AN111" s="89"/>
      <c r="AO111" s="86"/>
      <c r="AP111" s="87"/>
      <c r="AQ111" s="87"/>
      <c r="AR111" s="87"/>
      <c r="AS111" s="87"/>
      <c r="AT111" s="88"/>
      <c r="AU111" s="75"/>
      <c r="AV111" s="89"/>
      <c r="AW111" s="171"/>
      <c r="AX111" s="171"/>
      <c r="AY111" s="171"/>
      <c r="AZ111" s="171"/>
      <c r="BA111" s="171"/>
      <c r="BB111" s="171"/>
      <c r="BC111" s="171"/>
      <c r="BD111" s="171"/>
      <c r="BE111" s="171"/>
      <c r="BF111" s="171"/>
      <c r="BG111" s="171"/>
      <c r="BH111" s="171"/>
      <c r="BI111" s="171"/>
      <c r="BJ111" s="171"/>
      <c r="BK111" s="171"/>
      <c r="BL111" s="171"/>
      <c r="BM111" s="171"/>
      <c r="BN111" s="171"/>
      <c r="BO111" s="171"/>
      <c r="BP111" s="171"/>
    </row>
    <row r="112" spans="1:68" s="179" customFormat="1" ht="27.95" customHeight="1" x14ac:dyDescent="0.25">
      <c r="A112" s="193" t="s">
        <v>268</v>
      </c>
      <c r="B112" s="194" t="s">
        <v>269</v>
      </c>
      <c r="C112" s="56" t="s">
        <v>142</v>
      </c>
      <c r="D112" s="57" t="s">
        <v>175</v>
      </c>
      <c r="E112" s="101" t="s">
        <v>49</v>
      </c>
      <c r="F112" s="101">
        <v>1</v>
      </c>
      <c r="G112" s="102"/>
      <c r="H112" s="103" t="s">
        <v>245</v>
      </c>
      <c r="I112" s="104"/>
      <c r="J112" s="105">
        <v>1</v>
      </c>
      <c r="K112" s="106">
        <f>IF(J112&gt;0, 1, 0)</f>
        <v>1</v>
      </c>
      <c r="L112" s="106">
        <f t="shared" si="99"/>
        <v>0</v>
      </c>
      <c r="M112" s="226">
        <v>4</v>
      </c>
      <c r="N112" s="108"/>
      <c r="O112" s="109">
        <f t="shared" si="100"/>
        <v>0</v>
      </c>
      <c r="P112" s="109">
        <f t="shared" si="101"/>
        <v>0</v>
      </c>
      <c r="Q112" s="107"/>
      <c r="R112" s="110">
        <f>J112*M112*$R$9</f>
        <v>19.600000000000001</v>
      </c>
      <c r="S112" s="111">
        <f>J112*M112*$S$9</f>
        <v>4</v>
      </c>
      <c r="T112" s="112">
        <f>K112*M112*$T$9</f>
        <v>6</v>
      </c>
      <c r="U112" s="112">
        <f>J112*M112*$U$9</f>
        <v>9.6</v>
      </c>
      <c r="V112" s="112">
        <f t="shared" si="106"/>
        <v>0</v>
      </c>
      <c r="W112" s="112">
        <f t="shared" si="107"/>
        <v>0</v>
      </c>
      <c r="X112" s="112">
        <f t="shared" si="108"/>
        <v>0</v>
      </c>
      <c r="Y112" s="112">
        <f t="shared" si="109"/>
        <v>4</v>
      </c>
      <c r="Z112" s="112">
        <f t="shared" si="109"/>
        <v>6</v>
      </c>
      <c r="AA112" s="112">
        <f t="shared" si="109"/>
        <v>9.6</v>
      </c>
      <c r="AB112" s="113"/>
      <c r="AC112" s="7">
        <f t="shared" si="110"/>
        <v>0</v>
      </c>
      <c r="AD112" s="176"/>
      <c r="AE112" s="73"/>
      <c r="AF112" s="177"/>
      <c r="AG112" s="177"/>
      <c r="AH112" s="88"/>
      <c r="AI112" s="88"/>
      <c r="AJ112" s="75"/>
      <c r="AK112" s="177"/>
      <c r="AL112" s="88"/>
      <c r="AM112" s="75"/>
      <c r="AN112" s="178"/>
      <c r="AO112" s="176"/>
      <c r="AP112" s="177"/>
      <c r="AQ112" s="177"/>
      <c r="AR112" s="177"/>
      <c r="AS112" s="177"/>
      <c r="AT112" s="88"/>
      <c r="AU112" s="75"/>
      <c r="AV112" s="178"/>
      <c r="AW112" s="6"/>
      <c r="AX112" s="6"/>
      <c r="AY112" s="6"/>
      <c r="AZ112" s="6"/>
      <c r="BA112" s="6"/>
      <c r="BB112" s="6"/>
      <c r="BC112" s="6"/>
      <c r="BD112" s="6"/>
      <c r="BE112" s="6"/>
      <c r="BF112" s="6"/>
      <c r="BG112" s="6"/>
      <c r="BH112" s="6"/>
      <c r="BI112" s="6"/>
      <c r="BJ112" s="6"/>
      <c r="BK112" s="6"/>
      <c r="BL112" s="6"/>
      <c r="BM112" s="6"/>
      <c r="BN112" s="6"/>
      <c r="BO112" s="6"/>
      <c r="BP112" s="6"/>
    </row>
    <row r="113" spans="1:68" s="171" customFormat="1" ht="27.95" customHeight="1" x14ac:dyDescent="0.25">
      <c r="A113" s="193" t="s">
        <v>268</v>
      </c>
      <c r="B113" s="194" t="s">
        <v>269</v>
      </c>
      <c r="C113" s="56" t="s">
        <v>142</v>
      </c>
      <c r="D113" s="57" t="s">
        <v>175</v>
      </c>
      <c r="E113" s="101" t="s">
        <v>49</v>
      </c>
      <c r="F113" s="101"/>
      <c r="G113" s="102"/>
      <c r="H113" s="103"/>
      <c r="I113" s="104"/>
      <c r="J113" s="105"/>
      <c r="K113" s="106">
        <f>IF(J113&gt;0, 1, 0)</f>
        <v>0</v>
      </c>
      <c r="L113" s="106">
        <f t="shared" si="99"/>
        <v>0</v>
      </c>
      <c r="M113" s="107"/>
      <c r="N113" s="108"/>
      <c r="O113" s="109">
        <f t="shared" si="100"/>
        <v>0</v>
      </c>
      <c r="P113" s="109">
        <f t="shared" si="101"/>
        <v>0</v>
      </c>
      <c r="Q113" s="107"/>
      <c r="R113" s="110">
        <f>J113*M113*$R$9</f>
        <v>0</v>
      </c>
      <c r="S113" s="111">
        <f>J113*M113*$S$9</f>
        <v>0</v>
      </c>
      <c r="T113" s="112">
        <f>K113*M113*$T$9</f>
        <v>0</v>
      </c>
      <c r="U113" s="112">
        <f>J113*M113*$U$9</f>
        <v>0</v>
      </c>
      <c r="V113" s="112">
        <f t="shared" si="106"/>
        <v>0</v>
      </c>
      <c r="W113" s="112">
        <f t="shared" si="107"/>
        <v>0</v>
      </c>
      <c r="X113" s="112">
        <f t="shared" si="108"/>
        <v>0</v>
      </c>
      <c r="Y113" s="112">
        <f t="shared" si="109"/>
        <v>0</v>
      </c>
      <c r="Z113" s="112">
        <f t="shared" si="109"/>
        <v>0</v>
      </c>
      <c r="AA113" s="112">
        <f t="shared" si="109"/>
        <v>0</v>
      </c>
      <c r="AB113" s="113"/>
      <c r="AC113" s="114">
        <f t="shared" si="110"/>
        <v>0</v>
      </c>
      <c r="AD113" s="176"/>
      <c r="AE113" s="73"/>
      <c r="AF113" s="177"/>
      <c r="AG113" s="177"/>
      <c r="AH113" s="88"/>
      <c r="AI113" s="88"/>
      <c r="AJ113" s="75"/>
      <c r="AK113" s="177"/>
      <c r="AL113" s="88"/>
      <c r="AM113" s="75"/>
      <c r="AN113" s="178"/>
      <c r="AO113" s="176"/>
      <c r="AP113" s="177"/>
      <c r="AQ113" s="177"/>
      <c r="AR113" s="177"/>
      <c r="AS113" s="177"/>
      <c r="AT113" s="88"/>
      <c r="AU113" s="75"/>
      <c r="AV113" s="178"/>
      <c r="AW113" s="6"/>
      <c r="AX113" s="6"/>
      <c r="AY113" s="6"/>
      <c r="AZ113" s="6"/>
      <c r="BA113" s="6"/>
      <c r="BB113" s="6"/>
      <c r="BC113" s="6"/>
      <c r="BD113" s="6"/>
      <c r="BE113" s="6"/>
      <c r="BF113" s="6"/>
      <c r="BG113" s="6"/>
      <c r="BH113" s="6"/>
      <c r="BI113" s="6"/>
      <c r="BJ113" s="6"/>
      <c r="BK113" s="6"/>
      <c r="BL113" s="6"/>
      <c r="BM113" s="6"/>
      <c r="BN113" s="6"/>
      <c r="BO113" s="6"/>
      <c r="BP113" s="6"/>
    </row>
    <row r="114" spans="1:68" ht="27.95" customHeight="1" thickBot="1" x14ac:dyDescent="0.3">
      <c r="A114" s="116" t="s">
        <v>268</v>
      </c>
      <c r="B114" s="117" t="s">
        <v>269</v>
      </c>
      <c r="C114" s="117" t="s">
        <v>142</v>
      </c>
      <c r="D114" s="57" t="s">
        <v>175</v>
      </c>
      <c r="E114" s="118"/>
      <c r="F114" s="118"/>
      <c r="G114" s="119"/>
      <c r="H114" s="120" t="s">
        <v>90</v>
      </c>
      <c r="I114" s="121"/>
      <c r="J114" s="122"/>
      <c r="K114" s="123"/>
      <c r="L114" s="123"/>
      <c r="M114" s="124"/>
      <c r="N114" s="125"/>
      <c r="O114" s="123"/>
      <c r="P114" s="123"/>
      <c r="Q114" s="124"/>
      <c r="R114" s="126">
        <f>SUM(R102:R113)</f>
        <v>550.20000000000005</v>
      </c>
      <c r="S114" s="127">
        <f t="shared" ref="S114:AA114" si="111">SUM(S102:S113)</f>
        <v>52</v>
      </c>
      <c r="T114" s="128">
        <f t="shared" si="111"/>
        <v>54</v>
      </c>
      <c r="U114" s="128">
        <f t="shared" si="111"/>
        <v>67.199999999999989</v>
      </c>
      <c r="V114" s="128">
        <f t="shared" si="111"/>
        <v>260</v>
      </c>
      <c r="W114" s="128">
        <f t="shared" si="111"/>
        <v>39</v>
      </c>
      <c r="X114" s="128">
        <f t="shared" si="111"/>
        <v>78</v>
      </c>
      <c r="Y114" s="129">
        <f t="shared" si="111"/>
        <v>312</v>
      </c>
      <c r="Z114" s="129">
        <f t="shared" si="111"/>
        <v>93</v>
      </c>
      <c r="AA114" s="129">
        <f t="shared" si="111"/>
        <v>145.19999999999999</v>
      </c>
      <c r="AB114" s="130">
        <f>R114/1800/0.6</f>
        <v>0.50944444444444448</v>
      </c>
      <c r="AC114" s="7"/>
      <c r="AD114" s="131"/>
      <c r="AE114" s="132"/>
      <c r="AF114" s="132"/>
      <c r="AG114" s="132"/>
      <c r="AH114" s="88"/>
      <c r="AI114" s="88"/>
      <c r="AJ114" s="75"/>
      <c r="AK114" s="132"/>
      <c r="AL114" s="88"/>
      <c r="AM114" s="75"/>
      <c r="AN114" s="227"/>
      <c r="AO114" s="131"/>
      <c r="AP114" s="132"/>
      <c r="AQ114" s="132"/>
      <c r="AR114" s="132"/>
      <c r="AS114" s="132"/>
      <c r="AT114" s="88"/>
      <c r="AU114" s="75"/>
      <c r="AV114" s="227"/>
    </row>
    <row r="115" spans="1:68" ht="27.95" hidden="1" customHeight="1" thickTop="1" x14ac:dyDescent="0.25">
      <c r="A115" s="54" t="s">
        <v>275</v>
      </c>
      <c r="B115" s="55" t="s">
        <v>276</v>
      </c>
      <c r="C115" s="56" t="s">
        <v>52</v>
      </c>
      <c r="D115" s="57" t="s">
        <v>175</v>
      </c>
      <c r="E115" s="135"/>
      <c r="F115" s="136"/>
      <c r="G115" s="137"/>
      <c r="H115" s="140"/>
      <c r="I115" s="219"/>
      <c r="J115" s="62"/>
      <c r="K115" s="63">
        <f t="shared" ref="K115:K124" si="112">IF(J115&gt;0, 1, 0)</f>
        <v>0</v>
      </c>
      <c r="L115" s="63">
        <f t="shared" ref="L115:L126" si="113">J115-K115</f>
        <v>0</v>
      </c>
      <c r="M115" s="64"/>
      <c r="N115" s="65"/>
      <c r="O115" s="66">
        <f t="shared" ref="O115:O126" si="114">IF(N115&gt;0, 1, 0)</f>
        <v>0</v>
      </c>
      <c r="P115" s="66">
        <f t="shared" ref="P115:P126" si="115">N115-O115</f>
        <v>0</v>
      </c>
      <c r="Q115" s="220"/>
      <c r="R115" s="68">
        <f t="shared" ref="R115:R124" si="116">(K115*M115*$R$5)+(L115*M115*$R$6)+(O115*Q115*$R$7)+(P115*Q115*$R$8)</f>
        <v>0</v>
      </c>
      <c r="S115" s="69">
        <f t="shared" ref="S115:S124" si="117">J115*M115*$S$5</f>
        <v>0</v>
      </c>
      <c r="T115" s="70">
        <f t="shared" ref="T115:T124" si="118">K115*M115*$T$5</f>
        <v>0</v>
      </c>
      <c r="U115" s="70">
        <f t="shared" ref="U115:U124" si="119">J115*M115*$U$5</f>
        <v>0</v>
      </c>
      <c r="V115" s="70">
        <f t="shared" ref="V115:V126" si="120">N115*Q115*$V$7</f>
        <v>0</v>
      </c>
      <c r="W115" s="70">
        <f t="shared" ref="W115:W126" si="121">O115*Q115*$W$7</f>
        <v>0</v>
      </c>
      <c r="X115" s="70">
        <f t="shared" ref="X115:X126" si="122">N115*Q115*$X$7</f>
        <v>0</v>
      </c>
      <c r="Y115" s="70">
        <f t="shared" ref="Y115:AA126" si="123">S115+V115</f>
        <v>0</v>
      </c>
      <c r="Z115" s="70">
        <f t="shared" si="123"/>
        <v>0</v>
      </c>
      <c r="AA115" s="70">
        <f t="shared" si="123"/>
        <v>0</v>
      </c>
      <c r="AB115" s="71"/>
      <c r="AC115" s="7">
        <f>R115-Y115-Z115-AA115</f>
        <v>0</v>
      </c>
      <c r="AD115" s="86"/>
      <c r="AE115" s="73"/>
      <c r="AF115" s="87"/>
      <c r="AG115" s="87"/>
      <c r="AH115" s="88"/>
      <c r="AI115" s="88"/>
      <c r="AJ115" s="75"/>
      <c r="AK115" s="87"/>
      <c r="AL115" s="88"/>
      <c r="AM115" s="75"/>
      <c r="AN115" s="89"/>
      <c r="AO115" s="86"/>
      <c r="AP115" s="87"/>
      <c r="AQ115" s="87"/>
      <c r="AR115" s="87"/>
      <c r="AS115" s="87"/>
      <c r="AT115" s="88"/>
      <c r="AU115" s="75"/>
      <c r="AV115" s="89"/>
    </row>
    <row r="116" spans="1:68" ht="27.95" hidden="1" customHeight="1" x14ac:dyDescent="0.25">
      <c r="A116" s="54" t="s">
        <v>275</v>
      </c>
      <c r="B116" s="55" t="s">
        <v>276</v>
      </c>
      <c r="C116" s="56" t="s">
        <v>52</v>
      </c>
      <c r="D116" s="57" t="s">
        <v>175</v>
      </c>
      <c r="E116" s="135"/>
      <c r="F116" s="136"/>
      <c r="G116" s="137"/>
      <c r="H116" s="140"/>
      <c r="I116" s="81"/>
      <c r="J116" s="82"/>
      <c r="K116" s="63">
        <f t="shared" si="112"/>
        <v>0</v>
      </c>
      <c r="L116" s="63">
        <f t="shared" si="113"/>
        <v>0</v>
      </c>
      <c r="M116" s="83"/>
      <c r="N116" s="84"/>
      <c r="O116" s="66">
        <f t="shared" si="114"/>
        <v>0</v>
      </c>
      <c r="P116" s="66">
        <f t="shared" si="115"/>
        <v>0</v>
      </c>
      <c r="Q116" s="83"/>
      <c r="R116" s="85">
        <f t="shared" si="116"/>
        <v>0</v>
      </c>
      <c r="S116" s="69">
        <f t="shared" si="117"/>
        <v>0</v>
      </c>
      <c r="T116" s="70">
        <f t="shared" si="118"/>
        <v>0</v>
      </c>
      <c r="U116" s="70">
        <f t="shared" si="119"/>
        <v>0</v>
      </c>
      <c r="V116" s="70">
        <f t="shared" si="120"/>
        <v>0</v>
      </c>
      <c r="W116" s="70">
        <f t="shared" si="121"/>
        <v>0</v>
      </c>
      <c r="X116" s="70">
        <f t="shared" si="122"/>
        <v>0</v>
      </c>
      <c r="Y116" s="70">
        <f t="shared" si="123"/>
        <v>0</v>
      </c>
      <c r="Z116" s="70">
        <f t="shared" si="123"/>
        <v>0</v>
      </c>
      <c r="AA116" s="70">
        <f t="shared" si="123"/>
        <v>0</v>
      </c>
      <c r="AB116" s="71"/>
      <c r="AC116" s="7">
        <f t="shared" ref="AC116:AC126" si="124">R114-Y114-Z114-AA114</f>
        <v>0</v>
      </c>
      <c r="AD116" s="86"/>
      <c r="AE116" s="73"/>
      <c r="AF116" s="87"/>
      <c r="AG116" s="87"/>
      <c r="AH116" s="88"/>
      <c r="AI116" s="88"/>
      <c r="AJ116" s="75"/>
      <c r="AK116" s="87"/>
      <c r="AL116" s="88"/>
      <c r="AM116" s="75"/>
      <c r="AN116" s="89"/>
      <c r="AO116" s="86"/>
      <c r="AP116" s="87"/>
      <c r="AQ116" s="87"/>
      <c r="AR116" s="87"/>
      <c r="AS116" s="87"/>
      <c r="AT116" s="88"/>
      <c r="AU116" s="75"/>
      <c r="AV116" s="89"/>
    </row>
    <row r="117" spans="1:68" ht="27.95" hidden="1" customHeight="1" x14ac:dyDescent="0.25">
      <c r="A117" s="54" t="s">
        <v>275</v>
      </c>
      <c r="B117" s="55" t="s">
        <v>276</v>
      </c>
      <c r="C117" s="56" t="s">
        <v>52</v>
      </c>
      <c r="D117" s="57" t="s">
        <v>175</v>
      </c>
      <c r="E117" s="135"/>
      <c r="F117" s="136"/>
      <c r="G117" s="137"/>
      <c r="H117" s="138"/>
      <c r="I117" s="81"/>
      <c r="J117" s="82"/>
      <c r="K117" s="63">
        <f t="shared" si="112"/>
        <v>0</v>
      </c>
      <c r="L117" s="63">
        <f t="shared" si="113"/>
        <v>0</v>
      </c>
      <c r="M117" s="83"/>
      <c r="N117" s="84"/>
      <c r="O117" s="66">
        <f t="shared" si="114"/>
        <v>0</v>
      </c>
      <c r="P117" s="66">
        <f t="shared" si="115"/>
        <v>0</v>
      </c>
      <c r="Q117" s="83"/>
      <c r="R117" s="85">
        <f t="shared" si="116"/>
        <v>0</v>
      </c>
      <c r="S117" s="69">
        <f t="shared" si="117"/>
        <v>0</v>
      </c>
      <c r="T117" s="70">
        <f t="shared" si="118"/>
        <v>0</v>
      </c>
      <c r="U117" s="70">
        <f t="shared" si="119"/>
        <v>0</v>
      </c>
      <c r="V117" s="70">
        <f t="shared" si="120"/>
        <v>0</v>
      </c>
      <c r="W117" s="70">
        <f t="shared" si="121"/>
        <v>0</v>
      </c>
      <c r="X117" s="70">
        <f t="shared" si="122"/>
        <v>0</v>
      </c>
      <c r="Y117" s="70">
        <f t="shared" si="123"/>
        <v>0</v>
      </c>
      <c r="Z117" s="70">
        <f t="shared" si="123"/>
        <v>0</v>
      </c>
      <c r="AA117" s="70">
        <f t="shared" si="123"/>
        <v>0</v>
      </c>
      <c r="AB117" s="71"/>
      <c r="AC117" s="7">
        <f t="shared" si="124"/>
        <v>0</v>
      </c>
      <c r="AD117" s="86"/>
      <c r="AE117" s="73"/>
      <c r="AF117" s="87"/>
      <c r="AG117" s="87"/>
      <c r="AH117" s="88"/>
      <c r="AI117" s="88"/>
      <c r="AJ117" s="75"/>
      <c r="AK117" s="87"/>
      <c r="AL117" s="88"/>
      <c r="AM117" s="75"/>
      <c r="AN117" s="89"/>
      <c r="AO117" s="86"/>
      <c r="AP117" s="87"/>
      <c r="AQ117" s="87"/>
      <c r="AR117" s="87"/>
      <c r="AS117" s="87"/>
      <c r="AT117" s="88"/>
      <c r="AU117" s="75"/>
      <c r="AV117" s="89"/>
    </row>
    <row r="118" spans="1:68" ht="27.95" hidden="1" customHeight="1" x14ac:dyDescent="0.25">
      <c r="A118" s="54" t="s">
        <v>275</v>
      </c>
      <c r="B118" s="55" t="s">
        <v>276</v>
      </c>
      <c r="C118" s="56" t="s">
        <v>52</v>
      </c>
      <c r="D118" s="57" t="s">
        <v>175</v>
      </c>
      <c r="E118" s="139"/>
      <c r="F118" s="136"/>
      <c r="G118" s="137"/>
      <c r="H118" s="140"/>
      <c r="I118" s="81"/>
      <c r="J118" s="82"/>
      <c r="K118" s="63">
        <f t="shared" si="112"/>
        <v>0</v>
      </c>
      <c r="L118" s="63">
        <f t="shared" si="113"/>
        <v>0</v>
      </c>
      <c r="M118" s="83"/>
      <c r="N118" s="84"/>
      <c r="O118" s="66">
        <f t="shared" si="114"/>
        <v>0</v>
      </c>
      <c r="P118" s="66">
        <f t="shared" si="115"/>
        <v>0</v>
      </c>
      <c r="Q118" s="83"/>
      <c r="R118" s="85">
        <f t="shared" si="116"/>
        <v>0</v>
      </c>
      <c r="S118" s="69">
        <f t="shared" si="117"/>
        <v>0</v>
      </c>
      <c r="T118" s="70">
        <f t="shared" si="118"/>
        <v>0</v>
      </c>
      <c r="U118" s="70">
        <f t="shared" si="119"/>
        <v>0</v>
      </c>
      <c r="V118" s="70">
        <f t="shared" si="120"/>
        <v>0</v>
      </c>
      <c r="W118" s="70">
        <f t="shared" si="121"/>
        <v>0</v>
      </c>
      <c r="X118" s="70">
        <f t="shared" si="122"/>
        <v>0</v>
      </c>
      <c r="Y118" s="70">
        <f t="shared" si="123"/>
        <v>0</v>
      </c>
      <c r="Z118" s="70">
        <f t="shared" si="123"/>
        <v>0</v>
      </c>
      <c r="AA118" s="70">
        <f t="shared" si="123"/>
        <v>0</v>
      </c>
      <c r="AB118" s="71"/>
      <c r="AC118" s="7">
        <f t="shared" si="124"/>
        <v>0</v>
      </c>
      <c r="AD118" s="86"/>
      <c r="AE118" s="73"/>
      <c r="AF118" s="87"/>
      <c r="AG118" s="87"/>
      <c r="AH118" s="88"/>
      <c r="AI118" s="88"/>
      <c r="AJ118" s="75"/>
      <c r="AK118" s="87"/>
      <c r="AL118" s="88"/>
      <c r="AM118" s="75"/>
      <c r="AN118" s="89"/>
      <c r="AO118" s="86"/>
      <c r="AP118" s="87"/>
      <c r="AQ118" s="87"/>
      <c r="AR118" s="87"/>
      <c r="AS118" s="87"/>
      <c r="AT118" s="88"/>
      <c r="AU118" s="75"/>
      <c r="AV118" s="89"/>
    </row>
    <row r="119" spans="1:68" ht="27.95" hidden="1" customHeight="1" x14ac:dyDescent="0.25">
      <c r="A119" s="54" t="s">
        <v>275</v>
      </c>
      <c r="B119" s="55" t="s">
        <v>276</v>
      </c>
      <c r="C119" s="56" t="s">
        <v>52</v>
      </c>
      <c r="D119" s="57" t="s">
        <v>175</v>
      </c>
      <c r="E119" s="141"/>
      <c r="F119" s="136"/>
      <c r="G119" s="137"/>
      <c r="H119" s="140"/>
      <c r="I119" s="81"/>
      <c r="J119" s="82"/>
      <c r="K119" s="63">
        <f t="shared" si="112"/>
        <v>0</v>
      </c>
      <c r="L119" s="63">
        <f t="shared" si="113"/>
        <v>0</v>
      </c>
      <c r="M119" s="83"/>
      <c r="N119" s="84"/>
      <c r="O119" s="66">
        <f t="shared" si="114"/>
        <v>0</v>
      </c>
      <c r="P119" s="66">
        <f t="shared" si="115"/>
        <v>0</v>
      </c>
      <c r="Q119" s="83"/>
      <c r="R119" s="85">
        <f t="shared" si="116"/>
        <v>0</v>
      </c>
      <c r="S119" s="69">
        <f t="shared" si="117"/>
        <v>0</v>
      </c>
      <c r="T119" s="70">
        <f t="shared" si="118"/>
        <v>0</v>
      </c>
      <c r="U119" s="70">
        <f t="shared" si="119"/>
        <v>0</v>
      </c>
      <c r="V119" s="70">
        <f t="shared" si="120"/>
        <v>0</v>
      </c>
      <c r="W119" s="70">
        <f t="shared" si="121"/>
        <v>0</v>
      </c>
      <c r="X119" s="70">
        <f t="shared" si="122"/>
        <v>0</v>
      </c>
      <c r="Y119" s="70">
        <f t="shared" si="123"/>
        <v>0</v>
      </c>
      <c r="Z119" s="70">
        <f t="shared" si="123"/>
        <v>0</v>
      </c>
      <c r="AA119" s="70">
        <f t="shared" si="123"/>
        <v>0</v>
      </c>
      <c r="AB119" s="71"/>
      <c r="AC119" s="7">
        <f t="shared" si="124"/>
        <v>0</v>
      </c>
      <c r="AD119" s="86"/>
      <c r="AE119" s="73"/>
      <c r="AF119" s="87"/>
      <c r="AG119" s="87"/>
      <c r="AH119" s="88"/>
      <c r="AI119" s="88"/>
      <c r="AJ119" s="75"/>
      <c r="AK119" s="87"/>
      <c r="AL119" s="88"/>
      <c r="AM119" s="75"/>
      <c r="AN119" s="89"/>
      <c r="AO119" s="86"/>
      <c r="AP119" s="87"/>
      <c r="AQ119" s="87"/>
      <c r="AR119" s="87"/>
      <c r="AS119" s="87"/>
      <c r="AT119" s="88"/>
      <c r="AU119" s="75"/>
      <c r="AV119" s="89"/>
    </row>
    <row r="120" spans="1:68" ht="27.95" hidden="1" customHeight="1" x14ac:dyDescent="0.25">
      <c r="A120" s="54" t="s">
        <v>275</v>
      </c>
      <c r="B120" s="55" t="s">
        <v>276</v>
      </c>
      <c r="C120" s="56" t="s">
        <v>52</v>
      </c>
      <c r="D120" s="57" t="s">
        <v>175</v>
      </c>
      <c r="E120" s="141"/>
      <c r="F120" s="136"/>
      <c r="G120" s="137"/>
      <c r="H120" s="140"/>
      <c r="I120" s="81"/>
      <c r="J120" s="82"/>
      <c r="K120" s="63">
        <f t="shared" si="112"/>
        <v>0</v>
      </c>
      <c r="L120" s="63">
        <f t="shared" si="113"/>
        <v>0</v>
      </c>
      <c r="M120" s="83"/>
      <c r="N120" s="84"/>
      <c r="O120" s="66">
        <f t="shared" si="114"/>
        <v>0</v>
      </c>
      <c r="P120" s="66">
        <f t="shared" si="115"/>
        <v>0</v>
      </c>
      <c r="Q120" s="83"/>
      <c r="R120" s="85">
        <f t="shared" si="116"/>
        <v>0</v>
      </c>
      <c r="S120" s="69">
        <f t="shared" si="117"/>
        <v>0</v>
      </c>
      <c r="T120" s="70">
        <f t="shared" si="118"/>
        <v>0</v>
      </c>
      <c r="U120" s="70">
        <f t="shared" si="119"/>
        <v>0</v>
      </c>
      <c r="V120" s="70">
        <f t="shared" si="120"/>
        <v>0</v>
      </c>
      <c r="W120" s="70">
        <f t="shared" si="121"/>
        <v>0</v>
      </c>
      <c r="X120" s="70">
        <f t="shared" si="122"/>
        <v>0</v>
      </c>
      <c r="Y120" s="70">
        <f t="shared" si="123"/>
        <v>0</v>
      </c>
      <c r="Z120" s="70">
        <f t="shared" si="123"/>
        <v>0</v>
      </c>
      <c r="AA120" s="70">
        <f t="shared" si="123"/>
        <v>0</v>
      </c>
      <c r="AB120" s="71"/>
      <c r="AC120" s="7">
        <f t="shared" si="124"/>
        <v>0</v>
      </c>
      <c r="AD120" s="86"/>
      <c r="AE120" s="73"/>
      <c r="AF120" s="87"/>
      <c r="AG120" s="87"/>
      <c r="AH120" s="88"/>
      <c r="AI120" s="88"/>
      <c r="AJ120" s="75"/>
      <c r="AK120" s="87"/>
      <c r="AL120" s="88"/>
      <c r="AM120" s="75"/>
      <c r="AN120" s="89"/>
      <c r="AO120" s="86"/>
      <c r="AP120" s="87"/>
      <c r="AQ120" s="87"/>
      <c r="AR120" s="87"/>
      <c r="AS120" s="87"/>
      <c r="AT120" s="88"/>
      <c r="AU120" s="75"/>
      <c r="AV120" s="89"/>
    </row>
    <row r="121" spans="1:68" ht="27.95" hidden="1" customHeight="1" x14ac:dyDescent="0.25">
      <c r="A121" s="54" t="s">
        <v>275</v>
      </c>
      <c r="B121" s="55" t="s">
        <v>276</v>
      </c>
      <c r="C121" s="56" t="s">
        <v>52</v>
      </c>
      <c r="D121" s="57" t="s">
        <v>175</v>
      </c>
      <c r="E121" s="141"/>
      <c r="F121" s="136"/>
      <c r="G121" s="142"/>
      <c r="H121" s="140"/>
      <c r="I121" s="81"/>
      <c r="J121" s="82"/>
      <c r="K121" s="63">
        <f t="shared" si="112"/>
        <v>0</v>
      </c>
      <c r="L121" s="63">
        <f t="shared" si="113"/>
        <v>0</v>
      </c>
      <c r="M121" s="83"/>
      <c r="N121" s="84"/>
      <c r="O121" s="66">
        <f t="shared" si="114"/>
        <v>0</v>
      </c>
      <c r="P121" s="66">
        <f t="shared" si="115"/>
        <v>0</v>
      </c>
      <c r="Q121" s="83"/>
      <c r="R121" s="85">
        <f t="shared" si="116"/>
        <v>0</v>
      </c>
      <c r="S121" s="69">
        <f t="shared" si="117"/>
        <v>0</v>
      </c>
      <c r="T121" s="70">
        <f t="shared" si="118"/>
        <v>0</v>
      </c>
      <c r="U121" s="70">
        <f t="shared" si="119"/>
        <v>0</v>
      </c>
      <c r="V121" s="70">
        <f t="shared" si="120"/>
        <v>0</v>
      </c>
      <c r="W121" s="70">
        <f t="shared" si="121"/>
        <v>0</v>
      </c>
      <c r="X121" s="70">
        <f t="shared" si="122"/>
        <v>0</v>
      </c>
      <c r="Y121" s="70">
        <f t="shared" si="123"/>
        <v>0</v>
      </c>
      <c r="Z121" s="70">
        <f t="shared" si="123"/>
        <v>0</v>
      </c>
      <c r="AA121" s="70">
        <f t="shared" si="123"/>
        <v>0</v>
      </c>
      <c r="AB121" s="71"/>
      <c r="AC121" s="7">
        <f t="shared" si="124"/>
        <v>0</v>
      </c>
      <c r="AD121" s="86"/>
      <c r="AE121" s="73"/>
      <c r="AF121" s="87"/>
      <c r="AG121" s="87"/>
      <c r="AH121" s="88"/>
      <c r="AI121" s="88"/>
      <c r="AJ121" s="75"/>
      <c r="AK121" s="87"/>
      <c r="AL121" s="88"/>
      <c r="AM121" s="75"/>
      <c r="AN121" s="89"/>
      <c r="AO121" s="86"/>
      <c r="AP121" s="87"/>
      <c r="AQ121" s="87"/>
      <c r="AR121" s="87"/>
      <c r="AS121" s="87"/>
      <c r="AT121" s="88"/>
      <c r="AU121" s="75"/>
      <c r="AV121" s="89"/>
    </row>
    <row r="122" spans="1:68" ht="27.95" hidden="1" customHeight="1" x14ac:dyDescent="0.25">
      <c r="A122" s="54" t="s">
        <v>275</v>
      </c>
      <c r="B122" s="55" t="s">
        <v>276</v>
      </c>
      <c r="C122" s="56" t="s">
        <v>52</v>
      </c>
      <c r="D122" s="57" t="s">
        <v>175</v>
      </c>
      <c r="E122" s="141"/>
      <c r="F122" s="136"/>
      <c r="G122" s="142"/>
      <c r="H122" s="140"/>
      <c r="I122" s="94"/>
      <c r="J122" s="82"/>
      <c r="K122" s="63">
        <f t="shared" si="112"/>
        <v>0</v>
      </c>
      <c r="L122" s="63">
        <f t="shared" si="113"/>
        <v>0</v>
      </c>
      <c r="M122" s="83"/>
      <c r="N122" s="84"/>
      <c r="O122" s="66">
        <f t="shared" si="114"/>
        <v>0</v>
      </c>
      <c r="P122" s="66">
        <f t="shared" si="115"/>
        <v>0</v>
      </c>
      <c r="Q122" s="83"/>
      <c r="R122" s="85">
        <f t="shared" si="116"/>
        <v>0</v>
      </c>
      <c r="S122" s="69">
        <f t="shared" si="117"/>
        <v>0</v>
      </c>
      <c r="T122" s="70">
        <f t="shared" si="118"/>
        <v>0</v>
      </c>
      <c r="U122" s="70">
        <f t="shared" si="119"/>
        <v>0</v>
      </c>
      <c r="V122" s="70">
        <f t="shared" si="120"/>
        <v>0</v>
      </c>
      <c r="W122" s="70">
        <f t="shared" si="121"/>
        <v>0</v>
      </c>
      <c r="X122" s="70">
        <f t="shared" si="122"/>
        <v>0</v>
      </c>
      <c r="Y122" s="70">
        <f t="shared" si="123"/>
        <v>0</v>
      </c>
      <c r="Z122" s="70">
        <f t="shared" si="123"/>
        <v>0</v>
      </c>
      <c r="AA122" s="70">
        <f t="shared" si="123"/>
        <v>0</v>
      </c>
      <c r="AB122" s="71"/>
      <c r="AC122" s="7">
        <f t="shared" si="124"/>
        <v>0</v>
      </c>
      <c r="AD122" s="86"/>
      <c r="AE122" s="73"/>
      <c r="AF122" s="87"/>
      <c r="AG122" s="87"/>
      <c r="AH122" s="88"/>
      <c r="AI122" s="88"/>
      <c r="AJ122" s="75"/>
      <c r="AK122" s="87"/>
      <c r="AL122" s="88"/>
      <c r="AM122" s="75"/>
      <c r="AN122" s="89"/>
      <c r="AO122" s="86"/>
      <c r="AP122" s="87"/>
      <c r="AQ122" s="87"/>
      <c r="AR122" s="87"/>
      <c r="AS122" s="87"/>
      <c r="AT122" s="88"/>
      <c r="AU122" s="75"/>
      <c r="AV122" s="89"/>
    </row>
    <row r="123" spans="1:68" ht="27.95" hidden="1" customHeight="1" x14ac:dyDescent="0.25">
      <c r="A123" s="54" t="s">
        <v>275</v>
      </c>
      <c r="B123" s="55" t="s">
        <v>276</v>
      </c>
      <c r="C123" s="56" t="s">
        <v>52</v>
      </c>
      <c r="D123" s="57" t="s">
        <v>175</v>
      </c>
      <c r="E123" s="143"/>
      <c r="F123" s="144"/>
      <c r="G123" s="145"/>
      <c r="H123" s="140"/>
      <c r="I123" s="81"/>
      <c r="J123" s="82"/>
      <c r="K123" s="63">
        <f t="shared" si="112"/>
        <v>0</v>
      </c>
      <c r="L123" s="63">
        <f t="shared" si="113"/>
        <v>0</v>
      </c>
      <c r="M123" s="83"/>
      <c r="N123" s="84"/>
      <c r="O123" s="66">
        <f t="shared" si="114"/>
        <v>0</v>
      </c>
      <c r="P123" s="66">
        <f t="shared" si="115"/>
        <v>0</v>
      </c>
      <c r="Q123" s="83"/>
      <c r="R123" s="85">
        <f t="shared" si="116"/>
        <v>0</v>
      </c>
      <c r="S123" s="69">
        <f t="shared" si="117"/>
        <v>0</v>
      </c>
      <c r="T123" s="70">
        <f t="shared" si="118"/>
        <v>0</v>
      </c>
      <c r="U123" s="70">
        <f t="shared" si="119"/>
        <v>0</v>
      </c>
      <c r="V123" s="70">
        <f t="shared" si="120"/>
        <v>0</v>
      </c>
      <c r="W123" s="70">
        <f t="shared" si="121"/>
        <v>0</v>
      </c>
      <c r="X123" s="70">
        <f t="shared" si="122"/>
        <v>0</v>
      </c>
      <c r="Y123" s="70">
        <f t="shared" si="123"/>
        <v>0</v>
      </c>
      <c r="Z123" s="70">
        <f t="shared" si="123"/>
        <v>0</v>
      </c>
      <c r="AA123" s="70">
        <f t="shared" si="123"/>
        <v>0</v>
      </c>
      <c r="AB123" s="71"/>
      <c r="AC123" s="7">
        <f t="shared" si="124"/>
        <v>0</v>
      </c>
      <c r="AD123" s="86"/>
      <c r="AE123" s="73"/>
      <c r="AF123" s="87"/>
      <c r="AG123" s="87"/>
      <c r="AH123" s="88"/>
      <c r="AI123" s="88"/>
      <c r="AJ123" s="75"/>
      <c r="AK123" s="87"/>
      <c r="AL123" s="88"/>
      <c r="AM123" s="75"/>
      <c r="AN123" s="89"/>
      <c r="AO123" s="86"/>
      <c r="AP123" s="87"/>
      <c r="AQ123" s="87"/>
      <c r="AR123" s="87"/>
      <c r="AS123" s="87"/>
      <c r="AT123" s="88"/>
      <c r="AU123" s="75"/>
      <c r="AV123" s="89"/>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row>
    <row r="124" spans="1:68" ht="27.95" hidden="1" customHeight="1" x14ac:dyDescent="0.25">
      <c r="A124" s="54" t="s">
        <v>275</v>
      </c>
      <c r="B124" s="55" t="s">
        <v>276</v>
      </c>
      <c r="C124" s="56" t="s">
        <v>52</v>
      </c>
      <c r="D124" s="57" t="s">
        <v>175</v>
      </c>
      <c r="E124" s="146"/>
      <c r="F124" s="230"/>
      <c r="G124" s="142"/>
      <c r="H124" s="231"/>
      <c r="I124" s="232"/>
      <c r="J124" s="82"/>
      <c r="K124" s="96">
        <f t="shared" si="112"/>
        <v>0</v>
      </c>
      <c r="L124" s="96">
        <f t="shared" si="113"/>
        <v>0</v>
      </c>
      <c r="M124" s="83"/>
      <c r="N124" s="84"/>
      <c r="O124" s="66">
        <f t="shared" si="114"/>
        <v>0</v>
      </c>
      <c r="P124" s="66">
        <f t="shared" si="115"/>
        <v>0</v>
      </c>
      <c r="Q124" s="83"/>
      <c r="R124" s="85">
        <f t="shared" si="116"/>
        <v>0</v>
      </c>
      <c r="S124" s="69">
        <f t="shared" si="117"/>
        <v>0</v>
      </c>
      <c r="T124" s="70">
        <f t="shared" si="118"/>
        <v>0</v>
      </c>
      <c r="U124" s="70">
        <f t="shared" si="119"/>
        <v>0</v>
      </c>
      <c r="V124" s="70">
        <f t="shared" si="120"/>
        <v>0</v>
      </c>
      <c r="W124" s="70">
        <f t="shared" si="121"/>
        <v>0</v>
      </c>
      <c r="X124" s="70">
        <f t="shared" si="122"/>
        <v>0</v>
      </c>
      <c r="Y124" s="70">
        <f t="shared" si="123"/>
        <v>0</v>
      </c>
      <c r="Z124" s="70">
        <f t="shared" si="123"/>
        <v>0</v>
      </c>
      <c r="AA124" s="70">
        <f t="shared" si="123"/>
        <v>0</v>
      </c>
      <c r="AB124" s="71"/>
      <c r="AC124" s="7">
        <f t="shared" si="124"/>
        <v>0</v>
      </c>
      <c r="AD124" s="86"/>
      <c r="AE124" s="73"/>
      <c r="AF124" s="87"/>
      <c r="AG124" s="87"/>
      <c r="AH124" s="88"/>
      <c r="AI124" s="88"/>
      <c r="AJ124" s="75"/>
      <c r="AK124" s="87"/>
      <c r="AL124" s="88"/>
      <c r="AM124" s="75"/>
      <c r="AN124" s="89"/>
      <c r="AO124" s="86"/>
      <c r="AP124" s="87"/>
      <c r="AQ124" s="87"/>
      <c r="AR124" s="87"/>
      <c r="AS124" s="87"/>
      <c r="AT124" s="88"/>
      <c r="AU124" s="75"/>
      <c r="AV124" s="89"/>
      <c r="AW124" s="171"/>
      <c r="AX124" s="171"/>
      <c r="AY124" s="171"/>
      <c r="AZ124" s="171"/>
      <c r="BA124" s="171"/>
      <c r="BB124" s="171"/>
      <c r="BC124" s="171"/>
      <c r="BD124" s="171"/>
      <c r="BE124" s="171"/>
      <c r="BF124" s="171"/>
      <c r="BG124" s="171"/>
      <c r="BH124" s="171"/>
      <c r="BI124" s="171"/>
      <c r="BJ124" s="171"/>
      <c r="BK124" s="171"/>
      <c r="BL124" s="171"/>
      <c r="BM124" s="171"/>
      <c r="BN124" s="171"/>
      <c r="BO124" s="171"/>
      <c r="BP124" s="171"/>
    </row>
    <row r="125" spans="1:68" s="179" customFormat="1" ht="27.95" hidden="1" customHeight="1" x14ac:dyDescent="0.25">
      <c r="A125" s="193" t="s">
        <v>275</v>
      </c>
      <c r="B125" s="194" t="s">
        <v>276</v>
      </c>
      <c r="C125" s="56" t="s">
        <v>52</v>
      </c>
      <c r="D125" s="57" t="s">
        <v>175</v>
      </c>
      <c r="E125" s="101" t="s">
        <v>49</v>
      </c>
      <c r="F125" s="101"/>
      <c r="G125" s="102"/>
      <c r="H125" s="103"/>
      <c r="I125" s="104"/>
      <c r="J125" s="105"/>
      <c r="K125" s="106">
        <f>IF(J125&gt;0, 1, 0)</f>
        <v>0</v>
      </c>
      <c r="L125" s="106">
        <f t="shared" si="113"/>
        <v>0</v>
      </c>
      <c r="M125" s="107"/>
      <c r="N125" s="108"/>
      <c r="O125" s="109">
        <f t="shared" si="114"/>
        <v>0</v>
      </c>
      <c r="P125" s="109">
        <f t="shared" si="115"/>
        <v>0</v>
      </c>
      <c r="Q125" s="107"/>
      <c r="R125" s="110">
        <f>J125*M125*$R$9</f>
        <v>0</v>
      </c>
      <c r="S125" s="111">
        <f>J125*M125*$S$9</f>
        <v>0</v>
      </c>
      <c r="T125" s="112">
        <f>K125*M125*$T$9</f>
        <v>0</v>
      </c>
      <c r="U125" s="112">
        <f>J125*M125*$U$9</f>
        <v>0</v>
      </c>
      <c r="V125" s="112">
        <f t="shared" si="120"/>
        <v>0</v>
      </c>
      <c r="W125" s="112">
        <f t="shared" si="121"/>
        <v>0</v>
      </c>
      <c r="X125" s="112">
        <f t="shared" si="122"/>
        <v>0</v>
      </c>
      <c r="Y125" s="112">
        <f t="shared" si="123"/>
        <v>0</v>
      </c>
      <c r="Z125" s="112">
        <f t="shared" si="123"/>
        <v>0</v>
      </c>
      <c r="AA125" s="112">
        <f t="shared" si="123"/>
        <v>0</v>
      </c>
      <c r="AB125" s="113"/>
      <c r="AC125" s="7">
        <f t="shared" si="124"/>
        <v>0</v>
      </c>
      <c r="AD125" s="86"/>
      <c r="AE125" s="73"/>
      <c r="AF125" s="87"/>
      <c r="AG125" s="87"/>
      <c r="AH125" s="88"/>
      <c r="AI125" s="88"/>
      <c r="AJ125" s="75"/>
      <c r="AK125" s="87"/>
      <c r="AL125" s="88"/>
      <c r="AM125" s="75"/>
      <c r="AN125" s="248"/>
      <c r="AO125" s="86"/>
      <c r="AP125" s="87"/>
      <c r="AQ125" s="87"/>
      <c r="AR125" s="87"/>
      <c r="AS125" s="87"/>
      <c r="AT125" s="88"/>
      <c r="AU125" s="75"/>
      <c r="AV125" s="248"/>
      <c r="AW125" s="6"/>
      <c r="AX125" s="6"/>
      <c r="AY125" s="6"/>
      <c r="AZ125" s="6"/>
      <c r="BA125" s="6"/>
      <c r="BB125" s="6"/>
      <c r="BC125" s="6"/>
      <c r="BD125" s="6"/>
      <c r="BE125" s="6"/>
      <c r="BF125" s="6"/>
      <c r="BG125" s="6"/>
      <c r="BH125" s="6"/>
      <c r="BI125" s="6"/>
      <c r="BJ125" s="6"/>
      <c r="BK125" s="6"/>
      <c r="BL125" s="6"/>
      <c r="BM125" s="6"/>
      <c r="BN125" s="6"/>
      <c r="BO125" s="6"/>
      <c r="BP125" s="6"/>
    </row>
    <row r="126" spans="1:68" s="171" customFormat="1" ht="27.95" hidden="1" customHeight="1" x14ac:dyDescent="0.25">
      <c r="A126" s="193" t="s">
        <v>275</v>
      </c>
      <c r="B126" s="194" t="s">
        <v>276</v>
      </c>
      <c r="C126" s="56" t="s">
        <v>52</v>
      </c>
      <c r="D126" s="57" t="s">
        <v>175</v>
      </c>
      <c r="E126" s="101" t="s">
        <v>49</v>
      </c>
      <c r="F126" s="101"/>
      <c r="G126" s="102"/>
      <c r="H126" s="103"/>
      <c r="I126" s="104"/>
      <c r="J126" s="105"/>
      <c r="K126" s="106">
        <f>IF(J126&gt;0, 1, 0)</f>
        <v>0</v>
      </c>
      <c r="L126" s="106">
        <f t="shared" si="113"/>
        <v>0</v>
      </c>
      <c r="M126" s="107"/>
      <c r="N126" s="108"/>
      <c r="O126" s="109">
        <f t="shared" si="114"/>
        <v>0</v>
      </c>
      <c r="P126" s="109">
        <f t="shared" si="115"/>
        <v>0</v>
      </c>
      <c r="Q126" s="107"/>
      <c r="R126" s="110">
        <f>J126*M126*$R$9</f>
        <v>0</v>
      </c>
      <c r="S126" s="111">
        <f>J126*M126*$S$9</f>
        <v>0</v>
      </c>
      <c r="T126" s="112">
        <f>K126*M126*$T$9</f>
        <v>0</v>
      </c>
      <c r="U126" s="112">
        <f>J126*M126*$U$9</f>
        <v>0</v>
      </c>
      <c r="V126" s="112">
        <f t="shared" si="120"/>
        <v>0</v>
      </c>
      <c r="W126" s="112">
        <f t="shared" si="121"/>
        <v>0</v>
      </c>
      <c r="X126" s="112">
        <f t="shared" si="122"/>
        <v>0</v>
      </c>
      <c r="Y126" s="112">
        <f t="shared" si="123"/>
        <v>0</v>
      </c>
      <c r="Z126" s="112">
        <f t="shared" si="123"/>
        <v>0</v>
      </c>
      <c r="AA126" s="112">
        <f t="shared" si="123"/>
        <v>0</v>
      </c>
      <c r="AB126" s="113"/>
      <c r="AC126" s="114">
        <f t="shared" si="124"/>
        <v>0</v>
      </c>
      <c r="AD126" s="86"/>
      <c r="AE126" s="73"/>
      <c r="AF126" s="87"/>
      <c r="AG126" s="87"/>
      <c r="AH126" s="88"/>
      <c r="AI126" s="88"/>
      <c r="AJ126" s="75"/>
      <c r="AK126" s="87"/>
      <c r="AL126" s="88"/>
      <c r="AM126" s="75"/>
      <c r="AN126" s="89"/>
      <c r="AO126" s="86"/>
      <c r="AP126" s="87"/>
      <c r="AQ126" s="87"/>
      <c r="AR126" s="87"/>
      <c r="AS126" s="87"/>
      <c r="AT126" s="88"/>
      <c r="AU126" s="75"/>
      <c r="AV126" s="89"/>
      <c r="AW126" s="6"/>
      <c r="AX126" s="6"/>
      <c r="AY126" s="6"/>
      <c r="AZ126" s="6"/>
      <c r="BA126" s="6"/>
      <c r="BB126" s="6"/>
      <c r="BC126" s="6"/>
      <c r="BD126" s="6"/>
      <c r="BE126" s="6"/>
      <c r="BF126" s="6"/>
      <c r="BG126" s="6"/>
      <c r="BH126" s="6"/>
      <c r="BI126" s="6"/>
      <c r="BJ126" s="6"/>
      <c r="BK126" s="6"/>
      <c r="BL126" s="6"/>
      <c r="BM126" s="6"/>
      <c r="BN126" s="6"/>
      <c r="BO126" s="6"/>
      <c r="BP126" s="6"/>
    </row>
    <row r="127" spans="1:68" ht="27.95" hidden="1" customHeight="1" thickBot="1" x14ac:dyDescent="0.3">
      <c r="A127" s="116" t="s">
        <v>275</v>
      </c>
      <c r="B127" s="117" t="s">
        <v>276</v>
      </c>
      <c r="C127" s="117" t="s">
        <v>52</v>
      </c>
      <c r="D127" s="57" t="s">
        <v>175</v>
      </c>
      <c r="E127" s="118"/>
      <c r="F127" s="118"/>
      <c r="G127" s="119"/>
      <c r="H127" s="120" t="s">
        <v>90</v>
      </c>
      <c r="I127" s="121"/>
      <c r="J127" s="122"/>
      <c r="K127" s="123"/>
      <c r="L127" s="123"/>
      <c r="M127" s="124"/>
      <c r="N127" s="125"/>
      <c r="O127" s="123"/>
      <c r="P127" s="123"/>
      <c r="Q127" s="124"/>
      <c r="R127" s="126">
        <f>SUM(R115:R126)</f>
        <v>0</v>
      </c>
      <c r="S127" s="127">
        <f t="shared" ref="S127:AA127" si="125">SUM(S115:S126)</f>
        <v>0</v>
      </c>
      <c r="T127" s="128">
        <f t="shared" si="125"/>
        <v>0</v>
      </c>
      <c r="U127" s="128">
        <f t="shared" si="125"/>
        <v>0</v>
      </c>
      <c r="V127" s="128">
        <f t="shared" si="125"/>
        <v>0</v>
      </c>
      <c r="W127" s="128">
        <f t="shared" si="125"/>
        <v>0</v>
      </c>
      <c r="X127" s="128">
        <f t="shared" si="125"/>
        <v>0</v>
      </c>
      <c r="Y127" s="129">
        <f t="shared" si="125"/>
        <v>0</v>
      </c>
      <c r="Z127" s="129">
        <f t="shared" si="125"/>
        <v>0</v>
      </c>
      <c r="AA127" s="129">
        <f t="shared" si="125"/>
        <v>0</v>
      </c>
      <c r="AB127" s="130">
        <f>R127/1800/0.6</f>
        <v>0</v>
      </c>
      <c r="AC127" s="7"/>
      <c r="AD127" s="131"/>
      <c r="AE127" s="132"/>
      <c r="AF127" s="132"/>
      <c r="AG127" s="132"/>
      <c r="AH127" s="88"/>
      <c r="AI127" s="88"/>
      <c r="AJ127" s="75"/>
      <c r="AK127" s="132"/>
      <c r="AL127" s="88"/>
      <c r="AM127" s="75"/>
      <c r="AN127" s="227"/>
      <c r="AO127" s="131"/>
      <c r="AP127" s="132"/>
      <c r="AQ127" s="132"/>
      <c r="AR127" s="132"/>
      <c r="AS127" s="132"/>
      <c r="AT127" s="88"/>
      <c r="AU127" s="75"/>
      <c r="AV127" s="227"/>
    </row>
    <row r="128" spans="1:68" ht="27.75" customHeight="1" thickTop="1" x14ac:dyDescent="0.25">
      <c r="A128" s="54" t="s">
        <v>277</v>
      </c>
      <c r="B128" s="55" t="s">
        <v>278</v>
      </c>
      <c r="C128" s="56" t="s">
        <v>279</v>
      </c>
      <c r="D128" s="57" t="s">
        <v>175</v>
      </c>
      <c r="E128" s="58" t="s">
        <v>54</v>
      </c>
      <c r="F128" s="59">
        <v>1</v>
      </c>
      <c r="G128" s="60" t="s">
        <v>176</v>
      </c>
      <c r="H128" s="60" t="s">
        <v>177</v>
      </c>
      <c r="I128" s="219"/>
      <c r="J128" s="62"/>
      <c r="K128" s="63">
        <f t="shared" ref="K128:K137" si="126">IF(J128&gt;0, 1, 0)</f>
        <v>0</v>
      </c>
      <c r="L128" s="63">
        <f t="shared" ref="L128:L139" si="127">J128-K128</f>
        <v>0</v>
      </c>
      <c r="M128" s="64"/>
      <c r="N128" s="65">
        <v>5</v>
      </c>
      <c r="O128" s="66">
        <f t="shared" ref="O128:O129" si="128">IF(N128&gt;0, 1, 0)</f>
        <v>1</v>
      </c>
      <c r="P128" s="66">
        <f t="shared" ref="P128:P129" si="129">N128-O128</f>
        <v>4</v>
      </c>
      <c r="Q128" s="220">
        <v>26</v>
      </c>
      <c r="R128" s="68">
        <f t="shared" ref="R128:R137" si="130">(K128*M128*$R$5)+(L128*M128*$R$6)+(O128*Q128*$R$7)+(P128*Q128*$R$8)</f>
        <v>176.8</v>
      </c>
      <c r="S128" s="69">
        <f t="shared" ref="S128:S137" si="131">J128*M128*$S$5</f>
        <v>0</v>
      </c>
      <c r="T128" s="70">
        <f t="shared" ref="T128:T137" si="132">K128*M128*$T$5</f>
        <v>0</v>
      </c>
      <c r="U128" s="70">
        <f t="shared" ref="U128:U137" si="133">J128*M128*$U$5</f>
        <v>0</v>
      </c>
      <c r="V128" s="70">
        <f t="shared" ref="V128:V139" si="134">N128*Q128*$V$7</f>
        <v>130</v>
      </c>
      <c r="W128" s="70">
        <f t="shared" ref="W128:W139" si="135">O128*Q128*$W$7</f>
        <v>7.8</v>
      </c>
      <c r="X128" s="70">
        <f t="shared" ref="X128:X139" si="136">N128*Q128*$X$7</f>
        <v>39</v>
      </c>
      <c r="Y128" s="70">
        <f t="shared" ref="Y128:AA139" si="137">S128+V128</f>
        <v>130</v>
      </c>
      <c r="Z128" s="70">
        <f t="shared" si="137"/>
        <v>7.8</v>
      </c>
      <c r="AA128" s="70">
        <f t="shared" si="137"/>
        <v>39</v>
      </c>
      <c r="AB128" s="71"/>
      <c r="AC128" s="7">
        <f>R128-Y128-Z128-AA128</f>
        <v>0</v>
      </c>
      <c r="AD128" s="87"/>
      <c r="AE128" s="87"/>
      <c r="AF128" s="87"/>
      <c r="AG128" s="87"/>
      <c r="AH128" s="88"/>
      <c r="AI128" s="88"/>
      <c r="AJ128" s="75"/>
      <c r="AK128" s="87"/>
      <c r="AL128" s="88"/>
      <c r="AM128" s="255"/>
      <c r="AN128" s="256"/>
      <c r="AO128" s="87"/>
      <c r="AP128" s="87"/>
      <c r="AQ128" s="87"/>
      <c r="AR128" s="87"/>
      <c r="AS128" s="87"/>
      <c r="AT128" s="88"/>
      <c r="AU128" s="255"/>
      <c r="AV128" s="256"/>
    </row>
    <row r="129" spans="1:68" ht="27.95" customHeight="1" x14ac:dyDescent="0.25">
      <c r="A129" s="54" t="s">
        <v>277</v>
      </c>
      <c r="B129" s="55" t="s">
        <v>278</v>
      </c>
      <c r="C129" s="56" t="s">
        <v>279</v>
      </c>
      <c r="D129" s="57" t="s">
        <v>175</v>
      </c>
      <c r="E129" s="58" t="s">
        <v>54</v>
      </c>
      <c r="F129" s="80">
        <v>2</v>
      </c>
      <c r="G129" s="60" t="s">
        <v>186</v>
      </c>
      <c r="H129" s="60" t="s">
        <v>187</v>
      </c>
      <c r="I129" s="81"/>
      <c r="J129" s="82"/>
      <c r="K129" s="63">
        <f t="shared" si="126"/>
        <v>0</v>
      </c>
      <c r="L129" s="63">
        <f t="shared" si="127"/>
        <v>0</v>
      </c>
      <c r="M129" s="83"/>
      <c r="N129" s="257">
        <v>1</v>
      </c>
      <c r="O129" s="66">
        <f t="shared" si="128"/>
        <v>1</v>
      </c>
      <c r="P129" s="66">
        <f t="shared" si="129"/>
        <v>0</v>
      </c>
      <c r="Q129" s="83">
        <v>26</v>
      </c>
      <c r="R129" s="85">
        <f t="shared" si="130"/>
        <v>41.6</v>
      </c>
      <c r="S129" s="69">
        <f t="shared" si="131"/>
        <v>0</v>
      </c>
      <c r="T129" s="70">
        <f t="shared" si="132"/>
        <v>0</v>
      </c>
      <c r="U129" s="70">
        <f t="shared" si="133"/>
        <v>0</v>
      </c>
      <c r="V129" s="70">
        <f t="shared" si="134"/>
        <v>26</v>
      </c>
      <c r="W129" s="70">
        <f t="shared" si="135"/>
        <v>7.8</v>
      </c>
      <c r="X129" s="70">
        <f t="shared" si="136"/>
        <v>7.8</v>
      </c>
      <c r="Y129" s="70">
        <f t="shared" si="137"/>
        <v>26</v>
      </c>
      <c r="Z129" s="70">
        <f t="shared" si="137"/>
        <v>7.8</v>
      </c>
      <c r="AA129" s="70">
        <f t="shared" si="137"/>
        <v>7.8</v>
      </c>
      <c r="AB129" s="71"/>
      <c r="AC129" s="7">
        <f t="shared" ref="AC129:AC139" si="138">R127-Y127-Z127-AA127</f>
        <v>0</v>
      </c>
      <c r="AD129" s="87"/>
      <c r="AE129" s="87"/>
      <c r="AF129" s="87"/>
      <c r="AG129" s="87"/>
      <c r="AH129" s="88"/>
      <c r="AI129" s="88"/>
      <c r="AJ129" s="255"/>
      <c r="AK129" s="87"/>
      <c r="AL129" s="88"/>
      <c r="AM129" s="255"/>
      <c r="AN129" s="256"/>
      <c r="AO129" s="87"/>
      <c r="AP129" s="87"/>
      <c r="AQ129" s="87"/>
      <c r="AR129" s="87"/>
      <c r="AS129" s="87"/>
      <c r="AT129" s="88"/>
      <c r="AU129" s="255"/>
      <c r="AV129" s="256"/>
    </row>
    <row r="130" spans="1:68" ht="27.95" customHeight="1" x14ac:dyDescent="0.25">
      <c r="A130" s="54" t="s">
        <v>277</v>
      </c>
      <c r="B130" s="55" t="s">
        <v>278</v>
      </c>
      <c r="C130" s="56" t="s">
        <v>279</v>
      </c>
      <c r="D130" s="57" t="s">
        <v>175</v>
      </c>
      <c r="E130" s="58" t="s">
        <v>54</v>
      </c>
      <c r="F130" s="80">
        <v>2</v>
      </c>
      <c r="G130" s="60" t="s">
        <v>280</v>
      </c>
      <c r="H130" s="60" t="s">
        <v>187</v>
      </c>
      <c r="I130" s="81"/>
      <c r="J130" s="82"/>
      <c r="K130" s="63">
        <f t="shared" si="126"/>
        <v>0</v>
      </c>
      <c r="L130" s="63">
        <f t="shared" si="127"/>
        <v>0</v>
      </c>
      <c r="M130" s="83"/>
      <c r="N130" s="84"/>
      <c r="O130" s="66"/>
      <c r="P130" s="66"/>
      <c r="Q130" s="83"/>
      <c r="R130" s="85">
        <f t="shared" si="130"/>
        <v>0</v>
      </c>
      <c r="S130" s="69">
        <f t="shared" si="131"/>
        <v>0</v>
      </c>
      <c r="T130" s="70">
        <f t="shared" si="132"/>
        <v>0</v>
      </c>
      <c r="U130" s="70">
        <f t="shared" si="133"/>
        <v>0</v>
      </c>
      <c r="V130" s="70">
        <f t="shared" si="134"/>
        <v>0</v>
      </c>
      <c r="W130" s="70">
        <f t="shared" si="135"/>
        <v>0</v>
      </c>
      <c r="X130" s="70">
        <f t="shared" si="136"/>
        <v>0</v>
      </c>
      <c r="Y130" s="70">
        <f t="shared" si="137"/>
        <v>0</v>
      </c>
      <c r="Z130" s="70">
        <f t="shared" si="137"/>
        <v>0</v>
      </c>
      <c r="AA130" s="70">
        <f t="shared" si="137"/>
        <v>0</v>
      </c>
      <c r="AB130" s="71"/>
      <c r="AC130" s="7">
        <f t="shared" si="138"/>
        <v>0</v>
      </c>
      <c r="AD130" s="86"/>
      <c r="AE130" s="73"/>
      <c r="AF130" s="87"/>
      <c r="AG130" s="87"/>
      <c r="AH130" s="88"/>
      <c r="AI130" s="88"/>
      <c r="AJ130" s="75"/>
      <c r="AK130" s="87"/>
      <c r="AL130" s="88"/>
      <c r="AM130" s="75"/>
      <c r="AN130" s="89"/>
      <c r="AO130" s="86"/>
      <c r="AP130" s="87"/>
      <c r="AQ130" s="87"/>
      <c r="AR130" s="87"/>
      <c r="AS130" s="87"/>
      <c r="AT130" s="88"/>
      <c r="AU130" s="75"/>
      <c r="AV130" s="89"/>
    </row>
    <row r="131" spans="1:68" ht="27.95" hidden="1" customHeight="1" x14ac:dyDescent="0.25">
      <c r="A131" s="54"/>
      <c r="B131" s="55"/>
      <c r="C131" s="56"/>
      <c r="D131" s="57" t="s">
        <v>175</v>
      </c>
      <c r="E131" s="139"/>
      <c r="F131" s="136"/>
      <c r="G131" s="137"/>
      <c r="H131" s="140"/>
      <c r="I131" s="81"/>
      <c r="J131" s="82"/>
      <c r="K131" s="63">
        <f t="shared" si="126"/>
        <v>0</v>
      </c>
      <c r="L131" s="63">
        <f t="shared" si="127"/>
        <v>0</v>
      </c>
      <c r="M131" s="83"/>
      <c r="N131" s="84"/>
      <c r="O131" s="66">
        <f t="shared" ref="O131:O139" si="139">IF(N131&gt;0, 1, 0)</f>
        <v>0</v>
      </c>
      <c r="P131" s="66">
        <f t="shared" ref="P131:P139" si="140">N131-O131</f>
        <v>0</v>
      </c>
      <c r="Q131" s="83"/>
      <c r="R131" s="85">
        <f t="shared" si="130"/>
        <v>0</v>
      </c>
      <c r="S131" s="69">
        <f t="shared" si="131"/>
        <v>0</v>
      </c>
      <c r="T131" s="70">
        <f t="shared" si="132"/>
        <v>0</v>
      </c>
      <c r="U131" s="70">
        <f t="shared" si="133"/>
        <v>0</v>
      </c>
      <c r="V131" s="70">
        <f t="shared" si="134"/>
        <v>0</v>
      </c>
      <c r="W131" s="70">
        <f t="shared" si="135"/>
        <v>0</v>
      </c>
      <c r="X131" s="70">
        <f t="shared" si="136"/>
        <v>0</v>
      </c>
      <c r="Y131" s="70">
        <f t="shared" si="137"/>
        <v>0</v>
      </c>
      <c r="Z131" s="70">
        <f t="shared" si="137"/>
        <v>0</v>
      </c>
      <c r="AA131" s="70">
        <f t="shared" si="137"/>
        <v>0</v>
      </c>
      <c r="AB131" s="71"/>
      <c r="AC131" s="7">
        <f t="shared" si="138"/>
        <v>0</v>
      </c>
      <c r="AD131" s="86"/>
      <c r="AE131" s="73"/>
      <c r="AF131" s="87"/>
      <c r="AG131" s="87"/>
      <c r="AH131" s="88"/>
      <c r="AI131" s="88"/>
      <c r="AJ131" s="75"/>
      <c r="AK131" s="87"/>
      <c r="AL131" s="88"/>
      <c r="AM131" s="75"/>
      <c r="AN131" s="89"/>
      <c r="AO131" s="86"/>
      <c r="AP131" s="87"/>
      <c r="AQ131" s="87"/>
      <c r="AR131" s="87"/>
      <c r="AS131" s="87"/>
      <c r="AT131" s="88"/>
      <c r="AU131" s="75"/>
      <c r="AV131" s="89"/>
    </row>
    <row r="132" spans="1:68" ht="27.95" hidden="1" customHeight="1" x14ac:dyDescent="0.25">
      <c r="A132" s="54"/>
      <c r="B132" s="55"/>
      <c r="C132" s="56"/>
      <c r="D132" s="57" t="s">
        <v>175</v>
      </c>
      <c r="E132" s="141"/>
      <c r="F132" s="136"/>
      <c r="G132" s="137"/>
      <c r="H132" s="140"/>
      <c r="I132" s="81"/>
      <c r="J132" s="82"/>
      <c r="K132" s="63">
        <f t="shared" si="126"/>
        <v>0</v>
      </c>
      <c r="L132" s="63">
        <f t="shared" si="127"/>
        <v>0</v>
      </c>
      <c r="M132" s="83"/>
      <c r="N132" s="84"/>
      <c r="O132" s="66">
        <f t="shared" si="139"/>
        <v>0</v>
      </c>
      <c r="P132" s="66">
        <f t="shared" si="140"/>
        <v>0</v>
      </c>
      <c r="Q132" s="83"/>
      <c r="R132" s="85">
        <f t="shared" si="130"/>
        <v>0</v>
      </c>
      <c r="S132" s="69">
        <f t="shared" si="131"/>
        <v>0</v>
      </c>
      <c r="T132" s="70">
        <f t="shared" si="132"/>
        <v>0</v>
      </c>
      <c r="U132" s="70">
        <f t="shared" si="133"/>
        <v>0</v>
      </c>
      <c r="V132" s="70">
        <f t="shared" si="134"/>
        <v>0</v>
      </c>
      <c r="W132" s="70">
        <f t="shared" si="135"/>
        <v>0</v>
      </c>
      <c r="X132" s="70">
        <f t="shared" si="136"/>
        <v>0</v>
      </c>
      <c r="Y132" s="70">
        <f t="shared" si="137"/>
        <v>0</v>
      </c>
      <c r="Z132" s="70">
        <f t="shared" si="137"/>
        <v>0</v>
      </c>
      <c r="AA132" s="70">
        <f t="shared" si="137"/>
        <v>0</v>
      </c>
      <c r="AB132" s="71"/>
      <c r="AC132" s="7">
        <f t="shared" si="138"/>
        <v>0</v>
      </c>
      <c r="AD132" s="86"/>
      <c r="AE132" s="73"/>
      <c r="AF132" s="87"/>
      <c r="AG132" s="87"/>
      <c r="AH132" s="88"/>
      <c r="AI132" s="88"/>
      <c r="AJ132" s="75"/>
      <c r="AK132" s="87"/>
      <c r="AL132" s="88"/>
      <c r="AM132" s="75"/>
      <c r="AN132" s="89"/>
      <c r="AO132" s="86"/>
      <c r="AP132" s="87"/>
      <c r="AQ132" s="87"/>
      <c r="AR132" s="87"/>
      <c r="AS132" s="87"/>
      <c r="AT132" s="88"/>
      <c r="AU132" s="75"/>
      <c r="AV132" s="89"/>
    </row>
    <row r="133" spans="1:68" ht="27.95" hidden="1" customHeight="1" x14ac:dyDescent="0.25">
      <c r="A133" s="54"/>
      <c r="B133" s="55"/>
      <c r="C133" s="56"/>
      <c r="D133" s="57" t="s">
        <v>175</v>
      </c>
      <c r="E133" s="141"/>
      <c r="F133" s="136"/>
      <c r="G133" s="137"/>
      <c r="H133" s="140"/>
      <c r="I133" s="81"/>
      <c r="J133" s="82"/>
      <c r="K133" s="63">
        <f t="shared" si="126"/>
        <v>0</v>
      </c>
      <c r="L133" s="63">
        <f t="shared" si="127"/>
        <v>0</v>
      </c>
      <c r="M133" s="83"/>
      <c r="N133" s="84"/>
      <c r="O133" s="66">
        <f t="shared" si="139"/>
        <v>0</v>
      </c>
      <c r="P133" s="66">
        <f t="shared" si="140"/>
        <v>0</v>
      </c>
      <c r="Q133" s="83"/>
      <c r="R133" s="85">
        <f t="shared" si="130"/>
        <v>0</v>
      </c>
      <c r="S133" s="69">
        <f t="shared" si="131"/>
        <v>0</v>
      </c>
      <c r="T133" s="70">
        <f t="shared" si="132"/>
        <v>0</v>
      </c>
      <c r="U133" s="70">
        <f t="shared" si="133"/>
        <v>0</v>
      </c>
      <c r="V133" s="70">
        <f t="shared" si="134"/>
        <v>0</v>
      </c>
      <c r="W133" s="70">
        <f t="shared" si="135"/>
        <v>0</v>
      </c>
      <c r="X133" s="70">
        <f t="shared" si="136"/>
        <v>0</v>
      </c>
      <c r="Y133" s="70">
        <f t="shared" si="137"/>
        <v>0</v>
      </c>
      <c r="Z133" s="70">
        <f t="shared" si="137"/>
        <v>0</v>
      </c>
      <c r="AA133" s="70">
        <f t="shared" si="137"/>
        <v>0</v>
      </c>
      <c r="AB133" s="71"/>
      <c r="AC133" s="7">
        <f t="shared" si="138"/>
        <v>0</v>
      </c>
      <c r="AD133" s="86"/>
      <c r="AE133" s="73"/>
      <c r="AF133" s="87"/>
      <c r="AG133" s="87"/>
      <c r="AH133" s="88"/>
      <c r="AI133" s="88"/>
      <c r="AJ133" s="75"/>
      <c r="AK133" s="87"/>
      <c r="AL133" s="88"/>
      <c r="AM133" s="75"/>
      <c r="AN133" s="89"/>
      <c r="AO133" s="86"/>
      <c r="AP133" s="87"/>
      <c r="AQ133" s="87"/>
      <c r="AR133" s="87"/>
      <c r="AS133" s="87"/>
      <c r="AT133" s="88"/>
      <c r="AU133" s="75"/>
      <c r="AV133" s="89"/>
    </row>
    <row r="134" spans="1:68" ht="27.95" hidden="1" customHeight="1" x14ac:dyDescent="0.25">
      <c r="A134" s="54"/>
      <c r="B134" s="55"/>
      <c r="C134" s="56"/>
      <c r="D134" s="57" t="s">
        <v>175</v>
      </c>
      <c r="E134" s="141"/>
      <c r="F134" s="136"/>
      <c r="G134" s="142"/>
      <c r="H134" s="140"/>
      <c r="I134" s="81"/>
      <c r="J134" s="82"/>
      <c r="K134" s="63">
        <f t="shared" si="126"/>
        <v>0</v>
      </c>
      <c r="L134" s="63">
        <f t="shared" si="127"/>
        <v>0</v>
      </c>
      <c r="M134" s="83"/>
      <c r="N134" s="84"/>
      <c r="O134" s="66">
        <f t="shared" si="139"/>
        <v>0</v>
      </c>
      <c r="P134" s="66">
        <f t="shared" si="140"/>
        <v>0</v>
      </c>
      <c r="Q134" s="83"/>
      <c r="R134" s="85">
        <f t="shared" si="130"/>
        <v>0</v>
      </c>
      <c r="S134" s="69">
        <f t="shared" si="131"/>
        <v>0</v>
      </c>
      <c r="T134" s="70">
        <f t="shared" si="132"/>
        <v>0</v>
      </c>
      <c r="U134" s="70">
        <f t="shared" si="133"/>
        <v>0</v>
      </c>
      <c r="V134" s="70">
        <f t="shared" si="134"/>
        <v>0</v>
      </c>
      <c r="W134" s="70">
        <f t="shared" si="135"/>
        <v>0</v>
      </c>
      <c r="X134" s="70">
        <f t="shared" si="136"/>
        <v>0</v>
      </c>
      <c r="Y134" s="70">
        <f t="shared" si="137"/>
        <v>0</v>
      </c>
      <c r="Z134" s="70">
        <f t="shared" si="137"/>
        <v>0</v>
      </c>
      <c r="AA134" s="70">
        <f t="shared" si="137"/>
        <v>0</v>
      </c>
      <c r="AB134" s="71"/>
      <c r="AC134" s="7">
        <f t="shared" si="138"/>
        <v>0</v>
      </c>
      <c r="AD134" s="86"/>
      <c r="AE134" s="73"/>
      <c r="AF134" s="87"/>
      <c r="AG134" s="87"/>
      <c r="AH134" s="88"/>
      <c r="AI134" s="88"/>
      <c r="AJ134" s="75"/>
      <c r="AK134" s="87"/>
      <c r="AL134" s="88"/>
      <c r="AM134" s="75"/>
      <c r="AN134" s="89"/>
      <c r="AO134" s="86"/>
      <c r="AP134" s="87"/>
      <c r="AQ134" s="87"/>
      <c r="AR134" s="87"/>
      <c r="AS134" s="87"/>
      <c r="AT134" s="88"/>
      <c r="AU134" s="75"/>
      <c r="AV134" s="89"/>
    </row>
    <row r="135" spans="1:68" ht="27.95" hidden="1" customHeight="1" x14ac:dyDescent="0.25">
      <c r="A135" s="54"/>
      <c r="B135" s="55"/>
      <c r="C135" s="56"/>
      <c r="D135" s="57" t="s">
        <v>175</v>
      </c>
      <c r="E135" s="141"/>
      <c r="F135" s="136"/>
      <c r="G135" s="142"/>
      <c r="H135" s="140"/>
      <c r="I135" s="94"/>
      <c r="J135" s="82"/>
      <c r="K135" s="63">
        <f t="shared" si="126"/>
        <v>0</v>
      </c>
      <c r="L135" s="63">
        <f t="shared" si="127"/>
        <v>0</v>
      </c>
      <c r="M135" s="83"/>
      <c r="N135" s="84"/>
      <c r="O135" s="66">
        <f t="shared" si="139"/>
        <v>0</v>
      </c>
      <c r="P135" s="66">
        <f t="shared" si="140"/>
        <v>0</v>
      </c>
      <c r="Q135" s="83"/>
      <c r="R135" s="85">
        <f t="shared" si="130"/>
        <v>0</v>
      </c>
      <c r="S135" s="69">
        <f t="shared" si="131"/>
        <v>0</v>
      </c>
      <c r="T135" s="70">
        <f t="shared" si="132"/>
        <v>0</v>
      </c>
      <c r="U135" s="70">
        <f t="shared" si="133"/>
        <v>0</v>
      </c>
      <c r="V135" s="70">
        <f t="shared" si="134"/>
        <v>0</v>
      </c>
      <c r="W135" s="70">
        <f t="shared" si="135"/>
        <v>0</v>
      </c>
      <c r="X135" s="70">
        <f t="shared" si="136"/>
        <v>0</v>
      </c>
      <c r="Y135" s="70">
        <f t="shared" si="137"/>
        <v>0</v>
      </c>
      <c r="Z135" s="70">
        <f t="shared" si="137"/>
        <v>0</v>
      </c>
      <c r="AA135" s="70">
        <f t="shared" si="137"/>
        <v>0</v>
      </c>
      <c r="AB135" s="71"/>
      <c r="AC135" s="7">
        <f t="shared" si="138"/>
        <v>0</v>
      </c>
      <c r="AD135" s="86"/>
      <c r="AE135" s="73"/>
      <c r="AF135" s="87"/>
      <c r="AG135" s="87"/>
      <c r="AH135" s="88"/>
      <c r="AI135" s="88"/>
      <c r="AJ135" s="75"/>
      <c r="AK135" s="87"/>
      <c r="AL135" s="88"/>
      <c r="AM135" s="75"/>
      <c r="AN135" s="248"/>
      <c r="AO135" s="86"/>
      <c r="AP135" s="87"/>
      <c r="AQ135" s="87"/>
      <c r="AR135" s="87"/>
      <c r="AS135" s="87"/>
      <c r="AT135" s="88"/>
      <c r="AU135" s="75"/>
      <c r="AV135" s="248"/>
    </row>
    <row r="136" spans="1:68" ht="27.95" hidden="1" customHeight="1" x14ac:dyDescent="0.25">
      <c r="A136" s="54"/>
      <c r="B136" s="55"/>
      <c r="C136" s="56"/>
      <c r="D136" s="57" t="s">
        <v>175</v>
      </c>
      <c r="E136" s="143"/>
      <c r="F136" s="144"/>
      <c r="G136" s="145"/>
      <c r="H136" s="140"/>
      <c r="I136" s="81"/>
      <c r="J136" s="82"/>
      <c r="K136" s="63">
        <f t="shared" si="126"/>
        <v>0</v>
      </c>
      <c r="L136" s="63">
        <f t="shared" si="127"/>
        <v>0</v>
      </c>
      <c r="M136" s="83"/>
      <c r="N136" s="84"/>
      <c r="O136" s="66">
        <f t="shared" si="139"/>
        <v>0</v>
      </c>
      <c r="P136" s="66">
        <f t="shared" si="140"/>
        <v>0</v>
      </c>
      <c r="Q136" s="83"/>
      <c r="R136" s="85">
        <f t="shared" si="130"/>
        <v>0</v>
      </c>
      <c r="S136" s="69">
        <f t="shared" si="131"/>
        <v>0</v>
      </c>
      <c r="T136" s="70">
        <f t="shared" si="132"/>
        <v>0</v>
      </c>
      <c r="U136" s="70">
        <f t="shared" si="133"/>
        <v>0</v>
      </c>
      <c r="V136" s="70">
        <f t="shared" si="134"/>
        <v>0</v>
      </c>
      <c r="W136" s="70">
        <f t="shared" si="135"/>
        <v>0</v>
      </c>
      <c r="X136" s="70">
        <f t="shared" si="136"/>
        <v>0</v>
      </c>
      <c r="Y136" s="70">
        <f t="shared" si="137"/>
        <v>0</v>
      </c>
      <c r="Z136" s="70">
        <f t="shared" si="137"/>
        <v>0</v>
      </c>
      <c r="AA136" s="70">
        <f t="shared" si="137"/>
        <v>0</v>
      </c>
      <c r="AB136" s="71"/>
      <c r="AC136" s="7">
        <f t="shared" si="138"/>
        <v>0</v>
      </c>
      <c r="AD136" s="86"/>
      <c r="AE136" s="73"/>
      <c r="AF136" s="87"/>
      <c r="AG136" s="87"/>
      <c r="AH136" s="88"/>
      <c r="AI136" s="88"/>
      <c r="AJ136" s="75"/>
      <c r="AK136" s="87"/>
      <c r="AL136" s="88"/>
      <c r="AM136" s="75"/>
      <c r="AN136" s="89"/>
      <c r="AO136" s="86"/>
      <c r="AP136" s="87"/>
      <c r="AQ136" s="87"/>
      <c r="AR136" s="87"/>
      <c r="AS136" s="87"/>
      <c r="AT136" s="88"/>
      <c r="AU136" s="75"/>
      <c r="AV136" s="89"/>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row>
    <row r="137" spans="1:68" ht="27.95" hidden="1" customHeight="1" x14ac:dyDescent="0.25">
      <c r="A137" s="54"/>
      <c r="B137" s="55"/>
      <c r="C137" s="56"/>
      <c r="D137" s="57" t="s">
        <v>175</v>
      </c>
      <c r="E137" s="146"/>
      <c r="F137" s="230"/>
      <c r="G137" s="142"/>
      <c r="H137" s="231"/>
      <c r="I137" s="232"/>
      <c r="J137" s="82"/>
      <c r="K137" s="96">
        <f t="shared" si="126"/>
        <v>0</v>
      </c>
      <c r="L137" s="96">
        <f t="shared" si="127"/>
        <v>0</v>
      </c>
      <c r="M137" s="83"/>
      <c r="N137" s="84"/>
      <c r="O137" s="66">
        <f t="shared" si="139"/>
        <v>0</v>
      </c>
      <c r="P137" s="66">
        <f t="shared" si="140"/>
        <v>0</v>
      </c>
      <c r="Q137" s="83"/>
      <c r="R137" s="85">
        <f t="shared" si="130"/>
        <v>0</v>
      </c>
      <c r="S137" s="69">
        <f t="shared" si="131"/>
        <v>0</v>
      </c>
      <c r="T137" s="70">
        <f t="shared" si="132"/>
        <v>0</v>
      </c>
      <c r="U137" s="70">
        <f t="shared" si="133"/>
        <v>0</v>
      </c>
      <c r="V137" s="70">
        <f t="shared" si="134"/>
        <v>0</v>
      </c>
      <c r="W137" s="70">
        <f t="shared" si="135"/>
        <v>0</v>
      </c>
      <c r="X137" s="70">
        <f t="shared" si="136"/>
        <v>0</v>
      </c>
      <c r="Y137" s="70">
        <f t="shared" si="137"/>
        <v>0</v>
      </c>
      <c r="Z137" s="70">
        <f t="shared" si="137"/>
        <v>0</v>
      </c>
      <c r="AA137" s="70">
        <f t="shared" si="137"/>
        <v>0</v>
      </c>
      <c r="AB137" s="71"/>
      <c r="AC137" s="7">
        <f t="shared" si="138"/>
        <v>0</v>
      </c>
      <c r="AD137" s="86"/>
      <c r="AE137" s="73"/>
      <c r="AF137" s="87"/>
      <c r="AG137" s="87"/>
      <c r="AH137" s="88"/>
      <c r="AI137" s="88"/>
      <c r="AJ137" s="75"/>
      <c r="AK137" s="87"/>
      <c r="AL137" s="88"/>
      <c r="AM137" s="75"/>
      <c r="AN137" s="89"/>
      <c r="AO137" s="86"/>
      <c r="AP137" s="87"/>
      <c r="AQ137" s="87"/>
      <c r="AR137" s="87"/>
      <c r="AS137" s="87"/>
      <c r="AT137" s="88"/>
      <c r="AU137" s="75"/>
      <c r="AV137" s="89"/>
      <c r="AW137" s="171"/>
      <c r="AX137" s="171"/>
      <c r="AY137" s="171"/>
      <c r="AZ137" s="171"/>
      <c r="BA137" s="171"/>
      <c r="BB137" s="171"/>
      <c r="BC137" s="171"/>
      <c r="BD137" s="171"/>
      <c r="BE137" s="171"/>
      <c r="BF137" s="171"/>
      <c r="BG137" s="171"/>
      <c r="BH137" s="171"/>
      <c r="BI137" s="171"/>
      <c r="BJ137" s="171"/>
      <c r="BK137" s="171"/>
      <c r="BL137" s="171"/>
      <c r="BM137" s="171"/>
      <c r="BN137" s="171"/>
      <c r="BO137" s="171"/>
      <c r="BP137" s="171"/>
    </row>
    <row r="138" spans="1:68" s="179" customFormat="1" ht="27.95" hidden="1" customHeight="1" x14ac:dyDescent="0.25">
      <c r="A138" s="54"/>
      <c r="B138" s="55"/>
      <c r="C138" s="56"/>
      <c r="D138" s="57" t="s">
        <v>175</v>
      </c>
      <c r="E138" s="258"/>
      <c r="F138" s="258"/>
      <c r="G138" s="259"/>
      <c r="H138" s="260"/>
      <c r="I138" s="104"/>
      <c r="J138" s="105"/>
      <c r="K138" s="106">
        <f>IF(J138&gt;0, 1, 0)</f>
        <v>0</v>
      </c>
      <c r="L138" s="106">
        <f t="shared" si="127"/>
        <v>0</v>
      </c>
      <c r="M138" s="107"/>
      <c r="N138" s="108"/>
      <c r="O138" s="109">
        <f t="shared" si="139"/>
        <v>0</v>
      </c>
      <c r="P138" s="109">
        <f t="shared" si="140"/>
        <v>0</v>
      </c>
      <c r="Q138" s="107"/>
      <c r="R138" s="110">
        <f>J138*M138*$R$9</f>
        <v>0</v>
      </c>
      <c r="S138" s="111">
        <f>J138*M138*$S$9</f>
        <v>0</v>
      </c>
      <c r="T138" s="112">
        <f>K138*M138*$T$9</f>
        <v>0</v>
      </c>
      <c r="U138" s="112">
        <f>J138*M138*$U$9</f>
        <v>0</v>
      </c>
      <c r="V138" s="112">
        <f t="shared" si="134"/>
        <v>0</v>
      </c>
      <c r="W138" s="112">
        <f t="shared" si="135"/>
        <v>0</v>
      </c>
      <c r="X138" s="112">
        <f t="shared" si="136"/>
        <v>0</v>
      </c>
      <c r="Y138" s="112">
        <f t="shared" si="137"/>
        <v>0</v>
      </c>
      <c r="Z138" s="112">
        <f t="shared" si="137"/>
        <v>0</v>
      </c>
      <c r="AA138" s="112">
        <f t="shared" si="137"/>
        <v>0</v>
      </c>
      <c r="AB138" s="113"/>
      <c r="AC138" s="7">
        <f t="shared" si="138"/>
        <v>0</v>
      </c>
      <c r="AD138" s="86"/>
      <c r="AE138" s="73"/>
      <c r="AF138" s="87"/>
      <c r="AG138" s="87"/>
      <c r="AH138" s="88"/>
      <c r="AI138" s="88"/>
      <c r="AJ138" s="75"/>
      <c r="AK138" s="87"/>
      <c r="AL138" s="88"/>
      <c r="AM138" s="75"/>
      <c r="AN138" s="89"/>
      <c r="AO138" s="86"/>
      <c r="AP138" s="87"/>
      <c r="AQ138" s="87"/>
      <c r="AR138" s="87"/>
      <c r="AS138" s="87"/>
      <c r="AT138" s="88"/>
      <c r="AU138" s="75"/>
      <c r="AV138" s="89"/>
      <c r="AW138" s="6"/>
      <c r="AX138" s="6"/>
      <c r="AY138" s="6"/>
      <c r="AZ138" s="6"/>
      <c r="BA138" s="6"/>
      <c r="BB138" s="6"/>
      <c r="BC138" s="6"/>
      <c r="BD138" s="6"/>
      <c r="BE138" s="6"/>
      <c r="BF138" s="6"/>
      <c r="BG138" s="6"/>
      <c r="BH138" s="6"/>
      <c r="BI138" s="6"/>
      <c r="BJ138" s="6"/>
      <c r="BK138" s="6"/>
      <c r="BL138" s="6"/>
      <c r="BM138" s="6"/>
      <c r="BN138" s="6"/>
      <c r="BO138" s="6"/>
      <c r="BP138" s="6"/>
    </row>
    <row r="139" spans="1:68" s="171" customFormat="1" ht="27.95" hidden="1" customHeight="1" x14ac:dyDescent="0.25">
      <c r="A139" s="193"/>
      <c r="B139" s="194"/>
      <c r="C139" s="56"/>
      <c r="D139" s="57" t="s">
        <v>175</v>
      </c>
      <c r="E139" s="258"/>
      <c r="F139" s="258"/>
      <c r="G139" s="259"/>
      <c r="H139" s="260"/>
      <c r="I139" s="104"/>
      <c r="J139" s="105"/>
      <c r="K139" s="106">
        <f>IF(J139&gt;0, 1, 0)</f>
        <v>0</v>
      </c>
      <c r="L139" s="106">
        <f t="shared" si="127"/>
        <v>0</v>
      </c>
      <c r="M139" s="107"/>
      <c r="N139" s="108"/>
      <c r="O139" s="109">
        <f t="shared" si="139"/>
        <v>0</v>
      </c>
      <c r="P139" s="109">
        <f t="shared" si="140"/>
        <v>0</v>
      </c>
      <c r="Q139" s="107"/>
      <c r="R139" s="110">
        <f>J139*M139*$R$9</f>
        <v>0</v>
      </c>
      <c r="S139" s="111">
        <f>J139*M139*$S$9</f>
        <v>0</v>
      </c>
      <c r="T139" s="112">
        <f>K139*M139*$T$9</f>
        <v>0</v>
      </c>
      <c r="U139" s="112">
        <f>J139*M139*$U$9</f>
        <v>0</v>
      </c>
      <c r="V139" s="112">
        <f t="shared" si="134"/>
        <v>0</v>
      </c>
      <c r="W139" s="112">
        <f t="shared" si="135"/>
        <v>0</v>
      </c>
      <c r="X139" s="112">
        <f t="shared" si="136"/>
        <v>0</v>
      </c>
      <c r="Y139" s="112">
        <f t="shared" si="137"/>
        <v>0</v>
      </c>
      <c r="Z139" s="112">
        <f t="shared" si="137"/>
        <v>0</v>
      </c>
      <c r="AA139" s="112">
        <f t="shared" si="137"/>
        <v>0</v>
      </c>
      <c r="AB139" s="113"/>
      <c r="AC139" s="114">
        <f t="shared" si="138"/>
        <v>0</v>
      </c>
      <c r="AD139" s="86"/>
      <c r="AE139" s="73"/>
      <c r="AF139" s="87"/>
      <c r="AG139" s="87"/>
      <c r="AH139" s="88"/>
      <c r="AI139" s="88"/>
      <c r="AJ139" s="75"/>
      <c r="AK139" s="87"/>
      <c r="AL139" s="88"/>
      <c r="AM139" s="75"/>
      <c r="AN139" s="89"/>
      <c r="AO139" s="86"/>
      <c r="AP139" s="87"/>
      <c r="AQ139" s="87"/>
      <c r="AR139" s="87"/>
      <c r="AS139" s="87"/>
      <c r="AT139" s="88"/>
      <c r="AU139" s="75"/>
      <c r="AV139" s="89"/>
      <c r="AW139" s="6"/>
      <c r="AX139" s="6"/>
      <c r="AY139" s="6"/>
      <c r="AZ139" s="6"/>
      <c r="BA139" s="6"/>
      <c r="BB139" s="6"/>
      <c r="BC139" s="6"/>
      <c r="BD139" s="6"/>
      <c r="BE139" s="6"/>
      <c r="BF139" s="6"/>
      <c r="BG139" s="6"/>
      <c r="BH139" s="6"/>
      <c r="BI139" s="6"/>
      <c r="BJ139" s="6"/>
      <c r="BK139" s="6"/>
      <c r="BL139" s="6"/>
      <c r="BM139" s="6"/>
      <c r="BN139" s="6"/>
      <c r="BO139" s="6"/>
      <c r="BP139" s="6"/>
    </row>
    <row r="140" spans="1:68" ht="27.95" customHeight="1" thickBot="1" x14ac:dyDescent="0.3">
      <c r="A140" s="116" t="s">
        <v>277</v>
      </c>
      <c r="B140" s="117" t="s">
        <v>278</v>
      </c>
      <c r="C140" s="261" t="s">
        <v>279</v>
      </c>
      <c r="D140" s="57" t="s">
        <v>175</v>
      </c>
      <c r="E140" s="118"/>
      <c r="F140" s="118"/>
      <c r="G140" s="119"/>
      <c r="H140" s="120" t="s">
        <v>90</v>
      </c>
      <c r="I140" s="121"/>
      <c r="J140" s="122"/>
      <c r="K140" s="123"/>
      <c r="L140" s="123"/>
      <c r="M140" s="124"/>
      <c r="N140" s="125"/>
      <c r="O140" s="123"/>
      <c r="P140" s="123"/>
      <c r="Q140" s="124"/>
      <c r="R140" s="126">
        <f>SUM(R128:R139)</f>
        <v>218.4</v>
      </c>
      <c r="S140" s="127">
        <f t="shared" ref="S140:AA140" si="141">SUM(S128:S139)</f>
        <v>0</v>
      </c>
      <c r="T140" s="128">
        <f t="shared" si="141"/>
        <v>0</v>
      </c>
      <c r="U140" s="128">
        <f t="shared" si="141"/>
        <v>0</v>
      </c>
      <c r="V140" s="128">
        <f t="shared" si="141"/>
        <v>156</v>
      </c>
      <c r="W140" s="128">
        <f t="shared" si="141"/>
        <v>15.6</v>
      </c>
      <c r="X140" s="128">
        <f t="shared" si="141"/>
        <v>46.8</v>
      </c>
      <c r="Y140" s="129">
        <f t="shared" si="141"/>
        <v>156</v>
      </c>
      <c r="Z140" s="129">
        <f t="shared" si="141"/>
        <v>15.6</v>
      </c>
      <c r="AA140" s="129">
        <f t="shared" si="141"/>
        <v>46.8</v>
      </c>
      <c r="AB140" s="130">
        <f>R140/1800/0.6</f>
        <v>0.20222222222222222</v>
      </c>
      <c r="AC140" s="7"/>
      <c r="AD140" s="131"/>
      <c r="AE140" s="132"/>
      <c r="AF140" s="132"/>
      <c r="AG140" s="132"/>
      <c r="AH140" s="88"/>
      <c r="AI140" s="88"/>
      <c r="AJ140" s="75"/>
      <c r="AK140" s="132"/>
      <c r="AL140" s="88"/>
      <c r="AM140" s="75"/>
      <c r="AN140" s="227"/>
      <c r="AO140" s="131"/>
      <c r="AP140" s="132"/>
      <c r="AQ140" s="132"/>
      <c r="AR140" s="132"/>
      <c r="AS140" s="132"/>
      <c r="AT140" s="88"/>
      <c r="AU140" s="75"/>
      <c r="AV140" s="227"/>
    </row>
    <row r="141" spans="1:68" ht="27.75" hidden="1" customHeight="1" thickTop="1" x14ac:dyDescent="0.25">
      <c r="A141" s="54"/>
      <c r="B141" s="55"/>
      <c r="C141" s="56"/>
      <c r="D141" s="57" t="s">
        <v>175</v>
      </c>
      <c r="E141" s="135"/>
      <c r="F141" s="136"/>
      <c r="G141" s="137"/>
      <c r="H141" s="140"/>
      <c r="I141" s="219"/>
      <c r="J141" s="62"/>
      <c r="K141" s="63">
        <f t="shared" ref="K141:K150" si="142">IF(J141&gt;0, 1, 0)</f>
        <v>0</v>
      </c>
      <c r="L141" s="63">
        <f t="shared" ref="L141:L152" si="143">J141-K141</f>
        <v>0</v>
      </c>
      <c r="M141" s="64"/>
      <c r="N141" s="65"/>
      <c r="O141" s="66">
        <f t="shared" ref="O141:O152" si="144">IF(N141&gt;0, 1, 0)</f>
        <v>0</v>
      </c>
      <c r="P141" s="66">
        <f t="shared" ref="P141:P152" si="145">N141-O141</f>
        <v>0</v>
      </c>
      <c r="Q141" s="220"/>
      <c r="R141" s="68">
        <f t="shared" ref="R141:R150" si="146">(K141*M141*$R$5)+(L141*M141*$R$6)+(O141*Q141*$R$7)+(P141*Q141*$R$8)</f>
        <v>0</v>
      </c>
      <c r="S141" s="69">
        <f t="shared" ref="S141:S150" si="147">J141*M141*$S$5</f>
        <v>0</v>
      </c>
      <c r="T141" s="70">
        <f t="shared" ref="T141:T150" si="148">K141*M141*$T$5</f>
        <v>0</v>
      </c>
      <c r="U141" s="70">
        <f t="shared" ref="U141:U150" si="149">J141*M141*$U$5</f>
        <v>0</v>
      </c>
      <c r="V141" s="70">
        <f t="shared" ref="V141:V152" si="150">N141*Q141*$V$7</f>
        <v>0</v>
      </c>
      <c r="W141" s="70">
        <f t="shared" ref="W141:W152" si="151">O141*Q141*$W$7</f>
        <v>0</v>
      </c>
      <c r="X141" s="70">
        <f t="shared" ref="X141:X152" si="152">N141*Q141*$X$7</f>
        <v>0</v>
      </c>
      <c r="Y141" s="70">
        <f t="shared" ref="Y141:AA152" si="153">S141+V141</f>
        <v>0</v>
      </c>
      <c r="Z141" s="70">
        <f t="shared" si="153"/>
        <v>0</v>
      </c>
      <c r="AA141" s="70">
        <f t="shared" si="153"/>
        <v>0</v>
      </c>
      <c r="AB141" s="71"/>
      <c r="AC141" s="7">
        <f>R141-Y141-Z141-AA141</f>
        <v>0</v>
      </c>
      <c r="AD141" s="86"/>
      <c r="AE141" s="73"/>
      <c r="AF141" s="87"/>
      <c r="AG141" s="87"/>
      <c r="AH141" s="88"/>
      <c r="AI141" s="88"/>
      <c r="AJ141" s="75"/>
      <c r="AK141" s="87"/>
      <c r="AL141" s="88"/>
      <c r="AM141" s="75"/>
      <c r="AN141" s="89"/>
      <c r="AO141" s="86"/>
      <c r="AP141" s="87"/>
      <c r="AQ141" s="87"/>
      <c r="AR141" s="87"/>
      <c r="AS141" s="87"/>
      <c r="AT141" s="88"/>
      <c r="AU141" s="75"/>
      <c r="AV141" s="89"/>
    </row>
    <row r="142" spans="1:68" ht="27.95" hidden="1" customHeight="1" x14ac:dyDescent="0.25">
      <c r="A142" s="54"/>
      <c r="B142" s="55"/>
      <c r="C142" s="56"/>
      <c r="D142" s="57" t="s">
        <v>175</v>
      </c>
      <c r="E142" s="135"/>
      <c r="F142" s="136"/>
      <c r="G142" s="137"/>
      <c r="H142" s="140"/>
      <c r="I142" s="81"/>
      <c r="J142" s="82"/>
      <c r="K142" s="63">
        <f t="shared" si="142"/>
        <v>0</v>
      </c>
      <c r="L142" s="63">
        <f t="shared" si="143"/>
        <v>0</v>
      </c>
      <c r="M142" s="83"/>
      <c r="N142" s="84"/>
      <c r="O142" s="66">
        <f t="shared" si="144"/>
        <v>0</v>
      </c>
      <c r="P142" s="66">
        <f t="shared" si="145"/>
        <v>0</v>
      </c>
      <c r="Q142" s="83"/>
      <c r="R142" s="85">
        <f t="shared" si="146"/>
        <v>0</v>
      </c>
      <c r="S142" s="69">
        <f t="shared" si="147"/>
        <v>0</v>
      </c>
      <c r="T142" s="70">
        <f t="shared" si="148"/>
        <v>0</v>
      </c>
      <c r="U142" s="70">
        <f t="shared" si="149"/>
        <v>0</v>
      </c>
      <c r="V142" s="70">
        <f t="shared" si="150"/>
        <v>0</v>
      </c>
      <c r="W142" s="70">
        <f t="shared" si="151"/>
        <v>0</v>
      </c>
      <c r="X142" s="70">
        <f t="shared" si="152"/>
        <v>0</v>
      </c>
      <c r="Y142" s="70">
        <f t="shared" si="153"/>
        <v>0</v>
      </c>
      <c r="Z142" s="70">
        <f t="shared" si="153"/>
        <v>0</v>
      </c>
      <c r="AA142" s="70">
        <f t="shared" si="153"/>
        <v>0</v>
      </c>
      <c r="AB142" s="71"/>
      <c r="AC142" s="7">
        <f t="shared" ref="AC142:AC152" si="154">R140-Y140-Z140-AA140</f>
        <v>0</v>
      </c>
      <c r="AD142" s="86"/>
      <c r="AE142" s="73"/>
      <c r="AF142" s="87"/>
      <c r="AG142" s="87"/>
      <c r="AH142" s="88"/>
      <c r="AI142" s="88"/>
      <c r="AJ142" s="75"/>
      <c r="AK142" s="87"/>
      <c r="AL142" s="88"/>
      <c r="AM142" s="75"/>
      <c r="AN142" s="89"/>
      <c r="AO142" s="86"/>
      <c r="AP142" s="87"/>
      <c r="AQ142" s="87"/>
      <c r="AR142" s="87"/>
      <c r="AS142" s="87"/>
      <c r="AT142" s="88"/>
      <c r="AU142" s="75"/>
      <c r="AV142" s="89"/>
    </row>
    <row r="143" spans="1:68" ht="27.95" hidden="1" customHeight="1" x14ac:dyDescent="0.25">
      <c r="A143" s="54"/>
      <c r="B143" s="55"/>
      <c r="C143" s="56"/>
      <c r="D143" s="57" t="s">
        <v>175</v>
      </c>
      <c r="E143" s="135"/>
      <c r="F143" s="136"/>
      <c r="G143" s="137"/>
      <c r="H143" s="138"/>
      <c r="I143" s="81"/>
      <c r="J143" s="82"/>
      <c r="K143" s="63">
        <f t="shared" si="142"/>
        <v>0</v>
      </c>
      <c r="L143" s="63">
        <f t="shared" si="143"/>
        <v>0</v>
      </c>
      <c r="M143" s="83"/>
      <c r="N143" s="84"/>
      <c r="O143" s="66">
        <f t="shared" si="144"/>
        <v>0</v>
      </c>
      <c r="P143" s="66">
        <f t="shared" si="145"/>
        <v>0</v>
      </c>
      <c r="Q143" s="83"/>
      <c r="R143" s="85">
        <f t="shared" si="146"/>
        <v>0</v>
      </c>
      <c r="S143" s="69">
        <f t="shared" si="147"/>
        <v>0</v>
      </c>
      <c r="T143" s="70">
        <f t="shared" si="148"/>
        <v>0</v>
      </c>
      <c r="U143" s="70">
        <f t="shared" si="149"/>
        <v>0</v>
      </c>
      <c r="V143" s="70">
        <f t="shared" si="150"/>
        <v>0</v>
      </c>
      <c r="W143" s="70">
        <f t="shared" si="151"/>
        <v>0</v>
      </c>
      <c r="X143" s="70">
        <f t="shared" si="152"/>
        <v>0</v>
      </c>
      <c r="Y143" s="70">
        <f t="shared" si="153"/>
        <v>0</v>
      </c>
      <c r="Z143" s="70">
        <f t="shared" si="153"/>
        <v>0</v>
      </c>
      <c r="AA143" s="70">
        <f t="shared" si="153"/>
        <v>0</v>
      </c>
      <c r="AB143" s="71"/>
      <c r="AC143" s="7">
        <f t="shared" si="154"/>
        <v>0</v>
      </c>
      <c r="AD143" s="86"/>
      <c r="AE143" s="73"/>
      <c r="AF143" s="87"/>
      <c r="AG143" s="87"/>
      <c r="AH143" s="88"/>
      <c r="AI143" s="88"/>
      <c r="AJ143" s="75"/>
      <c r="AK143" s="87"/>
      <c r="AL143" s="88"/>
      <c r="AM143" s="75"/>
      <c r="AN143" s="89"/>
      <c r="AO143" s="86"/>
      <c r="AP143" s="87"/>
      <c r="AQ143" s="87"/>
      <c r="AR143" s="87"/>
      <c r="AS143" s="87"/>
      <c r="AT143" s="88"/>
      <c r="AU143" s="75"/>
      <c r="AV143" s="89"/>
    </row>
    <row r="144" spans="1:68" ht="27.95" hidden="1" customHeight="1" x14ac:dyDescent="0.25">
      <c r="A144" s="54"/>
      <c r="B144" s="55"/>
      <c r="C144" s="56"/>
      <c r="D144" s="57" t="s">
        <v>175</v>
      </c>
      <c r="E144" s="139"/>
      <c r="F144" s="136"/>
      <c r="G144" s="137"/>
      <c r="H144" s="140"/>
      <c r="I144" s="81"/>
      <c r="J144" s="82"/>
      <c r="K144" s="63">
        <f t="shared" si="142"/>
        <v>0</v>
      </c>
      <c r="L144" s="63">
        <f t="shared" si="143"/>
        <v>0</v>
      </c>
      <c r="M144" s="83"/>
      <c r="N144" s="84"/>
      <c r="O144" s="66">
        <f t="shared" si="144"/>
        <v>0</v>
      </c>
      <c r="P144" s="66">
        <f t="shared" si="145"/>
        <v>0</v>
      </c>
      <c r="Q144" s="83"/>
      <c r="R144" s="85">
        <f t="shared" si="146"/>
        <v>0</v>
      </c>
      <c r="S144" s="69">
        <f t="shared" si="147"/>
        <v>0</v>
      </c>
      <c r="T144" s="70">
        <f t="shared" si="148"/>
        <v>0</v>
      </c>
      <c r="U144" s="70">
        <f t="shared" si="149"/>
        <v>0</v>
      </c>
      <c r="V144" s="70">
        <f t="shared" si="150"/>
        <v>0</v>
      </c>
      <c r="W144" s="70">
        <f t="shared" si="151"/>
        <v>0</v>
      </c>
      <c r="X144" s="70">
        <f t="shared" si="152"/>
        <v>0</v>
      </c>
      <c r="Y144" s="70">
        <f t="shared" si="153"/>
        <v>0</v>
      </c>
      <c r="Z144" s="70">
        <f t="shared" si="153"/>
        <v>0</v>
      </c>
      <c r="AA144" s="70">
        <f t="shared" si="153"/>
        <v>0</v>
      </c>
      <c r="AB144" s="71"/>
      <c r="AC144" s="7">
        <f t="shared" si="154"/>
        <v>0</v>
      </c>
      <c r="AD144" s="86"/>
      <c r="AE144" s="73"/>
      <c r="AF144" s="87"/>
      <c r="AG144" s="87"/>
      <c r="AH144" s="88"/>
      <c r="AI144" s="88"/>
      <c r="AJ144" s="75"/>
      <c r="AK144" s="87"/>
      <c r="AL144" s="88"/>
      <c r="AM144" s="75"/>
      <c r="AN144" s="89"/>
      <c r="AO144" s="86"/>
      <c r="AP144" s="87"/>
      <c r="AQ144" s="87"/>
      <c r="AR144" s="87"/>
      <c r="AS144" s="87"/>
      <c r="AT144" s="88"/>
      <c r="AU144" s="75"/>
      <c r="AV144" s="89"/>
    </row>
    <row r="145" spans="1:68" ht="27.95" hidden="1" customHeight="1" x14ac:dyDescent="0.25">
      <c r="A145" s="54"/>
      <c r="B145" s="55"/>
      <c r="C145" s="56"/>
      <c r="D145" s="57" t="s">
        <v>175</v>
      </c>
      <c r="E145" s="141"/>
      <c r="F145" s="136"/>
      <c r="G145" s="137"/>
      <c r="H145" s="140"/>
      <c r="I145" s="81"/>
      <c r="J145" s="82"/>
      <c r="K145" s="63">
        <f t="shared" si="142"/>
        <v>0</v>
      </c>
      <c r="L145" s="63">
        <f t="shared" si="143"/>
        <v>0</v>
      </c>
      <c r="M145" s="83"/>
      <c r="N145" s="84"/>
      <c r="O145" s="66">
        <f t="shared" si="144"/>
        <v>0</v>
      </c>
      <c r="P145" s="66">
        <f t="shared" si="145"/>
        <v>0</v>
      </c>
      <c r="Q145" s="83"/>
      <c r="R145" s="85">
        <f t="shared" si="146"/>
        <v>0</v>
      </c>
      <c r="S145" s="69">
        <f t="shared" si="147"/>
        <v>0</v>
      </c>
      <c r="T145" s="70">
        <f t="shared" si="148"/>
        <v>0</v>
      </c>
      <c r="U145" s="70">
        <f t="shared" si="149"/>
        <v>0</v>
      </c>
      <c r="V145" s="70">
        <f t="shared" si="150"/>
        <v>0</v>
      </c>
      <c r="W145" s="70">
        <f t="shared" si="151"/>
        <v>0</v>
      </c>
      <c r="X145" s="70">
        <f t="shared" si="152"/>
        <v>0</v>
      </c>
      <c r="Y145" s="70">
        <f t="shared" si="153"/>
        <v>0</v>
      </c>
      <c r="Z145" s="70">
        <f t="shared" si="153"/>
        <v>0</v>
      </c>
      <c r="AA145" s="70">
        <f t="shared" si="153"/>
        <v>0</v>
      </c>
      <c r="AB145" s="71"/>
      <c r="AC145" s="7">
        <f t="shared" si="154"/>
        <v>0</v>
      </c>
      <c r="AD145" s="86"/>
      <c r="AE145" s="73"/>
      <c r="AF145" s="87"/>
      <c r="AG145" s="87"/>
      <c r="AH145" s="88"/>
      <c r="AI145" s="88"/>
      <c r="AJ145" s="75"/>
      <c r="AK145" s="87"/>
      <c r="AL145" s="88"/>
      <c r="AM145" s="75"/>
      <c r="AN145" s="89"/>
      <c r="AO145" s="86"/>
      <c r="AP145" s="87"/>
      <c r="AQ145" s="87"/>
      <c r="AR145" s="87"/>
      <c r="AS145" s="87"/>
      <c r="AT145" s="88"/>
      <c r="AU145" s="75"/>
      <c r="AV145" s="89"/>
    </row>
    <row r="146" spans="1:68" ht="27.95" hidden="1" customHeight="1" x14ac:dyDescent="0.25">
      <c r="A146" s="54"/>
      <c r="B146" s="55"/>
      <c r="C146" s="56"/>
      <c r="D146" s="57" t="s">
        <v>175</v>
      </c>
      <c r="E146" s="141"/>
      <c r="F146" s="136"/>
      <c r="G146" s="137"/>
      <c r="H146" s="140"/>
      <c r="I146" s="81"/>
      <c r="J146" s="82"/>
      <c r="K146" s="63">
        <f t="shared" si="142"/>
        <v>0</v>
      </c>
      <c r="L146" s="63">
        <f t="shared" si="143"/>
        <v>0</v>
      </c>
      <c r="M146" s="83"/>
      <c r="N146" s="84"/>
      <c r="O146" s="66">
        <f t="shared" si="144"/>
        <v>0</v>
      </c>
      <c r="P146" s="66">
        <f t="shared" si="145"/>
        <v>0</v>
      </c>
      <c r="Q146" s="83"/>
      <c r="R146" s="85">
        <f t="shared" si="146"/>
        <v>0</v>
      </c>
      <c r="S146" s="69">
        <f t="shared" si="147"/>
        <v>0</v>
      </c>
      <c r="T146" s="70">
        <f t="shared" si="148"/>
        <v>0</v>
      </c>
      <c r="U146" s="70">
        <f t="shared" si="149"/>
        <v>0</v>
      </c>
      <c r="V146" s="70">
        <f t="shared" si="150"/>
        <v>0</v>
      </c>
      <c r="W146" s="70">
        <f t="shared" si="151"/>
        <v>0</v>
      </c>
      <c r="X146" s="70">
        <f t="shared" si="152"/>
        <v>0</v>
      </c>
      <c r="Y146" s="70">
        <f t="shared" si="153"/>
        <v>0</v>
      </c>
      <c r="Z146" s="70">
        <f t="shared" si="153"/>
        <v>0</v>
      </c>
      <c r="AA146" s="70">
        <f t="shared" si="153"/>
        <v>0</v>
      </c>
      <c r="AB146" s="71"/>
      <c r="AC146" s="7">
        <f t="shared" si="154"/>
        <v>0</v>
      </c>
      <c r="AD146" s="86"/>
      <c r="AE146" s="73"/>
      <c r="AF146" s="87"/>
      <c r="AG146" s="87"/>
      <c r="AH146" s="88"/>
      <c r="AI146" s="88"/>
      <c r="AJ146" s="75"/>
      <c r="AK146" s="87"/>
      <c r="AL146" s="88"/>
      <c r="AM146" s="75"/>
      <c r="AN146" s="89"/>
      <c r="AO146" s="86"/>
      <c r="AP146" s="87"/>
      <c r="AQ146" s="87"/>
      <c r="AR146" s="87"/>
      <c r="AS146" s="87"/>
      <c r="AT146" s="88"/>
      <c r="AU146" s="75"/>
      <c r="AV146" s="89"/>
    </row>
    <row r="147" spans="1:68" ht="27.95" hidden="1" customHeight="1" x14ac:dyDescent="0.25">
      <c r="A147" s="54"/>
      <c r="B147" s="55"/>
      <c r="C147" s="56"/>
      <c r="D147" s="57" t="s">
        <v>175</v>
      </c>
      <c r="E147" s="141"/>
      <c r="F147" s="136"/>
      <c r="G147" s="142"/>
      <c r="H147" s="140"/>
      <c r="I147" s="81"/>
      <c r="J147" s="82"/>
      <c r="K147" s="63">
        <f t="shared" si="142"/>
        <v>0</v>
      </c>
      <c r="L147" s="63">
        <f t="shared" si="143"/>
        <v>0</v>
      </c>
      <c r="M147" s="83"/>
      <c r="N147" s="84"/>
      <c r="O147" s="66">
        <f t="shared" si="144"/>
        <v>0</v>
      </c>
      <c r="P147" s="66">
        <f t="shared" si="145"/>
        <v>0</v>
      </c>
      <c r="Q147" s="83"/>
      <c r="R147" s="85">
        <f t="shared" si="146"/>
        <v>0</v>
      </c>
      <c r="S147" s="69">
        <f t="shared" si="147"/>
        <v>0</v>
      </c>
      <c r="T147" s="70">
        <f t="shared" si="148"/>
        <v>0</v>
      </c>
      <c r="U147" s="70">
        <f t="shared" si="149"/>
        <v>0</v>
      </c>
      <c r="V147" s="70">
        <f t="shared" si="150"/>
        <v>0</v>
      </c>
      <c r="W147" s="70">
        <f t="shared" si="151"/>
        <v>0</v>
      </c>
      <c r="X147" s="70">
        <f t="shared" si="152"/>
        <v>0</v>
      </c>
      <c r="Y147" s="70">
        <f t="shared" si="153"/>
        <v>0</v>
      </c>
      <c r="Z147" s="70">
        <f t="shared" si="153"/>
        <v>0</v>
      </c>
      <c r="AA147" s="70">
        <f t="shared" si="153"/>
        <v>0</v>
      </c>
      <c r="AB147" s="71"/>
      <c r="AC147" s="7">
        <f t="shared" si="154"/>
        <v>0</v>
      </c>
      <c r="AD147" s="86"/>
      <c r="AE147" s="73"/>
      <c r="AF147" s="87"/>
      <c r="AG147" s="87"/>
      <c r="AH147" s="88"/>
      <c r="AI147" s="88"/>
      <c r="AJ147" s="75"/>
      <c r="AK147" s="87"/>
      <c r="AL147" s="88"/>
      <c r="AM147" s="75"/>
      <c r="AN147" s="89"/>
      <c r="AO147" s="86"/>
      <c r="AP147" s="87"/>
      <c r="AQ147" s="87"/>
      <c r="AR147" s="87"/>
      <c r="AS147" s="87"/>
      <c r="AT147" s="88"/>
      <c r="AU147" s="75"/>
      <c r="AV147" s="89"/>
    </row>
    <row r="148" spans="1:68" ht="27.95" hidden="1" customHeight="1" x14ac:dyDescent="0.25">
      <c r="A148" s="54"/>
      <c r="B148" s="55"/>
      <c r="C148" s="56"/>
      <c r="D148" s="57" t="s">
        <v>175</v>
      </c>
      <c r="E148" s="141"/>
      <c r="F148" s="136"/>
      <c r="G148" s="142"/>
      <c r="H148" s="140"/>
      <c r="I148" s="94"/>
      <c r="J148" s="82"/>
      <c r="K148" s="63">
        <f t="shared" si="142"/>
        <v>0</v>
      </c>
      <c r="L148" s="63">
        <f t="shared" si="143"/>
        <v>0</v>
      </c>
      <c r="M148" s="83"/>
      <c r="N148" s="84"/>
      <c r="O148" s="66">
        <f t="shared" si="144"/>
        <v>0</v>
      </c>
      <c r="P148" s="66">
        <f t="shared" si="145"/>
        <v>0</v>
      </c>
      <c r="Q148" s="83"/>
      <c r="R148" s="85">
        <f t="shared" si="146"/>
        <v>0</v>
      </c>
      <c r="S148" s="69">
        <f t="shared" si="147"/>
        <v>0</v>
      </c>
      <c r="T148" s="70">
        <f t="shared" si="148"/>
        <v>0</v>
      </c>
      <c r="U148" s="70">
        <f t="shared" si="149"/>
        <v>0</v>
      </c>
      <c r="V148" s="70">
        <f t="shared" si="150"/>
        <v>0</v>
      </c>
      <c r="W148" s="70">
        <f t="shared" si="151"/>
        <v>0</v>
      </c>
      <c r="X148" s="70">
        <f t="shared" si="152"/>
        <v>0</v>
      </c>
      <c r="Y148" s="70">
        <f t="shared" si="153"/>
        <v>0</v>
      </c>
      <c r="Z148" s="70">
        <f t="shared" si="153"/>
        <v>0</v>
      </c>
      <c r="AA148" s="70">
        <f t="shared" si="153"/>
        <v>0</v>
      </c>
      <c r="AB148" s="71"/>
      <c r="AC148" s="7">
        <f t="shared" si="154"/>
        <v>0</v>
      </c>
      <c r="AD148" s="86"/>
      <c r="AE148" s="73"/>
      <c r="AF148" s="87"/>
      <c r="AG148" s="87"/>
      <c r="AH148" s="88"/>
      <c r="AI148" s="88"/>
      <c r="AJ148" s="75"/>
      <c r="AK148" s="87"/>
      <c r="AL148" s="88"/>
      <c r="AM148" s="75"/>
      <c r="AN148" s="89"/>
      <c r="AO148" s="86"/>
      <c r="AP148" s="87"/>
      <c r="AQ148" s="87"/>
      <c r="AR148" s="87"/>
      <c r="AS148" s="87"/>
      <c r="AT148" s="88"/>
      <c r="AU148" s="75"/>
      <c r="AV148" s="89"/>
    </row>
    <row r="149" spans="1:68" ht="27.95" hidden="1" customHeight="1" x14ac:dyDescent="0.25">
      <c r="A149" s="54"/>
      <c r="B149" s="55"/>
      <c r="C149" s="56"/>
      <c r="D149" s="57" t="s">
        <v>175</v>
      </c>
      <c r="E149" s="143"/>
      <c r="F149" s="144"/>
      <c r="G149" s="145"/>
      <c r="H149" s="140"/>
      <c r="I149" s="81"/>
      <c r="J149" s="82"/>
      <c r="K149" s="63">
        <f t="shared" si="142"/>
        <v>0</v>
      </c>
      <c r="L149" s="63">
        <f t="shared" si="143"/>
        <v>0</v>
      </c>
      <c r="M149" s="83"/>
      <c r="N149" s="84"/>
      <c r="O149" s="66">
        <f t="shared" si="144"/>
        <v>0</v>
      </c>
      <c r="P149" s="66">
        <f t="shared" si="145"/>
        <v>0</v>
      </c>
      <c r="Q149" s="83"/>
      <c r="R149" s="85">
        <f t="shared" si="146"/>
        <v>0</v>
      </c>
      <c r="S149" s="69">
        <f t="shared" si="147"/>
        <v>0</v>
      </c>
      <c r="T149" s="70">
        <f t="shared" si="148"/>
        <v>0</v>
      </c>
      <c r="U149" s="70">
        <f t="shared" si="149"/>
        <v>0</v>
      </c>
      <c r="V149" s="70">
        <f t="shared" si="150"/>
        <v>0</v>
      </c>
      <c r="W149" s="70">
        <f t="shared" si="151"/>
        <v>0</v>
      </c>
      <c r="X149" s="70">
        <f t="shared" si="152"/>
        <v>0</v>
      </c>
      <c r="Y149" s="70">
        <f t="shared" si="153"/>
        <v>0</v>
      </c>
      <c r="Z149" s="70">
        <f t="shared" si="153"/>
        <v>0</v>
      </c>
      <c r="AA149" s="70">
        <f t="shared" si="153"/>
        <v>0</v>
      </c>
      <c r="AB149" s="71"/>
      <c r="AC149" s="7">
        <f t="shared" si="154"/>
        <v>0</v>
      </c>
      <c r="AD149" s="86"/>
      <c r="AE149" s="73"/>
      <c r="AF149" s="87"/>
      <c r="AG149" s="87"/>
      <c r="AH149" s="88"/>
      <c r="AI149" s="88"/>
      <c r="AJ149" s="75"/>
      <c r="AK149" s="87"/>
      <c r="AL149" s="88"/>
      <c r="AM149" s="75"/>
      <c r="AN149" s="89"/>
      <c r="AO149" s="86"/>
      <c r="AP149" s="87"/>
      <c r="AQ149" s="87"/>
      <c r="AR149" s="87"/>
      <c r="AS149" s="87"/>
      <c r="AT149" s="88"/>
      <c r="AU149" s="75"/>
      <c r="AV149" s="89"/>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row>
    <row r="150" spans="1:68" ht="27.95" hidden="1" customHeight="1" x14ac:dyDescent="0.25">
      <c r="A150" s="54"/>
      <c r="B150" s="55"/>
      <c r="C150" s="56"/>
      <c r="D150" s="57" t="s">
        <v>175</v>
      </c>
      <c r="E150" s="146"/>
      <c r="F150" s="230"/>
      <c r="G150" s="142"/>
      <c r="H150" s="231"/>
      <c r="I150" s="232"/>
      <c r="J150" s="82"/>
      <c r="K150" s="96">
        <f t="shared" si="142"/>
        <v>0</v>
      </c>
      <c r="L150" s="96">
        <f t="shared" si="143"/>
        <v>0</v>
      </c>
      <c r="M150" s="83"/>
      <c r="N150" s="84"/>
      <c r="O150" s="66">
        <f t="shared" si="144"/>
        <v>0</v>
      </c>
      <c r="P150" s="66">
        <f t="shared" si="145"/>
        <v>0</v>
      </c>
      <c r="Q150" s="83"/>
      <c r="R150" s="85">
        <f t="shared" si="146"/>
        <v>0</v>
      </c>
      <c r="S150" s="69">
        <f t="shared" si="147"/>
        <v>0</v>
      </c>
      <c r="T150" s="70">
        <f t="shared" si="148"/>
        <v>0</v>
      </c>
      <c r="U150" s="70">
        <f t="shared" si="149"/>
        <v>0</v>
      </c>
      <c r="V150" s="70">
        <f t="shared" si="150"/>
        <v>0</v>
      </c>
      <c r="W150" s="70">
        <f t="shared" si="151"/>
        <v>0</v>
      </c>
      <c r="X150" s="70">
        <f t="shared" si="152"/>
        <v>0</v>
      </c>
      <c r="Y150" s="70">
        <f t="shared" si="153"/>
        <v>0</v>
      </c>
      <c r="Z150" s="70">
        <f t="shared" si="153"/>
        <v>0</v>
      </c>
      <c r="AA150" s="70">
        <f t="shared" si="153"/>
        <v>0</v>
      </c>
      <c r="AB150" s="71"/>
      <c r="AC150" s="7">
        <f t="shared" si="154"/>
        <v>0</v>
      </c>
      <c r="AD150" s="86"/>
      <c r="AE150" s="73"/>
      <c r="AF150" s="87"/>
      <c r="AG150" s="87"/>
      <c r="AH150" s="88"/>
      <c r="AI150" s="88"/>
      <c r="AJ150" s="75"/>
      <c r="AK150" s="87"/>
      <c r="AL150" s="88"/>
      <c r="AM150" s="75"/>
      <c r="AN150" s="89"/>
      <c r="AO150" s="86"/>
      <c r="AP150" s="87"/>
      <c r="AQ150" s="87"/>
      <c r="AR150" s="87"/>
      <c r="AS150" s="87"/>
      <c r="AT150" s="88"/>
      <c r="AU150" s="75"/>
      <c r="AV150" s="89"/>
      <c r="AW150" s="171"/>
      <c r="AX150" s="171"/>
      <c r="AY150" s="171"/>
      <c r="AZ150" s="171"/>
      <c r="BA150" s="171"/>
      <c r="BB150" s="171"/>
      <c r="BC150" s="171"/>
      <c r="BD150" s="171"/>
      <c r="BE150" s="171"/>
      <c r="BF150" s="171"/>
      <c r="BG150" s="171"/>
      <c r="BH150" s="171"/>
      <c r="BI150" s="171"/>
      <c r="BJ150" s="171"/>
      <c r="BK150" s="171"/>
      <c r="BL150" s="171"/>
      <c r="BM150" s="171"/>
      <c r="BN150" s="171"/>
      <c r="BO150" s="171"/>
      <c r="BP150" s="171"/>
    </row>
    <row r="151" spans="1:68" s="179" customFormat="1" ht="27.95" hidden="1" customHeight="1" thickTop="1" x14ac:dyDescent="0.25">
      <c r="A151" s="193"/>
      <c r="B151" s="194"/>
      <c r="C151" s="56"/>
      <c r="D151" s="57" t="s">
        <v>175</v>
      </c>
      <c r="E151" s="258"/>
      <c r="F151" s="258"/>
      <c r="G151" s="259"/>
      <c r="H151" s="260"/>
      <c r="I151" s="104"/>
      <c r="J151" s="105"/>
      <c r="K151" s="106">
        <f>IF(J151&gt;0, 1, 0)</f>
        <v>0</v>
      </c>
      <c r="L151" s="106">
        <f t="shared" si="143"/>
        <v>0</v>
      </c>
      <c r="M151" s="107"/>
      <c r="N151" s="108"/>
      <c r="O151" s="109">
        <f t="shared" si="144"/>
        <v>0</v>
      </c>
      <c r="P151" s="109">
        <f t="shared" si="145"/>
        <v>0</v>
      </c>
      <c r="Q151" s="107"/>
      <c r="R151" s="110">
        <f>J151*M151*$R$9</f>
        <v>0</v>
      </c>
      <c r="S151" s="111">
        <f>J151*M151*$S$9</f>
        <v>0</v>
      </c>
      <c r="T151" s="112">
        <f>K151*M151*$T$9</f>
        <v>0</v>
      </c>
      <c r="U151" s="112">
        <f>J151*M151*$U$9</f>
        <v>0</v>
      </c>
      <c r="V151" s="112">
        <f t="shared" si="150"/>
        <v>0</v>
      </c>
      <c r="W151" s="112">
        <f t="shared" si="151"/>
        <v>0</v>
      </c>
      <c r="X151" s="112">
        <f t="shared" si="152"/>
        <v>0</v>
      </c>
      <c r="Y151" s="112">
        <f t="shared" si="153"/>
        <v>0</v>
      </c>
      <c r="Z151" s="112">
        <f t="shared" si="153"/>
        <v>0</v>
      </c>
      <c r="AA151" s="112">
        <f t="shared" si="153"/>
        <v>0</v>
      </c>
      <c r="AB151" s="113"/>
      <c r="AC151" s="7">
        <f t="shared" si="154"/>
        <v>0</v>
      </c>
      <c r="AD151" s="86"/>
      <c r="AE151" s="73"/>
      <c r="AF151" s="87"/>
      <c r="AG151" s="87"/>
      <c r="AH151" s="88"/>
      <c r="AI151" s="88"/>
      <c r="AJ151" s="75"/>
      <c r="AK151" s="87"/>
      <c r="AL151" s="88"/>
      <c r="AM151" s="75"/>
      <c r="AN151" s="89"/>
      <c r="AO151" s="86"/>
      <c r="AP151" s="87"/>
      <c r="AQ151" s="87"/>
      <c r="AR151" s="87"/>
      <c r="AS151" s="87"/>
      <c r="AT151" s="88"/>
      <c r="AU151" s="75"/>
      <c r="AV151" s="89"/>
      <c r="AW151" s="6"/>
      <c r="AX151" s="6"/>
      <c r="AY151" s="6"/>
      <c r="AZ151" s="6"/>
      <c r="BA151" s="6"/>
      <c r="BB151" s="6"/>
      <c r="BC151" s="6"/>
      <c r="BD151" s="6"/>
      <c r="BE151" s="6"/>
      <c r="BF151" s="6"/>
      <c r="BG151" s="6"/>
      <c r="BH151" s="6"/>
      <c r="BI151" s="6"/>
      <c r="BJ151" s="6"/>
      <c r="BK151" s="6"/>
      <c r="BL151" s="6"/>
      <c r="BM151" s="6"/>
      <c r="BN151" s="6"/>
      <c r="BO151" s="6"/>
      <c r="BP151" s="6"/>
    </row>
    <row r="152" spans="1:68" s="171" customFormat="1" ht="27.95" hidden="1" customHeight="1" x14ac:dyDescent="0.25">
      <c r="A152" s="193"/>
      <c r="B152" s="194"/>
      <c r="C152" s="56"/>
      <c r="D152" s="57" t="s">
        <v>175</v>
      </c>
      <c r="E152" s="101"/>
      <c r="F152" s="101"/>
      <c r="G152" s="102"/>
      <c r="H152" s="103"/>
      <c r="I152" s="104"/>
      <c r="J152" s="105"/>
      <c r="K152" s="106">
        <f>IF(J152&gt;0, 1, 0)</f>
        <v>0</v>
      </c>
      <c r="L152" s="106">
        <f t="shared" si="143"/>
        <v>0</v>
      </c>
      <c r="M152" s="107"/>
      <c r="N152" s="108"/>
      <c r="O152" s="109">
        <f t="shared" si="144"/>
        <v>0</v>
      </c>
      <c r="P152" s="109">
        <f t="shared" si="145"/>
        <v>0</v>
      </c>
      <c r="Q152" s="107"/>
      <c r="R152" s="110">
        <f>J152*M152*$R$9</f>
        <v>0</v>
      </c>
      <c r="S152" s="111">
        <f>J152*M152*$S$9</f>
        <v>0</v>
      </c>
      <c r="T152" s="112">
        <f>K152*M152*$T$9</f>
        <v>0</v>
      </c>
      <c r="U152" s="112">
        <f>J152*M152*$U$9</f>
        <v>0</v>
      </c>
      <c r="V152" s="112">
        <f t="shared" si="150"/>
        <v>0</v>
      </c>
      <c r="W152" s="112">
        <f t="shared" si="151"/>
        <v>0</v>
      </c>
      <c r="X152" s="112">
        <f t="shared" si="152"/>
        <v>0</v>
      </c>
      <c r="Y152" s="112">
        <f t="shared" si="153"/>
        <v>0</v>
      </c>
      <c r="Z152" s="112">
        <f t="shared" si="153"/>
        <v>0</v>
      </c>
      <c r="AA152" s="112">
        <f t="shared" si="153"/>
        <v>0</v>
      </c>
      <c r="AB152" s="113"/>
      <c r="AC152" s="114">
        <f t="shared" si="154"/>
        <v>0</v>
      </c>
      <c r="AD152" s="86"/>
      <c r="AE152" s="73"/>
      <c r="AF152" s="87"/>
      <c r="AG152" s="87"/>
      <c r="AH152" s="88"/>
      <c r="AI152" s="88"/>
      <c r="AJ152" s="75"/>
      <c r="AK152" s="87"/>
      <c r="AL152" s="88"/>
      <c r="AM152" s="75"/>
      <c r="AN152" s="89"/>
      <c r="AO152" s="86"/>
      <c r="AP152" s="87"/>
      <c r="AQ152" s="87"/>
      <c r="AR152" s="87"/>
      <c r="AS152" s="87"/>
      <c r="AT152" s="88"/>
      <c r="AU152" s="75"/>
      <c r="AV152" s="89"/>
      <c r="AW152" s="6"/>
      <c r="AX152" s="6"/>
      <c r="AY152" s="6"/>
      <c r="AZ152" s="6"/>
      <c r="BA152" s="6"/>
      <c r="BB152" s="6"/>
      <c r="BC152" s="6"/>
      <c r="BD152" s="6"/>
      <c r="BE152" s="6"/>
      <c r="BF152" s="6"/>
      <c r="BG152" s="6"/>
      <c r="BH152" s="6"/>
      <c r="BI152" s="6"/>
      <c r="BJ152" s="6"/>
      <c r="BK152" s="6"/>
      <c r="BL152" s="6"/>
      <c r="BM152" s="6"/>
      <c r="BN152" s="6"/>
      <c r="BO152" s="6"/>
      <c r="BP152" s="6"/>
    </row>
    <row r="153" spans="1:68" ht="27.95" hidden="1" customHeight="1" thickBot="1" x14ac:dyDescent="0.3">
      <c r="A153" s="116"/>
      <c r="B153" s="117"/>
      <c r="C153" s="117"/>
      <c r="D153" s="57" t="s">
        <v>175</v>
      </c>
      <c r="E153" s="118"/>
      <c r="F153" s="118"/>
      <c r="G153" s="119"/>
      <c r="H153" s="120" t="s">
        <v>90</v>
      </c>
      <c r="I153" s="121"/>
      <c r="J153" s="122"/>
      <c r="K153" s="123"/>
      <c r="L153" s="123"/>
      <c r="M153" s="124"/>
      <c r="N153" s="125"/>
      <c r="O153" s="123"/>
      <c r="P153" s="123"/>
      <c r="Q153" s="124"/>
      <c r="R153" s="126">
        <f>SUM(R141:R152)</f>
        <v>0</v>
      </c>
      <c r="S153" s="127">
        <f t="shared" ref="S153:AA153" si="155">SUM(S141:S152)</f>
        <v>0</v>
      </c>
      <c r="T153" s="128">
        <f t="shared" si="155"/>
        <v>0</v>
      </c>
      <c r="U153" s="128">
        <f t="shared" si="155"/>
        <v>0</v>
      </c>
      <c r="V153" s="128">
        <f t="shared" si="155"/>
        <v>0</v>
      </c>
      <c r="W153" s="128">
        <f t="shared" si="155"/>
        <v>0</v>
      </c>
      <c r="X153" s="128">
        <f t="shared" si="155"/>
        <v>0</v>
      </c>
      <c r="Y153" s="129">
        <f t="shared" si="155"/>
        <v>0</v>
      </c>
      <c r="Z153" s="129">
        <f t="shared" si="155"/>
        <v>0</v>
      </c>
      <c r="AA153" s="129">
        <f t="shared" si="155"/>
        <v>0</v>
      </c>
      <c r="AB153" s="130">
        <f>R153/1800/0.6</f>
        <v>0</v>
      </c>
      <c r="AC153" s="7"/>
      <c r="AD153" s="131"/>
      <c r="AE153" s="132"/>
      <c r="AF153" s="132"/>
      <c r="AG153" s="132"/>
      <c r="AH153" s="88"/>
      <c r="AI153" s="88"/>
      <c r="AJ153" s="75"/>
      <c r="AK153" s="132"/>
      <c r="AL153" s="88"/>
      <c r="AM153" s="75"/>
      <c r="AN153" s="227"/>
      <c r="AO153" s="131"/>
      <c r="AP153" s="132"/>
      <c r="AQ153" s="132"/>
      <c r="AR153" s="132"/>
      <c r="AS153" s="132"/>
      <c r="AT153" s="88"/>
      <c r="AU153" s="75"/>
      <c r="AV153" s="227"/>
    </row>
    <row r="154" spans="1:68" ht="27.75" customHeight="1" thickTop="1" x14ac:dyDescent="0.25">
      <c r="A154" s="54" t="s">
        <v>281</v>
      </c>
      <c r="B154" s="55" t="s">
        <v>282</v>
      </c>
      <c r="C154" s="56"/>
      <c r="D154" s="57" t="s">
        <v>175</v>
      </c>
      <c r="E154" s="58" t="s">
        <v>54</v>
      </c>
      <c r="F154" s="80">
        <v>1</v>
      </c>
      <c r="G154" s="60" t="s">
        <v>228</v>
      </c>
      <c r="H154" s="60" t="s">
        <v>229</v>
      </c>
      <c r="I154" s="219"/>
      <c r="J154" s="62"/>
      <c r="K154" s="63">
        <f t="shared" ref="K154:K163" si="156">IF(J154&gt;0, 1, 0)</f>
        <v>0</v>
      </c>
      <c r="L154" s="63">
        <f t="shared" ref="L154:L165" si="157">J154-K154</f>
        <v>0</v>
      </c>
      <c r="M154" s="64"/>
      <c r="N154" s="84">
        <v>3.5</v>
      </c>
      <c r="O154" s="66">
        <f t="shared" ref="O154:O165" si="158">IF(N154&gt;0, 1, 0)</f>
        <v>1</v>
      </c>
      <c r="P154" s="66">
        <f t="shared" ref="P154:P165" si="159">N154-O154</f>
        <v>2.5</v>
      </c>
      <c r="Q154" s="220">
        <v>26</v>
      </c>
      <c r="R154" s="68">
        <f t="shared" ref="R154:R163" si="160">(K154*M154*$R$5)+(L154*M154*$R$6)+(O154*Q154*$R$7)+(P154*Q154*$R$8)</f>
        <v>126.1</v>
      </c>
      <c r="S154" s="69">
        <f t="shared" ref="S154:S163" si="161">J154*M154*$S$5</f>
        <v>0</v>
      </c>
      <c r="T154" s="70">
        <f t="shared" ref="T154:T163" si="162">K154*M154*$T$5</f>
        <v>0</v>
      </c>
      <c r="U154" s="70">
        <f t="shared" ref="U154:U163" si="163">J154*M154*$U$5</f>
        <v>0</v>
      </c>
      <c r="V154" s="70">
        <f t="shared" ref="V154:V165" si="164">N154*Q154*$V$7</f>
        <v>91</v>
      </c>
      <c r="W154" s="70">
        <f t="shared" ref="W154:W165" si="165">O154*Q154*$W$7</f>
        <v>7.8</v>
      </c>
      <c r="X154" s="70">
        <f t="shared" ref="X154:X165" si="166">N154*Q154*$X$7</f>
        <v>27.3</v>
      </c>
      <c r="Y154" s="70">
        <f t="shared" ref="Y154:AA165" si="167">S154+V154</f>
        <v>91</v>
      </c>
      <c r="Z154" s="70">
        <f t="shared" si="167"/>
        <v>7.8</v>
      </c>
      <c r="AA154" s="70">
        <f t="shared" si="167"/>
        <v>27.3</v>
      </c>
      <c r="AB154" s="71"/>
      <c r="AC154" s="7">
        <f>R154-Y154-Z154-AA154</f>
        <v>0</v>
      </c>
      <c r="AD154" s="86"/>
      <c r="AE154" s="73"/>
      <c r="AF154" s="87"/>
      <c r="AG154" s="87"/>
      <c r="AH154" s="88"/>
      <c r="AI154" s="88"/>
      <c r="AJ154" s="75"/>
      <c r="AK154" s="87"/>
      <c r="AL154" s="88"/>
      <c r="AM154" s="75"/>
      <c r="AN154" s="89"/>
      <c r="AO154" s="86"/>
      <c r="AP154" s="87"/>
      <c r="AQ154" s="87"/>
      <c r="AR154" s="87"/>
      <c r="AS154" s="87"/>
      <c r="AT154" s="88"/>
      <c r="AU154" s="75"/>
      <c r="AV154" s="89"/>
    </row>
    <row r="155" spans="1:68" ht="27.95" customHeight="1" x14ac:dyDescent="0.25">
      <c r="A155" s="54" t="s">
        <v>281</v>
      </c>
      <c r="B155" s="55" t="s">
        <v>282</v>
      </c>
      <c r="C155" s="56"/>
      <c r="D155" s="57" t="s">
        <v>175</v>
      </c>
      <c r="E155" s="58" t="s">
        <v>54</v>
      </c>
      <c r="F155" s="80">
        <v>4</v>
      </c>
      <c r="G155" s="60" t="s">
        <v>233</v>
      </c>
      <c r="H155" s="60" t="s">
        <v>234</v>
      </c>
      <c r="I155" s="81"/>
      <c r="J155" s="82"/>
      <c r="K155" s="63">
        <f t="shared" si="156"/>
        <v>0</v>
      </c>
      <c r="L155" s="63">
        <f t="shared" si="157"/>
        <v>0</v>
      </c>
      <c r="M155" s="83"/>
      <c r="N155" s="228">
        <v>0</v>
      </c>
      <c r="O155" s="66">
        <f t="shared" si="158"/>
        <v>0</v>
      </c>
      <c r="P155" s="66">
        <f t="shared" si="159"/>
        <v>0</v>
      </c>
      <c r="Q155" s="83">
        <v>26</v>
      </c>
      <c r="R155" s="85">
        <f t="shared" si="160"/>
        <v>0</v>
      </c>
      <c r="S155" s="69">
        <f t="shared" si="161"/>
        <v>0</v>
      </c>
      <c r="T155" s="70">
        <f t="shared" si="162"/>
        <v>0</v>
      </c>
      <c r="U155" s="70">
        <f t="shared" si="163"/>
        <v>0</v>
      </c>
      <c r="V155" s="70">
        <f t="shared" si="164"/>
        <v>0</v>
      </c>
      <c r="W155" s="70">
        <f t="shared" si="165"/>
        <v>0</v>
      </c>
      <c r="X155" s="70">
        <f t="shared" si="166"/>
        <v>0</v>
      </c>
      <c r="Y155" s="70">
        <f t="shared" si="167"/>
        <v>0</v>
      </c>
      <c r="Z155" s="70">
        <f t="shared" si="167"/>
        <v>0</v>
      </c>
      <c r="AA155" s="70">
        <f t="shared" si="167"/>
        <v>0</v>
      </c>
      <c r="AB155" s="71"/>
      <c r="AC155" s="7">
        <f t="shared" ref="AC155:AC165" si="168">R153-Y153-Z153-AA153</f>
        <v>0</v>
      </c>
      <c r="AD155" s="86"/>
      <c r="AE155" s="73"/>
      <c r="AF155" s="87"/>
      <c r="AG155" s="87"/>
      <c r="AH155" s="88"/>
      <c r="AI155" s="88"/>
      <c r="AJ155" s="75"/>
      <c r="AK155" s="87"/>
      <c r="AL155" s="88"/>
      <c r="AM155" s="75"/>
      <c r="AN155" s="89"/>
      <c r="AO155" s="86"/>
      <c r="AP155" s="87"/>
      <c r="AQ155" s="87"/>
      <c r="AR155" s="87"/>
      <c r="AS155" s="87"/>
      <c r="AT155" s="88"/>
      <c r="AU155" s="75"/>
      <c r="AV155" s="89"/>
    </row>
    <row r="156" spans="1:68" ht="27.95" customHeight="1" x14ac:dyDescent="0.25">
      <c r="A156" s="54"/>
      <c r="B156" s="55"/>
      <c r="C156" s="56"/>
      <c r="D156" s="57" t="s">
        <v>175</v>
      </c>
      <c r="E156" s="93" t="s">
        <v>73</v>
      </c>
      <c r="F156" s="80">
        <v>1</v>
      </c>
      <c r="G156" s="60" t="s">
        <v>237</v>
      </c>
      <c r="H156" s="60" t="s">
        <v>238</v>
      </c>
      <c r="I156" s="81"/>
      <c r="J156" s="82"/>
      <c r="K156" s="63">
        <f t="shared" si="156"/>
        <v>0</v>
      </c>
      <c r="L156" s="63">
        <f t="shared" si="157"/>
        <v>0</v>
      </c>
      <c r="M156" s="83"/>
      <c r="N156" s="84"/>
      <c r="O156" s="66">
        <f t="shared" si="158"/>
        <v>0</v>
      </c>
      <c r="P156" s="66">
        <f t="shared" si="159"/>
        <v>0</v>
      </c>
      <c r="Q156" s="83"/>
      <c r="R156" s="85">
        <f t="shared" si="160"/>
        <v>0</v>
      </c>
      <c r="S156" s="69">
        <f t="shared" si="161"/>
        <v>0</v>
      </c>
      <c r="T156" s="70">
        <f t="shared" si="162"/>
        <v>0</v>
      </c>
      <c r="U156" s="70">
        <f t="shared" si="163"/>
        <v>0</v>
      </c>
      <c r="V156" s="70">
        <f t="shared" si="164"/>
        <v>0</v>
      </c>
      <c r="W156" s="70">
        <f t="shared" si="165"/>
        <v>0</v>
      </c>
      <c r="X156" s="70">
        <f t="shared" si="166"/>
        <v>0</v>
      </c>
      <c r="Y156" s="70">
        <f t="shared" si="167"/>
        <v>0</v>
      </c>
      <c r="Z156" s="70">
        <f t="shared" si="167"/>
        <v>0</v>
      </c>
      <c r="AA156" s="70">
        <f t="shared" si="167"/>
        <v>0</v>
      </c>
      <c r="AB156" s="71"/>
      <c r="AC156" s="7">
        <f t="shared" si="168"/>
        <v>0</v>
      </c>
      <c r="AD156" s="86"/>
      <c r="AE156" s="73"/>
      <c r="AF156" s="87"/>
      <c r="AG156" s="87"/>
      <c r="AH156" s="88"/>
      <c r="AI156" s="88"/>
      <c r="AJ156" s="75"/>
      <c r="AK156" s="87"/>
      <c r="AL156" s="88"/>
      <c r="AM156" s="75"/>
      <c r="AN156" s="89"/>
      <c r="AO156" s="86"/>
      <c r="AP156" s="87"/>
      <c r="AQ156" s="87"/>
      <c r="AR156" s="87"/>
      <c r="AS156" s="87"/>
      <c r="AT156" s="88"/>
      <c r="AU156" s="75"/>
      <c r="AV156" s="89"/>
    </row>
    <row r="157" spans="1:68" ht="27.95" customHeight="1" x14ac:dyDescent="0.25">
      <c r="A157" s="54"/>
      <c r="B157" s="55"/>
      <c r="C157" s="56"/>
      <c r="D157" s="57" t="s">
        <v>175</v>
      </c>
      <c r="E157" s="150" t="s">
        <v>84</v>
      </c>
      <c r="F157" s="80">
        <v>2</v>
      </c>
      <c r="G157" s="60" t="s">
        <v>242</v>
      </c>
      <c r="H157" s="60" t="s">
        <v>243</v>
      </c>
      <c r="I157" s="81"/>
      <c r="J157" s="82"/>
      <c r="K157" s="63">
        <f t="shared" si="156"/>
        <v>0</v>
      </c>
      <c r="L157" s="63">
        <f t="shared" si="157"/>
        <v>0</v>
      </c>
      <c r="M157" s="83"/>
      <c r="N157" s="84"/>
      <c r="O157" s="66">
        <f t="shared" si="158"/>
        <v>0</v>
      </c>
      <c r="P157" s="66">
        <f t="shared" si="159"/>
        <v>0</v>
      </c>
      <c r="Q157" s="83"/>
      <c r="R157" s="85">
        <f t="shared" si="160"/>
        <v>0</v>
      </c>
      <c r="S157" s="69">
        <f t="shared" si="161"/>
        <v>0</v>
      </c>
      <c r="T157" s="70">
        <f t="shared" si="162"/>
        <v>0</v>
      </c>
      <c r="U157" s="70">
        <f t="shared" si="163"/>
        <v>0</v>
      </c>
      <c r="V157" s="70">
        <f t="shared" si="164"/>
        <v>0</v>
      </c>
      <c r="W157" s="70">
        <f t="shared" si="165"/>
        <v>0</v>
      </c>
      <c r="X157" s="70">
        <f t="shared" si="166"/>
        <v>0</v>
      </c>
      <c r="Y157" s="70">
        <f t="shared" si="167"/>
        <v>0</v>
      </c>
      <c r="Z157" s="70">
        <f t="shared" si="167"/>
        <v>0</v>
      </c>
      <c r="AA157" s="70">
        <f t="shared" si="167"/>
        <v>0</v>
      </c>
      <c r="AB157" s="71"/>
      <c r="AC157" s="7">
        <f t="shared" si="168"/>
        <v>0</v>
      </c>
      <c r="AD157" s="86"/>
      <c r="AE157" s="73"/>
      <c r="AF157" s="87"/>
      <c r="AG157" s="87"/>
      <c r="AH157" s="88"/>
      <c r="AI157" s="88"/>
      <c r="AJ157" s="75"/>
      <c r="AK157" s="87"/>
      <c r="AL157" s="88"/>
      <c r="AM157" s="75"/>
      <c r="AN157" s="89"/>
      <c r="AO157" s="86"/>
      <c r="AP157" s="87"/>
      <c r="AQ157" s="87"/>
      <c r="AR157" s="87"/>
      <c r="AS157" s="87"/>
      <c r="AT157" s="88"/>
      <c r="AU157" s="75"/>
      <c r="AV157" s="89"/>
    </row>
    <row r="158" spans="1:68" ht="27.95" hidden="1" customHeight="1" x14ac:dyDescent="0.25">
      <c r="A158" s="54"/>
      <c r="B158" s="55"/>
      <c r="C158" s="56"/>
      <c r="D158" s="57" t="s">
        <v>175</v>
      </c>
      <c r="E158" s="141"/>
      <c r="F158" s="136"/>
      <c r="G158" s="137"/>
      <c r="H158" s="140"/>
      <c r="I158" s="81"/>
      <c r="J158" s="82"/>
      <c r="K158" s="63">
        <f t="shared" si="156"/>
        <v>0</v>
      </c>
      <c r="L158" s="63">
        <f t="shared" si="157"/>
        <v>0</v>
      </c>
      <c r="M158" s="83"/>
      <c r="N158" s="84"/>
      <c r="O158" s="66">
        <f t="shared" si="158"/>
        <v>0</v>
      </c>
      <c r="P158" s="66">
        <f t="shared" si="159"/>
        <v>0</v>
      </c>
      <c r="Q158" s="83"/>
      <c r="R158" s="85">
        <f t="shared" si="160"/>
        <v>0</v>
      </c>
      <c r="S158" s="69">
        <f t="shared" si="161"/>
        <v>0</v>
      </c>
      <c r="T158" s="70">
        <f t="shared" si="162"/>
        <v>0</v>
      </c>
      <c r="U158" s="70">
        <f t="shared" si="163"/>
        <v>0</v>
      </c>
      <c r="V158" s="70">
        <f t="shared" si="164"/>
        <v>0</v>
      </c>
      <c r="W158" s="70">
        <f t="shared" si="165"/>
        <v>0</v>
      </c>
      <c r="X158" s="70">
        <f t="shared" si="166"/>
        <v>0</v>
      </c>
      <c r="Y158" s="70">
        <f t="shared" si="167"/>
        <v>0</v>
      </c>
      <c r="Z158" s="70">
        <f t="shared" si="167"/>
        <v>0</v>
      </c>
      <c r="AA158" s="70">
        <f t="shared" si="167"/>
        <v>0</v>
      </c>
      <c r="AB158" s="71"/>
      <c r="AC158" s="7">
        <f t="shared" si="168"/>
        <v>0</v>
      </c>
      <c r="AD158" s="86"/>
      <c r="AE158" s="73"/>
      <c r="AF158" s="87"/>
      <c r="AG158" s="87"/>
      <c r="AH158" s="88"/>
      <c r="AI158" s="88"/>
      <c r="AJ158" s="75"/>
      <c r="AK158" s="87"/>
      <c r="AL158" s="88"/>
      <c r="AM158" s="75"/>
      <c r="AN158" s="89"/>
      <c r="AO158" s="86"/>
      <c r="AP158" s="87"/>
      <c r="AQ158" s="87"/>
      <c r="AR158" s="87"/>
      <c r="AS158" s="87"/>
      <c r="AT158" s="88"/>
      <c r="AU158" s="75"/>
      <c r="AV158" s="89"/>
    </row>
    <row r="159" spans="1:68" ht="27.95" hidden="1" customHeight="1" x14ac:dyDescent="0.25">
      <c r="A159" s="54"/>
      <c r="B159" s="55"/>
      <c r="C159" s="56"/>
      <c r="D159" s="57" t="s">
        <v>175</v>
      </c>
      <c r="E159" s="141"/>
      <c r="F159" s="136"/>
      <c r="G159" s="137"/>
      <c r="H159" s="140"/>
      <c r="I159" s="81"/>
      <c r="J159" s="82"/>
      <c r="K159" s="63">
        <f t="shared" si="156"/>
        <v>0</v>
      </c>
      <c r="L159" s="63">
        <f t="shared" si="157"/>
        <v>0</v>
      </c>
      <c r="M159" s="83"/>
      <c r="N159" s="84"/>
      <c r="O159" s="66">
        <f t="shared" si="158"/>
        <v>0</v>
      </c>
      <c r="P159" s="66">
        <f t="shared" si="159"/>
        <v>0</v>
      </c>
      <c r="Q159" s="83"/>
      <c r="R159" s="85">
        <f t="shared" si="160"/>
        <v>0</v>
      </c>
      <c r="S159" s="69">
        <f t="shared" si="161"/>
        <v>0</v>
      </c>
      <c r="T159" s="70">
        <f t="shared" si="162"/>
        <v>0</v>
      </c>
      <c r="U159" s="70">
        <f t="shared" si="163"/>
        <v>0</v>
      </c>
      <c r="V159" s="70">
        <f t="shared" si="164"/>
        <v>0</v>
      </c>
      <c r="W159" s="70">
        <f t="shared" si="165"/>
        <v>0</v>
      </c>
      <c r="X159" s="70">
        <f t="shared" si="166"/>
        <v>0</v>
      </c>
      <c r="Y159" s="70">
        <f t="shared" si="167"/>
        <v>0</v>
      </c>
      <c r="Z159" s="70">
        <f t="shared" si="167"/>
        <v>0</v>
      </c>
      <c r="AA159" s="70">
        <f t="shared" si="167"/>
        <v>0</v>
      </c>
      <c r="AB159" s="71"/>
      <c r="AC159" s="7">
        <f t="shared" si="168"/>
        <v>0</v>
      </c>
      <c r="AD159" s="86"/>
      <c r="AE159" s="73"/>
      <c r="AF159" s="87"/>
      <c r="AG159" s="87"/>
      <c r="AH159" s="88"/>
      <c r="AI159" s="88"/>
      <c r="AJ159" s="75"/>
      <c r="AK159" s="87"/>
      <c r="AL159" s="88"/>
      <c r="AM159" s="75"/>
      <c r="AN159" s="89"/>
      <c r="AO159" s="86"/>
      <c r="AP159" s="87"/>
      <c r="AQ159" s="87"/>
      <c r="AR159" s="87"/>
      <c r="AS159" s="87"/>
      <c r="AT159" s="88"/>
      <c r="AU159" s="75"/>
      <c r="AV159" s="89"/>
    </row>
    <row r="160" spans="1:68" ht="27.95" hidden="1" customHeight="1" x14ac:dyDescent="0.25">
      <c r="A160" s="54"/>
      <c r="B160" s="55"/>
      <c r="C160" s="56"/>
      <c r="D160" s="57" t="s">
        <v>175</v>
      </c>
      <c r="E160" s="141"/>
      <c r="F160" s="136"/>
      <c r="G160" s="142"/>
      <c r="H160" s="140"/>
      <c r="I160" s="81"/>
      <c r="J160" s="82"/>
      <c r="K160" s="63">
        <f t="shared" si="156"/>
        <v>0</v>
      </c>
      <c r="L160" s="63">
        <f t="shared" si="157"/>
        <v>0</v>
      </c>
      <c r="M160" s="83"/>
      <c r="N160" s="84"/>
      <c r="O160" s="66">
        <f t="shared" si="158"/>
        <v>0</v>
      </c>
      <c r="P160" s="66">
        <f t="shared" si="159"/>
        <v>0</v>
      </c>
      <c r="Q160" s="83"/>
      <c r="R160" s="85">
        <f t="shared" si="160"/>
        <v>0</v>
      </c>
      <c r="S160" s="69">
        <f t="shared" si="161"/>
        <v>0</v>
      </c>
      <c r="T160" s="70">
        <f t="shared" si="162"/>
        <v>0</v>
      </c>
      <c r="U160" s="70">
        <f t="shared" si="163"/>
        <v>0</v>
      </c>
      <c r="V160" s="70">
        <f t="shared" si="164"/>
        <v>0</v>
      </c>
      <c r="W160" s="70">
        <f t="shared" si="165"/>
        <v>0</v>
      </c>
      <c r="X160" s="70">
        <f t="shared" si="166"/>
        <v>0</v>
      </c>
      <c r="Y160" s="70">
        <f t="shared" si="167"/>
        <v>0</v>
      </c>
      <c r="Z160" s="70">
        <f t="shared" si="167"/>
        <v>0</v>
      </c>
      <c r="AA160" s="70">
        <f t="shared" si="167"/>
        <v>0</v>
      </c>
      <c r="AB160" s="71"/>
      <c r="AC160" s="7">
        <f t="shared" si="168"/>
        <v>0</v>
      </c>
      <c r="AD160" s="86"/>
      <c r="AE160" s="73"/>
      <c r="AF160" s="87"/>
      <c r="AG160" s="87"/>
      <c r="AH160" s="88"/>
      <c r="AI160" s="88"/>
      <c r="AJ160" s="75"/>
      <c r="AK160" s="87"/>
      <c r="AL160" s="88"/>
      <c r="AM160" s="75"/>
      <c r="AN160" s="89"/>
      <c r="AO160" s="86"/>
      <c r="AP160" s="87"/>
      <c r="AQ160" s="87"/>
      <c r="AR160" s="87"/>
      <c r="AS160" s="87"/>
      <c r="AT160" s="88"/>
      <c r="AU160" s="75"/>
      <c r="AV160" s="89"/>
    </row>
    <row r="161" spans="1:68" ht="27.95" hidden="1" customHeight="1" x14ac:dyDescent="0.25">
      <c r="A161" s="54"/>
      <c r="B161" s="55"/>
      <c r="C161" s="56"/>
      <c r="D161" s="57" t="s">
        <v>175</v>
      </c>
      <c r="E161" s="141"/>
      <c r="F161" s="136"/>
      <c r="G161" s="142"/>
      <c r="H161" s="140"/>
      <c r="I161" s="94"/>
      <c r="J161" s="82"/>
      <c r="K161" s="63">
        <f t="shared" si="156"/>
        <v>0</v>
      </c>
      <c r="L161" s="63">
        <f t="shared" si="157"/>
        <v>0</v>
      </c>
      <c r="M161" s="83"/>
      <c r="N161" s="84"/>
      <c r="O161" s="66">
        <f t="shared" si="158"/>
        <v>0</v>
      </c>
      <c r="P161" s="66">
        <f t="shared" si="159"/>
        <v>0</v>
      </c>
      <c r="Q161" s="83"/>
      <c r="R161" s="85">
        <f t="shared" si="160"/>
        <v>0</v>
      </c>
      <c r="S161" s="69">
        <f t="shared" si="161"/>
        <v>0</v>
      </c>
      <c r="T161" s="70">
        <f t="shared" si="162"/>
        <v>0</v>
      </c>
      <c r="U161" s="70">
        <f t="shared" si="163"/>
        <v>0</v>
      </c>
      <c r="V161" s="70">
        <f t="shared" si="164"/>
        <v>0</v>
      </c>
      <c r="W161" s="70">
        <f t="shared" si="165"/>
        <v>0</v>
      </c>
      <c r="X161" s="70">
        <f t="shared" si="166"/>
        <v>0</v>
      </c>
      <c r="Y161" s="70">
        <f t="shared" si="167"/>
        <v>0</v>
      </c>
      <c r="Z161" s="70">
        <f t="shared" si="167"/>
        <v>0</v>
      </c>
      <c r="AA161" s="70">
        <f t="shared" si="167"/>
        <v>0</v>
      </c>
      <c r="AB161" s="71"/>
      <c r="AC161" s="7">
        <f t="shared" si="168"/>
        <v>0</v>
      </c>
      <c r="AD161" s="86"/>
      <c r="AE161" s="73"/>
      <c r="AF161" s="87"/>
      <c r="AG161" s="87"/>
      <c r="AH161" s="88"/>
      <c r="AI161" s="88"/>
      <c r="AJ161" s="75"/>
      <c r="AK161" s="87"/>
      <c r="AL161" s="88"/>
      <c r="AM161" s="75"/>
      <c r="AN161" s="89"/>
      <c r="AO161" s="86"/>
      <c r="AP161" s="87"/>
      <c r="AQ161" s="87"/>
      <c r="AR161" s="87"/>
      <c r="AS161" s="87"/>
      <c r="AT161" s="88"/>
      <c r="AU161" s="75"/>
      <c r="AV161" s="89"/>
    </row>
    <row r="162" spans="1:68" ht="27.95" hidden="1" customHeight="1" x14ac:dyDescent="0.25">
      <c r="A162" s="54"/>
      <c r="B162" s="55"/>
      <c r="C162" s="56"/>
      <c r="D162" s="57" t="s">
        <v>175</v>
      </c>
      <c r="E162" s="143"/>
      <c r="F162" s="144"/>
      <c r="G162" s="145"/>
      <c r="H162" s="140"/>
      <c r="I162" s="81"/>
      <c r="J162" s="82"/>
      <c r="K162" s="63">
        <f t="shared" si="156"/>
        <v>0</v>
      </c>
      <c r="L162" s="63">
        <f t="shared" si="157"/>
        <v>0</v>
      </c>
      <c r="M162" s="83"/>
      <c r="N162" s="84"/>
      <c r="O162" s="66">
        <f t="shared" si="158"/>
        <v>0</v>
      </c>
      <c r="P162" s="66">
        <f t="shared" si="159"/>
        <v>0</v>
      </c>
      <c r="Q162" s="83"/>
      <c r="R162" s="85">
        <f t="shared" si="160"/>
        <v>0</v>
      </c>
      <c r="S162" s="69">
        <f t="shared" si="161"/>
        <v>0</v>
      </c>
      <c r="T162" s="70">
        <f t="shared" si="162"/>
        <v>0</v>
      </c>
      <c r="U162" s="70">
        <f t="shared" si="163"/>
        <v>0</v>
      </c>
      <c r="V162" s="70">
        <f t="shared" si="164"/>
        <v>0</v>
      </c>
      <c r="W162" s="70">
        <f t="shared" si="165"/>
        <v>0</v>
      </c>
      <c r="X162" s="70">
        <f t="shared" si="166"/>
        <v>0</v>
      </c>
      <c r="Y162" s="70">
        <f t="shared" si="167"/>
        <v>0</v>
      </c>
      <c r="Z162" s="70">
        <f t="shared" si="167"/>
        <v>0</v>
      </c>
      <c r="AA162" s="70">
        <f t="shared" si="167"/>
        <v>0</v>
      </c>
      <c r="AB162" s="71"/>
      <c r="AC162" s="7">
        <f t="shared" si="168"/>
        <v>0</v>
      </c>
      <c r="AD162" s="86"/>
      <c r="AE162" s="73"/>
      <c r="AF162" s="87"/>
      <c r="AG162" s="87"/>
      <c r="AH162" s="88"/>
      <c r="AI162" s="88"/>
      <c r="AJ162" s="75"/>
      <c r="AK162" s="87"/>
      <c r="AL162" s="88"/>
      <c r="AM162" s="75"/>
      <c r="AN162" s="89"/>
      <c r="AO162" s="86"/>
      <c r="AP162" s="87"/>
      <c r="AQ162" s="87"/>
      <c r="AR162" s="87"/>
      <c r="AS162" s="87"/>
      <c r="AT162" s="88"/>
      <c r="AU162" s="75"/>
      <c r="AV162" s="89"/>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row>
    <row r="163" spans="1:68" ht="27.95" hidden="1" customHeight="1" x14ac:dyDescent="0.25">
      <c r="A163" s="54"/>
      <c r="B163" s="55"/>
      <c r="C163" s="56"/>
      <c r="D163" s="57" t="s">
        <v>175</v>
      </c>
      <c r="E163" s="146"/>
      <c r="F163" s="230"/>
      <c r="G163" s="142"/>
      <c r="H163" s="231"/>
      <c r="I163" s="232"/>
      <c r="J163" s="82"/>
      <c r="K163" s="96">
        <f t="shared" si="156"/>
        <v>0</v>
      </c>
      <c r="L163" s="96">
        <f t="shared" si="157"/>
        <v>0</v>
      </c>
      <c r="M163" s="83"/>
      <c r="N163" s="84"/>
      <c r="O163" s="66">
        <f t="shared" si="158"/>
        <v>0</v>
      </c>
      <c r="P163" s="66">
        <f t="shared" si="159"/>
        <v>0</v>
      </c>
      <c r="Q163" s="83"/>
      <c r="R163" s="85">
        <f t="shared" si="160"/>
        <v>0</v>
      </c>
      <c r="S163" s="69">
        <f t="shared" si="161"/>
        <v>0</v>
      </c>
      <c r="T163" s="70">
        <f t="shared" si="162"/>
        <v>0</v>
      </c>
      <c r="U163" s="70">
        <f t="shared" si="163"/>
        <v>0</v>
      </c>
      <c r="V163" s="70">
        <f t="shared" si="164"/>
        <v>0</v>
      </c>
      <c r="W163" s="70">
        <f t="shared" si="165"/>
        <v>0</v>
      </c>
      <c r="X163" s="70">
        <f t="shared" si="166"/>
        <v>0</v>
      </c>
      <c r="Y163" s="70">
        <f t="shared" si="167"/>
        <v>0</v>
      </c>
      <c r="Z163" s="70">
        <f t="shared" si="167"/>
        <v>0</v>
      </c>
      <c r="AA163" s="70">
        <f t="shared" si="167"/>
        <v>0</v>
      </c>
      <c r="AB163" s="71"/>
      <c r="AC163" s="7">
        <f t="shared" si="168"/>
        <v>0</v>
      </c>
      <c r="AD163" s="86"/>
      <c r="AE163" s="73"/>
      <c r="AF163" s="87"/>
      <c r="AG163" s="87"/>
      <c r="AH163" s="88"/>
      <c r="AI163" s="88"/>
      <c r="AJ163" s="75"/>
      <c r="AK163" s="87"/>
      <c r="AL163" s="88"/>
      <c r="AM163" s="75"/>
      <c r="AN163" s="89"/>
      <c r="AO163" s="86"/>
      <c r="AP163" s="87"/>
      <c r="AQ163" s="87"/>
      <c r="AR163" s="87"/>
      <c r="AS163" s="87"/>
      <c r="AT163" s="88"/>
      <c r="AU163" s="75"/>
      <c r="AV163" s="89"/>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row>
    <row r="164" spans="1:68" s="179" customFormat="1" ht="27.95" hidden="1" customHeight="1" x14ac:dyDescent="0.25">
      <c r="A164" s="193"/>
      <c r="B164" s="194"/>
      <c r="C164" s="56"/>
      <c r="D164" s="57" t="s">
        <v>175</v>
      </c>
      <c r="E164" s="101" t="s">
        <v>49</v>
      </c>
      <c r="F164" s="101"/>
      <c r="G164" s="102"/>
      <c r="H164" s="103"/>
      <c r="I164" s="104"/>
      <c r="J164" s="105"/>
      <c r="K164" s="106">
        <f>IF(J164&gt;0, 1, 0)</f>
        <v>0</v>
      </c>
      <c r="L164" s="106">
        <f t="shared" si="157"/>
        <v>0</v>
      </c>
      <c r="M164" s="107"/>
      <c r="N164" s="108"/>
      <c r="O164" s="109">
        <f t="shared" si="158"/>
        <v>0</v>
      </c>
      <c r="P164" s="109">
        <f t="shared" si="159"/>
        <v>0</v>
      </c>
      <c r="Q164" s="107"/>
      <c r="R164" s="110">
        <f>J164*M164*$R$9</f>
        <v>0</v>
      </c>
      <c r="S164" s="111">
        <f>J164*M164*$S$9</f>
        <v>0</v>
      </c>
      <c r="T164" s="112">
        <f>K164*M164*$T$9</f>
        <v>0</v>
      </c>
      <c r="U164" s="112">
        <f>J164*M164*$U$9</f>
        <v>0</v>
      </c>
      <c r="V164" s="112">
        <f t="shared" si="164"/>
        <v>0</v>
      </c>
      <c r="W164" s="112">
        <f t="shared" si="165"/>
        <v>0</v>
      </c>
      <c r="X164" s="112">
        <f t="shared" si="166"/>
        <v>0</v>
      </c>
      <c r="Y164" s="112">
        <f t="shared" si="167"/>
        <v>0</v>
      </c>
      <c r="Z164" s="112">
        <f t="shared" si="167"/>
        <v>0</v>
      </c>
      <c r="AA164" s="112">
        <f t="shared" si="167"/>
        <v>0</v>
      </c>
      <c r="AB164" s="113"/>
      <c r="AC164" s="7">
        <f t="shared" si="168"/>
        <v>0</v>
      </c>
      <c r="AD164" s="86"/>
      <c r="AE164" s="73"/>
      <c r="AF164" s="87"/>
      <c r="AG164" s="87"/>
      <c r="AH164" s="88"/>
      <c r="AI164" s="88"/>
      <c r="AJ164" s="75"/>
      <c r="AK164" s="87"/>
      <c r="AL164" s="88"/>
      <c r="AM164" s="75"/>
      <c r="AN164" s="89"/>
      <c r="AO164" s="86"/>
      <c r="AP164" s="87"/>
      <c r="AQ164" s="87"/>
      <c r="AR164" s="87"/>
      <c r="AS164" s="87"/>
      <c r="AT164" s="88"/>
      <c r="AU164" s="75"/>
      <c r="AV164" s="89"/>
      <c r="AW164" s="6"/>
      <c r="AX164" s="6"/>
      <c r="AY164" s="6"/>
      <c r="AZ164" s="6"/>
      <c r="BA164" s="6"/>
      <c r="BB164" s="6"/>
      <c r="BC164" s="6"/>
      <c r="BD164" s="6"/>
      <c r="BE164" s="6"/>
      <c r="BF164" s="6"/>
      <c r="BG164" s="6"/>
      <c r="BH164" s="6"/>
      <c r="BI164" s="6"/>
      <c r="BJ164" s="6"/>
      <c r="BK164" s="6"/>
      <c r="BL164" s="6"/>
      <c r="BM164" s="6"/>
      <c r="BN164" s="6"/>
      <c r="BO164" s="6"/>
      <c r="BP164" s="6"/>
    </row>
    <row r="165" spans="1:68" s="171" customFormat="1" ht="27.95" hidden="1" customHeight="1" x14ac:dyDescent="0.25">
      <c r="A165" s="193"/>
      <c r="B165" s="194"/>
      <c r="C165" s="56"/>
      <c r="D165" s="57" t="s">
        <v>175</v>
      </c>
      <c r="E165" s="101" t="s">
        <v>49</v>
      </c>
      <c r="F165" s="101"/>
      <c r="G165" s="102"/>
      <c r="H165" s="103"/>
      <c r="I165" s="104"/>
      <c r="J165" s="105"/>
      <c r="K165" s="106">
        <f>IF(J165&gt;0, 1, 0)</f>
        <v>0</v>
      </c>
      <c r="L165" s="106">
        <f t="shared" si="157"/>
        <v>0</v>
      </c>
      <c r="M165" s="107"/>
      <c r="N165" s="108"/>
      <c r="O165" s="109">
        <f t="shared" si="158"/>
        <v>0</v>
      </c>
      <c r="P165" s="109">
        <f t="shared" si="159"/>
        <v>0</v>
      </c>
      <c r="Q165" s="107"/>
      <c r="R165" s="110">
        <f>J165*M165*$R$9</f>
        <v>0</v>
      </c>
      <c r="S165" s="111">
        <f>J165*M165*$S$9</f>
        <v>0</v>
      </c>
      <c r="T165" s="112">
        <f>K165*M165*$T$9</f>
        <v>0</v>
      </c>
      <c r="U165" s="112">
        <f>J165*M165*$U$9</f>
        <v>0</v>
      </c>
      <c r="V165" s="112">
        <f t="shared" si="164"/>
        <v>0</v>
      </c>
      <c r="W165" s="112">
        <f t="shared" si="165"/>
        <v>0</v>
      </c>
      <c r="X165" s="112">
        <f t="shared" si="166"/>
        <v>0</v>
      </c>
      <c r="Y165" s="112">
        <f t="shared" si="167"/>
        <v>0</v>
      </c>
      <c r="Z165" s="112">
        <f t="shared" si="167"/>
        <v>0</v>
      </c>
      <c r="AA165" s="112">
        <f t="shared" si="167"/>
        <v>0</v>
      </c>
      <c r="AB165" s="113"/>
      <c r="AC165" s="114">
        <f t="shared" si="168"/>
        <v>0</v>
      </c>
      <c r="AD165" s="86"/>
      <c r="AE165" s="73"/>
      <c r="AF165" s="87"/>
      <c r="AG165" s="87"/>
      <c r="AH165" s="88"/>
      <c r="AI165" s="88"/>
      <c r="AJ165" s="75"/>
      <c r="AK165" s="87"/>
      <c r="AL165" s="88"/>
      <c r="AM165" s="75"/>
      <c r="AN165" s="89"/>
      <c r="AO165" s="86"/>
      <c r="AP165" s="87"/>
      <c r="AQ165" s="87"/>
      <c r="AR165" s="87"/>
      <c r="AS165" s="87"/>
      <c r="AT165" s="88"/>
      <c r="AU165" s="75"/>
      <c r="AV165" s="89"/>
      <c r="AW165" s="6"/>
      <c r="AX165" s="6"/>
      <c r="AY165" s="6"/>
      <c r="AZ165" s="6"/>
      <c r="BA165" s="6"/>
      <c r="BB165" s="6"/>
      <c r="BC165" s="6"/>
      <c r="BD165" s="6"/>
      <c r="BE165" s="6"/>
      <c r="BF165" s="6"/>
      <c r="BG165" s="6"/>
      <c r="BH165" s="6"/>
      <c r="BI165" s="6"/>
      <c r="BJ165" s="6"/>
      <c r="BK165" s="6"/>
      <c r="BL165" s="6"/>
      <c r="BM165" s="6"/>
      <c r="BN165" s="6"/>
      <c r="BO165" s="6"/>
      <c r="BP165" s="6"/>
    </row>
    <row r="166" spans="1:68" ht="27.95" customHeight="1" thickBot="1" x14ac:dyDescent="0.3">
      <c r="A166" s="116" t="s">
        <v>281</v>
      </c>
      <c r="B166" s="117" t="s">
        <v>282</v>
      </c>
      <c r="C166" s="117"/>
      <c r="D166" s="57" t="s">
        <v>175</v>
      </c>
      <c r="E166" s="118"/>
      <c r="F166" s="118"/>
      <c r="G166" s="119"/>
      <c r="H166" s="120" t="s">
        <v>90</v>
      </c>
      <c r="I166" s="121"/>
      <c r="J166" s="122"/>
      <c r="K166" s="123"/>
      <c r="L166" s="123"/>
      <c r="M166" s="124"/>
      <c r="N166" s="125"/>
      <c r="O166" s="123"/>
      <c r="P166" s="123"/>
      <c r="Q166" s="124"/>
      <c r="R166" s="126">
        <f>SUM(R154:R165)</f>
        <v>126.1</v>
      </c>
      <c r="S166" s="127">
        <f t="shared" ref="S166:AA166" si="169">SUM(S154:S165)</f>
        <v>0</v>
      </c>
      <c r="T166" s="128">
        <f t="shared" si="169"/>
        <v>0</v>
      </c>
      <c r="U166" s="128">
        <f t="shared" si="169"/>
        <v>0</v>
      </c>
      <c r="V166" s="128">
        <f t="shared" si="169"/>
        <v>91</v>
      </c>
      <c r="W166" s="128">
        <f t="shared" si="169"/>
        <v>7.8</v>
      </c>
      <c r="X166" s="128">
        <f t="shared" si="169"/>
        <v>27.3</v>
      </c>
      <c r="Y166" s="129">
        <f t="shared" si="169"/>
        <v>91</v>
      </c>
      <c r="Z166" s="129">
        <f t="shared" si="169"/>
        <v>7.8</v>
      </c>
      <c r="AA166" s="129">
        <f t="shared" si="169"/>
        <v>27.3</v>
      </c>
      <c r="AB166" s="130">
        <f>R166/1800/0.6</f>
        <v>0.11675925925925926</v>
      </c>
      <c r="AC166" s="7"/>
      <c r="AD166" s="131"/>
      <c r="AE166" s="132"/>
      <c r="AF166" s="132"/>
      <c r="AG166" s="132"/>
      <c r="AH166" s="88"/>
      <c r="AI166" s="88"/>
      <c r="AJ166" s="75"/>
      <c r="AK166" s="132"/>
      <c r="AL166" s="88"/>
      <c r="AM166" s="75"/>
      <c r="AN166" s="227"/>
      <c r="AO166" s="131"/>
      <c r="AP166" s="132"/>
      <c r="AQ166" s="132"/>
      <c r="AR166" s="132"/>
      <c r="AS166" s="132"/>
      <c r="AT166" s="88"/>
      <c r="AU166" s="75"/>
      <c r="AV166" s="227"/>
    </row>
    <row r="167" spans="1:68" ht="27.75" customHeight="1" thickTop="1" x14ac:dyDescent="0.25">
      <c r="A167" s="54" t="s">
        <v>283</v>
      </c>
      <c r="B167" s="55" t="s">
        <v>284</v>
      </c>
      <c r="C167" s="56"/>
      <c r="D167" s="57" t="s">
        <v>175</v>
      </c>
      <c r="E167" s="58" t="s">
        <v>54</v>
      </c>
      <c r="F167" s="80">
        <v>1</v>
      </c>
      <c r="G167" s="60" t="s">
        <v>228</v>
      </c>
      <c r="H167" s="60" t="s">
        <v>229</v>
      </c>
      <c r="I167" s="219"/>
      <c r="J167" s="62"/>
      <c r="K167" s="63">
        <f t="shared" ref="K167:K176" si="170">IF(J167&gt;0, 1, 0)</f>
        <v>0</v>
      </c>
      <c r="L167" s="63">
        <f t="shared" ref="L167:L178" si="171">J167-K167</f>
        <v>0</v>
      </c>
      <c r="M167" s="64"/>
      <c r="N167" s="65"/>
      <c r="O167" s="66">
        <f t="shared" ref="O167:O178" si="172">IF(N167&gt;0, 1, 0)</f>
        <v>0</v>
      </c>
      <c r="P167" s="66">
        <f t="shared" ref="P167:P178" si="173">N167-O167</f>
        <v>0</v>
      </c>
      <c r="Q167" s="220"/>
      <c r="R167" s="68">
        <f t="shared" ref="R167:R176" si="174">(K167*M167*$R$5)+(L167*M167*$R$6)+(O167*Q167*$R$7)+(P167*Q167*$R$8)</f>
        <v>0</v>
      </c>
      <c r="S167" s="69">
        <f t="shared" ref="S167:S176" si="175">J167*M167*$S$5</f>
        <v>0</v>
      </c>
      <c r="T167" s="70">
        <f t="shared" ref="T167:T176" si="176">K167*M167*$T$5</f>
        <v>0</v>
      </c>
      <c r="U167" s="70">
        <f t="shared" ref="U167:U176" si="177">J167*M167*$U$5</f>
        <v>0</v>
      </c>
      <c r="V167" s="70">
        <f t="shared" ref="V167:V178" si="178">N167*Q167*$V$7</f>
        <v>0</v>
      </c>
      <c r="W167" s="70">
        <f t="shared" ref="W167:W178" si="179">O167*Q167*$W$7</f>
        <v>0</v>
      </c>
      <c r="X167" s="70">
        <f t="shared" ref="X167:X178" si="180">N167*Q167*$X$7</f>
        <v>0</v>
      </c>
      <c r="Y167" s="70">
        <f t="shared" ref="Y167:AA178" si="181">S167+V167</f>
        <v>0</v>
      </c>
      <c r="Z167" s="70">
        <f t="shared" si="181"/>
        <v>0</v>
      </c>
      <c r="AA167" s="70">
        <f t="shared" si="181"/>
        <v>0</v>
      </c>
      <c r="AB167" s="71"/>
      <c r="AC167" s="7">
        <f>R167-Y167-Z167-AA167</f>
        <v>0</v>
      </c>
      <c r="AD167" s="86"/>
      <c r="AE167" s="73"/>
      <c r="AF167" s="87"/>
      <c r="AG167" s="87"/>
      <c r="AH167" s="88"/>
      <c r="AI167" s="88"/>
      <c r="AJ167" s="75"/>
      <c r="AK167" s="87"/>
      <c r="AL167" s="88"/>
      <c r="AM167" s="75"/>
      <c r="AN167" s="89"/>
      <c r="AO167" s="86"/>
      <c r="AP167" s="87"/>
      <c r="AQ167" s="87"/>
      <c r="AR167" s="87"/>
      <c r="AS167" s="87"/>
      <c r="AT167" s="88"/>
      <c r="AU167" s="75"/>
      <c r="AV167" s="89"/>
    </row>
    <row r="168" spans="1:68" ht="27.95" customHeight="1" x14ac:dyDescent="0.25">
      <c r="A168" s="54" t="s">
        <v>283</v>
      </c>
      <c r="B168" s="55" t="s">
        <v>284</v>
      </c>
      <c r="C168" s="56"/>
      <c r="D168" s="57" t="s">
        <v>175</v>
      </c>
      <c r="E168" s="58" t="s">
        <v>54</v>
      </c>
      <c r="F168" s="80">
        <v>4</v>
      </c>
      <c r="G168" s="60" t="s">
        <v>233</v>
      </c>
      <c r="H168" s="60" t="s">
        <v>234</v>
      </c>
      <c r="I168" s="81"/>
      <c r="J168" s="82"/>
      <c r="K168" s="63">
        <f t="shared" si="170"/>
        <v>0</v>
      </c>
      <c r="L168" s="63">
        <f t="shared" si="171"/>
        <v>0</v>
      </c>
      <c r="M168" s="83"/>
      <c r="N168" s="84"/>
      <c r="O168" s="66">
        <f t="shared" si="172"/>
        <v>0</v>
      </c>
      <c r="P168" s="66">
        <f t="shared" si="173"/>
        <v>0</v>
      </c>
      <c r="Q168" s="83">
        <v>26</v>
      </c>
      <c r="R168" s="85">
        <f t="shared" si="174"/>
        <v>0</v>
      </c>
      <c r="S168" s="69">
        <f t="shared" si="175"/>
        <v>0</v>
      </c>
      <c r="T168" s="70">
        <f t="shared" si="176"/>
        <v>0</v>
      </c>
      <c r="U168" s="70">
        <f t="shared" si="177"/>
        <v>0</v>
      </c>
      <c r="V168" s="70">
        <f t="shared" si="178"/>
        <v>0</v>
      </c>
      <c r="W168" s="70">
        <f t="shared" si="179"/>
        <v>0</v>
      </c>
      <c r="X168" s="70">
        <f t="shared" si="180"/>
        <v>0</v>
      </c>
      <c r="Y168" s="70">
        <f t="shared" si="181"/>
        <v>0</v>
      </c>
      <c r="Z168" s="70">
        <f t="shared" si="181"/>
        <v>0</v>
      </c>
      <c r="AA168" s="70">
        <f t="shared" si="181"/>
        <v>0</v>
      </c>
      <c r="AB168" s="71"/>
      <c r="AC168" s="7">
        <f t="shared" ref="AC168:AC178" si="182">R166-Y166-Z166-AA166</f>
        <v>0</v>
      </c>
      <c r="AD168" s="86"/>
      <c r="AE168" s="73"/>
      <c r="AF168" s="87"/>
      <c r="AG168" s="87"/>
      <c r="AH168" s="88"/>
      <c r="AI168" s="88"/>
      <c r="AJ168" s="75"/>
      <c r="AK168" s="87"/>
      <c r="AL168" s="88"/>
      <c r="AM168" s="75"/>
      <c r="AN168" s="89"/>
      <c r="AO168" s="86"/>
      <c r="AP168" s="87"/>
      <c r="AQ168" s="87"/>
      <c r="AR168" s="87"/>
      <c r="AS168" s="87"/>
      <c r="AT168" s="88"/>
      <c r="AU168" s="75"/>
      <c r="AV168" s="89"/>
    </row>
    <row r="169" spans="1:68" ht="27.95" customHeight="1" x14ac:dyDescent="0.25">
      <c r="A169" s="54" t="s">
        <v>283</v>
      </c>
      <c r="B169" s="55" t="s">
        <v>284</v>
      </c>
      <c r="C169" s="56"/>
      <c r="D169" s="57" t="s">
        <v>175</v>
      </c>
      <c r="E169" s="93" t="s">
        <v>73</v>
      </c>
      <c r="F169" s="80">
        <v>1</v>
      </c>
      <c r="G169" s="60" t="s">
        <v>237</v>
      </c>
      <c r="H169" s="60" t="s">
        <v>238</v>
      </c>
      <c r="I169" s="81"/>
      <c r="J169" s="82"/>
      <c r="K169" s="63">
        <f t="shared" si="170"/>
        <v>0</v>
      </c>
      <c r="L169" s="63">
        <f t="shared" si="171"/>
        <v>0</v>
      </c>
      <c r="M169" s="83"/>
      <c r="N169" s="84"/>
      <c r="O169" s="66">
        <f t="shared" si="172"/>
        <v>0</v>
      </c>
      <c r="P169" s="66">
        <f t="shared" si="173"/>
        <v>0</v>
      </c>
      <c r="Q169" s="83">
        <v>26</v>
      </c>
      <c r="R169" s="85">
        <f t="shared" si="174"/>
        <v>0</v>
      </c>
      <c r="S169" s="69">
        <f t="shared" si="175"/>
        <v>0</v>
      </c>
      <c r="T169" s="70">
        <f t="shared" si="176"/>
        <v>0</v>
      </c>
      <c r="U169" s="70">
        <f t="shared" si="177"/>
        <v>0</v>
      </c>
      <c r="V169" s="70">
        <f t="shared" si="178"/>
        <v>0</v>
      </c>
      <c r="W169" s="70">
        <f t="shared" si="179"/>
        <v>0</v>
      </c>
      <c r="X169" s="70">
        <f t="shared" si="180"/>
        <v>0</v>
      </c>
      <c r="Y169" s="70">
        <f t="shared" si="181"/>
        <v>0</v>
      </c>
      <c r="Z169" s="70">
        <f t="shared" si="181"/>
        <v>0</v>
      </c>
      <c r="AA169" s="70">
        <f t="shared" si="181"/>
        <v>0</v>
      </c>
      <c r="AB169" s="71"/>
      <c r="AC169" s="7">
        <f t="shared" si="182"/>
        <v>0</v>
      </c>
      <c r="AD169" s="86"/>
      <c r="AE169" s="73"/>
      <c r="AF169" s="87"/>
      <c r="AG169" s="87"/>
      <c r="AH169" s="88"/>
      <c r="AI169" s="88"/>
      <c r="AJ169" s="75"/>
      <c r="AK169" s="87"/>
      <c r="AL169" s="88"/>
      <c r="AM169" s="75"/>
      <c r="AN169" s="89"/>
      <c r="AO169" s="86"/>
      <c r="AP169" s="87"/>
      <c r="AQ169" s="87"/>
      <c r="AR169" s="87"/>
      <c r="AS169" s="87"/>
      <c r="AT169" s="88"/>
      <c r="AU169" s="75"/>
      <c r="AV169" s="89"/>
    </row>
    <row r="170" spans="1:68" ht="27.95" customHeight="1" x14ac:dyDescent="0.25">
      <c r="A170" s="54" t="s">
        <v>283</v>
      </c>
      <c r="B170" s="55" t="s">
        <v>284</v>
      </c>
      <c r="C170" s="56"/>
      <c r="D170" s="57" t="s">
        <v>175</v>
      </c>
      <c r="E170" s="150" t="s">
        <v>84</v>
      </c>
      <c r="F170" s="80">
        <v>2</v>
      </c>
      <c r="G170" s="60" t="s">
        <v>242</v>
      </c>
      <c r="H170" s="60" t="s">
        <v>243</v>
      </c>
      <c r="I170" s="81"/>
      <c r="J170" s="82"/>
      <c r="K170" s="63">
        <f t="shared" si="170"/>
        <v>0</v>
      </c>
      <c r="L170" s="63">
        <f t="shared" si="171"/>
        <v>0</v>
      </c>
      <c r="M170" s="83"/>
      <c r="N170" s="228">
        <v>4.5</v>
      </c>
      <c r="O170" s="66">
        <f t="shared" si="172"/>
        <v>1</v>
      </c>
      <c r="P170" s="66">
        <f t="shared" si="173"/>
        <v>3.5</v>
      </c>
      <c r="Q170" s="83">
        <v>26</v>
      </c>
      <c r="R170" s="85">
        <f t="shared" si="174"/>
        <v>159.9</v>
      </c>
      <c r="S170" s="69">
        <f t="shared" si="175"/>
        <v>0</v>
      </c>
      <c r="T170" s="70">
        <f t="shared" si="176"/>
        <v>0</v>
      </c>
      <c r="U170" s="70">
        <f t="shared" si="177"/>
        <v>0</v>
      </c>
      <c r="V170" s="70">
        <f t="shared" si="178"/>
        <v>117</v>
      </c>
      <c r="W170" s="70">
        <f t="shared" si="179"/>
        <v>7.8</v>
      </c>
      <c r="X170" s="70">
        <f t="shared" si="180"/>
        <v>35.1</v>
      </c>
      <c r="Y170" s="70">
        <f t="shared" si="181"/>
        <v>117</v>
      </c>
      <c r="Z170" s="70">
        <f t="shared" si="181"/>
        <v>7.8</v>
      </c>
      <c r="AA170" s="70">
        <f t="shared" si="181"/>
        <v>35.1</v>
      </c>
      <c r="AB170" s="71"/>
      <c r="AC170" s="7">
        <f t="shared" si="182"/>
        <v>0</v>
      </c>
      <c r="AD170" s="86"/>
      <c r="AE170" s="73"/>
      <c r="AF170" s="87"/>
      <c r="AG170" s="87"/>
      <c r="AH170" s="88"/>
      <c r="AI170" s="88"/>
      <c r="AJ170" s="75"/>
      <c r="AK170" s="87"/>
      <c r="AL170" s="88"/>
      <c r="AM170" s="75"/>
      <c r="AN170" s="89"/>
      <c r="AO170" s="86"/>
      <c r="AP170" s="87"/>
      <c r="AQ170" s="87"/>
      <c r="AR170" s="87"/>
      <c r="AS170" s="87"/>
      <c r="AT170" s="88"/>
      <c r="AU170" s="75"/>
      <c r="AV170" s="89"/>
    </row>
    <row r="171" spans="1:68" ht="27.95" hidden="1" customHeight="1" x14ac:dyDescent="0.25">
      <c r="A171" s="54"/>
      <c r="B171" s="55"/>
      <c r="C171" s="56"/>
      <c r="D171" s="57" t="s">
        <v>175</v>
      </c>
      <c r="E171" s="141"/>
      <c r="F171" s="136"/>
      <c r="G171" s="137"/>
      <c r="H171" s="140"/>
      <c r="I171" s="81"/>
      <c r="J171" s="82"/>
      <c r="K171" s="63">
        <f t="shared" si="170"/>
        <v>0</v>
      </c>
      <c r="L171" s="63">
        <f t="shared" si="171"/>
        <v>0</v>
      </c>
      <c r="M171" s="83"/>
      <c r="N171" s="84"/>
      <c r="O171" s="66">
        <f t="shared" si="172"/>
        <v>0</v>
      </c>
      <c r="P171" s="66">
        <f t="shared" si="173"/>
        <v>0</v>
      </c>
      <c r="Q171" s="83"/>
      <c r="R171" s="85">
        <f t="shared" si="174"/>
        <v>0</v>
      </c>
      <c r="S171" s="69">
        <f t="shared" si="175"/>
        <v>0</v>
      </c>
      <c r="T171" s="70">
        <f t="shared" si="176"/>
        <v>0</v>
      </c>
      <c r="U171" s="70">
        <f t="shared" si="177"/>
        <v>0</v>
      </c>
      <c r="V171" s="70">
        <f t="shared" si="178"/>
        <v>0</v>
      </c>
      <c r="W171" s="70">
        <f t="shared" si="179"/>
        <v>0</v>
      </c>
      <c r="X171" s="70">
        <f t="shared" si="180"/>
        <v>0</v>
      </c>
      <c r="Y171" s="70">
        <f t="shared" si="181"/>
        <v>0</v>
      </c>
      <c r="Z171" s="70">
        <f t="shared" si="181"/>
        <v>0</v>
      </c>
      <c r="AA171" s="70">
        <f t="shared" si="181"/>
        <v>0</v>
      </c>
      <c r="AB171" s="71"/>
      <c r="AC171" s="7">
        <f t="shared" si="182"/>
        <v>0</v>
      </c>
      <c r="AD171" s="86"/>
      <c r="AE171" s="73"/>
      <c r="AF171" s="87"/>
      <c r="AG171" s="87"/>
      <c r="AH171" s="88"/>
      <c r="AI171" s="88"/>
      <c r="AJ171" s="75"/>
      <c r="AK171" s="87"/>
      <c r="AL171" s="88"/>
      <c r="AM171" s="75"/>
      <c r="AN171" s="89"/>
      <c r="AO171" s="86"/>
      <c r="AP171" s="87"/>
      <c r="AQ171" s="87"/>
      <c r="AR171" s="87"/>
      <c r="AS171" s="87"/>
      <c r="AT171" s="88"/>
      <c r="AU171" s="75"/>
      <c r="AV171" s="89"/>
    </row>
    <row r="172" spans="1:68" ht="27.95" hidden="1" customHeight="1" x14ac:dyDescent="0.25">
      <c r="A172" s="54"/>
      <c r="B172" s="55"/>
      <c r="C172" s="56"/>
      <c r="D172" s="57" t="s">
        <v>175</v>
      </c>
      <c r="E172" s="141"/>
      <c r="F172" s="136"/>
      <c r="G172" s="137"/>
      <c r="H172" s="140"/>
      <c r="I172" s="81"/>
      <c r="J172" s="82"/>
      <c r="K172" s="63">
        <f t="shared" si="170"/>
        <v>0</v>
      </c>
      <c r="L172" s="63">
        <f t="shared" si="171"/>
        <v>0</v>
      </c>
      <c r="M172" s="83"/>
      <c r="N172" s="84"/>
      <c r="O172" s="66">
        <f t="shared" si="172"/>
        <v>0</v>
      </c>
      <c r="P172" s="66">
        <f t="shared" si="173"/>
        <v>0</v>
      </c>
      <c r="Q172" s="83"/>
      <c r="R172" s="85">
        <f t="shared" si="174"/>
        <v>0</v>
      </c>
      <c r="S172" s="69">
        <f t="shared" si="175"/>
        <v>0</v>
      </c>
      <c r="T172" s="70">
        <f t="shared" si="176"/>
        <v>0</v>
      </c>
      <c r="U172" s="70">
        <f t="shared" si="177"/>
        <v>0</v>
      </c>
      <c r="V172" s="70">
        <f t="shared" si="178"/>
        <v>0</v>
      </c>
      <c r="W172" s="70">
        <f t="shared" si="179"/>
        <v>0</v>
      </c>
      <c r="X172" s="70">
        <f t="shared" si="180"/>
        <v>0</v>
      </c>
      <c r="Y172" s="70">
        <f t="shared" si="181"/>
        <v>0</v>
      </c>
      <c r="Z172" s="70">
        <f t="shared" si="181"/>
        <v>0</v>
      </c>
      <c r="AA172" s="70">
        <f t="shared" si="181"/>
        <v>0</v>
      </c>
      <c r="AB172" s="71"/>
      <c r="AC172" s="7">
        <f t="shared" si="182"/>
        <v>0</v>
      </c>
      <c r="AD172" s="86"/>
      <c r="AE172" s="73"/>
      <c r="AF172" s="87"/>
      <c r="AG172" s="87"/>
      <c r="AH172" s="88"/>
      <c r="AI172" s="88"/>
      <c r="AJ172" s="75"/>
      <c r="AK172" s="87"/>
      <c r="AL172" s="88"/>
      <c r="AM172" s="75"/>
      <c r="AN172" s="89"/>
      <c r="AO172" s="86"/>
      <c r="AP172" s="87"/>
      <c r="AQ172" s="87"/>
      <c r="AR172" s="87"/>
      <c r="AS172" s="87"/>
      <c r="AT172" s="88"/>
      <c r="AU172" s="75"/>
      <c r="AV172" s="89"/>
    </row>
    <row r="173" spans="1:68" ht="27.95" hidden="1" customHeight="1" x14ac:dyDescent="0.25">
      <c r="A173" s="54"/>
      <c r="B173" s="55"/>
      <c r="C173" s="56"/>
      <c r="D173" s="57" t="s">
        <v>175</v>
      </c>
      <c r="E173" s="141"/>
      <c r="F173" s="136"/>
      <c r="G173" s="142"/>
      <c r="H173" s="140"/>
      <c r="I173" s="81"/>
      <c r="J173" s="82"/>
      <c r="K173" s="63">
        <f t="shared" si="170"/>
        <v>0</v>
      </c>
      <c r="L173" s="63">
        <f t="shared" si="171"/>
        <v>0</v>
      </c>
      <c r="M173" s="83"/>
      <c r="N173" s="84"/>
      <c r="O173" s="66">
        <f t="shared" si="172"/>
        <v>0</v>
      </c>
      <c r="P173" s="66">
        <f t="shared" si="173"/>
        <v>0</v>
      </c>
      <c r="Q173" s="83"/>
      <c r="R173" s="85">
        <f t="shared" si="174"/>
        <v>0</v>
      </c>
      <c r="S173" s="69">
        <f t="shared" si="175"/>
        <v>0</v>
      </c>
      <c r="T173" s="70">
        <f t="shared" si="176"/>
        <v>0</v>
      </c>
      <c r="U173" s="70">
        <f t="shared" si="177"/>
        <v>0</v>
      </c>
      <c r="V173" s="70">
        <f t="shared" si="178"/>
        <v>0</v>
      </c>
      <c r="W173" s="70">
        <f t="shared" si="179"/>
        <v>0</v>
      </c>
      <c r="X173" s="70">
        <f t="shared" si="180"/>
        <v>0</v>
      </c>
      <c r="Y173" s="70">
        <f t="shared" si="181"/>
        <v>0</v>
      </c>
      <c r="Z173" s="70">
        <f t="shared" si="181"/>
        <v>0</v>
      </c>
      <c r="AA173" s="70">
        <f t="shared" si="181"/>
        <v>0</v>
      </c>
      <c r="AB173" s="71"/>
      <c r="AC173" s="7">
        <f t="shared" si="182"/>
        <v>0</v>
      </c>
      <c r="AD173" s="86"/>
      <c r="AE173" s="73"/>
      <c r="AF173" s="87"/>
      <c r="AG173" s="87"/>
      <c r="AH173" s="88"/>
      <c r="AI173" s="88"/>
      <c r="AJ173" s="75"/>
      <c r="AK173" s="87"/>
      <c r="AL173" s="88"/>
      <c r="AM173" s="75"/>
      <c r="AN173" s="89"/>
      <c r="AO173" s="86"/>
      <c r="AP173" s="87"/>
      <c r="AQ173" s="87"/>
      <c r="AR173" s="87"/>
      <c r="AS173" s="87"/>
      <c r="AT173" s="88"/>
      <c r="AU173" s="75"/>
      <c r="AV173" s="89"/>
    </row>
    <row r="174" spans="1:68" ht="27.95" hidden="1" customHeight="1" x14ac:dyDescent="0.25">
      <c r="A174" s="54"/>
      <c r="B174" s="55"/>
      <c r="C174" s="56"/>
      <c r="D174" s="57" t="s">
        <v>175</v>
      </c>
      <c r="E174" s="141"/>
      <c r="F174" s="136"/>
      <c r="G174" s="142"/>
      <c r="H174" s="140"/>
      <c r="I174" s="94"/>
      <c r="J174" s="82"/>
      <c r="K174" s="63">
        <f t="shared" si="170"/>
        <v>0</v>
      </c>
      <c r="L174" s="63">
        <f t="shared" si="171"/>
        <v>0</v>
      </c>
      <c r="M174" s="83"/>
      <c r="N174" s="84"/>
      <c r="O174" s="66">
        <f t="shared" si="172"/>
        <v>0</v>
      </c>
      <c r="P174" s="66">
        <f t="shared" si="173"/>
        <v>0</v>
      </c>
      <c r="Q174" s="83"/>
      <c r="R174" s="85">
        <f t="shared" si="174"/>
        <v>0</v>
      </c>
      <c r="S174" s="69">
        <f t="shared" si="175"/>
        <v>0</v>
      </c>
      <c r="T174" s="70">
        <f t="shared" si="176"/>
        <v>0</v>
      </c>
      <c r="U174" s="70">
        <f t="shared" si="177"/>
        <v>0</v>
      </c>
      <c r="V174" s="70">
        <f t="shared" si="178"/>
        <v>0</v>
      </c>
      <c r="W174" s="70">
        <f t="shared" si="179"/>
        <v>0</v>
      </c>
      <c r="X174" s="70">
        <f t="shared" si="180"/>
        <v>0</v>
      </c>
      <c r="Y174" s="70">
        <f t="shared" si="181"/>
        <v>0</v>
      </c>
      <c r="Z174" s="70">
        <f t="shared" si="181"/>
        <v>0</v>
      </c>
      <c r="AA174" s="70">
        <f t="shared" si="181"/>
        <v>0</v>
      </c>
      <c r="AB174" s="71"/>
      <c r="AC174" s="7">
        <f t="shared" si="182"/>
        <v>0</v>
      </c>
      <c r="AD174" s="86"/>
      <c r="AE174" s="73"/>
      <c r="AF174" s="87"/>
      <c r="AG174" s="87"/>
      <c r="AH174" s="88"/>
      <c r="AI174" s="88"/>
      <c r="AJ174" s="75"/>
      <c r="AK174" s="87"/>
      <c r="AL174" s="88"/>
      <c r="AM174" s="75"/>
      <c r="AN174" s="89"/>
      <c r="AO174" s="86"/>
      <c r="AP174" s="87"/>
      <c r="AQ174" s="87"/>
      <c r="AR174" s="87"/>
      <c r="AS174" s="87"/>
      <c r="AT174" s="88"/>
      <c r="AU174" s="75"/>
      <c r="AV174" s="89"/>
    </row>
    <row r="175" spans="1:68" ht="27.95" hidden="1" customHeight="1" x14ac:dyDescent="0.25">
      <c r="A175" s="54"/>
      <c r="B175" s="55"/>
      <c r="C175" s="56"/>
      <c r="D175" s="57" t="s">
        <v>175</v>
      </c>
      <c r="E175" s="143"/>
      <c r="F175" s="144"/>
      <c r="G175" s="145"/>
      <c r="H175" s="140"/>
      <c r="I175" s="81"/>
      <c r="J175" s="82"/>
      <c r="K175" s="63">
        <f t="shared" si="170"/>
        <v>0</v>
      </c>
      <c r="L175" s="63">
        <f t="shared" si="171"/>
        <v>0</v>
      </c>
      <c r="M175" s="83"/>
      <c r="N175" s="84"/>
      <c r="O175" s="66">
        <f t="shared" si="172"/>
        <v>0</v>
      </c>
      <c r="P175" s="66">
        <f t="shared" si="173"/>
        <v>0</v>
      </c>
      <c r="Q175" s="83"/>
      <c r="R175" s="85">
        <f t="shared" si="174"/>
        <v>0</v>
      </c>
      <c r="S175" s="69">
        <f t="shared" si="175"/>
        <v>0</v>
      </c>
      <c r="T175" s="70">
        <f t="shared" si="176"/>
        <v>0</v>
      </c>
      <c r="U175" s="70">
        <f t="shared" si="177"/>
        <v>0</v>
      </c>
      <c r="V175" s="70">
        <f t="shared" si="178"/>
        <v>0</v>
      </c>
      <c r="W175" s="70">
        <f t="shared" si="179"/>
        <v>0</v>
      </c>
      <c r="X175" s="70">
        <f t="shared" si="180"/>
        <v>0</v>
      </c>
      <c r="Y175" s="70">
        <f t="shared" si="181"/>
        <v>0</v>
      </c>
      <c r="Z175" s="70">
        <f t="shared" si="181"/>
        <v>0</v>
      </c>
      <c r="AA175" s="70">
        <f t="shared" si="181"/>
        <v>0</v>
      </c>
      <c r="AB175" s="71"/>
      <c r="AC175" s="7">
        <f t="shared" si="182"/>
        <v>0</v>
      </c>
      <c r="AD175" s="86"/>
      <c r="AE175" s="73"/>
      <c r="AF175" s="87"/>
      <c r="AG175" s="87"/>
      <c r="AH175" s="88"/>
      <c r="AI175" s="88"/>
      <c r="AJ175" s="75"/>
      <c r="AK175" s="87"/>
      <c r="AL175" s="88"/>
      <c r="AM175" s="75"/>
      <c r="AN175" s="89"/>
      <c r="AO175" s="86"/>
      <c r="AP175" s="87"/>
      <c r="AQ175" s="87"/>
      <c r="AR175" s="87"/>
      <c r="AS175" s="87"/>
      <c r="AT175" s="88"/>
      <c r="AU175" s="75"/>
      <c r="AV175" s="89"/>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row>
    <row r="176" spans="1:68" ht="27.95" hidden="1" customHeight="1" x14ac:dyDescent="0.25">
      <c r="A176" s="54"/>
      <c r="B176" s="55"/>
      <c r="C176" s="56"/>
      <c r="D176" s="57" t="s">
        <v>175</v>
      </c>
      <c r="E176" s="146"/>
      <c r="F176" s="230"/>
      <c r="G176" s="142"/>
      <c r="H176" s="231"/>
      <c r="I176" s="232"/>
      <c r="J176" s="82"/>
      <c r="K176" s="96">
        <f t="shared" si="170"/>
        <v>0</v>
      </c>
      <c r="L176" s="96">
        <f t="shared" si="171"/>
        <v>0</v>
      </c>
      <c r="M176" s="83"/>
      <c r="N176" s="84"/>
      <c r="O176" s="66">
        <f t="shared" si="172"/>
        <v>0</v>
      </c>
      <c r="P176" s="66">
        <f t="shared" si="173"/>
        <v>0</v>
      </c>
      <c r="Q176" s="83"/>
      <c r="R176" s="85">
        <f t="shared" si="174"/>
        <v>0</v>
      </c>
      <c r="S176" s="69">
        <f t="shared" si="175"/>
        <v>0</v>
      </c>
      <c r="T176" s="70">
        <f t="shared" si="176"/>
        <v>0</v>
      </c>
      <c r="U176" s="70">
        <f t="shared" si="177"/>
        <v>0</v>
      </c>
      <c r="V176" s="70">
        <f t="shared" si="178"/>
        <v>0</v>
      </c>
      <c r="W176" s="70">
        <f t="shared" si="179"/>
        <v>0</v>
      </c>
      <c r="X176" s="70">
        <f t="shared" si="180"/>
        <v>0</v>
      </c>
      <c r="Y176" s="70">
        <f t="shared" si="181"/>
        <v>0</v>
      </c>
      <c r="Z176" s="70">
        <f t="shared" si="181"/>
        <v>0</v>
      </c>
      <c r="AA176" s="70">
        <f t="shared" si="181"/>
        <v>0</v>
      </c>
      <c r="AB176" s="71"/>
      <c r="AC176" s="7">
        <f t="shared" si="182"/>
        <v>0</v>
      </c>
      <c r="AD176" s="86"/>
      <c r="AE176" s="73"/>
      <c r="AF176" s="87"/>
      <c r="AG176" s="87"/>
      <c r="AH176" s="88"/>
      <c r="AI176" s="88"/>
      <c r="AJ176" s="75"/>
      <c r="AK176" s="87"/>
      <c r="AL176" s="88"/>
      <c r="AM176" s="75"/>
      <c r="AN176" s="89"/>
      <c r="AO176" s="86"/>
      <c r="AP176" s="87"/>
      <c r="AQ176" s="87"/>
      <c r="AR176" s="87"/>
      <c r="AS176" s="87"/>
      <c r="AT176" s="88"/>
      <c r="AU176" s="75"/>
      <c r="AV176" s="89"/>
      <c r="AW176" s="171"/>
      <c r="AX176" s="171"/>
      <c r="AY176" s="171"/>
      <c r="AZ176" s="171"/>
      <c r="BA176" s="171"/>
      <c r="BB176" s="171"/>
      <c r="BC176" s="171"/>
      <c r="BD176" s="171"/>
      <c r="BE176" s="171"/>
      <c r="BF176" s="171"/>
      <c r="BG176" s="171"/>
      <c r="BH176" s="171"/>
      <c r="BI176" s="171"/>
      <c r="BJ176" s="171"/>
      <c r="BK176" s="171"/>
      <c r="BL176" s="171"/>
      <c r="BM176" s="171"/>
      <c r="BN176" s="171"/>
      <c r="BO176" s="171"/>
      <c r="BP176" s="171"/>
    </row>
    <row r="177" spans="1:68" s="179" customFormat="1" ht="27.95" hidden="1" customHeight="1" x14ac:dyDescent="0.25">
      <c r="A177" s="193"/>
      <c r="B177" s="194"/>
      <c r="C177" s="56"/>
      <c r="D177" s="57" t="s">
        <v>175</v>
      </c>
      <c r="E177" s="101" t="s">
        <v>49</v>
      </c>
      <c r="F177" s="101"/>
      <c r="G177" s="102"/>
      <c r="H177" s="103"/>
      <c r="I177" s="104"/>
      <c r="J177" s="105"/>
      <c r="K177" s="106">
        <f>IF(J177&gt;0, 1, 0)</f>
        <v>0</v>
      </c>
      <c r="L177" s="106">
        <f t="shared" si="171"/>
        <v>0</v>
      </c>
      <c r="M177" s="107"/>
      <c r="N177" s="108"/>
      <c r="O177" s="109">
        <f t="shared" si="172"/>
        <v>0</v>
      </c>
      <c r="P177" s="109">
        <f t="shared" si="173"/>
        <v>0</v>
      </c>
      <c r="Q177" s="107"/>
      <c r="R177" s="110">
        <f>J177*M177*$R$9</f>
        <v>0</v>
      </c>
      <c r="S177" s="111">
        <f>J177*M177*$S$9</f>
        <v>0</v>
      </c>
      <c r="T177" s="112">
        <f>K177*M177*$T$9</f>
        <v>0</v>
      </c>
      <c r="U177" s="112">
        <f>J177*M177*$U$9</f>
        <v>0</v>
      </c>
      <c r="V177" s="112">
        <f t="shared" si="178"/>
        <v>0</v>
      </c>
      <c r="W177" s="112">
        <f t="shared" si="179"/>
        <v>0</v>
      </c>
      <c r="X177" s="112">
        <f t="shared" si="180"/>
        <v>0</v>
      </c>
      <c r="Y177" s="112">
        <f t="shared" si="181"/>
        <v>0</v>
      </c>
      <c r="Z177" s="112">
        <f t="shared" si="181"/>
        <v>0</v>
      </c>
      <c r="AA177" s="112">
        <f t="shared" si="181"/>
        <v>0</v>
      </c>
      <c r="AB177" s="113"/>
      <c r="AC177" s="7">
        <f t="shared" si="182"/>
        <v>0</v>
      </c>
      <c r="AD177" s="86"/>
      <c r="AE177" s="73"/>
      <c r="AF177" s="87"/>
      <c r="AG177" s="87"/>
      <c r="AH177" s="88"/>
      <c r="AI177" s="88"/>
      <c r="AJ177" s="75"/>
      <c r="AK177" s="87"/>
      <c r="AL177" s="88"/>
      <c r="AM177" s="75"/>
      <c r="AN177" s="89"/>
      <c r="AO177" s="86"/>
      <c r="AP177" s="87"/>
      <c r="AQ177" s="87"/>
      <c r="AR177" s="87"/>
      <c r="AS177" s="87"/>
      <c r="AT177" s="88"/>
      <c r="AU177" s="75"/>
      <c r="AV177" s="89"/>
      <c r="AW177" s="6"/>
      <c r="AX177" s="6"/>
      <c r="AY177" s="6"/>
      <c r="AZ177" s="6"/>
      <c r="BA177" s="6"/>
      <c r="BB177" s="6"/>
      <c r="BC177" s="6"/>
      <c r="BD177" s="6"/>
      <c r="BE177" s="6"/>
      <c r="BF177" s="6"/>
      <c r="BG177" s="6"/>
      <c r="BH177" s="6"/>
      <c r="BI177" s="6"/>
      <c r="BJ177" s="6"/>
      <c r="BK177" s="6"/>
      <c r="BL177" s="6"/>
      <c r="BM177" s="6"/>
      <c r="BN177" s="6"/>
      <c r="BO177" s="6"/>
      <c r="BP177" s="6"/>
    </row>
    <row r="178" spans="1:68" s="171" customFormat="1" ht="27.95" hidden="1" customHeight="1" x14ac:dyDescent="0.25">
      <c r="A178" s="193"/>
      <c r="B178" s="194"/>
      <c r="C178" s="56"/>
      <c r="D178" s="57" t="s">
        <v>175</v>
      </c>
      <c r="E178" s="101" t="s">
        <v>49</v>
      </c>
      <c r="F178" s="101"/>
      <c r="G178" s="102"/>
      <c r="H178" s="103"/>
      <c r="I178" s="104"/>
      <c r="J178" s="105"/>
      <c r="K178" s="106">
        <f>IF(J178&gt;0, 1, 0)</f>
        <v>0</v>
      </c>
      <c r="L178" s="106">
        <f t="shared" si="171"/>
        <v>0</v>
      </c>
      <c r="M178" s="107"/>
      <c r="N178" s="108"/>
      <c r="O178" s="109">
        <f t="shared" si="172"/>
        <v>0</v>
      </c>
      <c r="P178" s="109">
        <f t="shared" si="173"/>
        <v>0</v>
      </c>
      <c r="Q178" s="107"/>
      <c r="R178" s="110">
        <f>J178*M178*$R$9</f>
        <v>0</v>
      </c>
      <c r="S178" s="111">
        <f>J178*M178*$S$9</f>
        <v>0</v>
      </c>
      <c r="T178" s="112">
        <f>K178*M178*$T$9</f>
        <v>0</v>
      </c>
      <c r="U178" s="112">
        <f>J178*M178*$U$9</f>
        <v>0</v>
      </c>
      <c r="V178" s="112">
        <f t="shared" si="178"/>
        <v>0</v>
      </c>
      <c r="W178" s="112">
        <f t="shared" si="179"/>
        <v>0</v>
      </c>
      <c r="X178" s="112">
        <f t="shared" si="180"/>
        <v>0</v>
      </c>
      <c r="Y178" s="112">
        <f t="shared" si="181"/>
        <v>0</v>
      </c>
      <c r="Z178" s="112">
        <f t="shared" si="181"/>
        <v>0</v>
      </c>
      <c r="AA178" s="112">
        <f t="shared" si="181"/>
        <v>0</v>
      </c>
      <c r="AB178" s="113"/>
      <c r="AC178" s="114">
        <f t="shared" si="182"/>
        <v>0</v>
      </c>
      <c r="AD178" s="86"/>
      <c r="AE178" s="73"/>
      <c r="AF178" s="87"/>
      <c r="AG178" s="87"/>
      <c r="AH178" s="88"/>
      <c r="AI178" s="88"/>
      <c r="AJ178" s="75"/>
      <c r="AK178" s="87"/>
      <c r="AL178" s="88"/>
      <c r="AM178" s="75"/>
      <c r="AN178" s="89"/>
      <c r="AO178" s="86"/>
      <c r="AP178" s="87"/>
      <c r="AQ178" s="87"/>
      <c r="AR178" s="87"/>
      <c r="AS178" s="87"/>
      <c r="AT178" s="88"/>
      <c r="AU178" s="75"/>
      <c r="AV178" s="89"/>
      <c r="AW178" s="6"/>
      <c r="AX178" s="6"/>
      <c r="AY178" s="6"/>
      <c r="AZ178" s="6"/>
      <c r="BA178" s="6"/>
      <c r="BB178" s="6"/>
      <c r="BC178" s="6"/>
      <c r="BD178" s="6"/>
      <c r="BE178" s="6"/>
      <c r="BF178" s="6"/>
      <c r="BG178" s="6"/>
      <c r="BH178" s="6"/>
      <c r="BI178" s="6"/>
      <c r="BJ178" s="6"/>
      <c r="BK178" s="6"/>
      <c r="BL178" s="6"/>
      <c r="BM178" s="6"/>
      <c r="BN178" s="6"/>
      <c r="BO178" s="6"/>
      <c r="BP178" s="6"/>
    </row>
    <row r="179" spans="1:68" ht="27.95" customHeight="1" thickBot="1" x14ac:dyDescent="0.3">
      <c r="A179" s="116" t="s">
        <v>283</v>
      </c>
      <c r="B179" s="117" t="s">
        <v>284</v>
      </c>
      <c r="C179" s="117"/>
      <c r="D179" s="57" t="s">
        <v>175</v>
      </c>
      <c r="E179" s="118"/>
      <c r="F179" s="118"/>
      <c r="G179" s="119"/>
      <c r="H179" s="120" t="s">
        <v>90</v>
      </c>
      <c r="I179" s="121"/>
      <c r="J179" s="122"/>
      <c r="K179" s="123"/>
      <c r="L179" s="123"/>
      <c r="M179" s="124"/>
      <c r="N179" s="125"/>
      <c r="O179" s="123"/>
      <c r="P179" s="123"/>
      <c r="Q179" s="124"/>
      <c r="R179" s="126">
        <f>SUM(R167:R178)</f>
        <v>159.9</v>
      </c>
      <c r="S179" s="127">
        <f t="shared" ref="S179:AA179" si="183">SUM(S167:S178)</f>
        <v>0</v>
      </c>
      <c r="T179" s="128">
        <f t="shared" si="183"/>
        <v>0</v>
      </c>
      <c r="U179" s="128">
        <f t="shared" si="183"/>
        <v>0</v>
      </c>
      <c r="V179" s="128">
        <f t="shared" si="183"/>
        <v>117</v>
      </c>
      <c r="W179" s="128">
        <f t="shared" si="183"/>
        <v>7.8</v>
      </c>
      <c r="X179" s="128">
        <f t="shared" si="183"/>
        <v>35.1</v>
      </c>
      <c r="Y179" s="129">
        <f t="shared" si="183"/>
        <v>117</v>
      </c>
      <c r="Z179" s="129">
        <f t="shared" si="183"/>
        <v>7.8</v>
      </c>
      <c r="AA179" s="129">
        <f t="shared" si="183"/>
        <v>35.1</v>
      </c>
      <c r="AB179" s="130">
        <f>R179/1800/0.6</f>
        <v>0.14805555555555555</v>
      </c>
      <c r="AC179" s="7"/>
      <c r="AD179" s="131"/>
      <c r="AE179" s="132"/>
      <c r="AF179" s="132"/>
      <c r="AG179" s="132"/>
      <c r="AH179" s="88"/>
      <c r="AI179" s="88"/>
      <c r="AJ179" s="75"/>
      <c r="AK179" s="132"/>
      <c r="AL179" s="88"/>
      <c r="AM179" s="75"/>
      <c r="AN179" s="227"/>
      <c r="AO179" s="131"/>
      <c r="AP179" s="132"/>
      <c r="AQ179" s="132"/>
      <c r="AR179" s="132"/>
      <c r="AS179" s="132"/>
      <c r="AT179" s="88"/>
      <c r="AU179" s="75"/>
      <c r="AV179" s="227"/>
    </row>
    <row r="180" spans="1:68" ht="27.75" customHeight="1" thickTop="1" x14ac:dyDescent="0.25">
      <c r="A180" s="54" t="s">
        <v>285</v>
      </c>
      <c r="B180" s="55" t="s">
        <v>286</v>
      </c>
      <c r="C180" s="56"/>
      <c r="D180" s="57" t="s">
        <v>175</v>
      </c>
      <c r="E180" s="58" t="s">
        <v>54</v>
      </c>
      <c r="F180" s="80">
        <v>4</v>
      </c>
      <c r="G180" s="60" t="s">
        <v>233</v>
      </c>
      <c r="H180" s="229" t="s">
        <v>234</v>
      </c>
      <c r="I180" s="81"/>
      <c r="J180" s="82"/>
      <c r="K180" s="63">
        <f t="shared" ref="K180:K189" si="184">IF(J180&gt;0, 1, 0)</f>
        <v>0</v>
      </c>
      <c r="L180" s="63">
        <f t="shared" ref="L180:L191" si="185">J180-K180</f>
        <v>0</v>
      </c>
      <c r="M180" s="83"/>
      <c r="N180" s="228">
        <v>4</v>
      </c>
      <c r="O180" s="66">
        <f t="shared" ref="O180:O191" si="186">IF(N180&gt;0, 1, 0)</f>
        <v>1</v>
      </c>
      <c r="P180" s="66">
        <f t="shared" ref="P180:P191" si="187">N180-O180</f>
        <v>3</v>
      </c>
      <c r="Q180" s="83">
        <v>26</v>
      </c>
      <c r="R180" s="85">
        <f t="shared" ref="R180:R189" si="188">(K180*M180*$R$5)+(L180*M180*$R$6)+(O180*Q180*$R$7)+(P180*Q180*$R$8)</f>
        <v>143</v>
      </c>
      <c r="S180" s="69">
        <f t="shared" ref="S180:S189" si="189">J180*M180*$S$5</f>
        <v>0</v>
      </c>
      <c r="T180" s="70">
        <f t="shared" ref="T180:T189" si="190">K180*M180*$T$5</f>
        <v>0</v>
      </c>
      <c r="U180" s="70">
        <f t="shared" ref="U180:U189" si="191">J180*M180*$U$5</f>
        <v>0</v>
      </c>
      <c r="V180" s="70">
        <f t="shared" ref="V180:V191" si="192">N180*Q180*$V$7</f>
        <v>104</v>
      </c>
      <c r="W180" s="70">
        <f t="shared" ref="W180:W191" si="193">O180*Q180*$W$7</f>
        <v>7.8</v>
      </c>
      <c r="X180" s="70">
        <f t="shared" ref="X180:X191" si="194">N180*Q180*$X$7</f>
        <v>31.2</v>
      </c>
      <c r="Y180" s="70">
        <f t="shared" ref="Y180:AA191" si="195">S180+V180</f>
        <v>104</v>
      </c>
      <c r="Z180" s="70">
        <f t="shared" si="195"/>
        <v>7.8</v>
      </c>
      <c r="AA180" s="70">
        <f t="shared" si="195"/>
        <v>31.2</v>
      </c>
      <c r="AB180" s="71"/>
      <c r="AC180" s="7">
        <f>R180-Y180-Z180-AA180</f>
        <v>0</v>
      </c>
      <c r="AD180" s="262"/>
      <c r="AE180" s="73"/>
      <c r="AF180" s="263"/>
      <c r="AG180" s="263"/>
      <c r="AH180" s="88"/>
      <c r="AI180" s="88"/>
      <c r="AJ180" s="75"/>
      <c r="AK180" s="263"/>
      <c r="AL180" s="88"/>
      <c r="AM180" s="75"/>
      <c r="AN180" s="248"/>
      <c r="AO180" s="262"/>
      <c r="AP180" s="263"/>
      <c r="AQ180" s="263"/>
      <c r="AR180" s="263"/>
      <c r="AS180" s="263"/>
      <c r="AT180" s="88"/>
      <c r="AU180" s="75"/>
      <c r="AV180" s="248"/>
    </row>
    <row r="181" spans="1:68" ht="27.95" hidden="1" customHeight="1" x14ac:dyDescent="0.25">
      <c r="A181" s="54"/>
      <c r="B181" s="55"/>
      <c r="C181" s="56"/>
      <c r="D181" s="57" t="s">
        <v>175</v>
      </c>
      <c r="E181" s="135"/>
      <c r="F181" s="136"/>
      <c r="G181" s="137"/>
      <c r="H181" s="140"/>
      <c r="I181" s="81"/>
      <c r="J181" s="82"/>
      <c r="K181" s="63">
        <f t="shared" si="184"/>
        <v>0</v>
      </c>
      <c r="L181" s="63">
        <f t="shared" si="185"/>
        <v>0</v>
      </c>
      <c r="M181" s="83"/>
      <c r="N181" s="84"/>
      <c r="O181" s="66">
        <f t="shared" si="186"/>
        <v>0</v>
      </c>
      <c r="P181" s="66">
        <f t="shared" si="187"/>
        <v>0</v>
      </c>
      <c r="Q181" s="83"/>
      <c r="R181" s="85">
        <f t="shared" si="188"/>
        <v>0</v>
      </c>
      <c r="S181" s="69">
        <f t="shared" si="189"/>
        <v>0</v>
      </c>
      <c r="T181" s="70">
        <f t="shared" si="190"/>
        <v>0</v>
      </c>
      <c r="U181" s="70">
        <f t="shared" si="191"/>
        <v>0</v>
      </c>
      <c r="V181" s="70">
        <f t="shared" si="192"/>
        <v>0</v>
      </c>
      <c r="W181" s="70">
        <f t="shared" si="193"/>
        <v>0</v>
      </c>
      <c r="X181" s="70">
        <f t="shared" si="194"/>
        <v>0</v>
      </c>
      <c r="Y181" s="70">
        <f t="shared" si="195"/>
        <v>0</v>
      </c>
      <c r="Z181" s="70">
        <f t="shared" si="195"/>
        <v>0</v>
      </c>
      <c r="AA181" s="70">
        <f t="shared" si="195"/>
        <v>0</v>
      </c>
      <c r="AB181" s="71"/>
      <c r="AC181" s="7">
        <f t="shared" ref="AC181:AC191" si="196">R179-Y179-Z179-AA179</f>
        <v>0</v>
      </c>
      <c r="AD181" s="262"/>
      <c r="AE181" s="263"/>
      <c r="AF181" s="263"/>
      <c r="AG181" s="263"/>
      <c r="AH181" s="88"/>
      <c r="AI181" s="88"/>
      <c r="AJ181" s="75"/>
      <c r="AK181" s="263"/>
      <c r="AL181" s="88"/>
      <c r="AM181" s="75"/>
      <c r="AN181" s="248"/>
      <c r="AO181" s="262"/>
      <c r="AP181" s="263"/>
      <c r="AQ181" s="263"/>
      <c r="AR181" s="263"/>
      <c r="AS181" s="263"/>
      <c r="AT181" s="88"/>
      <c r="AU181" s="75"/>
      <c r="AV181" s="248"/>
    </row>
    <row r="182" spans="1:68" ht="27.95" hidden="1" customHeight="1" x14ac:dyDescent="0.25">
      <c r="A182" s="54"/>
      <c r="B182" s="55"/>
      <c r="C182" s="56"/>
      <c r="D182" s="57" t="s">
        <v>175</v>
      </c>
      <c r="E182" s="135"/>
      <c r="F182" s="136"/>
      <c r="G182" s="137"/>
      <c r="H182" s="138"/>
      <c r="I182" s="81"/>
      <c r="J182" s="82"/>
      <c r="K182" s="63">
        <f t="shared" si="184"/>
        <v>0</v>
      </c>
      <c r="L182" s="63">
        <f t="shared" si="185"/>
        <v>0</v>
      </c>
      <c r="M182" s="83"/>
      <c r="N182" s="84"/>
      <c r="O182" s="66">
        <f t="shared" si="186"/>
        <v>0</v>
      </c>
      <c r="P182" s="66">
        <f t="shared" si="187"/>
        <v>0</v>
      </c>
      <c r="Q182" s="83"/>
      <c r="R182" s="85">
        <f t="shared" si="188"/>
        <v>0</v>
      </c>
      <c r="S182" s="69">
        <f t="shared" si="189"/>
        <v>0</v>
      </c>
      <c r="T182" s="70">
        <f t="shared" si="190"/>
        <v>0</v>
      </c>
      <c r="U182" s="70">
        <f t="shared" si="191"/>
        <v>0</v>
      </c>
      <c r="V182" s="70">
        <f t="shared" si="192"/>
        <v>0</v>
      </c>
      <c r="W182" s="70">
        <f t="shared" si="193"/>
        <v>0</v>
      </c>
      <c r="X182" s="70">
        <f t="shared" si="194"/>
        <v>0</v>
      </c>
      <c r="Y182" s="70">
        <f t="shared" si="195"/>
        <v>0</v>
      </c>
      <c r="Z182" s="70">
        <f t="shared" si="195"/>
        <v>0</v>
      </c>
      <c r="AA182" s="70">
        <f t="shared" si="195"/>
        <v>0</v>
      </c>
      <c r="AB182" s="71"/>
      <c r="AC182" s="7">
        <f t="shared" si="196"/>
        <v>0</v>
      </c>
      <c r="AD182" s="262"/>
      <c r="AE182" s="263"/>
      <c r="AF182" s="263"/>
      <c r="AG182" s="263"/>
      <c r="AH182" s="88"/>
      <c r="AI182" s="88"/>
      <c r="AJ182" s="75"/>
      <c r="AK182" s="263"/>
      <c r="AL182" s="88"/>
      <c r="AM182" s="75"/>
      <c r="AN182" s="248"/>
      <c r="AO182" s="262"/>
      <c r="AP182" s="263"/>
      <c r="AQ182" s="263"/>
      <c r="AR182" s="263"/>
      <c r="AS182" s="263"/>
      <c r="AT182" s="88"/>
      <c r="AU182" s="75"/>
      <c r="AV182" s="248"/>
    </row>
    <row r="183" spans="1:68" ht="27.95" hidden="1" customHeight="1" x14ac:dyDescent="0.25">
      <c r="A183" s="54"/>
      <c r="B183" s="55"/>
      <c r="C183" s="56"/>
      <c r="D183" s="57" t="s">
        <v>175</v>
      </c>
      <c r="E183" s="139"/>
      <c r="F183" s="136"/>
      <c r="G183" s="137"/>
      <c r="H183" s="140"/>
      <c r="I183" s="81"/>
      <c r="J183" s="82"/>
      <c r="K183" s="63">
        <f t="shared" si="184"/>
        <v>0</v>
      </c>
      <c r="L183" s="63">
        <f t="shared" si="185"/>
        <v>0</v>
      </c>
      <c r="M183" s="83"/>
      <c r="N183" s="84"/>
      <c r="O183" s="66">
        <f t="shared" si="186"/>
        <v>0</v>
      </c>
      <c r="P183" s="66">
        <f t="shared" si="187"/>
        <v>0</v>
      </c>
      <c r="Q183" s="83"/>
      <c r="R183" s="85">
        <f t="shared" si="188"/>
        <v>0</v>
      </c>
      <c r="S183" s="69">
        <f t="shared" si="189"/>
        <v>0</v>
      </c>
      <c r="T183" s="70">
        <f t="shared" si="190"/>
        <v>0</v>
      </c>
      <c r="U183" s="70">
        <f t="shared" si="191"/>
        <v>0</v>
      </c>
      <c r="V183" s="70">
        <f t="shared" si="192"/>
        <v>0</v>
      </c>
      <c r="W183" s="70">
        <f t="shared" si="193"/>
        <v>0</v>
      </c>
      <c r="X183" s="70">
        <f t="shared" si="194"/>
        <v>0</v>
      </c>
      <c r="Y183" s="70">
        <f t="shared" si="195"/>
        <v>0</v>
      </c>
      <c r="Z183" s="70">
        <f t="shared" si="195"/>
        <v>0</v>
      </c>
      <c r="AA183" s="70">
        <f t="shared" si="195"/>
        <v>0</v>
      </c>
      <c r="AB183" s="71"/>
      <c r="AC183" s="7">
        <f t="shared" si="196"/>
        <v>0</v>
      </c>
      <c r="AD183" s="262"/>
      <c r="AE183" s="263"/>
      <c r="AF183" s="263"/>
      <c r="AG183" s="263"/>
      <c r="AH183" s="88"/>
      <c r="AI183" s="88"/>
      <c r="AJ183" s="75"/>
      <c r="AK183" s="263"/>
      <c r="AL183" s="88"/>
      <c r="AM183" s="75"/>
      <c r="AN183" s="248"/>
      <c r="AO183" s="262"/>
      <c r="AP183" s="263"/>
      <c r="AQ183" s="263"/>
      <c r="AR183" s="263"/>
      <c r="AS183" s="263"/>
      <c r="AT183" s="88"/>
      <c r="AU183" s="75"/>
      <c r="AV183" s="248"/>
    </row>
    <row r="184" spans="1:68" ht="27.95" hidden="1" customHeight="1" x14ac:dyDescent="0.25">
      <c r="A184" s="54"/>
      <c r="B184" s="55"/>
      <c r="C184" s="56"/>
      <c r="D184" s="57" t="s">
        <v>175</v>
      </c>
      <c r="E184" s="141"/>
      <c r="F184" s="136"/>
      <c r="G184" s="137"/>
      <c r="H184" s="140"/>
      <c r="I184" s="81"/>
      <c r="J184" s="82"/>
      <c r="K184" s="63">
        <f t="shared" si="184"/>
        <v>0</v>
      </c>
      <c r="L184" s="63">
        <f t="shared" si="185"/>
        <v>0</v>
      </c>
      <c r="M184" s="83"/>
      <c r="N184" s="84"/>
      <c r="O184" s="66">
        <f t="shared" si="186"/>
        <v>0</v>
      </c>
      <c r="P184" s="66">
        <f t="shared" si="187"/>
        <v>0</v>
      </c>
      <c r="Q184" s="83"/>
      <c r="R184" s="85">
        <f t="shared" si="188"/>
        <v>0</v>
      </c>
      <c r="S184" s="69">
        <f t="shared" si="189"/>
        <v>0</v>
      </c>
      <c r="T184" s="70">
        <f t="shared" si="190"/>
        <v>0</v>
      </c>
      <c r="U184" s="70">
        <f t="shared" si="191"/>
        <v>0</v>
      </c>
      <c r="V184" s="70">
        <f t="shared" si="192"/>
        <v>0</v>
      </c>
      <c r="W184" s="70">
        <f t="shared" si="193"/>
        <v>0</v>
      </c>
      <c r="X184" s="70">
        <f t="shared" si="194"/>
        <v>0</v>
      </c>
      <c r="Y184" s="70">
        <f t="shared" si="195"/>
        <v>0</v>
      </c>
      <c r="Z184" s="70">
        <f t="shared" si="195"/>
        <v>0</v>
      </c>
      <c r="AA184" s="70">
        <f t="shared" si="195"/>
        <v>0</v>
      </c>
      <c r="AB184" s="71"/>
      <c r="AC184" s="7">
        <f t="shared" si="196"/>
        <v>0</v>
      </c>
      <c r="AD184" s="262"/>
      <c r="AE184" s="263"/>
      <c r="AF184" s="263"/>
      <c r="AG184" s="263"/>
      <c r="AH184" s="88"/>
      <c r="AI184" s="88"/>
      <c r="AJ184" s="75"/>
      <c r="AK184" s="263"/>
      <c r="AL184" s="88"/>
      <c r="AM184" s="75"/>
      <c r="AN184" s="248"/>
      <c r="AO184" s="262"/>
      <c r="AP184" s="263"/>
      <c r="AQ184" s="263"/>
      <c r="AR184" s="263"/>
      <c r="AS184" s="263"/>
      <c r="AT184" s="88"/>
      <c r="AU184" s="75"/>
      <c r="AV184" s="248"/>
    </row>
    <row r="185" spans="1:68" ht="27.95" hidden="1" customHeight="1" x14ac:dyDescent="0.25">
      <c r="A185" s="54"/>
      <c r="B185" s="55"/>
      <c r="C185" s="56"/>
      <c r="D185" s="57" t="s">
        <v>175</v>
      </c>
      <c r="E185" s="141"/>
      <c r="F185" s="136"/>
      <c r="G185" s="137"/>
      <c r="H185" s="140"/>
      <c r="I185" s="81"/>
      <c r="J185" s="82"/>
      <c r="K185" s="63">
        <f t="shared" si="184"/>
        <v>0</v>
      </c>
      <c r="L185" s="63">
        <f t="shared" si="185"/>
        <v>0</v>
      </c>
      <c r="M185" s="83"/>
      <c r="N185" s="84"/>
      <c r="O185" s="66">
        <f t="shared" si="186"/>
        <v>0</v>
      </c>
      <c r="P185" s="66">
        <f t="shared" si="187"/>
        <v>0</v>
      </c>
      <c r="Q185" s="83"/>
      <c r="R185" s="85">
        <f t="shared" si="188"/>
        <v>0</v>
      </c>
      <c r="S185" s="69">
        <f t="shared" si="189"/>
        <v>0</v>
      </c>
      <c r="T185" s="70">
        <f t="shared" si="190"/>
        <v>0</v>
      </c>
      <c r="U185" s="70">
        <f t="shared" si="191"/>
        <v>0</v>
      </c>
      <c r="V185" s="70">
        <f t="shared" si="192"/>
        <v>0</v>
      </c>
      <c r="W185" s="70">
        <f t="shared" si="193"/>
        <v>0</v>
      </c>
      <c r="X185" s="70">
        <f t="shared" si="194"/>
        <v>0</v>
      </c>
      <c r="Y185" s="70">
        <f t="shared" si="195"/>
        <v>0</v>
      </c>
      <c r="Z185" s="70">
        <f t="shared" si="195"/>
        <v>0</v>
      </c>
      <c r="AA185" s="70">
        <f t="shared" si="195"/>
        <v>0</v>
      </c>
      <c r="AB185" s="71"/>
      <c r="AC185" s="7">
        <f t="shared" si="196"/>
        <v>0</v>
      </c>
      <c r="AD185" s="262"/>
      <c r="AE185" s="263"/>
      <c r="AF185" s="263"/>
      <c r="AG185" s="263"/>
      <c r="AH185" s="88"/>
      <c r="AI185" s="88"/>
      <c r="AJ185" s="75"/>
      <c r="AK185" s="263"/>
      <c r="AL185" s="88"/>
      <c r="AM185" s="75"/>
      <c r="AN185" s="248"/>
      <c r="AO185" s="262"/>
      <c r="AP185" s="263"/>
      <c r="AQ185" s="263"/>
      <c r="AR185" s="263"/>
      <c r="AS185" s="263"/>
      <c r="AT185" s="88"/>
      <c r="AU185" s="75"/>
      <c r="AV185" s="248"/>
    </row>
    <row r="186" spans="1:68" ht="27.95" hidden="1" customHeight="1" x14ac:dyDescent="0.25">
      <c r="A186" s="54"/>
      <c r="B186" s="55"/>
      <c r="C186" s="56"/>
      <c r="D186" s="57" t="s">
        <v>175</v>
      </c>
      <c r="E186" s="141"/>
      <c r="F186" s="136"/>
      <c r="G186" s="142"/>
      <c r="H186" s="140"/>
      <c r="I186" s="81"/>
      <c r="J186" s="82"/>
      <c r="K186" s="63">
        <f t="shared" si="184"/>
        <v>0</v>
      </c>
      <c r="L186" s="63">
        <f t="shared" si="185"/>
        <v>0</v>
      </c>
      <c r="M186" s="83"/>
      <c r="N186" s="84"/>
      <c r="O186" s="66">
        <f t="shared" si="186"/>
        <v>0</v>
      </c>
      <c r="P186" s="66">
        <f t="shared" si="187"/>
        <v>0</v>
      </c>
      <c r="Q186" s="83"/>
      <c r="R186" s="85">
        <f t="shared" si="188"/>
        <v>0</v>
      </c>
      <c r="S186" s="69">
        <f t="shared" si="189"/>
        <v>0</v>
      </c>
      <c r="T186" s="70">
        <f t="shared" si="190"/>
        <v>0</v>
      </c>
      <c r="U186" s="70">
        <f t="shared" si="191"/>
        <v>0</v>
      </c>
      <c r="V186" s="70">
        <f t="shared" si="192"/>
        <v>0</v>
      </c>
      <c r="W186" s="70">
        <f t="shared" si="193"/>
        <v>0</v>
      </c>
      <c r="X186" s="70">
        <f t="shared" si="194"/>
        <v>0</v>
      </c>
      <c r="Y186" s="70">
        <f t="shared" si="195"/>
        <v>0</v>
      </c>
      <c r="Z186" s="70">
        <f t="shared" si="195"/>
        <v>0</v>
      </c>
      <c r="AA186" s="70">
        <f t="shared" si="195"/>
        <v>0</v>
      </c>
      <c r="AB186" s="71"/>
      <c r="AC186" s="7">
        <f t="shared" si="196"/>
        <v>0</v>
      </c>
      <c r="AD186" s="262"/>
      <c r="AE186" s="263"/>
      <c r="AF186" s="263"/>
      <c r="AG186" s="263"/>
      <c r="AH186" s="88"/>
      <c r="AI186" s="88"/>
      <c r="AJ186" s="75"/>
      <c r="AK186" s="263"/>
      <c r="AL186" s="88"/>
      <c r="AM186" s="75"/>
      <c r="AN186" s="248"/>
      <c r="AO186" s="262"/>
      <c r="AP186" s="263"/>
      <c r="AQ186" s="263"/>
      <c r="AR186" s="263"/>
      <c r="AS186" s="263"/>
      <c r="AT186" s="88"/>
      <c r="AU186" s="75"/>
      <c r="AV186" s="248"/>
    </row>
    <row r="187" spans="1:68" ht="27.95" hidden="1" customHeight="1" x14ac:dyDescent="0.25">
      <c r="A187" s="54"/>
      <c r="B187" s="55"/>
      <c r="C187" s="56"/>
      <c r="D187" s="57" t="s">
        <v>175</v>
      </c>
      <c r="E187" s="141"/>
      <c r="F187" s="136"/>
      <c r="G187" s="142"/>
      <c r="H187" s="140"/>
      <c r="I187" s="94"/>
      <c r="J187" s="82"/>
      <c r="K187" s="63">
        <f t="shared" si="184"/>
        <v>0</v>
      </c>
      <c r="L187" s="63">
        <f t="shared" si="185"/>
        <v>0</v>
      </c>
      <c r="M187" s="83"/>
      <c r="N187" s="84"/>
      <c r="O187" s="66">
        <f t="shared" si="186"/>
        <v>0</v>
      </c>
      <c r="P187" s="66">
        <f t="shared" si="187"/>
        <v>0</v>
      </c>
      <c r="Q187" s="83"/>
      <c r="R187" s="85">
        <f t="shared" si="188"/>
        <v>0</v>
      </c>
      <c r="S187" s="69">
        <f t="shared" si="189"/>
        <v>0</v>
      </c>
      <c r="T187" s="70">
        <f t="shared" si="190"/>
        <v>0</v>
      </c>
      <c r="U187" s="70">
        <f t="shared" si="191"/>
        <v>0</v>
      </c>
      <c r="V187" s="70">
        <f t="shared" si="192"/>
        <v>0</v>
      </c>
      <c r="W187" s="70">
        <f t="shared" si="193"/>
        <v>0</v>
      </c>
      <c r="X187" s="70">
        <f t="shared" si="194"/>
        <v>0</v>
      </c>
      <c r="Y187" s="70">
        <f t="shared" si="195"/>
        <v>0</v>
      </c>
      <c r="Z187" s="70">
        <f t="shared" si="195"/>
        <v>0</v>
      </c>
      <c r="AA187" s="70">
        <f t="shared" si="195"/>
        <v>0</v>
      </c>
      <c r="AB187" s="71"/>
      <c r="AC187" s="7">
        <f t="shared" si="196"/>
        <v>0</v>
      </c>
      <c r="AD187" s="262"/>
      <c r="AE187" s="263"/>
      <c r="AF187" s="263"/>
      <c r="AG187" s="263"/>
      <c r="AH187" s="88"/>
      <c r="AI187" s="88"/>
      <c r="AJ187" s="75"/>
      <c r="AK187" s="263"/>
      <c r="AL187" s="88"/>
      <c r="AM187" s="75"/>
      <c r="AN187" s="248"/>
      <c r="AO187" s="262"/>
      <c r="AP187" s="263"/>
      <c r="AQ187" s="263"/>
      <c r="AR187" s="263"/>
      <c r="AS187" s="263"/>
      <c r="AT187" s="88"/>
      <c r="AU187" s="75"/>
      <c r="AV187" s="248"/>
    </row>
    <row r="188" spans="1:68" ht="27.95" hidden="1" customHeight="1" x14ac:dyDescent="0.25">
      <c r="A188" s="54"/>
      <c r="B188" s="55"/>
      <c r="C188" s="56"/>
      <c r="D188" s="57" t="s">
        <v>175</v>
      </c>
      <c r="E188" s="143"/>
      <c r="F188" s="144"/>
      <c r="G188" s="145"/>
      <c r="H188" s="140"/>
      <c r="I188" s="81"/>
      <c r="J188" s="82"/>
      <c r="K188" s="63">
        <f t="shared" si="184"/>
        <v>0</v>
      </c>
      <c r="L188" s="63">
        <f t="shared" si="185"/>
        <v>0</v>
      </c>
      <c r="M188" s="83"/>
      <c r="N188" s="84"/>
      <c r="O188" s="66">
        <f t="shared" si="186"/>
        <v>0</v>
      </c>
      <c r="P188" s="66">
        <f t="shared" si="187"/>
        <v>0</v>
      </c>
      <c r="Q188" s="83"/>
      <c r="R188" s="85">
        <f t="shared" si="188"/>
        <v>0</v>
      </c>
      <c r="S188" s="69">
        <f t="shared" si="189"/>
        <v>0</v>
      </c>
      <c r="T188" s="70">
        <f t="shared" si="190"/>
        <v>0</v>
      </c>
      <c r="U188" s="70">
        <f t="shared" si="191"/>
        <v>0</v>
      </c>
      <c r="V188" s="70">
        <f t="shared" si="192"/>
        <v>0</v>
      </c>
      <c r="W188" s="70">
        <f t="shared" si="193"/>
        <v>0</v>
      </c>
      <c r="X188" s="70">
        <f t="shared" si="194"/>
        <v>0</v>
      </c>
      <c r="Y188" s="70">
        <f t="shared" si="195"/>
        <v>0</v>
      </c>
      <c r="Z188" s="70">
        <f t="shared" si="195"/>
        <v>0</v>
      </c>
      <c r="AA188" s="70">
        <f t="shared" si="195"/>
        <v>0</v>
      </c>
      <c r="AB188" s="71"/>
      <c r="AC188" s="7">
        <f t="shared" si="196"/>
        <v>0</v>
      </c>
      <c r="AD188" s="262"/>
      <c r="AE188" s="263"/>
      <c r="AF188" s="263"/>
      <c r="AG188" s="263"/>
      <c r="AH188" s="88"/>
      <c r="AI188" s="88"/>
      <c r="AJ188" s="75"/>
      <c r="AK188" s="263"/>
      <c r="AL188" s="88"/>
      <c r="AM188" s="75"/>
      <c r="AN188" s="248"/>
      <c r="AO188" s="262"/>
      <c r="AP188" s="263"/>
      <c r="AQ188" s="263"/>
      <c r="AR188" s="263"/>
      <c r="AS188" s="263"/>
      <c r="AT188" s="88"/>
      <c r="AU188" s="75"/>
      <c r="AV188" s="248"/>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row>
    <row r="189" spans="1:68" ht="27.95" hidden="1" customHeight="1" x14ac:dyDescent="0.25">
      <c r="A189" s="54"/>
      <c r="B189" s="55"/>
      <c r="C189" s="56"/>
      <c r="D189" s="57" t="s">
        <v>175</v>
      </c>
      <c r="E189" s="146"/>
      <c r="F189" s="230"/>
      <c r="G189" s="142"/>
      <c r="H189" s="231"/>
      <c r="I189" s="232"/>
      <c r="J189" s="82"/>
      <c r="K189" s="96">
        <f t="shared" si="184"/>
        <v>0</v>
      </c>
      <c r="L189" s="96">
        <f t="shared" si="185"/>
        <v>0</v>
      </c>
      <c r="M189" s="83"/>
      <c r="N189" s="84"/>
      <c r="O189" s="66">
        <f t="shared" si="186"/>
        <v>0</v>
      </c>
      <c r="P189" s="66">
        <f t="shared" si="187"/>
        <v>0</v>
      </c>
      <c r="Q189" s="83"/>
      <c r="R189" s="85">
        <f t="shared" si="188"/>
        <v>0</v>
      </c>
      <c r="S189" s="69">
        <f t="shared" si="189"/>
        <v>0</v>
      </c>
      <c r="T189" s="70">
        <f t="shared" si="190"/>
        <v>0</v>
      </c>
      <c r="U189" s="70">
        <f t="shared" si="191"/>
        <v>0</v>
      </c>
      <c r="V189" s="70">
        <f t="shared" si="192"/>
        <v>0</v>
      </c>
      <c r="W189" s="70">
        <f t="shared" si="193"/>
        <v>0</v>
      </c>
      <c r="X189" s="70">
        <f t="shared" si="194"/>
        <v>0</v>
      </c>
      <c r="Y189" s="70">
        <f t="shared" si="195"/>
        <v>0</v>
      </c>
      <c r="Z189" s="70">
        <f t="shared" si="195"/>
        <v>0</v>
      </c>
      <c r="AA189" s="70">
        <f t="shared" si="195"/>
        <v>0</v>
      </c>
      <c r="AB189" s="71"/>
      <c r="AC189" s="7">
        <f t="shared" si="196"/>
        <v>0</v>
      </c>
      <c r="AD189" s="262"/>
      <c r="AE189" s="263"/>
      <c r="AF189" s="263"/>
      <c r="AG189" s="263"/>
      <c r="AH189" s="88"/>
      <c r="AI189" s="88"/>
      <c r="AJ189" s="75"/>
      <c r="AK189" s="263"/>
      <c r="AL189" s="88"/>
      <c r="AM189" s="75"/>
      <c r="AN189" s="248"/>
      <c r="AO189" s="262"/>
      <c r="AP189" s="263"/>
      <c r="AQ189" s="263"/>
      <c r="AR189" s="263"/>
      <c r="AS189" s="263"/>
      <c r="AT189" s="88"/>
      <c r="AU189" s="75"/>
      <c r="AV189" s="248"/>
      <c r="AW189" s="171"/>
      <c r="AX189" s="171"/>
      <c r="AY189" s="171"/>
      <c r="AZ189" s="171"/>
      <c r="BA189" s="171"/>
      <c r="BB189" s="171"/>
      <c r="BC189" s="171"/>
      <c r="BD189" s="171"/>
      <c r="BE189" s="171"/>
      <c r="BF189" s="171"/>
      <c r="BG189" s="171"/>
      <c r="BH189" s="171"/>
      <c r="BI189" s="171"/>
      <c r="BJ189" s="171"/>
      <c r="BK189" s="171"/>
      <c r="BL189" s="171"/>
      <c r="BM189" s="171"/>
      <c r="BN189" s="171"/>
      <c r="BO189" s="171"/>
      <c r="BP189" s="171"/>
    </row>
    <row r="190" spans="1:68" s="179" customFormat="1" ht="27.95" hidden="1" customHeight="1" x14ac:dyDescent="0.25">
      <c r="A190" s="193"/>
      <c r="B190" s="194"/>
      <c r="C190" s="56"/>
      <c r="D190" s="57" t="s">
        <v>175</v>
      </c>
      <c r="E190" s="101" t="s">
        <v>49</v>
      </c>
      <c r="F190" s="101"/>
      <c r="G190" s="102"/>
      <c r="H190" s="103"/>
      <c r="I190" s="104"/>
      <c r="J190" s="105"/>
      <c r="K190" s="106">
        <f>IF(J190&gt;0, 1, 0)</f>
        <v>0</v>
      </c>
      <c r="L190" s="106">
        <f t="shared" si="185"/>
        <v>0</v>
      </c>
      <c r="M190" s="107"/>
      <c r="N190" s="108"/>
      <c r="O190" s="109">
        <f t="shared" si="186"/>
        <v>0</v>
      </c>
      <c r="P190" s="109">
        <f t="shared" si="187"/>
        <v>0</v>
      </c>
      <c r="Q190" s="107"/>
      <c r="R190" s="110">
        <f>J190*M190*$R$9</f>
        <v>0</v>
      </c>
      <c r="S190" s="111">
        <f>J190*M190*$S$9</f>
        <v>0</v>
      </c>
      <c r="T190" s="112">
        <f>K190*M190*$T$9</f>
        <v>0</v>
      </c>
      <c r="U190" s="112">
        <f>J190*M190*$U$9</f>
        <v>0</v>
      </c>
      <c r="V190" s="112">
        <f t="shared" si="192"/>
        <v>0</v>
      </c>
      <c r="W190" s="112">
        <f t="shared" si="193"/>
        <v>0</v>
      </c>
      <c r="X190" s="112">
        <f t="shared" si="194"/>
        <v>0</v>
      </c>
      <c r="Y190" s="112">
        <f t="shared" si="195"/>
        <v>0</v>
      </c>
      <c r="Z190" s="112">
        <f t="shared" si="195"/>
        <v>0</v>
      </c>
      <c r="AA190" s="112">
        <f t="shared" si="195"/>
        <v>0</v>
      </c>
      <c r="AB190" s="113"/>
      <c r="AC190" s="7">
        <f t="shared" si="196"/>
        <v>0</v>
      </c>
      <c r="AD190" s="264"/>
      <c r="AE190" s="265"/>
      <c r="AF190" s="265"/>
      <c r="AG190" s="265"/>
      <c r="AH190" s="88"/>
      <c r="AI190" s="88"/>
      <c r="AJ190" s="75"/>
      <c r="AK190" s="265"/>
      <c r="AL190" s="88"/>
      <c r="AM190" s="75"/>
      <c r="AN190" s="266"/>
      <c r="AO190" s="264"/>
      <c r="AP190" s="265"/>
      <c r="AQ190" s="265"/>
      <c r="AR190" s="265"/>
      <c r="AS190" s="265"/>
      <c r="AT190" s="88"/>
      <c r="AU190" s="75"/>
      <c r="AV190" s="266"/>
      <c r="AW190" s="6"/>
      <c r="AX190" s="6"/>
      <c r="AY190" s="6"/>
      <c r="AZ190" s="6"/>
      <c r="BA190" s="6"/>
      <c r="BB190" s="6"/>
      <c r="BC190" s="6"/>
      <c r="BD190" s="6"/>
      <c r="BE190" s="6"/>
      <c r="BF190" s="6"/>
      <c r="BG190" s="6"/>
      <c r="BH190" s="6"/>
      <c r="BI190" s="6"/>
      <c r="BJ190" s="6"/>
      <c r="BK190" s="6"/>
      <c r="BL190" s="6"/>
      <c r="BM190" s="6"/>
      <c r="BN190" s="6"/>
      <c r="BO190" s="6"/>
      <c r="BP190" s="6"/>
    </row>
    <row r="191" spans="1:68" s="171" customFormat="1" ht="27.95" hidden="1" customHeight="1" x14ac:dyDescent="0.25">
      <c r="A191" s="193"/>
      <c r="B191" s="194"/>
      <c r="C191" s="56"/>
      <c r="D191" s="57" t="s">
        <v>175</v>
      </c>
      <c r="E191" s="101" t="s">
        <v>49</v>
      </c>
      <c r="F191" s="101"/>
      <c r="G191" s="102"/>
      <c r="H191" s="103"/>
      <c r="I191" s="104"/>
      <c r="J191" s="105"/>
      <c r="K191" s="106">
        <f>IF(J191&gt;0, 1, 0)</f>
        <v>0</v>
      </c>
      <c r="L191" s="106">
        <f t="shared" si="185"/>
        <v>0</v>
      </c>
      <c r="M191" s="107"/>
      <c r="N191" s="108"/>
      <c r="O191" s="109">
        <f t="shared" si="186"/>
        <v>0</v>
      </c>
      <c r="P191" s="109">
        <f t="shared" si="187"/>
        <v>0</v>
      </c>
      <c r="Q191" s="107"/>
      <c r="R191" s="110">
        <f>J191*M191*$R$9</f>
        <v>0</v>
      </c>
      <c r="S191" s="111">
        <f>J191*M191*$S$9</f>
        <v>0</v>
      </c>
      <c r="T191" s="112">
        <f>K191*M191*$T$9</f>
        <v>0</v>
      </c>
      <c r="U191" s="112">
        <f>J191*M191*$U$9</f>
        <v>0</v>
      </c>
      <c r="V191" s="112">
        <f t="shared" si="192"/>
        <v>0</v>
      </c>
      <c r="W191" s="112">
        <f t="shared" si="193"/>
        <v>0</v>
      </c>
      <c r="X191" s="112">
        <f t="shared" si="194"/>
        <v>0</v>
      </c>
      <c r="Y191" s="112">
        <f t="shared" si="195"/>
        <v>0</v>
      </c>
      <c r="Z191" s="112">
        <f t="shared" si="195"/>
        <v>0</v>
      </c>
      <c r="AA191" s="112">
        <f t="shared" si="195"/>
        <v>0</v>
      </c>
      <c r="AB191" s="113"/>
      <c r="AC191" s="114">
        <f t="shared" si="196"/>
        <v>0</v>
      </c>
      <c r="AD191" s="262"/>
      <c r="AE191" s="263"/>
      <c r="AF191" s="263"/>
      <c r="AG191" s="263"/>
      <c r="AH191" s="88"/>
      <c r="AI191" s="88"/>
      <c r="AJ191" s="75"/>
      <c r="AK191" s="263"/>
      <c r="AL191" s="88"/>
      <c r="AM191" s="75"/>
      <c r="AN191" s="248"/>
      <c r="AO191" s="262"/>
      <c r="AP191" s="263"/>
      <c r="AQ191" s="263"/>
      <c r="AR191" s="263"/>
      <c r="AS191" s="263"/>
      <c r="AT191" s="88"/>
      <c r="AU191" s="75"/>
      <c r="AV191" s="248"/>
      <c r="AW191" s="6"/>
      <c r="AX191" s="6"/>
      <c r="AY191" s="6"/>
      <c r="AZ191" s="6"/>
      <c r="BA191" s="6"/>
      <c r="BB191" s="6"/>
      <c r="BC191" s="6"/>
      <c r="BD191" s="6"/>
      <c r="BE191" s="6"/>
      <c r="BF191" s="6"/>
      <c r="BG191" s="6"/>
      <c r="BH191" s="6"/>
      <c r="BI191" s="6"/>
      <c r="BJ191" s="6"/>
      <c r="BK191" s="6"/>
      <c r="BL191" s="6"/>
      <c r="BM191" s="6"/>
      <c r="BN191" s="6"/>
      <c r="BO191" s="6"/>
      <c r="BP191" s="6"/>
    </row>
    <row r="192" spans="1:68" ht="27.95" customHeight="1" thickBot="1" x14ac:dyDescent="0.3">
      <c r="A192" s="116" t="s">
        <v>285</v>
      </c>
      <c r="B192" s="117" t="s">
        <v>286</v>
      </c>
      <c r="C192" s="117"/>
      <c r="D192" s="57" t="s">
        <v>175</v>
      </c>
      <c r="E192" s="118"/>
      <c r="F192" s="118"/>
      <c r="G192" s="119"/>
      <c r="H192" s="120" t="s">
        <v>90</v>
      </c>
      <c r="I192" s="121"/>
      <c r="J192" s="122"/>
      <c r="K192" s="123"/>
      <c r="L192" s="123"/>
      <c r="M192" s="124"/>
      <c r="N192" s="125"/>
      <c r="O192" s="123"/>
      <c r="P192" s="123"/>
      <c r="Q192" s="124"/>
      <c r="R192" s="126">
        <f>SUM(R180:R191)</f>
        <v>143</v>
      </c>
      <c r="S192" s="127">
        <f t="shared" ref="S192:AA192" si="197">SUM(S180:S191)</f>
        <v>0</v>
      </c>
      <c r="T192" s="128">
        <f t="shared" si="197"/>
        <v>0</v>
      </c>
      <c r="U192" s="128">
        <f t="shared" si="197"/>
        <v>0</v>
      </c>
      <c r="V192" s="128">
        <f t="shared" si="197"/>
        <v>104</v>
      </c>
      <c r="W192" s="128">
        <f t="shared" si="197"/>
        <v>7.8</v>
      </c>
      <c r="X192" s="128">
        <f t="shared" si="197"/>
        <v>31.2</v>
      </c>
      <c r="Y192" s="129">
        <f t="shared" si="197"/>
        <v>104</v>
      </c>
      <c r="Z192" s="129">
        <f t="shared" si="197"/>
        <v>7.8</v>
      </c>
      <c r="AA192" s="129">
        <f t="shared" si="197"/>
        <v>31.2</v>
      </c>
      <c r="AB192" s="130">
        <f>R192/1800/0.6</f>
        <v>0.13240740740740742</v>
      </c>
      <c r="AC192" s="7"/>
      <c r="AD192" s="267"/>
      <c r="AE192" s="268"/>
      <c r="AF192" s="268"/>
      <c r="AG192" s="268"/>
      <c r="AH192" s="88"/>
      <c r="AI192" s="88"/>
      <c r="AJ192" s="75"/>
      <c r="AK192" s="268"/>
      <c r="AL192" s="88"/>
      <c r="AM192" s="75"/>
      <c r="AN192" s="227"/>
      <c r="AO192" s="267"/>
      <c r="AP192" s="268"/>
      <c r="AQ192" s="268"/>
      <c r="AR192" s="268"/>
      <c r="AS192" s="268"/>
      <c r="AT192" s="88"/>
      <c r="AU192" s="75"/>
      <c r="AV192" s="227"/>
    </row>
    <row r="193" spans="1:68" ht="27.75" hidden="1" customHeight="1" thickTop="1" x14ac:dyDescent="0.25">
      <c r="A193" s="54"/>
      <c r="B193" s="55"/>
      <c r="C193" s="56"/>
      <c r="D193" s="57" t="s">
        <v>175</v>
      </c>
      <c r="E193" s="135"/>
      <c r="F193" s="136"/>
      <c r="G193" s="137"/>
      <c r="H193" s="140"/>
      <c r="I193" s="219"/>
      <c r="J193" s="62"/>
      <c r="K193" s="63">
        <f t="shared" ref="K193:K202" si="198">IF(J193&gt;0, 1, 0)</f>
        <v>0</v>
      </c>
      <c r="L193" s="63">
        <f t="shared" ref="L193:L204" si="199">J193-K193</f>
        <v>0</v>
      </c>
      <c r="M193" s="64"/>
      <c r="N193" s="65"/>
      <c r="O193" s="66">
        <f t="shared" ref="O193:O204" si="200">IF(N193&gt;0, 1, 0)</f>
        <v>0</v>
      </c>
      <c r="P193" s="66">
        <f t="shared" ref="P193:P204" si="201">N193-O193</f>
        <v>0</v>
      </c>
      <c r="Q193" s="220"/>
      <c r="R193" s="68">
        <f t="shared" ref="R193:R202" si="202">(K193*M193*$R$5)+(L193*M193*$R$6)+(O193*Q193*$R$7)+(P193*Q193*$R$8)</f>
        <v>0</v>
      </c>
      <c r="S193" s="69">
        <f t="shared" ref="S193:S202" si="203">J193*M193*$S$5</f>
        <v>0</v>
      </c>
      <c r="T193" s="70">
        <f t="shared" ref="T193:T202" si="204">K193*M193*$T$5</f>
        <v>0</v>
      </c>
      <c r="U193" s="70">
        <f t="shared" ref="U193:U202" si="205">J193*M193*$U$5</f>
        <v>0</v>
      </c>
      <c r="V193" s="70">
        <f t="shared" ref="V193:V204" si="206">N193*Q193*$V$7</f>
        <v>0</v>
      </c>
      <c r="W193" s="70">
        <f t="shared" ref="W193:W204" si="207">O193*Q193*$W$7</f>
        <v>0</v>
      </c>
      <c r="X193" s="70">
        <f t="shared" ref="X193:X204" si="208">N193*Q193*$X$7</f>
        <v>0</v>
      </c>
      <c r="Y193" s="70">
        <f t="shared" ref="Y193:AA204" si="209">S193+V193</f>
        <v>0</v>
      </c>
      <c r="Z193" s="70">
        <f t="shared" si="209"/>
        <v>0</v>
      </c>
      <c r="AA193" s="70">
        <f t="shared" si="209"/>
        <v>0</v>
      </c>
      <c r="AB193" s="71"/>
      <c r="AC193" s="7">
        <f>R193-Y193-Z193-AA193</f>
        <v>0</v>
      </c>
      <c r="AD193" s="262"/>
      <c r="AE193" s="73"/>
      <c r="AF193" s="263"/>
      <c r="AG193" s="263"/>
      <c r="AH193" s="88"/>
      <c r="AI193" s="88"/>
      <c r="AJ193" s="75"/>
      <c r="AK193" s="263"/>
      <c r="AL193" s="88"/>
      <c r="AM193" s="75"/>
      <c r="AN193" s="248"/>
      <c r="AO193" s="262"/>
      <c r="AP193" s="263"/>
      <c r="AQ193" s="263"/>
      <c r="AR193" s="263"/>
      <c r="AS193" s="263"/>
      <c r="AT193" s="88"/>
      <c r="AU193" s="75"/>
      <c r="AV193" s="248"/>
    </row>
    <row r="194" spans="1:68" ht="27.95" hidden="1" customHeight="1" x14ac:dyDescent="0.25">
      <c r="A194" s="54"/>
      <c r="B194" s="55"/>
      <c r="C194" s="56"/>
      <c r="D194" s="57" t="s">
        <v>175</v>
      </c>
      <c r="E194" s="135"/>
      <c r="F194" s="136"/>
      <c r="G194" s="137"/>
      <c r="H194" s="140"/>
      <c r="I194" s="81"/>
      <c r="J194" s="82"/>
      <c r="K194" s="63">
        <f t="shared" si="198"/>
        <v>0</v>
      </c>
      <c r="L194" s="63">
        <f t="shared" si="199"/>
        <v>0</v>
      </c>
      <c r="M194" s="83"/>
      <c r="N194" s="84"/>
      <c r="O194" s="66">
        <f t="shared" si="200"/>
        <v>0</v>
      </c>
      <c r="P194" s="66">
        <f t="shared" si="201"/>
        <v>0</v>
      </c>
      <c r="Q194" s="83"/>
      <c r="R194" s="85">
        <f t="shared" si="202"/>
        <v>0</v>
      </c>
      <c r="S194" s="69">
        <f t="shared" si="203"/>
        <v>0</v>
      </c>
      <c r="T194" s="70">
        <f t="shared" si="204"/>
        <v>0</v>
      </c>
      <c r="U194" s="70">
        <f t="shared" si="205"/>
        <v>0</v>
      </c>
      <c r="V194" s="70">
        <f t="shared" si="206"/>
        <v>0</v>
      </c>
      <c r="W194" s="70">
        <f t="shared" si="207"/>
        <v>0</v>
      </c>
      <c r="X194" s="70">
        <f t="shared" si="208"/>
        <v>0</v>
      </c>
      <c r="Y194" s="70">
        <f t="shared" si="209"/>
        <v>0</v>
      </c>
      <c r="Z194" s="70">
        <f t="shared" si="209"/>
        <v>0</v>
      </c>
      <c r="AA194" s="70">
        <f t="shared" si="209"/>
        <v>0</v>
      </c>
      <c r="AB194" s="71"/>
      <c r="AC194" s="7">
        <f t="shared" ref="AC194:AC204" si="210">R192-Y192-Z192-AA192</f>
        <v>0</v>
      </c>
      <c r="AD194" s="86"/>
      <c r="AE194" s="87"/>
      <c r="AF194" s="87"/>
      <c r="AG194" s="87"/>
      <c r="AH194" s="88"/>
      <c r="AI194" s="88"/>
      <c r="AJ194" s="75"/>
      <c r="AK194" s="87"/>
      <c r="AL194" s="88"/>
      <c r="AM194" s="75"/>
      <c r="AN194" s="89"/>
      <c r="AO194" s="86"/>
      <c r="AP194" s="87"/>
      <c r="AQ194" s="87"/>
      <c r="AR194" s="87"/>
      <c r="AS194" s="87"/>
      <c r="AT194" s="88"/>
      <c r="AU194" s="75"/>
      <c r="AV194" s="89"/>
    </row>
    <row r="195" spans="1:68" ht="27.95" hidden="1" customHeight="1" x14ac:dyDescent="0.25">
      <c r="A195" s="54"/>
      <c r="B195" s="55"/>
      <c r="C195" s="56"/>
      <c r="D195" s="57" t="s">
        <v>175</v>
      </c>
      <c r="E195" s="135"/>
      <c r="F195" s="136"/>
      <c r="G195" s="137"/>
      <c r="H195" s="138"/>
      <c r="I195" s="81"/>
      <c r="J195" s="82"/>
      <c r="K195" s="63">
        <f t="shared" si="198"/>
        <v>0</v>
      </c>
      <c r="L195" s="63">
        <f t="shared" si="199"/>
        <v>0</v>
      </c>
      <c r="M195" s="83"/>
      <c r="N195" s="84"/>
      <c r="O195" s="66">
        <f t="shared" si="200"/>
        <v>0</v>
      </c>
      <c r="P195" s="66">
        <f t="shared" si="201"/>
        <v>0</v>
      </c>
      <c r="Q195" s="83"/>
      <c r="R195" s="85">
        <f t="shared" si="202"/>
        <v>0</v>
      </c>
      <c r="S195" s="69">
        <f t="shared" si="203"/>
        <v>0</v>
      </c>
      <c r="T195" s="70">
        <f t="shared" si="204"/>
        <v>0</v>
      </c>
      <c r="U195" s="70">
        <f t="shared" si="205"/>
        <v>0</v>
      </c>
      <c r="V195" s="70">
        <f t="shared" si="206"/>
        <v>0</v>
      </c>
      <c r="W195" s="70">
        <f t="shared" si="207"/>
        <v>0</v>
      </c>
      <c r="X195" s="70">
        <f t="shared" si="208"/>
        <v>0</v>
      </c>
      <c r="Y195" s="70">
        <f t="shared" si="209"/>
        <v>0</v>
      </c>
      <c r="Z195" s="70">
        <f t="shared" si="209"/>
        <v>0</v>
      </c>
      <c r="AA195" s="70">
        <f t="shared" si="209"/>
        <v>0</v>
      </c>
      <c r="AB195" s="71"/>
      <c r="AC195" s="7">
        <f t="shared" si="210"/>
        <v>0</v>
      </c>
      <c r="AD195" s="86"/>
      <c r="AE195" s="87"/>
      <c r="AF195" s="87"/>
      <c r="AG195" s="87"/>
      <c r="AH195" s="88"/>
      <c r="AI195" s="88"/>
      <c r="AJ195" s="75"/>
      <c r="AK195" s="87"/>
      <c r="AL195" s="88"/>
      <c r="AM195" s="75"/>
      <c r="AN195" s="89"/>
      <c r="AO195" s="86"/>
      <c r="AP195" s="87"/>
      <c r="AQ195" s="87"/>
      <c r="AR195" s="87"/>
      <c r="AS195" s="87"/>
      <c r="AT195" s="88"/>
      <c r="AU195" s="75"/>
      <c r="AV195" s="89"/>
    </row>
    <row r="196" spans="1:68" ht="27.95" hidden="1" customHeight="1" x14ac:dyDescent="0.25">
      <c r="A196" s="54"/>
      <c r="B196" s="55"/>
      <c r="C196" s="56"/>
      <c r="D196" s="57" t="s">
        <v>175</v>
      </c>
      <c r="E196" s="139"/>
      <c r="F196" s="136"/>
      <c r="G196" s="137"/>
      <c r="H196" s="140"/>
      <c r="I196" s="81"/>
      <c r="J196" s="82"/>
      <c r="K196" s="63">
        <f t="shared" si="198"/>
        <v>0</v>
      </c>
      <c r="L196" s="63">
        <f t="shared" si="199"/>
        <v>0</v>
      </c>
      <c r="M196" s="83"/>
      <c r="N196" s="84"/>
      <c r="O196" s="66">
        <f t="shared" si="200"/>
        <v>0</v>
      </c>
      <c r="P196" s="66">
        <f t="shared" si="201"/>
        <v>0</v>
      </c>
      <c r="Q196" s="83"/>
      <c r="R196" s="85">
        <f t="shared" si="202"/>
        <v>0</v>
      </c>
      <c r="S196" s="69">
        <f t="shared" si="203"/>
        <v>0</v>
      </c>
      <c r="T196" s="70">
        <f t="shared" si="204"/>
        <v>0</v>
      </c>
      <c r="U196" s="70">
        <f t="shared" si="205"/>
        <v>0</v>
      </c>
      <c r="V196" s="70">
        <f t="shared" si="206"/>
        <v>0</v>
      </c>
      <c r="W196" s="70">
        <f t="shared" si="207"/>
        <v>0</v>
      </c>
      <c r="X196" s="70">
        <f t="shared" si="208"/>
        <v>0</v>
      </c>
      <c r="Y196" s="70">
        <f t="shared" si="209"/>
        <v>0</v>
      </c>
      <c r="Z196" s="70">
        <f t="shared" si="209"/>
        <v>0</v>
      </c>
      <c r="AA196" s="70">
        <f t="shared" si="209"/>
        <v>0</v>
      </c>
      <c r="AB196" s="71"/>
      <c r="AC196" s="7">
        <f t="shared" si="210"/>
        <v>0</v>
      </c>
      <c r="AD196" s="86"/>
      <c r="AE196" s="87"/>
      <c r="AF196" s="87"/>
      <c r="AG196" s="87"/>
      <c r="AH196" s="88"/>
      <c r="AI196" s="88"/>
      <c r="AJ196" s="75"/>
      <c r="AK196" s="87"/>
      <c r="AL196" s="88"/>
      <c r="AM196" s="75"/>
      <c r="AN196" s="89"/>
      <c r="AO196" s="86"/>
      <c r="AP196" s="87"/>
      <c r="AQ196" s="87"/>
      <c r="AR196" s="87"/>
      <c r="AS196" s="87"/>
      <c r="AT196" s="88"/>
      <c r="AU196" s="75"/>
      <c r="AV196" s="89"/>
    </row>
    <row r="197" spans="1:68" ht="27.95" hidden="1" customHeight="1" x14ac:dyDescent="0.25">
      <c r="A197" s="54"/>
      <c r="B197" s="55"/>
      <c r="C197" s="56"/>
      <c r="D197" s="57" t="s">
        <v>175</v>
      </c>
      <c r="E197" s="141"/>
      <c r="F197" s="136"/>
      <c r="G197" s="137"/>
      <c r="H197" s="140"/>
      <c r="I197" s="81"/>
      <c r="J197" s="82"/>
      <c r="K197" s="63">
        <f t="shared" si="198"/>
        <v>0</v>
      </c>
      <c r="L197" s="63">
        <f t="shared" si="199"/>
        <v>0</v>
      </c>
      <c r="M197" s="83"/>
      <c r="N197" s="84"/>
      <c r="O197" s="66">
        <f t="shared" si="200"/>
        <v>0</v>
      </c>
      <c r="P197" s="66">
        <f t="shared" si="201"/>
        <v>0</v>
      </c>
      <c r="Q197" s="83"/>
      <c r="R197" s="85">
        <f t="shared" si="202"/>
        <v>0</v>
      </c>
      <c r="S197" s="69">
        <f t="shared" si="203"/>
        <v>0</v>
      </c>
      <c r="T197" s="70">
        <f t="shared" si="204"/>
        <v>0</v>
      </c>
      <c r="U197" s="70">
        <f t="shared" si="205"/>
        <v>0</v>
      </c>
      <c r="V197" s="70">
        <f t="shared" si="206"/>
        <v>0</v>
      </c>
      <c r="W197" s="70">
        <f t="shared" si="207"/>
        <v>0</v>
      </c>
      <c r="X197" s="70">
        <f t="shared" si="208"/>
        <v>0</v>
      </c>
      <c r="Y197" s="70">
        <f t="shared" si="209"/>
        <v>0</v>
      </c>
      <c r="Z197" s="70">
        <f t="shared" si="209"/>
        <v>0</v>
      </c>
      <c r="AA197" s="70">
        <f t="shared" si="209"/>
        <v>0</v>
      </c>
      <c r="AB197" s="71"/>
      <c r="AC197" s="7">
        <f t="shared" si="210"/>
        <v>0</v>
      </c>
      <c r="AD197" s="86"/>
      <c r="AE197" s="87"/>
      <c r="AF197" s="87"/>
      <c r="AG197" s="87"/>
      <c r="AH197" s="88"/>
      <c r="AI197" s="88"/>
      <c r="AJ197" s="75"/>
      <c r="AK197" s="87"/>
      <c r="AL197" s="88"/>
      <c r="AM197" s="75"/>
      <c r="AN197" s="89"/>
      <c r="AO197" s="86"/>
      <c r="AP197" s="87"/>
      <c r="AQ197" s="87"/>
      <c r="AR197" s="87"/>
      <c r="AS197" s="87"/>
      <c r="AT197" s="88"/>
      <c r="AU197" s="75"/>
      <c r="AV197" s="89"/>
    </row>
    <row r="198" spans="1:68" ht="27.95" hidden="1" customHeight="1" x14ac:dyDescent="0.25">
      <c r="A198" s="54"/>
      <c r="B198" s="55"/>
      <c r="C198" s="56"/>
      <c r="D198" s="57" t="s">
        <v>175</v>
      </c>
      <c r="E198" s="141"/>
      <c r="F198" s="136"/>
      <c r="G198" s="137"/>
      <c r="H198" s="140"/>
      <c r="I198" s="81"/>
      <c r="J198" s="82"/>
      <c r="K198" s="63">
        <f t="shared" si="198"/>
        <v>0</v>
      </c>
      <c r="L198" s="63">
        <f t="shared" si="199"/>
        <v>0</v>
      </c>
      <c r="M198" s="83"/>
      <c r="N198" s="84"/>
      <c r="O198" s="66">
        <f t="shared" si="200"/>
        <v>0</v>
      </c>
      <c r="P198" s="66">
        <f t="shared" si="201"/>
        <v>0</v>
      </c>
      <c r="Q198" s="83"/>
      <c r="R198" s="85">
        <f t="shared" si="202"/>
        <v>0</v>
      </c>
      <c r="S198" s="69">
        <f t="shared" si="203"/>
        <v>0</v>
      </c>
      <c r="T198" s="70">
        <f t="shared" si="204"/>
        <v>0</v>
      </c>
      <c r="U198" s="70">
        <f t="shared" si="205"/>
        <v>0</v>
      </c>
      <c r="V198" s="70">
        <f t="shared" si="206"/>
        <v>0</v>
      </c>
      <c r="W198" s="70">
        <f t="shared" si="207"/>
        <v>0</v>
      </c>
      <c r="X198" s="70">
        <f t="shared" si="208"/>
        <v>0</v>
      </c>
      <c r="Y198" s="70">
        <f t="shared" si="209"/>
        <v>0</v>
      </c>
      <c r="Z198" s="70">
        <f t="shared" si="209"/>
        <v>0</v>
      </c>
      <c r="AA198" s="70">
        <f t="shared" si="209"/>
        <v>0</v>
      </c>
      <c r="AB198" s="71"/>
      <c r="AC198" s="7">
        <f t="shared" si="210"/>
        <v>0</v>
      </c>
      <c r="AD198" s="86"/>
      <c r="AE198" s="87"/>
      <c r="AF198" s="87"/>
      <c r="AG198" s="87"/>
      <c r="AH198" s="88"/>
      <c r="AI198" s="88"/>
      <c r="AJ198" s="75"/>
      <c r="AK198" s="87"/>
      <c r="AL198" s="88"/>
      <c r="AM198" s="75"/>
      <c r="AN198" s="89"/>
      <c r="AO198" s="86"/>
      <c r="AP198" s="87"/>
      <c r="AQ198" s="87"/>
      <c r="AR198" s="87"/>
      <c r="AS198" s="87"/>
      <c r="AT198" s="88"/>
      <c r="AU198" s="75"/>
      <c r="AV198" s="89"/>
    </row>
    <row r="199" spans="1:68" ht="27.95" hidden="1" customHeight="1" x14ac:dyDescent="0.25">
      <c r="A199" s="54"/>
      <c r="B199" s="55"/>
      <c r="C199" s="56"/>
      <c r="D199" s="57" t="s">
        <v>175</v>
      </c>
      <c r="E199" s="141"/>
      <c r="F199" s="136"/>
      <c r="G199" s="142"/>
      <c r="H199" s="140"/>
      <c r="I199" s="81"/>
      <c r="J199" s="82"/>
      <c r="K199" s="63">
        <f t="shared" si="198"/>
        <v>0</v>
      </c>
      <c r="L199" s="63">
        <f t="shared" si="199"/>
        <v>0</v>
      </c>
      <c r="M199" s="83"/>
      <c r="N199" s="84"/>
      <c r="O199" s="66">
        <f t="shared" si="200"/>
        <v>0</v>
      </c>
      <c r="P199" s="66">
        <f t="shared" si="201"/>
        <v>0</v>
      </c>
      <c r="Q199" s="83"/>
      <c r="R199" s="85">
        <f t="shared" si="202"/>
        <v>0</v>
      </c>
      <c r="S199" s="69">
        <f t="shared" si="203"/>
        <v>0</v>
      </c>
      <c r="T199" s="70">
        <f t="shared" si="204"/>
        <v>0</v>
      </c>
      <c r="U199" s="70">
        <f t="shared" si="205"/>
        <v>0</v>
      </c>
      <c r="V199" s="70">
        <f t="shared" si="206"/>
        <v>0</v>
      </c>
      <c r="W199" s="70">
        <f t="shared" si="207"/>
        <v>0</v>
      </c>
      <c r="X199" s="70">
        <f t="shared" si="208"/>
        <v>0</v>
      </c>
      <c r="Y199" s="70">
        <f t="shared" si="209"/>
        <v>0</v>
      </c>
      <c r="Z199" s="70">
        <f t="shared" si="209"/>
        <v>0</v>
      </c>
      <c r="AA199" s="70">
        <f t="shared" si="209"/>
        <v>0</v>
      </c>
      <c r="AB199" s="71"/>
      <c r="AC199" s="7">
        <f t="shared" si="210"/>
        <v>0</v>
      </c>
      <c r="AD199" s="86"/>
      <c r="AE199" s="87"/>
      <c r="AF199" s="87"/>
      <c r="AG199" s="87"/>
      <c r="AH199" s="88"/>
      <c r="AI199" s="88"/>
      <c r="AJ199" s="75"/>
      <c r="AK199" s="87"/>
      <c r="AL199" s="88"/>
      <c r="AM199" s="75"/>
      <c r="AN199" s="89"/>
      <c r="AO199" s="86"/>
      <c r="AP199" s="87"/>
      <c r="AQ199" s="87"/>
      <c r="AR199" s="87"/>
      <c r="AS199" s="87"/>
      <c r="AT199" s="88"/>
      <c r="AU199" s="75"/>
      <c r="AV199" s="89"/>
    </row>
    <row r="200" spans="1:68" ht="27.95" hidden="1" customHeight="1" x14ac:dyDescent="0.25">
      <c r="A200" s="54"/>
      <c r="B200" s="55"/>
      <c r="C200" s="56"/>
      <c r="D200" s="57" t="s">
        <v>175</v>
      </c>
      <c r="E200" s="141"/>
      <c r="F200" s="136"/>
      <c r="G200" s="142"/>
      <c r="H200" s="140"/>
      <c r="I200" s="94"/>
      <c r="J200" s="82"/>
      <c r="K200" s="63">
        <f t="shared" si="198"/>
        <v>0</v>
      </c>
      <c r="L200" s="63">
        <f t="shared" si="199"/>
        <v>0</v>
      </c>
      <c r="M200" s="83"/>
      <c r="N200" s="84"/>
      <c r="O200" s="66">
        <f t="shared" si="200"/>
        <v>0</v>
      </c>
      <c r="P200" s="66">
        <f t="shared" si="201"/>
        <v>0</v>
      </c>
      <c r="Q200" s="83"/>
      <c r="R200" s="85">
        <f t="shared" si="202"/>
        <v>0</v>
      </c>
      <c r="S200" s="69">
        <f t="shared" si="203"/>
        <v>0</v>
      </c>
      <c r="T200" s="70">
        <f t="shared" si="204"/>
        <v>0</v>
      </c>
      <c r="U200" s="70">
        <f t="shared" si="205"/>
        <v>0</v>
      </c>
      <c r="V200" s="70">
        <f t="shared" si="206"/>
        <v>0</v>
      </c>
      <c r="W200" s="70">
        <f t="shared" si="207"/>
        <v>0</v>
      </c>
      <c r="X200" s="70">
        <f t="shared" si="208"/>
        <v>0</v>
      </c>
      <c r="Y200" s="70">
        <f t="shared" si="209"/>
        <v>0</v>
      </c>
      <c r="Z200" s="70">
        <f t="shared" si="209"/>
        <v>0</v>
      </c>
      <c r="AA200" s="70">
        <f t="shared" si="209"/>
        <v>0</v>
      </c>
      <c r="AB200" s="71"/>
      <c r="AC200" s="7">
        <f t="shared" si="210"/>
        <v>0</v>
      </c>
      <c r="AD200" s="86"/>
      <c r="AE200" s="87"/>
      <c r="AF200" s="87"/>
      <c r="AG200" s="87"/>
      <c r="AH200" s="88"/>
      <c r="AI200" s="88"/>
      <c r="AJ200" s="75"/>
      <c r="AK200" s="87"/>
      <c r="AL200" s="88"/>
      <c r="AM200" s="75"/>
      <c r="AN200" s="89"/>
      <c r="AO200" s="86"/>
      <c r="AP200" s="87"/>
      <c r="AQ200" s="87"/>
      <c r="AR200" s="87"/>
      <c r="AS200" s="87"/>
      <c r="AT200" s="88"/>
      <c r="AU200" s="75"/>
      <c r="AV200" s="89"/>
    </row>
    <row r="201" spans="1:68" ht="27.95" hidden="1" customHeight="1" x14ac:dyDescent="0.25">
      <c r="A201" s="54"/>
      <c r="B201" s="55"/>
      <c r="C201" s="56"/>
      <c r="D201" s="57" t="s">
        <v>175</v>
      </c>
      <c r="E201" s="143"/>
      <c r="F201" s="144"/>
      <c r="G201" s="145"/>
      <c r="H201" s="140"/>
      <c r="I201" s="81"/>
      <c r="J201" s="82"/>
      <c r="K201" s="63">
        <f t="shared" si="198"/>
        <v>0</v>
      </c>
      <c r="L201" s="63">
        <f t="shared" si="199"/>
        <v>0</v>
      </c>
      <c r="M201" s="83"/>
      <c r="N201" s="84"/>
      <c r="O201" s="66">
        <f t="shared" si="200"/>
        <v>0</v>
      </c>
      <c r="P201" s="66">
        <f t="shared" si="201"/>
        <v>0</v>
      </c>
      <c r="Q201" s="83"/>
      <c r="R201" s="85">
        <f t="shared" si="202"/>
        <v>0</v>
      </c>
      <c r="S201" s="69">
        <f t="shared" si="203"/>
        <v>0</v>
      </c>
      <c r="T201" s="70">
        <f t="shared" si="204"/>
        <v>0</v>
      </c>
      <c r="U201" s="70">
        <f t="shared" si="205"/>
        <v>0</v>
      </c>
      <c r="V201" s="70">
        <f t="shared" si="206"/>
        <v>0</v>
      </c>
      <c r="W201" s="70">
        <f t="shared" si="207"/>
        <v>0</v>
      </c>
      <c r="X201" s="70">
        <f t="shared" si="208"/>
        <v>0</v>
      </c>
      <c r="Y201" s="70">
        <f t="shared" si="209"/>
        <v>0</v>
      </c>
      <c r="Z201" s="70">
        <f t="shared" si="209"/>
        <v>0</v>
      </c>
      <c r="AA201" s="70">
        <f t="shared" si="209"/>
        <v>0</v>
      </c>
      <c r="AB201" s="71"/>
      <c r="AC201" s="7">
        <f t="shared" si="210"/>
        <v>0</v>
      </c>
      <c r="AD201" s="86"/>
      <c r="AE201" s="87"/>
      <c r="AF201" s="87"/>
      <c r="AG201" s="87"/>
      <c r="AH201" s="88"/>
      <c r="AI201" s="88"/>
      <c r="AJ201" s="75"/>
      <c r="AK201" s="87"/>
      <c r="AL201" s="88"/>
      <c r="AM201" s="75"/>
      <c r="AN201" s="89"/>
      <c r="AO201" s="86"/>
      <c r="AP201" s="87"/>
      <c r="AQ201" s="87"/>
      <c r="AR201" s="87"/>
      <c r="AS201" s="87"/>
      <c r="AT201" s="88"/>
      <c r="AU201" s="75"/>
      <c r="AV201" s="89"/>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row>
    <row r="202" spans="1:68" ht="27.95" hidden="1" customHeight="1" x14ac:dyDescent="0.25">
      <c r="A202" s="54"/>
      <c r="B202" s="55"/>
      <c r="C202" s="56"/>
      <c r="D202" s="57" t="s">
        <v>175</v>
      </c>
      <c r="E202" s="146"/>
      <c r="F202" s="230"/>
      <c r="G202" s="142"/>
      <c r="H202" s="231"/>
      <c r="I202" s="232"/>
      <c r="J202" s="82"/>
      <c r="K202" s="96">
        <f t="shared" si="198"/>
        <v>0</v>
      </c>
      <c r="L202" s="96">
        <f t="shared" si="199"/>
        <v>0</v>
      </c>
      <c r="M202" s="83"/>
      <c r="N202" s="84"/>
      <c r="O202" s="66">
        <f t="shared" si="200"/>
        <v>0</v>
      </c>
      <c r="P202" s="66">
        <f t="shared" si="201"/>
        <v>0</v>
      </c>
      <c r="Q202" s="83"/>
      <c r="R202" s="85">
        <f t="shared" si="202"/>
        <v>0</v>
      </c>
      <c r="S202" s="69">
        <f t="shared" si="203"/>
        <v>0</v>
      </c>
      <c r="T202" s="70">
        <f t="shared" si="204"/>
        <v>0</v>
      </c>
      <c r="U202" s="70">
        <f t="shared" si="205"/>
        <v>0</v>
      </c>
      <c r="V202" s="70">
        <f t="shared" si="206"/>
        <v>0</v>
      </c>
      <c r="W202" s="70">
        <f t="shared" si="207"/>
        <v>0</v>
      </c>
      <c r="X202" s="70">
        <f t="shared" si="208"/>
        <v>0</v>
      </c>
      <c r="Y202" s="70">
        <f t="shared" si="209"/>
        <v>0</v>
      </c>
      <c r="Z202" s="70">
        <f t="shared" si="209"/>
        <v>0</v>
      </c>
      <c r="AA202" s="70">
        <f t="shared" si="209"/>
        <v>0</v>
      </c>
      <c r="AB202" s="71"/>
      <c r="AC202" s="7">
        <f t="shared" si="210"/>
        <v>0</v>
      </c>
      <c r="AD202" s="86"/>
      <c r="AE202" s="87"/>
      <c r="AF202" s="87"/>
      <c r="AG202" s="87"/>
      <c r="AH202" s="88"/>
      <c r="AI202" s="88"/>
      <c r="AJ202" s="75"/>
      <c r="AK202" s="87"/>
      <c r="AL202" s="88"/>
      <c r="AM202" s="75"/>
      <c r="AN202" s="89"/>
      <c r="AO202" s="86"/>
      <c r="AP202" s="87"/>
      <c r="AQ202" s="87"/>
      <c r="AR202" s="87"/>
      <c r="AS202" s="87"/>
      <c r="AT202" s="88"/>
      <c r="AU202" s="75"/>
      <c r="AV202" s="89"/>
      <c r="AW202" s="171"/>
      <c r="AX202" s="171"/>
      <c r="AY202" s="171"/>
      <c r="AZ202" s="171"/>
      <c r="BA202" s="171"/>
      <c r="BB202" s="171"/>
      <c r="BC202" s="171"/>
      <c r="BD202" s="171"/>
      <c r="BE202" s="171"/>
      <c r="BF202" s="171"/>
      <c r="BG202" s="171"/>
      <c r="BH202" s="171"/>
      <c r="BI202" s="171"/>
      <c r="BJ202" s="171"/>
      <c r="BK202" s="171"/>
      <c r="BL202" s="171"/>
      <c r="BM202" s="171"/>
      <c r="BN202" s="171"/>
      <c r="BO202" s="171"/>
      <c r="BP202" s="171"/>
    </row>
    <row r="203" spans="1:68" s="179" customFormat="1" ht="27.95" hidden="1" customHeight="1" x14ac:dyDescent="0.25">
      <c r="A203" s="193"/>
      <c r="B203" s="194"/>
      <c r="C203" s="56"/>
      <c r="D203" s="57" t="s">
        <v>175</v>
      </c>
      <c r="E203" s="101" t="s">
        <v>49</v>
      </c>
      <c r="F203" s="101"/>
      <c r="G203" s="102"/>
      <c r="H203" s="103"/>
      <c r="I203" s="104"/>
      <c r="J203" s="105"/>
      <c r="K203" s="106">
        <f>IF(J203&gt;0, 1, 0)</f>
        <v>0</v>
      </c>
      <c r="L203" s="106">
        <f t="shared" si="199"/>
        <v>0</v>
      </c>
      <c r="M203" s="107"/>
      <c r="N203" s="108"/>
      <c r="O203" s="109">
        <f t="shared" si="200"/>
        <v>0</v>
      </c>
      <c r="P203" s="109">
        <f t="shared" si="201"/>
        <v>0</v>
      </c>
      <c r="Q203" s="107"/>
      <c r="R203" s="110">
        <f>J203*M203*$R$9</f>
        <v>0</v>
      </c>
      <c r="S203" s="111">
        <f>J203*M203*$S$9</f>
        <v>0</v>
      </c>
      <c r="T203" s="112">
        <f>K203*M203*$T$9</f>
        <v>0</v>
      </c>
      <c r="U203" s="112">
        <f>J203*M203*$U$9</f>
        <v>0</v>
      </c>
      <c r="V203" s="112">
        <f t="shared" si="206"/>
        <v>0</v>
      </c>
      <c r="W203" s="112">
        <f t="shared" si="207"/>
        <v>0</v>
      </c>
      <c r="X203" s="112">
        <f t="shared" si="208"/>
        <v>0</v>
      </c>
      <c r="Y203" s="112">
        <f t="shared" si="209"/>
        <v>0</v>
      </c>
      <c r="Z203" s="112">
        <f t="shared" si="209"/>
        <v>0</v>
      </c>
      <c r="AA203" s="112">
        <f t="shared" si="209"/>
        <v>0</v>
      </c>
      <c r="AB203" s="113"/>
      <c r="AC203" s="7">
        <f t="shared" si="210"/>
        <v>0</v>
      </c>
      <c r="AD203" s="242"/>
      <c r="AE203" s="243"/>
      <c r="AF203" s="243"/>
      <c r="AG203" s="243"/>
      <c r="AH203" s="88"/>
      <c r="AI203" s="88"/>
      <c r="AJ203" s="75"/>
      <c r="AK203" s="243"/>
      <c r="AL203" s="88"/>
      <c r="AM203" s="75"/>
      <c r="AN203" s="244"/>
      <c r="AO203" s="242"/>
      <c r="AP203" s="243"/>
      <c r="AQ203" s="243"/>
      <c r="AR203" s="243"/>
      <c r="AS203" s="243"/>
      <c r="AT203" s="88"/>
      <c r="AU203" s="75"/>
      <c r="AV203" s="244"/>
      <c r="AW203" s="6"/>
      <c r="AX203" s="6"/>
      <c r="AY203" s="6"/>
      <c r="AZ203" s="6"/>
      <c r="BA203" s="6"/>
      <c r="BB203" s="6"/>
      <c r="BC203" s="6"/>
      <c r="BD203" s="6"/>
      <c r="BE203" s="6"/>
      <c r="BF203" s="6"/>
      <c r="BG203" s="6"/>
      <c r="BH203" s="6"/>
      <c r="BI203" s="6"/>
      <c r="BJ203" s="6"/>
      <c r="BK203" s="6"/>
      <c r="BL203" s="6"/>
      <c r="BM203" s="6"/>
      <c r="BN203" s="6"/>
      <c r="BO203" s="6"/>
      <c r="BP203" s="6"/>
    </row>
    <row r="204" spans="1:68" s="171" customFormat="1" ht="27.95" hidden="1" customHeight="1" x14ac:dyDescent="0.25">
      <c r="A204" s="193"/>
      <c r="B204" s="194"/>
      <c r="C204" s="56"/>
      <c r="D204" s="57" t="s">
        <v>175</v>
      </c>
      <c r="E204" s="101" t="s">
        <v>49</v>
      </c>
      <c r="F204" s="101"/>
      <c r="G204" s="102"/>
      <c r="H204" s="103"/>
      <c r="I204" s="104"/>
      <c r="J204" s="105"/>
      <c r="K204" s="106">
        <f>IF(J204&gt;0, 1, 0)</f>
        <v>0</v>
      </c>
      <c r="L204" s="106">
        <f t="shared" si="199"/>
        <v>0</v>
      </c>
      <c r="M204" s="107"/>
      <c r="N204" s="108"/>
      <c r="O204" s="109">
        <f t="shared" si="200"/>
        <v>0</v>
      </c>
      <c r="P204" s="109">
        <f t="shared" si="201"/>
        <v>0</v>
      </c>
      <c r="Q204" s="107"/>
      <c r="R204" s="110">
        <f>J204*M204*$R$9</f>
        <v>0</v>
      </c>
      <c r="S204" s="111">
        <f>J204*M204*$S$9</f>
        <v>0</v>
      </c>
      <c r="T204" s="112">
        <f>K204*M204*$T$9</f>
        <v>0</v>
      </c>
      <c r="U204" s="112">
        <f>J204*M204*$U$9</f>
        <v>0</v>
      </c>
      <c r="V204" s="112">
        <f t="shared" si="206"/>
        <v>0</v>
      </c>
      <c r="W204" s="112">
        <f t="shared" si="207"/>
        <v>0</v>
      </c>
      <c r="X204" s="112">
        <f t="shared" si="208"/>
        <v>0</v>
      </c>
      <c r="Y204" s="112">
        <f t="shared" si="209"/>
        <v>0</v>
      </c>
      <c r="Z204" s="112">
        <f t="shared" si="209"/>
        <v>0</v>
      </c>
      <c r="AA204" s="112">
        <f t="shared" si="209"/>
        <v>0</v>
      </c>
      <c r="AB204" s="113"/>
      <c r="AC204" s="114">
        <f t="shared" si="210"/>
        <v>0</v>
      </c>
      <c r="AD204" s="86"/>
      <c r="AE204" s="87"/>
      <c r="AF204" s="87"/>
      <c r="AG204" s="87"/>
      <c r="AH204" s="88"/>
      <c r="AI204" s="88"/>
      <c r="AJ204" s="75"/>
      <c r="AK204" s="87"/>
      <c r="AL204" s="88"/>
      <c r="AM204" s="75"/>
      <c r="AN204" s="89"/>
      <c r="AO204" s="86"/>
      <c r="AP204" s="87"/>
      <c r="AQ204" s="87"/>
      <c r="AR204" s="87"/>
      <c r="AS204" s="87"/>
      <c r="AT204" s="88"/>
      <c r="AU204" s="75"/>
      <c r="AV204" s="89"/>
      <c r="AW204" s="6"/>
      <c r="AX204" s="6"/>
      <c r="AY204" s="6"/>
      <c r="AZ204" s="6"/>
      <c r="BA204" s="6"/>
      <c r="BB204" s="6"/>
      <c r="BC204" s="6"/>
      <c r="BD204" s="6"/>
      <c r="BE204" s="6"/>
      <c r="BF204" s="6"/>
      <c r="BG204" s="6"/>
      <c r="BH204" s="6"/>
      <c r="BI204" s="6"/>
      <c r="BJ204" s="6"/>
      <c r="BK204" s="6"/>
      <c r="BL204" s="6"/>
      <c r="BM204" s="6"/>
      <c r="BN204" s="6"/>
      <c r="BO204" s="6"/>
      <c r="BP204" s="6"/>
    </row>
    <row r="205" spans="1:68" ht="27.95" hidden="1" customHeight="1" thickBot="1" x14ac:dyDescent="0.3">
      <c r="A205" s="116"/>
      <c r="B205" s="117"/>
      <c r="C205" s="117"/>
      <c r="D205" s="57" t="s">
        <v>175</v>
      </c>
      <c r="E205" s="118"/>
      <c r="F205" s="118"/>
      <c r="G205" s="119"/>
      <c r="H205" s="120" t="s">
        <v>90</v>
      </c>
      <c r="I205" s="121"/>
      <c r="J205" s="122"/>
      <c r="K205" s="123"/>
      <c r="L205" s="123"/>
      <c r="M205" s="124"/>
      <c r="N205" s="125"/>
      <c r="O205" s="123"/>
      <c r="P205" s="123"/>
      <c r="Q205" s="124"/>
      <c r="R205" s="126">
        <f>SUM(R193:R204)</f>
        <v>0</v>
      </c>
      <c r="S205" s="127">
        <f t="shared" ref="S205:AA205" si="211">SUM(S193:S204)</f>
        <v>0</v>
      </c>
      <c r="T205" s="128">
        <f t="shared" si="211"/>
        <v>0</v>
      </c>
      <c r="U205" s="128">
        <f t="shared" si="211"/>
        <v>0</v>
      </c>
      <c r="V205" s="128">
        <f t="shared" si="211"/>
        <v>0</v>
      </c>
      <c r="W205" s="128">
        <f t="shared" si="211"/>
        <v>0</v>
      </c>
      <c r="X205" s="128">
        <f t="shared" si="211"/>
        <v>0</v>
      </c>
      <c r="Y205" s="129">
        <f t="shared" si="211"/>
        <v>0</v>
      </c>
      <c r="Z205" s="129">
        <f t="shared" si="211"/>
        <v>0</v>
      </c>
      <c r="AA205" s="129">
        <f t="shared" si="211"/>
        <v>0</v>
      </c>
      <c r="AB205" s="130">
        <f>R205/1800/0.6</f>
        <v>0</v>
      </c>
      <c r="AC205" s="7"/>
      <c r="AD205" s="131"/>
      <c r="AE205" s="132"/>
      <c r="AF205" s="132"/>
      <c r="AG205" s="132"/>
      <c r="AH205" s="88"/>
      <c r="AI205" s="88"/>
      <c r="AJ205" s="75"/>
      <c r="AK205" s="132"/>
      <c r="AL205" s="88"/>
      <c r="AM205" s="75"/>
      <c r="AN205" s="227"/>
      <c r="AO205" s="131"/>
      <c r="AP205" s="132"/>
      <c r="AQ205" s="132"/>
      <c r="AR205" s="132"/>
      <c r="AS205" s="132"/>
      <c r="AT205" s="88"/>
      <c r="AU205" s="75"/>
      <c r="AV205" s="227"/>
    </row>
    <row r="206" spans="1:68" ht="27.75" hidden="1" customHeight="1" thickTop="1" x14ac:dyDescent="0.25">
      <c r="A206" s="54"/>
      <c r="B206" s="55"/>
      <c r="C206" s="56"/>
      <c r="D206" s="57" t="s">
        <v>175</v>
      </c>
      <c r="E206" s="135"/>
      <c r="F206" s="136"/>
      <c r="G206" s="137"/>
      <c r="H206" s="140"/>
      <c r="I206" s="219"/>
      <c r="J206" s="62"/>
      <c r="K206" s="63">
        <f t="shared" ref="K206:K215" si="212">IF(J206&gt;0, 1, 0)</f>
        <v>0</v>
      </c>
      <c r="L206" s="63">
        <f t="shared" ref="L206:L217" si="213">J206-K206</f>
        <v>0</v>
      </c>
      <c r="M206" s="64"/>
      <c r="N206" s="65"/>
      <c r="O206" s="66">
        <f t="shared" ref="O206:O217" si="214">IF(N206&gt;0, 1, 0)</f>
        <v>0</v>
      </c>
      <c r="P206" s="66">
        <f t="shared" ref="P206:P217" si="215">N206-O206</f>
        <v>0</v>
      </c>
      <c r="Q206" s="220"/>
      <c r="R206" s="68">
        <f t="shared" ref="R206:R215" si="216">(K206*M206*$R$5)+(L206*M206*$R$6)+(O206*Q206*$R$7)+(P206*Q206*$R$8)</f>
        <v>0</v>
      </c>
      <c r="S206" s="69">
        <f t="shared" ref="S206:S215" si="217">J206*M206*$S$5</f>
        <v>0</v>
      </c>
      <c r="T206" s="70">
        <f t="shared" ref="T206:T215" si="218">K206*M206*$T$5</f>
        <v>0</v>
      </c>
      <c r="U206" s="70">
        <f t="shared" ref="U206:U215" si="219">J206*M206*$U$5</f>
        <v>0</v>
      </c>
      <c r="V206" s="70">
        <f t="shared" ref="V206:V217" si="220">N206*Q206*$V$7</f>
        <v>0</v>
      </c>
      <c r="W206" s="70">
        <f t="shared" ref="W206:W217" si="221">O206*Q206*$W$7</f>
        <v>0</v>
      </c>
      <c r="X206" s="70">
        <f t="shared" ref="X206:X217" si="222">N206*Q206*$X$7</f>
        <v>0</v>
      </c>
      <c r="Y206" s="70">
        <f t="shared" ref="Y206:AA217" si="223">S206+V206</f>
        <v>0</v>
      </c>
      <c r="Z206" s="70">
        <f t="shared" si="223"/>
        <v>0</v>
      </c>
      <c r="AA206" s="70">
        <f t="shared" si="223"/>
        <v>0</v>
      </c>
      <c r="AB206" s="71"/>
      <c r="AC206" s="7">
        <f>R206-Y206-Z206-AA206</f>
        <v>0</v>
      </c>
      <c r="AD206" s="86"/>
      <c r="AE206" s="73"/>
      <c r="AF206" s="87"/>
      <c r="AG206" s="87"/>
      <c r="AH206" s="88"/>
      <c r="AI206" s="88"/>
      <c r="AJ206" s="75"/>
      <c r="AK206" s="87"/>
      <c r="AL206" s="88"/>
      <c r="AM206" s="75"/>
      <c r="AN206" s="89"/>
      <c r="AO206" s="86"/>
      <c r="AP206" s="87"/>
      <c r="AQ206" s="87"/>
      <c r="AR206" s="87"/>
      <c r="AS206" s="87"/>
      <c r="AT206" s="88"/>
      <c r="AU206" s="75"/>
      <c r="AV206" s="89"/>
    </row>
    <row r="207" spans="1:68" ht="27.95" hidden="1" customHeight="1" x14ac:dyDescent="0.25">
      <c r="A207" s="54"/>
      <c r="B207" s="55"/>
      <c r="C207" s="56"/>
      <c r="D207" s="57" t="s">
        <v>175</v>
      </c>
      <c r="E207" s="135"/>
      <c r="F207" s="136"/>
      <c r="G207" s="137"/>
      <c r="H207" s="140"/>
      <c r="I207" s="81"/>
      <c r="J207" s="82"/>
      <c r="K207" s="63">
        <f t="shared" si="212"/>
        <v>0</v>
      </c>
      <c r="L207" s="63">
        <f t="shared" si="213"/>
        <v>0</v>
      </c>
      <c r="M207" s="83"/>
      <c r="N207" s="84"/>
      <c r="O207" s="66">
        <f t="shared" si="214"/>
        <v>0</v>
      </c>
      <c r="P207" s="66">
        <f t="shared" si="215"/>
        <v>0</v>
      </c>
      <c r="Q207" s="83"/>
      <c r="R207" s="85">
        <f t="shared" si="216"/>
        <v>0</v>
      </c>
      <c r="S207" s="69">
        <f t="shared" si="217"/>
        <v>0</v>
      </c>
      <c r="T207" s="70">
        <f t="shared" si="218"/>
        <v>0</v>
      </c>
      <c r="U207" s="70">
        <f t="shared" si="219"/>
        <v>0</v>
      </c>
      <c r="V207" s="70">
        <f t="shared" si="220"/>
        <v>0</v>
      </c>
      <c r="W207" s="70">
        <f t="shared" si="221"/>
        <v>0</v>
      </c>
      <c r="X207" s="70">
        <f t="shared" si="222"/>
        <v>0</v>
      </c>
      <c r="Y207" s="70">
        <f t="shared" si="223"/>
        <v>0</v>
      </c>
      <c r="Z207" s="70">
        <f t="shared" si="223"/>
        <v>0</v>
      </c>
      <c r="AA207" s="70">
        <f t="shared" si="223"/>
        <v>0</v>
      </c>
      <c r="AB207" s="71"/>
      <c r="AC207" s="7">
        <f t="shared" ref="AC207:AC217" si="224">R205-Y205-Z205-AA205</f>
        <v>0</v>
      </c>
      <c r="AD207" s="86"/>
      <c r="AE207" s="73"/>
      <c r="AF207" s="87"/>
      <c r="AG207" s="87"/>
      <c r="AH207" s="88"/>
      <c r="AI207" s="88"/>
      <c r="AJ207" s="75"/>
      <c r="AK207" s="87"/>
      <c r="AL207" s="88"/>
      <c r="AM207" s="75"/>
      <c r="AN207" s="89"/>
      <c r="AO207" s="86"/>
      <c r="AP207" s="87"/>
      <c r="AQ207" s="87"/>
      <c r="AR207" s="87"/>
      <c r="AS207" s="87"/>
      <c r="AT207" s="88"/>
      <c r="AU207" s="75"/>
      <c r="AV207" s="89"/>
    </row>
    <row r="208" spans="1:68" ht="27.95" hidden="1" customHeight="1" x14ac:dyDescent="0.25">
      <c r="A208" s="54"/>
      <c r="B208" s="55"/>
      <c r="C208" s="56"/>
      <c r="D208" s="57" t="s">
        <v>175</v>
      </c>
      <c r="E208" s="135"/>
      <c r="F208" s="136"/>
      <c r="G208" s="137"/>
      <c r="H208" s="138"/>
      <c r="I208" s="81"/>
      <c r="J208" s="82"/>
      <c r="K208" s="63">
        <f t="shared" si="212"/>
        <v>0</v>
      </c>
      <c r="L208" s="63">
        <f t="shared" si="213"/>
        <v>0</v>
      </c>
      <c r="M208" s="83"/>
      <c r="N208" s="84"/>
      <c r="O208" s="66">
        <f t="shared" si="214"/>
        <v>0</v>
      </c>
      <c r="P208" s="66">
        <f t="shared" si="215"/>
        <v>0</v>
      </c>
      <c r="Q208" s="83"/>
      <c r="R208" s="85">
        <f t="shared" si="216"/>
        <v>0</v>
      </c>
      <c r="S208" s="69">
        <f t="shared" si="217"/>
        <v>0</v>
      </c>
      <c r="T208" s="70">
        <f t="shared" si="218"/>
        <v>0</v>
      </c>
      <c r="U208" s="70">
        <f t="shared" si="219"/>
        <v>0</v>
      </c>
      <c r="V208" s="70">
        <f t="shared" si="220"/>
        <v>0</v>
      </c>
      <c r="W208" s="70">
        <f t="shared" si="221"/>
        <v>0</v>
      </c>
      <c r="X208" s="70">
        <f t="shared" si="222"/>
        <v>0</v>
      </c>
      <c r="Y208" s="70">
        <f t="shared" si="223"/>
        <v>0</v>
      </c>
      <c r="Z208" s="70">
        <f t="shared" si="223"/>
        <v>0</v>
      </c>
      <c r="AA208" s="70">
        <f t="shared" si="223"/>
        <v>0</v>
      </c>
      <c r="AB208" s="71"/>
      <c r="AC208" s="7">
        <f t="shared" si="224"/>
        <v>0</v>
      </c>
      <c r="AD208" s="86"/>
      <c r="AE208" s="73"/>
      <c r="AF208" s="87"/>
      <c r="AG208" s="87"/>
      <c r="AH208" s="88"/>
      <c r="AI208" s="88"/>
      <c r="AJ208" s="75"/>
      <c r="AK208" s="87"/>
      <c r="AL208" s="88"/>
      <c r="AM208" s="75"/>
      <c r="AN208" s="89"/>
      <c r="AO208" s="86"/>
      <c r="AP208" s="87"/>
      <c r="AQ208" s="87"/>
      <c r="AR208" s="87"/>
      <c r="AS208" s="87"/>
      <c r="AT208" s="88"/>
      <c r="AU208" s="75"/>
      <c r="AV208" s="89"/>
    </row>
    <row r="209" spans="1:68" ht="27.95" hidden="1" customHeight="1" x14ac:dyDescent="0.25">
      <c r="A209" s="54"/>
      <c r="B209" s="55"/>
      <c r="C209" s="56"/>
      <c r="D209" s="57" t="s">
        <v>175</v>
      </c>
      <c r="E209" s="139"/>
      <c r="F209" s="136"/>
      <c r="G209" s="137"/>
      <c r="H209" s="140"/>
      <c r="I209" s="81"/>
      <c r="J209" s="82"/>
      <c r="K209" s="63">
        <f t="shared" si="212"/>
        <v>0</v>
      </c>
      <c r="L209" s="63">
        <f t="shared" si="213"/>
        <v>0</v>
      </c>
      <c r="M209" s="83"/>
      <c r="N209" s="84"/>
      <c r="O209" s="66">
        <f t="shared" si="214"/>
        <v>0</v>
      </c>
      <c r="P209" s="66">
        <f t="shared" si="215"/>
        <v>0</v>
      </c>
      <c r="Q209" s="83"/>
      <c r="R209" s="85">
        <f t="shared" si="216"/>
        <v>0</v>
      </c>
      <c r="S209" s="69">
        <f t="shared" si="217"/>
        <v>0</v>
      </c>
      <c r="T209" s="70">
        <f t="shared" si="218"/>
        <v>0</v>
      </c>
      <c r="U209" s="70">
        <f t="shared" si="219"/>
        <v>0</v>
      </c>
      <c r="V209" s="70">
        <f t="shared" si="220"/>
        <v>0</v>
      </c>
      <c r="W209" s="70">
        <f t="shared" si="221"/>
        <v>0</v>
      </c>
      <c r="X209" s="70">
        <f t="shared" si="222"/>
        <v>0</v>
      </c>
      <c r="Y209" s="70">
        <f t="shared" si="223"/>
        <v>0</v>
      </c>
      <c r="Z209" s="70">
        <f t="shared" si="223"/>
        <v>0</v>
      </c>
      <c r="AA209" s="70">
        <f t="shared" si="223"/>
        <v>0</v>
      </c>
      <c r="AB209" s="71"/>
      <c r="AC209" s="7">
        <f t="shared" si="224"/>
        <v>0</v>
      </c>
      <c r="AD209" s="86"/>
      <c r="AE209" s="73"/>
      <c r="AF209" s="87"/>
      <c r="AG209" s="87"/>
      <c r="AH209" s="88"/>
      <c r="AI209" s="88"/>
      <c r="AJ209" s="75"/>
      <c r="AK209" s="87"/>
      <c r="AL209" s="88"/>
      <c r="AM209" s="75"/>
      <c r="AN209" s="89"/>
      <c r="AO209" s="86"/>
      <c r="AP209" s="87"/>
      <c r="AQ209" s="87"/>
      <c r="AR209" s="87"/>
      <c r="AS209" s="87"/>
      <c r="AT209" s="88"/>
      <c r="AU209" s="75"/>
      <c r="AV209" s="89"/>
    </row>
    <row r="210" spans="1:68" ht="27.95" hidden="1" customHeight="1" x14ac:dyDescent="0.25">
      <c r="A210" s="54"/>
      <c r="B210" s="55"/>
      <c r="C210" s="56"/>
      <c r="D210" s="57" t="s">
        <v>175</v>
      </c>
      <c r="E210" s="141"/>
      <c r="F210" s="136"/>
      <c r="G210" s="137"/>
      <c r="H210" s="140"/>
      <c r="I210" s="81"/>
      <c r="J210" s="82"/>
      <c r="K210" s="63">
        <f t="shared" si="212"/>
        <v>0</v>
      </c>
      <c r="L210" s="63">
        <f t="shared" si="213"/>
        <v>0</v>
      </c>
      <c r="M210" s="83"/>
      <c r="N210" s="84"/>
      <c r="O210" s="66">
        <f t="shared" si="214"/>
        <v>0</v>
      </c>
      <c r="P210" s="66">
        <f t="shared" si="215"/>
        <v>0</v>
      </c>
      <c r="Q210" s="83"/>
      <c r="R210" s="85">
        <f t="shared" si="216"/>
        <v>0</v>
      </c>
      <c r="S210" s="69">
        <f t="shared" si="217"/>
        <v>0</v>
      </c>
      <c r="T210" s="70">
        <f t="shared" si="218"/>
        <v>0</v>
      </c>
      <c r="U210" s="70">
        <f t="shared" si="219"/>
        <v>0</v>
      </c>
      <c r="V210" s="70">
        <f t="shared" si="220"/>
        <v>0</v>
      </c>
      <c r="W210" s="70">
        <f t="shared" si="221"/>
        <v>0</v>
      </c>
      <c r="X210" s="70">
        <f t="shared" si="222"/>
        <v>0</v>
      </c>
      <c r="Y210" s="70">
        <f t="shared" si="223"/>
        <v>0</v>
      </c>
      <c r="Z210" s="70">
        <f t="shared" si="223"/>
        <v>0</v>
      </c>
      <c r="AA210" s="70">
        <f t="shared" si="223"/>
        <v>0</v>
      </c>
      <c r="AB210" s="71"/>
      <c r="AC210" s="7">
        <f t="shared" si="224"/>
        <v>0</v>
      </c>
      <c r="AD210" s="86"/>
      <c r="AE210" s="73"/>
      <c r="AF210" s="87"/>
      <c r="AG210" s="87"/>
      <c r="AH210" s="88"/>
      <c r="AI210" s="88"/>
      <c r="AJ210" s="75"/>
      <c r="AK210" s="87"/>
      <c r="AL210" s="88"/>
      <c r="AM210" s="75"/>
      <c r="AN210" s="89"/>
      <c r="AO210" s="86"/>
      <c r="AP210" s="87"/>
      <c r="AQ210" s="87"/>
      <c r="AR210" s="87"/>
      <c r="AS210" s="87"/>
      <c r="AT210" s="88"/>
      <c r="AU210" s="75"/>
      <c r="AV210" s="89"/>
    </row>
    <row r="211" spans="1:68" ht="27.95" hidden="1" customHeight="1" x14ac:dyDescent="0.25">
      <c r="A211" s="54"/>
      <c r="B211" s="55"/>
      <c r="C211" s="56"/>
      <c r="D211" s="57" t="s">
        <v>175</v>
      </c>
      <c r="E211" s="141"/>
      <c r="F211" s="136"/>
      <c r="G211" s="137"/>
      <c r="H211" s="140"/>
      <c r="I211" s="81"/>
      <c r="J211" s="82"/>
      <c r="K211" s="63">
        <f t="shared" si="212"/>
        <v>0</v>
      </c>
      <c r="L211" s="63">
        <f t="shared" si="213"/>
        <v>0</v>
      </c>
      <c r="M211" s="83"/>
      <c r="N211" s="84"/>
      <c r="O211" s="66">
        <f t="shared" si="214"/>
        <v>0</v>
      </c>
      <c r="P211" s="66">
        <f t="shared" si="215"/>
        <v>0</v>
      </c>
      <c r="Q211" s="83"/>
      <c r="R211" s="85">
        <f t="shared" si="216"/>
        <v>0</v>
      </c>
      <c r="S211" s="69">
        <f t="shared" si="217"/>
        <v>0</v>
      </c>
      <c r="T211" s="70">
        <f t="shared" si="218"/>
        <v>0</v>
      </c>
      <c r="U211" s="70">
        <f t="shared" si="219"/>
        <v>0</v>
      </c>
      <c r="V211" s="70">
        <f t="shared" si="220"/>
        <v>0</v>
      </c>
      <c r="W211" s="70">
        <f t="shared" si="221"/>
        <v>0</v>
      </c>
      <c r="X211" s="70">
        <f t="shared" si="222"/>
        <v>0</v>
      </c>
      <c r="Y211" s="70">
        <f t="shared" si="223"/>
        <v>0</v>
      </c>
      <c r="Z211" s="70">
        <f t="shared" si="223"/>
        <v>0</v>
      </c>
      <c r="AA211" s="70">
        <f t="shared" si="223"/>
        <v>0</v>
      </c>
      <c r="AB211" s="71"/>
      <c r="AC211" s="7">
        <f t="shared" si="224"/>
        <v>0</v>
      </c>
      <c r="AD211" s="86"/>
      <c r="AE211" s="87"/>
      <c r="AF211" s="87"/>
      <c r="AG211" s="87"/>
      <c r="AH211" s="88"/>
      <c r="AI211" s="88"/>
      <c r="AJ211" s="75"/>
      <c r="AK211" s="87"/>
      <c r="AL211" s="88"/>
      <c r="AM211" s="75"/>
      <c r="AN211" s="89"/>
      <c r="AO211" s="86"/>
      <c r="AP211" s="87"/>
      <c r="AQ211" s="87"/>
      <c r="AR211" s="87"/>
      <c r="AS211" s="87"/>
      <c r="AT211" s="88"/>
      <c r="AU211" s="75"/>
      <c r="AV211" s="89"/>
    </row>
    <row r="212" spans="1:68" ht="27.95" hidden="1" customHeight="1" x14ac:dyDescent="0.25">
      <c r="A212" s="54"/>
      <c r="B212" s="55"/>
      <c r="C212" s="56"/>
      <c r="D212" s="57" t="s">
        <v>175</v>
      </c>
      <c r="E212" s="141"/>
      <c r="F212" s="136"/>
      <c r="G212" s="142"/>
      <c r="H212" s="140"/>
      <c r="I212" s="81"/>
      <c r="J212" s="82"/>
      <c r="K212" s="63">
        <f t="shared" si="212"/>
        <v>0</v>
      </c>
      <c r="L212" s="63">
        <f t="shared" si="213"/>
        <v>0</v>
      </c>
      <c r="M212" s="83"/>
      <c r="N212" s="84"/>
      <c r="O212" s="66">
        <f t="shared" si="214"/>
        <v>0</v>
      </c>
      <c r="P212" s="66">
        <f t="shared" si="215"/>
        <v>0</v>
      </c>
      <c r="Q212" s="83"/>
      <c r="R212" s="85">
        <f t="shared" si="216"/>
        <v>0</v>
      </c>
      <c r="S212" s="69">
        <f t="shared" si="217"/>
        <v>0</v>
      </c>
      <c r="T212" s="70">
        <f t="shared" si="218"/>
        <v>0</v>
      </c>
      <c r="U212" s="70">
        <f t="shared" si="219"/>
        <v>0</v>
      </c>
      <c r="V212" s="70">
        <f t="shared" si="220"/>
        <v>0</v>
      </c>
      <c r="W212" s="70">
        <f t="shared" si="221"/>
        <v>0</v>
      </c>
      <c r="X212" s="70">
        <f t="shared" si="222"/>
        <v>0</v>
      </c>
      <c r="Y212" s="70">
        <f t="shared" si="223"/>
        <v>0</v>
      </c>
      <c r="Z212" s="70">
        <f t="shared" si="223"/>
        <v>0</v>
      </c>
      <c r="AA212" s="70">
        <f t="shared" si="223"/>
        <v>0</v>
      </c>
      <c r="AB212" s="71"/>
      <c r="AC212" s="7">
        <f t="shared" si="224"/>
        <v>0</v>
      </c>
      <c r="AD212" s="86"/>
      <c r="AE212" s="87"/>
      <c r="AF212" s="87"/>
      <c r="AG212" s="87"/>
      <c r="AH212" s="88"/>
      <c r="AI212" s="88"/>
      <c r="AJ212" s="75"/>
      <c r="AK212" s="87"/>
      <c r="AL212" s="88"/>
      <c r="AM212" s="75"/>
      <c r="AN212" s="89"/>
      <c r="AO212" s="86"/>
      <c r="AP212" s="87"/>
      <c r="AQ212" s="87"/>
      <c r="AR212" s="87"/>
      <c r="AS212" s="87"/>
      <c r="AT212" s="88"/>
      <c r="AU212" s="75"/>
      <c r="AV212" s="89"/>
    </row>
    <row r="213" spans="1:68" ht="27.95" hidden="1" customHeight="1" x14ac:dyDescent="0.25">
      <c r="A213" s="54"/>
      <c r="B213" s="55"/>
      <c r="C213" s="56"/>
      <c r="D213" s="57" t="s">
        <v>175</v>
      </c>
      <c r="E213" s="141"/>
      <c r="F213" s="136"/>
      <c r="G213" s="142"/>
      <c r="H213" s="140"/>
      <c r="I213" s="94"/>
      <c r="J213" s="82"/>
      <c r="K213" s="63">
        <f t="shared" si="212"/>
        <v>0</v>
      </c>
      <c r="L213" s="63">
        <f t="shared" si="213"/>
        <v>0</v>
      </c>
      <c r="M213" s="83"/>
      <c r="N213" s="84"/>
      <c r="O213" s="66">
        <f t="shared" si="214"/>
        <v>0</v>
      </c>
      <c r="P213" s="66">
        <f t="shared" si="215"/>
        <v>0</v>
      </c>
      <c r="Q213" s="83"/>
      <c r="R213" s="85">
        <f t="shared" si="216"/>
        <v>0</v>
      </c>
      <c r="S213" s="69">
        <f t="shared" si="217"/>
        <v>0</v>
      </c>
      <c r="T213" s="70">
        <f t="shared" si="218"/>
        <v>0</v>
      </c>
      <c r="U213" s="70">
        <f t="shared" si="219"/>
        <v>0</v>
      </c>
      <c r="V213" s="70">
        <f t="shared" si="220"/>
        <v>0</v>
      </c>
      <c r="W213" s="70">
        <f t="shared" si="221"/>
        <v>0</v>
      </c>
      <c r="X213" s="70">
        <f t="shared" si="222"/>
        <v>0</v>
      </c>
      <c r="Y213" s="70">
        <f t="shared" si="223"/>
        <v>0</v>
      </c>
      <c r="Z213" s="70">
        <f t="shared" si="223"/>
        <v>0</v>
      </c>
      <c r="AA213" s="70">
        <f t="shared" si="223"/>
        <v>0</v>
      </c>
      <c r="AB213" s="71"/>
      <c r="AC213" s="7">
        <f t="shared" si="224"/>
        <v>0</v>
      </c>
      <c r="AD213" s="86"/>
      <c r="AE213" s="87"/>
      <c r="AF213" s="87"/>
      <c r="AG213" s="87"/>
      <c r="AH213" s="88"/>
      <c r="AI213" s="88"/>
      <c r="AJ213" s="75"/>
      <c r="AK213" s="87"/>
      <c r="AL213" s="88"/>
      <c r="AM213" s="75"/>
      <c r="AN213" s="89"/>
      <c r="AO213" s="86"/>
      <c r="AP213" s="87"/>
      <c r="AQ213" s="87"/>
      <c r="AR213" s="87"/>
      <c r="AS213" s="87"/>
      <c r="AT213" s="88"/>
      <c r="AU213" s="75"/>
      <c r="AV213" s="89"/>
    </row>
    <row r="214" spans="1:68" ht="27.95" hidden="1" customHeight="1" x14ac:dyDescent="0.25">
      <c r="A214" s="54"/>
      <c r="B214" s="55"/>
      <c r="C214" s="56"/>
      <c r="D214" s="57" t="s">
        <v>175</v>
      </c>
      <c r="E214" s="143"/>
      <c r="F214" s="144"/>
      <c r="G214" s="145"/>
      <c r="H214" s="140"/>
      <c r="I214" s="81"/>
      <c r="J214" s="82"/>
      <c r="K214" s="63">
        <f t="shared" si="212"/>
        <v>0</v>
      </c>
      <c r="L214" s="63">
        <f t="shared" si="213"/>
        <v>0</v>
      </c>
      <c r="M214" s="83"/>
      <c r="N214" s="84"/>
      <c r="O214" s="66">
        <f t="shared" si="214"/>
        <v>0</v>
      </c>
      <c r="P214" s="66">
        <f t="shared" si="215"/>
        <v>0</v>
      </c>
      <c r="Q214" s="83"/>
      <c r="R214" s="85">
        <f t="shared" si="216"/>
        <v>0</v>
      </c>
      <c r="S214" s="69">
        <f t="shared" si="217"/>
        <v>0</v>
      </c>
      <c r="T214" s="70">
        <f t="shared" si="218"/>
        <v>0</v>
      </c>
      <c r="U214" s="70">
        <f t="shared" si="219"/>
        <v>0</v>
      </c>
      <c r="V214" s="70">
        <f t="shared" si="220"/>
        <v>0</v>
      </c>
      <c r="W214" s="70">
        <f t="shared" si="221"/>
        <v>0</v>
      </c>
      <c r="X214" s="70">
        <f t="shared" si="222"/>
        <v>0</v>
      </c>
      <c r="Y214" s="70">
        <f t="shared" si="223"/>
        <v>0</v>
      </c>
      <c r="Z214" s="70">
        <f t="shared" si="223"/>
        <v>0</v>
      </c>
      <c r="AA214" s="70">
        <f t="shared" si="223"/>
        <v>0</v>
      </c>
      <c r="AB214" s="71"/>
      <c r="AC214" s="7">
        <f t="shared" si="224"/>
        <v>0</v>
      </c>
      <c r="AD214" s="86"/>
      <c r="AE214" s="87"/>
      <c r="AF214" s="87"/>
      <c r="AG214" s="87"/>
      <c r="AH214" s="88"/>
      <c r="AI214" s="88"/>
      <c r="AJ214" s="75"/>
      <c r="AK214" s="87"/>
      <c r="AL214" s="88"/>
      <c r="AM214" s="75"/>
      <c r="AN214" s="89"/>
      <c r="AO214" s="86"/>
      <c r="AP214" s="87"/>
      <c r="AQ214" s="87"/>
      <c r="AR214" s="87"/>
      <c r="AS214" s="87"/>
      <c r="AT214" s="88"/>
      <c r="AU214" s="75"/>
      <c r="AV214" s="89"/>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row>
    <row r="215" spans="1:68" ht="27.95" hidden="1" customHeight="1" x14ac:dyDescent="0.25">
      <c r="A215" s="54"/>
      <c r="B215" s="55"/>
      <c r="C215" s="56"/>
      <c r="D215" s="57" t="s">
        <v>175</v>
      </c>
      <c r="E215" s="146"/>
      <c r="F215" s="230"/>
      <c r="G215" s="142"/>
      <c r="H215" s="231"/>
      <c r="I215" s="232"/>
      <c r="J215" s="82"/>
      <c r="K215" s="96">
        <f t="shared" si="212"/>
        <v>0</v>
      </c>
      <c r="L215" s="96">
        <f t="shared" si="213"/>
        <v>0</v>
      </c>
      <c r="M215" s="83"/>
      <c r="N215" s="84"/>
      <c r="O215" s="66">
        <f t="shared" si="214"/>
        <v>0</v>
      </c>
      <c r="P215" s="66">
        <f t="shared" si="215"/>
        <v>0</v>
      </c>
      <c r="Q215" s="83"/>
      <c r="R215" s="85">
        <f t="shared" si="216"/>
        <v>0</v>
      </c>
      <c r="S215" s="69">
        <f t="shared" si="217"/>
        <v>0</v>
      </c>
      <c r="T215" s="70">
        <f t="shared" si="218"/>
        <v>0</v>
      </c>
      <c r="U215" s="70">
        <f t="shared" si="219"/>
        <v>0</v>
      </c>
      <c r="V215" s="70">
        <f t="shared" si="220"/>
        <v>0</v>
      </c>
      <c r="W215" s="70">
        <f t="shared" si="221"/>
        <v>0</v>
      </c>
      <c r="X215" s="70">
        <f t="shared" si="222"/>
        <v>0</v>
      </c>
      <c r="Y215" s="70">
        <f t="shared" si="223"/>
        <v>0</v>
      </c>
      <c r="Z215" s="70">
        <f t="shared" si="223"/>
        <v>0</v>
      </c>
      <c r="AA215" s="70">
        <f t="shared" si="223"/>
        <v>0</v>
      </c>
      <c r="AB215" s="71"/>
      <c r="AC215" s="7">
        <f t="shared" si="224"/>
        <v>0</v>
      </c>
      <c r="AD215" s="86"/>
      <c r="AE215" s="87"/>
      <c r="AF215" s="87"/>
      <c r="AG215" s="87"/>
      <c r="AH215" s="88"/>
      <c r="AI215" s="88"/>
      <c r="AJ215" s="75"/>
      <c r="AK215" s="87"/>
      <c r="AL215" s="88"/>
      <c r="AM215" s="75"/>
      <c r="AN215" s="89"/>
      <c r="AO215" s="86"/>
      <c r="AP215" s="87"/>
      <c r="AQ215" s="87"/>
      <c r="AR215" s="87"/>
      <c r="AS215" s="87"/>
      <c r="AT215" s="88"/>
      <c r="AU215" s="75"/>
      <c r="AV215" s="89"/>
      <c r="AW215" s="171"/>
      <c r="AX215" s="171"/>
      <c r="AY215" s="171"/>
      <c r="AZ215" s="171"/>
      <c r="BA215" s="171"/>
      <c r="BB215" s="171"/>
      <c r="BC215" s="171"/>
      <c r="BD215" s="171"/>
      <c r="BE215" s="171"/>
      <c r="BF215" s="171"/>
      <c r="BG215" s="171"/>
      <c r="BH215" s="171"/>
      <c r="BI215" s="171"/>
      <c r="BJ215" s="171"/>
      <c r="BK215" s="171"/>
      <c r="BL215" s="171"/>
      <c r="BM215" s="171"/>
      <c r="BN215" s="171"/>
      <c r="BO215" s="171"/>
      <c r="BP215" s="171"/>
    </row>
    <row r="216" spans="1:68" s="179" customFormat="1" ht="27.95" hidden="1" customHeight="1" x14ac:dyDescent="0.25">
      <c r="A216" s="193"/>
      <c r="B216" s="194"/>
      <c r="C216" s="56"/>
      <c r="D216" s="57" t="s">
        <v>175</v>
      </c>
      <c r="E216" s="101" t="s">
        <v>49</v>
      </c>
      <c r="F216" s="101"/>
      <c r="G216" s="102"/>
      <c r="H216" s="103"/>
      <c r="I216" s="104"/>
      <c r="J216" s="105"/>
      <c r="K216" s="106">
        <f>IF(J216&gt;0, 1, 0)</f>
        <v>0</v>
      </c>
      <c r="L216" s="106">
        <f t="shared" si="213"/>
        <v>0</v>
      </c>
      <c r="M216" s="107"/>
      <c r="N216" s="108"/>
      <c r="O216" s="109">
        <f t="shared" si="214"/>
        <v>0</v>
      </c>
      <c r="P216" s="109">
        <f t="shared" si="215"/>
        <v>0</v>
      </c>
      <c r="Q216" s="107"/>
      <c r="R216" s="110">
        <f>J216*M216*$R$9</f>
        <v>0</v>
      </c>
      <c r="S216" s="111">
        <f>J216*M216*$S$9</f>
        <v>0</v>
      </c>
      <c r="T216" s="112">
        <f>K216*M216*$T$9</f>
        <v>0</v>
      </c>
      <c r="U216" s="112">
        <f>J216*M216*$U$9</f>
        <v>0</v>
      </c>
      <c r="V216" s="112">
        <f t="shared" si="220"/>
        <v>0</v>
      </c>
      <c r="W216" s="112">
        <f t="shared" si="221"/>
        <v>0</v>
      </c>
      <c r="X216" s="112">
        <f t="shared" si="222"/>
        <v>0</v>
      </c>
      <c r="Y216" s="112">
        <f t="shared" si="223"/>
        <v>0</v>
      </c>
      <c r="Z216" s="112">
        <f t="shared" si="223"/>
        <v>0</v>
      </c>
      <c r="AA216" s="112">
        <f t="shared" si="223"/>
        <v>0</v>
      </c>
      <c r="AB216" s="113"/>
      <c r="AC216" s="7">
        <f t="shared" si="224"/>
        <v>0</v>
      </c>
      <c r="AD216" s="242"/>
      <c r="AE216" s="243"/>
      <c r="AF216" s="243"/>
      <c r="AG216" s="243"/>
      <c r="AH216" s="88"/>
      <c r="AI216" s="88"/>
      <c r="AJ216" s="75"/>
      <c r="AK216" s="243"/>
      <c r="AL216" s="88"/>
      <c r="AM216" s="75"/>
      <c r="AN216" s="244"/>
      <c r="AO216" s="242"/>
      <c r="AP216" s="243"/>
      <c r="AQ216" s="243"/>
      <c r="AR216" s="243"/>
      <c r="AS216" s="243"/>
      <c r="AT216" s="88"/>
      <c r="AU216" s="75"/>
      <c r="AV216" s="244"/>
      <c r="AW216" s="6"/>
      <c r="AX216" s="6"/>
      <c r="AY216" s="6"/>
      <c r="AZ216" s="6"/>
      <c r="BA216" s="6"/>
      <c r="BB216" s="6"/>
      <c r="BC216" s="6"/>
      <c r="BD216" s="6"/>
      <c r="BE216" s="6"/>
      <c r="BF216" s="6"/>
      <c r="BG216" s="6"/>
      <c r="BH216" s="6"/>
      <c r="BI216" s="6"/>
      <c r="BJ216" s="6"/>
      <c r="BK216" s="6"/>
      <c r="BL216" s="6"/>
      <c r="BM216" s="6"/>
      <c r="BN216" s="6"/>
      <c r="BO216" s="6"/>
      <c r="BP216" s="6"/>
    </row>
    <row r="217" spans="1:68" s="171" customFormat="1" ht="27.95" hidden="1" customHeight="1" x14ac:dyDescent="0.25">
      <c r="A217" s="193"/>
      <c r="B217" s="194"/>
      <c r="C217" s="56"/>
      <c r="D217" s="57" t="s">
        <v>175</v>
      </c>
      <c r="E217" s="101" t="s">
        <v>49</v>
      </c>
      <c r="F217" s="101"/>
      <c r="G217" s="102"/>
      <c r="H217" s="103"/>
      <c r="I217" s="104"/>
      <c r="J217" s="105"/>
      <c r="K217" s="106">
        <f>IF(J217&gt;0, 1, 0)</f>
        <v>0</v>
      </c>
      <c r="L217" s="106">
        <f t="shared" si="213"/>
        <v>0</v>
      </c>
      <c r="M217" s="107"/>
      <c r="N217" s="108"/>
      <c r="O217" s="109">
        <f t="shared" si="214"/>
        <v>0</v>
      </c>
      <c r="P217" s="109">
        <f t="shared" si="215"/>
        <v>0</v>
      </c>
      <c r="Q217" s="107"/>
      <c r="R217" s="110">
        <f>J217*M217*$R$9</f>
        <v>0</v>
      </c>
      <c r="S217" s="111">
        <f>J217*M217*$S$9</f>
        <v>0</v>
      </c>
      <c r="T217" s="112">
        <f>K217*M217*$T$9</f>
        <v>0</v>
      </c>
      <c r="U217" s="112">
        <f>J217*M217*$U$9</f>
        <v>0</v>
      </c>
      <c r="V217" s="112">
        <f t="shared" si="220"/>
        <v>0</v>
      </c>
      <c r="W217" s="112">
        <f t="shared" si="221"/>
        <v>0</v>
      </c>
      <c r="X217" s="112">
        <f t="shared" si="222"/>
        <v>0</v>
      </c>
      <c r="Y217" s="112">
        <f t="shared" si="223"/>
        <v>0</v>
      </c>
      <c r="Z217" s="112">
        <f t="shared" si="223"/>
        <v>0</v>
      </c>
      <c r="AA217" s="112">
        <f t="shared" si="223"/>
        <v>0</v>
      </c>
      <c r="AB217" s="113"/>
      <c r="AC217" s="114">
        <f t="shared" si="224"/>
        <v>0</v>
      </c>
      <c r="AD217" s="86"/>
      <c r="AE217" s="87"/>
      <c r="AF217" s="87"/>
      <c r="AG217" s="87"/>
      <c r="AH217" s="88"/>
      <c r="AI217" s="88"/>
      <c r="AJ217" s="75"/>
      <c r="AK217" s="87"/>
      <c r="AL217" s="88"/>
      <c r="AM217" s="75"/>
      <c r="AN217" s="89"/>
      <c r="AO217" s="86"/>
      <c r="AP217" s="87"/>
      <c r="AQ217" s="87"/>
      <c r="AR217" s="87"/>
      <c r="AS217" s="87"/>
      <c r="AT217" s="88"/>
      <c r="AU217" s="75"/>
      <c r="AV217" s="89"/>
      <c r="AW217" s="6"/>
      <c r="AX217" s="6"/>
      <c r="AY217" s="6"/>
      <c r="AZ217" s="6"/>
      <c r="BA217" s="6"/>
      <c r="BB217" s="6"/>
      <c r="BC217" s="6"/>
      <c r="BD217" s="6"/>
      <c r="BE217" s="6"/>
      <c r="BF217" s="6"/>
      <c r="BG217" s="6"/>
      <c r="BH217" s="6"/>
      <c r="BI217" s="6"/>
      <c r="BJ217" s="6"/>
      <c r="BK217" s="6"/>
      <c r="BL217" s="6"/>
      <c r="BM217" s="6"/>
      <c r="BN217" s="6"/>
      <c r="BO217" s="6"/>
      <c r="BP217" s="6"/>
    </row>
    <row r="218" spans="1:68" ht="27.95" hidden="1" customHeight="1" thickBot="1" x14ac:dyDescent="0.3">
      <c r="A218" s="116"/>
      <c r="B218" s="117"/>
      <c r="C218" s="117"/>
      <c r="D218" s="57" t="s">
        <v>175</v>
      </c>
      <c r="E218" s="118"/>
      <c r="F218" s="118"/>
      <c r="G218" s="119"/>
      <c r="H218" s="120" t="s">
        <v>90</v>
      </c>
      <c r="I218" s="121"/>
      <c r="J218" s="122"/>
      <c r="K218" s="123"/>
      <c r="L218" s="123"/>
      <c r="M218" s="124"/>
      <c r="N218" s="125"/>
      <c r="O218" s="123"/>
      <c r="P218" s="123"/>
      <c r="Q218" s="124"/>
      <c r="R218" s="126">
        <f>SUM(R206:R217)</f>
        <v>0</v>
      </c>
      <c r="S218" s="127">
        <f t="shared" ref="S218:AA218" si="225">SUM(S206:S217)</f>
        <v>0</v>
      </c>
      <c r="T218" s="128">
        <f t="shared" si="225"/>
        <v>0</v>
      </c>
      <c r="U218" s="128">
        <f t="shared" si="225"/>
        <v>0</v>
      </c>
      <c r="V218" s="128">
        <f t="shared" si="225"/>
        <v>0</v>
      </c>
      <c r="W218" s="128">
        <f t="shared" si="225"/>
        <v>0</v>
      </c>
      <c r="X218" s="128">
        <f t="shared" si="225"/>
        <v>0</v>
      </c>
      <c r="Y218" s="129">
        <f t="shared" si="225"/>
        <v>0</v>
      </c>
      <c r="Z218" s="129">
        <f t="shared" si="225"/>
        <v>0</v>
      </c>
      <c r="AA218" s="129">
        <f t="shared" si="225"/>
        <v>0</v>
      </c>
      <c r="AB218" s="130">
        <f>R218/1800/0.6</f>
        <v>0</v>
      </c>
      <c r="AC218" s="7"/>
      <c r="AD218" s="131"/>
      <c r="AE218" s="132"/>
      <c r="AF218" s="132"/>
      <c r="AG218" s="132"/>
      <c r="AH218" s="88"/>
      <c r="AI218" s="88"/>
      <c r="AJ218" s="75"/>
      <c r="AK218" s="132"/>
      <c r="AL218" s="88"/>
      <c r="AM218" s="75"/>
      <c r="AN218" s="227"/>
      <c r="AO218" s="131"/>
      <c r="AP218" s="132"/>
      <c r="AQ218" s="132"/>
      <c r="AR218" s="132"/>
      <c r="AS218" s="132"/>
      <c r="AT218" s="88"/>
      <c r="AU218" s="75"/>
      <c r="AV218" s="227"/>
    </row>
    <row r="219" spans="1:68" ht="27.75" hidden="1" customHeight="1" thickTop="1" x14ac:dyDescent="0.25">
      <c r="A219" s="54"/>
      <c r="B219" s="55"/>
      <c r="C219" s="56"/>
      <c r="D219" s="57" t="s">
        <v>175</v>
      </c>
      <c r="E219" s="135"/>
      <c r="F219" s="136"/>
      <c r="G219" s="137"/>
      <c r="H219" s="140"/>
      <c r="I219" s="219"/>
      <c r="J219" s="62"/>
      <c r="K219" s="63">
        <f t="shared" ref="K219:K228" si="226">IF(J219&gt;0, 1, 0)</f>
        <v>0</v>
      </c>
      <c r="L219" s="63">
        <f t="shared" ref="L219:L230" si="227">J219-K219</f>
        <v>0</v>
      </c>
      <c r="M219" s="64"/>
      <c r="N219" s="65"/>
      <c r="O219" s="66">
        <f t="shared" ref="O219:O230" si="228">IF(N219&gt;0, 1, 0)</f>
        <v>0</v>
      </c>
      <c r="P219" s="66">
        <f t="shared" ref="P219:P230" si="229">N219-O219</f>
        <v>0</v>
      </c>
      <c r="Q219" s="220"/>
      <c r="R219" s="68">
        <f t="shared" ref="R219:R228" si="230">(K219*M219*$R$5)+(L219*M219*$R$6)+(O219*Q219*$R$7)+(P219*Q219*$R$8)</f>
        <v>0</v>
      </c>
      <c r="S219" s="69">
        <f t="shared" ref="S219:S228" si="231">J219*M219*$S$5</f>
        <v>0</v>
      </c>
      <c r="T219" s="70">
        <f t="shared" ref="T219:T228" si="232">K219*M219*$T$5</f>
        <v>0</v>
      </c>
      <c r="U219" s="70">
        <f t="shared" ref="U219:U228" si="233">J219*M219*$U$5</f>
        <v>0</v>
      </c>
      <c r="V219" s="70">
        <f t="shared" ref="V219:V230" si="234">N219*Q219*$V$7</f>
        <v>0</v>
      </c>
      <c r="W219" s="70">
        <f t="shared" ref="W219:W230" si="235">O219*Q219*$W$7</f>
        <v>0</v>
      </c>
      <c r="X219" s="70">
        <f t="shared" ref="X219:X230" si="236">N219*Q219*$X$7</f>
        <v>0</v>
      </c>
      <c r="Y219" s="70">
        <f t="shared" ref="Y219:AA230" si="237">S219+V219</f>
        <v>0</v>
      </c>
      <c r="Z219" s="70">
        <f t="shared" si="237"/>
        <v>0</v>
      </c>
      <c r="AA219" s="70">
        <f t="shared" si="237"/>
        <v>0</v>
      </c>
      <c r="AB219" s="71"/>
      <c r="AC219" s="7">
        <f>R219-Y219-Z219-AA219</f>
        <v>0</v>
      </c>
      <c r="AD219" s="86"/>
      <c r="AE219" s="73"/>
      <c r="AF219" s="87"/>
      <c r="AG219" s="87"/>
      <c r="AH219" s="88"/>
      <c r="AI219" s="88"/>
      <c r="AJ219" s="75"/>
      <c r="AK219" s="87"/>
      <c r="AL219" s="88"/>
      <c r="AM219" s="75"/>
      <c r="AN219" s="89"/>
      <c r="AO219" s="86"/>
      <c r="AP219" s="87"/>
      <c r="AQ219" s="87"/>
      <c r="AR219" s="87"/>
      <c r="AS219" s="87"/>
      <c r="AT219" s="88"/>
      <c r="AU219" s="75"/>
      <c r="AV219" s="89"/>
    </row>
    <row r="220" spans="1:68" ht="27.95" hidden="1" customHeight="1" x14ac:dyDescent="0.25">
      <c r="A220" s="54"/>
      <c r="B220" s="55"/>
      <c r="C220" s="56"/>
      <c r="D220" s="57" t="s">
        <v>175</v>
      </c>
      <c r="E220" s="135"/>
      <c r="F220" s="136"/>
      <c r="G220" s="137"/>
      <c r="H220" s="140"/>
      <c r="I220" s="81"/>
      <c r="J220" s="82"/>
      <c r="K220" s="63">
        <f t="shared" si="226"/>
        <v>0</v>
      </c>
      <c r="L220" s="63">
        <f t="shared" si="227"/>
        <v>0</v>
      </c>
      <c r="M220" s="83"/>
      <c r="N220" s="84"/>
      <c r="O220" s="66">
        <f t="shared" si="228"/>
        <v>0</v>
      </c>
      <c r="P220" s="66">
        <f t="shared" si="229"/>
        <v>0</v>
      </c>
      <c r="Q220" s="83"/>
      <c r="R220" s="85">
        <f t="shared" si="230"/>
        <v>0</v>
      </c>
      <c r="S220" s="69">
        <f t="shared" si="231"/>
        <v>0</v>
      </c>
      <c r="T220" s="70">
        <f t="shared" si="232"/>
        <v>0</v>
      </c>
      <c r="U220" s="70">
        <f t="shared" si="233"/>
        <v>0</v>
      </c>
      <c r="V220" s="70">
        <f t="shared" si="234"/>
        <v>0</v>
      </c>
      <c r="W220" s="70">
        <f t="shared" si="235"/>
        <v>0</v>
      </c>
      <c r="X220" s="70">
        <f t="shared" si="236"/>
        <v>0</v>
      </c>
      <c r="Y220" s="70">
        <f t="shared" si="237"/>
        <v>0</v>
      </c>
      <c r="Z220" s="70">
        <f t="shared" si="237"/>
        <v>0</v>
      </c>
      <c r="AA220" s="70">
        <f t="shared" si="237"/>
        <v>0</v>
      </c>
      <c r="AB220" s="71"/>
      <c r="AC220" s="7">
        <f t="shared" ref="AC220:AC230" si="238">R218-Y218-Z218-AA218</f>
        <v>0</v>
      </c>
      <c r="AD220" s="86"/>
      <c r="AE220" s="73"/>
      <c r="AF220" s="87"/>
      <c r="AG220" s="87"/>
      <c r="AH220" s="88"/>
      <c r="AI220" s="88"/>
      <c r="AJ220" s="75"/>
      <c r="AK220" s="87"/>
      <c r="AL220" s="88"/>
      <c r="AM220" s="75"/>
      <c r="AN220" s="89"/>
      <c r="AO220" s="86"/>
      <c r="AP220" s="87"/>
      <c r="AQ220" s="87"/>
      <c r="AR220" s="87"/>
      <c r="AS220" s="87"/>
      <c r="AT220" s="88"/>
      <c r="AU220" s="75"/>
      <c r="AV220" s="89"/>
    </row>
    <row r="221" spans="1:68" ht="27.95" hidden="1" customHeight="1" x14ac:dyDescent="0.25">
      <c r="A221" s="54"/>
      <c r="B221" s="55"/>
      <c r="C221" s="56"/>
      <c r="D221" s="57" t="s">
        <v>175</v>
      </c>
      <c r="E221" s="135"/>
      <c r="F221" s="136"/>
      <c r="G221" s="137"/>
      <c r="H221" s="138"/>
      <c r="I221" s="81"/>
      <c r="J221" s="82"/>
      <c r="K221" s="63">
        <f t="shared" si="226"/>
        <v>0</v>
      </c>
      <c r="L221" s="63">
        <f t="shared" si="227"/>
        <v>0</v>
      </c>
      <c r="M221" s="83"/>
      <c r="N221" s="84"/>
      <c r="O221" s="66">
        <f t="shared" si="228"/>
        <v>0</v>
      </c>
      <c r="P221" s="66">
        <f t="shared" si="229"/>
        <v>0</v>
      </c>
      <c r="Q221" s="83"/>
      <c r="R221" s="85">
        <f t="shared" si="230"/>
        <v>0</v>
      </c>
      <c r="S221" s="69">
        <f t="shared" si="231"/>
        <v>0</v>
      </c>
      <c r="T221" s="70">
        <f t="shared" si="232"/>
        <v>0</v>
      </c>
      <c r="U221" s="70">
        <f t="shared" si="233"/>
        <v>0</v>
      </c>
      <c r="V221" s="70">
        <f t="shared" si="234"/>
        <v>0</v>
      </c>
      <c r="W221" s="70">
        <f t="shared" si="235"/>
        <v>0</v>
      </c>
      <c r="X221" s="70">
        <f t="shared" si="236"/>
        <v>0</v>
      </c>
      <c r="Y221" s="70">
        <f t="shared" si="237"/>
        <v>0</v>
      </c>
      <c r="Z221" s="70">
        <f t="shared" si="237"/>
        <v>0</v>
      </c>
      <c r="AA221" s="70">
        <f t="shared" si="237"/>
        <v>0</v>
      </c>
      <c r="AB221" s="71"/>
      <c r="AC221" s="7">
        <f t="shared" si="238"/>
        <v>0</v>
      </c>
      <c r="AD221" s="86"/>
      <c r="AE221" s="73"/>
      <c r="AF221" s="87"/>
      <c r="AG221" s="87"/>
      <c r="AH221" s="88"/>
      <c r="AI221" s="88"/>
      <c r="AJ221" s="75"/>
      <c r="AK221" s="87"/>
      <c r="AL221" s="88"/>
      <c r="AM221" s="75"/>
      <c r="AN221" s="89"/>
      <c r="AO221" s="86"/>
      <c r="AP221" s="87"/>
      <c r="AQ221" s="87"/>
      <c r="AR221" s="87"/>
      <c r="AS221" s="87"/>
      <c r="AT221" s="88"/>
      <c r="AU221" s="75"/>
      <c r="AV221" s="89"/>
    </row>
    <row r="222" spans="1:68" ht="27.95" hidden="1" customHeight="1" x14ac:dyDescent="0.25">
      <c r="A222" s="54"/>
      <c r="B222" s="55"/>
      <c r="C222" s="56"/>
      <c r="D222" s="57" t="s">
        <v>175</v>
      </c>
      <c r="E222" s="139"/>
      <c r="F222" s="136"/>
      <c r="G222" s="137"/>
      <c r="H222" s="140"/>
      <c r="I222" s="81"/>
      <c r="J222" s="82"/>
      <c r="K222" s="63">
        <f t="shared" si="226"/>
        <v>0</v>
      </c>
      <c r="L222" s="63">
        <f t="shared" si="227"/>
        <v>0</v>
      </c>
      <c r="M222" s="83"/>
      <c r="N222" s="84"/>
      <c r="O222" s="66">
        <f t="shared" si="228"/>
        <v>0</v>
      </c>
      <c r="P222" s="66">
        <f t="shared" si="229"/>
        <v>0</v>
      </c>
      <c r="Q222" s="83"/>
      <c r="R222" s="85">
        <f t="shared" si="230"/>
        <v>0</v>
      </c>
      <c r="S222" s="69">
        <f t="shared" si="231"/>
        <v>0</v>
      </c>
      <c r="T222" s="70">
        <f t="shared" si="232"/>
        <v>0</v>
      </c>
      <c r="U222" s="70">
        <f t="shared" si="233"/>
        <v>0</v>
      </c>
      <c r="V222" s="70">
        <f t="shared" si="234"/>
        <v>0</v>
      </c>
      <c r="W222" s="70">
        <f t="shared" si="235"/>
        <v>0</v>
      </c>
      <c r="X222" s="70">
        <f t="shared" si="236"/>
        <v>0</v>
      </c>
      <c r="Y222" s="70">
        <f t="shared" si="237"/>
        <v>0</v>
      </c>
      <c r="Z222" s="70">
        <f t="shared" si="237"/>
        <v>0</v>
      </c>
      <c r="AA222" s="70">
        <f t="shared" si="237"/>
        <v>0</v>
      </c>
      <c r="AB222" s="71"/>
      <c r="AC222" s="7">
        <f t="shared" si="238"/>
        <v>0</v>
      </c>
      <c r="AD222" s="86"/>
      <c r="AE222" s="73"/>
      <c r="AF222" s="87"/>
      <c r="AG222" s="87"/>
      <c r="AH222" s="88"/>
      <c r="AI222" s="88"/>
      <c r="AJ222" s="75"/>
      <c r="AK222" s="87"/>
      <c r="AL222" s="88"/>
      <c r="AM222" s="75"/>
      <c r="AN222" s="89"/>
      <c r="AO222" s="86"/>
      <c r="AP222" s="87"/>
      <c r="AQ222" s="87"/>
      <c r="AR222" s="87"/>
      <c r="AS222" s="87"/>
      <c r="AT222" s="88"/>
      <c r="AU222" s="75"/>
      <c r="AV222" s="89"/>
    </row>
    <row r="223" spans="1:68" ht="27.95" hidden="1" customHeight="1" x14ac:dyDescent="0.25">
      <c r="A223" s="54"/>
      <c r="B223" s="55"/>
      <c r="C223" s="56"/>
      <c r="D223" s="57" t="s">
        <v>175</v>
      </c>
      <c r="E223" s="141"/>
      <c r="F223" s="136"/>
      <c r="G223" s="137"/>
      <c r="H223" s="140"/>
      <c r="I223" s="81"/>
      <c r="J223" s="82"/>
      <c r="K223" s="63">
        <f t="shared" si="226"/>
        <v>0</v>
      </c>
      <c r="L223" s="63">
        <f t="shared" si="227"/>
        <v>0</v>
      </c>
      <c r="M223" s="83"/>
      <c r="N223" s="84"/>
      <c r="O223" s="66">
        <f t="shared" si="228"/>
        <v>0</v>
      </c>
      <c r="P223" s="66">
        <f t="shared" si="229"/>
        <v>0</v>
      </c>
      <c r="Q223" s="83"/>
      <c r="R223" s="85">
        <f t="shared" si="230"/>
        <v>0</v>
      </c>
      <c r="S223" s="69">
        <f t="shared" si="231"/>
        <v>0</v>
      </c>
      <c r="T223" s="70">
        <f t="shared" si="232"/>
        <v>0</v>
      </c>
      <c r="U223" s="70">
        <f t="shared" si="233"/>
        <v>0</v>
      </c>
      <c r="V223" s="70">
        <f t="shared" si="234"/>
        <v>0</v>
      </c>
      <c r="W223" s="70">
        <f t="shared" si="235"/>
        <v>0</v>
      </c>
      <c r="X223" s="70">
        <f t="shared" si="236"/>
        <v>0</v>
      </c>
      <c r="Y223" s="70">
        <f t="shared" si="237"/>
        <v>0</v>
      </c>
      <c r="Z223" s="70">
        <f t="shared" si="237"/>
        <v>0</v>
      </c>
      <c r="AA223" s="70">
        <f t="shared" si="237"/>
        <v>0</v>
      </c>
      <c r="AB223" s="71"/>
      <c r="AC223" s="7">
        <f t="shared" si="238"/>
        <v>0</v>
      </c>
      <c r="AD223" s="86"/>
      <c r="AE223" s="73"/>
      <c r="AF223" s="87"/>
      <c r="AG223" s="87"/>
      <c r="AH223" s="88"/>
      <c r="AI223" s="88"/>
      <c r="AJ223" s="75"/>
      <c r="AK223" s="87"/>
      <c r="AL223" s="88"/>
      <c r="AM223" s="75"/>
      <c r="AN223" s="89"/>
      <c r="AO223" s="86"/>
      <c r="AP223" s="87"/>
      <c r="AQ223" s="87"/>
      <c r="AR223" s="87"/>
      <c r="AS223" s="87"/>
      <c r="AT223" s="88"/>
      <c r="AU223" s="75"/>
      <c r="AV223" s="89"/>
    </row>
    <row r="224" spans="1:68" ht="27.95" hidden="1" customHeight="1" x14ac:dyDescent="0.25">
      <c r="A224" s="54"/>
      <c r="B224" s="55"/>
      <c r="C224" s="56"/>
      <c r="D224" s="57" t="s">
        <v>175</v>
      </c>
      <c r="E224" s="141"/>
      <c r="F224" s="136"/>
      <c r="G224" s="137"/>
      <c r="H224" s="140"/>
      <c r="I224" s="81"/>
      <c r="J224" s="82"/>
      <c r="K224" s="63">
        <f t="shared" si="226"/>
        <v>0</v>
      </c>
      <c r="L224" s="63">
        <f t="shared" si="227"/>
        <v>0</v>
      </c>
      <c r="M224" s="83"/>
      <c r="N224" s="84"/>
      <c r="O224" s="66">
        <f t="shared" si="228"/>
        <v>0</v>
      </c>
      <c r="P224" s="66">
        <f t="shared" si="229"/>
        <v>0</v>
      </c>
      <c r="Q224" s="83"/>
      <c r="R224" s="85">
        <f t="shared" si="230"/>
        <v>0</v>
      </c>
      <c r="S224" s="69">
        <f t="shared" si="231"/>
        <v>0</v>
      </c>
      <c r="T224" s="70">
        <f t="shared" si="232"/>
        <v>0</v>
      </c>
      <c r="U224" s="70">
        <f t="shared" si="233"/>
        <v>0</v>
      </c>
      <c r="V224" s="70">
        <f t="shared" si="234"/>
        <v>0</v>
      </c>
      <c r="W224" s="70">
        <f t="shared" si="235"/>
        <v>0</v>
      </c>
      <c r="X224" s="70">
        <f t="shared" si="236"/>
        <v>0</v>
      </c>
      <c r="Y224" s="70">
        <f t="shared" si="237"/>
        <v>0</v>
      </c>
      <c r="Z224" s="70">
        <f t="shared" si="237"/>
        <v>0</v>
      </c>
      <c r="AA224" s="70">
        <f t="shared" si="237"/>
        <v>0</v>
      </c>
      <c r="AB224" s="71"/>
      <c r="AC224" s="7">
        <f t="shared" si="238"/>
        <v>0</v>
      </c>
      <c r="AD224" s="86"/>
      <c r="AE224" s="87"/>
      <c r="AF224" s="87"/>
      <c r="AG224" s="87"/>
      <c r="AH224" s="88"/>
      <c r="AI224" s="88"/>
      <c r="AJ224" s="75"/>
      <c r="AK224" s="87"/>
      <c r="AL224" s="88"/>
      <c r="AM224" s="75"/>
      <c r="AN224" s="89"/>
      <c r="AO224" s="86"/>
      <c r="AP224" s="87"/>
      <c r="AQ224" s="87"/>
      <c r="AR224" s="87"/>
      <c r="AS224" s="87"/>
      <c r="AT224" s="88"/>
      <c r="AU224" s="75"/>
      <c r="AV224" s="89"/>
    </row>
    <row r="225" spans="1:68" ht="27.95" hidden="1" customHeight="1" x14ac:dyDescent="0.25">
      <c r="A225" s="54"/>
      <c r="B225" s="55"/>
      <c r="C225" s="56"/>
      <c r="D225" s="57" t="s">
        <v>175</v>
      </c>
      <c r="E225" s="141"/>
      <c r="F225" s="136"/>
      <c r="G225" s="142"/>
      <c r="H225" s="140"/>
      <c r="I225" s="81"/>
      <c r="J225" s="82"/>
      <c r="K225" s="63">
        <f t="shared" si="226"/>
        <v>0</v>
      </c>
      <c r="L225" s="63">
        <f t="shared" si="227"/>
        <v>0</v>
      </c>
      <c r="M225" s="83"/>
      <c r="N225" s="84"/>
      <c r="O225" s="66">
        <f t="shared" si="228"/>
        <v>0</v>
      </c>
      <c r="P225" s="66">
        <f t="shared" si="229"/>
        <v>0</v>
      </c>
      <c r="Q225" s="83"/>
      <c r="R225" s="85">
        <f t="shared" si="230"/>
        <v>0</v>
      </c>
      <c r="S225" s="69">
        <f t="shared" si="231"/>
        <v>0</v>
      </c>
      <c r="T225" s="70">
        <f t="shared" si="232"/>
        <v>0</v>
      </c>
      <c r="U225" s="70">
        <f t="shared" si="233"/>
        <v>0</v>
      </c>
      <c r="V225" s="70">
        <f t="shared" si="234"/>
        <v>0</v>
      </c>
      <c r="W225" s="70">
        <f t="shared" si="235"/>
        <v>0</v>
      </c>
      <c r="X225" s="70">
        <f t="shared" si="236"/>
        <v>0</v>
      </c>
      <c r="Y225" s="70">
        <f t="shared" si="237"/>
        <v>0</v>
      </c>
      <c r="Z225" s="70">
        <f t="shared" si="237"/>
        <v>0</v>
      </c>
      <c r="AA225" s="70">
        <f t="shared" si="237"/>
        <v>0</v>
      </c>
      <c r="AB225" s="71"/>
      <c r="AC225" s="7">
        <f t="shared" si="238"/>
        <v>0</v>
      </c>
      <c r="AD225" s="86"/>
      <c r="AE225" s="87"/>
      <c r="AF225" s="87"/>
      <c r="AG225" s="87"/>
      <c r="AH225" s="88"/>
      <c r="AI225" s="88"/>
      <c r="AJ225" s="75"/>
      <c r="AK225" s="87"/>
      <c r="AL225" s="88"/>
      <c r="AM225" s="75"/>
      <c r="AN225" s="89"/>
      <c r="AO225" s="86"/>
      <c r="AP225" s="87"/>
      <c r="AQ225" s="87"/>
      <c r="AR225" s="87"/>
      <c r="AS225" s="87"/>
      <c r="AT225" s="88"/>
      <c r="AU225" s="75"/>
      <c r="AV225" s="89"/>
    </row>
    <row r="226" spans="1:68" ht="27.95" hidden="1" customHeight="1" x14ac:dyDescent="0.25">
      <c r="A226" s="54"/>
      <c r="B226" s="55"/>
      <c r="C226" s="56"/>
      <c r="D226" s="57" t="s">
        <v>175</v>
      </c>
      <c r="E226" s="141"/>
      <c r="F226" s="136"/>
      <c r="G226" s="142"/>
      <c r="H226" s="140"/>
      <c r="I226" s="94"/>
      <c r="J226" s="82"/>
      <c r="K226" s="63">
        <f t="shared" si="226"/>
        <v>0</v>
      </c>
      <c r="L226" s="63">
        <f t="shared" si="227"/>
        <v>0</v>
      </c>
      <c r="M226" s="83"/>
      <c r="N226" s="84"/>
      <c r="O226" s="66">
        <f t="shared" si="228"/>
        <v>0</v>
      </c>
      <c r="P226" s="66">
        <f t="shared" si="229"/>
        <v>0</v>
      </c>
      <c r="Q226" s="83"/>
      <c r="R226" s="85">
        <f t="shared" si="230"/>
        <v>0</v>
      </c>
      <c r="S226" s="69">
        <f t="shared" si="231"/>
        <v>0</v>
      </c>
      <c r="T226" s="70">
        <f t="shared" si="232"/>
        <v>0</v>
      </c>
      <c r="U226" s="70">
        <f t="shared" si="233"/>
        <v>0</v>
      </c>
      <c r="V226" s="70">
        <f t="shared" si="234"/>
        <v>0</v>
      </c>
      <c r="W226" s="70">
        <f t="shared" si="235"/>
        <v>0</v>
      </c>
      <c r="X226" s="70">
        <f t="shared" si="236"/>
        <v>0</v>
      </c>
      <c r="Y226" s="70">
        <f t="shared" si="237"/>
        <v>0</v>
      </c>
      <c r="Z226" s="70">
        <f t="shared" si="237"/>
        <v>0</v>
      </c>
      <c r="AA226" s="70">
        <f t="shared" si="237"/>
        <v>0</v>
      </c>
      <c r="AB226" s="71"/>
      <c r="AC226" s="7">
        <f t="shared" si="238"/>
        <v>0</v>
      </c>
      <c r="AD226" s="86"/>
      <c r="AE226" s="87"/>
      <c r="AF226" s="87"/>
      <c r="AG226" s="87"/>
      <c r="AH226" s="88"/>
      <c r="AI226" s="88"/>
      <c r="AJ226" s="75"/>
      <c r="AK226" s="87"/>
      <c r="AL226" s="88"/>
      <c r="AM226" s="75"/>
      <c r="AN226" s="89"/>
      <c r="AO226" s="86"/>
      <c r="AP226" s="87"/>
      <c r="AQ226" s="87"/>
      <c r="AR226" s="87"/>
      <c r="AS226" s="87"/>
      <c r="AT226" s="88"/>
      <c r="AU226" s="75"/>
      <c r="AV226" s="89"/>
    </row>
    <row r="227" spans="1:68" ht="27.95" hidden="1" customHeight="1" x14ac:dyDescent="0.25">
      <c r="A227" s="54"/>
      <c r="B227" s="55"/>
      <c r="C227" s="56"/>
      <c r="D227" s="57" t="s">
        <v>175</v>
      </c>
      <c r="E227" s="143"/>
      <c r="F227" s="144"/>
      <c r="G227" s="145"/>
      <c r="H227" s="140"/>
      <c r="I227" s="81"/>
      <c r="J227" s="82"/>
      <c r="K227" s="63">
        <f t="shared" si="226"/>
        <v>0</v>
      </c>
      <c r="L227" s="63">
        <f t="shared" si="227"/>
        <v>0</v>
      </c>
      <c r="M227" s="83"/>
      <c r="N227" s="84"/>
      <c r="O227" s="66">
        <f t="shared" si="228"/>
        <v>0</v>
      </c>
      <c r="P227" s="66">
        <f t="shared" si="229"/>
        <v>0</v>
      </c>
      <c r="Q227" s="83"/>
      <c r="R227" s="85">
        <f t="shared" si="230"/>
        <v>0</v>
      </c>
      <c r="S227" s="69">
        <f t="shared" si="231"/>
        <v>0</v>
      </c>
      <c r="T227" s="70">
        <f t="shared" si="232"/>
        <v>0</v>
      </c>
      <c r="U227" s="70">
        <f t="shared" si="233"/>
        <v>0</v>
      </c>
      <c r="V227" s="70">
        <f t="shared" si="234"/>
        <v>0</v>
      </c>
      <c r="W227" s="70">
        <f t="shared" si="235"/>
        <v>0</v>
      </c>
      <c r="X227" s="70">
        <f t="shared" si="236"/>
        <v>0</v>
      </c>
      <c r="Y227" s="70">
        <f t="shared" si="237"/>
        <v>0</v>
      </c>
      <c r="Z227" s="70">
        <f t="shared" si="237"/>
        <v>0</v>
      </c>
      <c r="AA227" s="70">
        <f t="shared" si="237"/>
        <v>0</v>
      </c>
      <c r="AB227" s="71"/>
      <c r="AC227" s="7">
        <f t="shared" si="238"/>
        <v>0</v>
      </c>
      <c r="AD227" s="86"/>
      <c r="AE227" s="87"/>
      <c r="AF227" s="87"/>
      <c r="AG227" s="87"/>
      <c r="AH227" s="88"/>
      <c r="AI227" s="88"/>
      <c r="AJ227" s="75"/>
      <c r="AK227" s="87"/>
      <c r="AL227" s="88"/>
      <c r="AM227" s="75"/>
      <c r="AN227" s="89"/>
      <c r="AO227" s="86"/>
      <c r="AP227" s="87"/>
      <c r="AQ227" s="87"/>
      <c r="AR227" s="87"/>
      <c r="AS227" s="87"/>
      <c r="AT227" s="88"/>
      <c r="AU227" s="75"/>
      <c r="AV227" s="89"/>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row>
    <row r="228" spans="1:68" ht="27.95" hidden="1" customHeight="1" x14ac:dyDescent="0.25">
      <c r="A228" s="54"/>
      <c r="B228" s="55"/>
      <c r="C228" s="56"/>
      <c r="D228" s="57" t="s">
        <v>175</v>
      </c>
      <c r="E228" s="146"/>
      <c r="F228" s="230"/>
      <c r="G228" s="142"/>
      <c r="H228" s="231"/>
      <c r="I228" s="232"/>
      <c r="J228" s="82"/>
      <c r="K228" s="96">
        <f t="shared" si="226"/>
        <v>0</v>
      </c>
      <c r="L228" s="96">
        <f t="shared" si="227"/>
        <v>0</v>
      </c>
      <c r="M228" s="83"/>
      <c r="N228" s="84"/>
      <c r="O228" s="66">
        <f t="shared" si="228"/>
        <v>0</v>
      </c>
      <c r="P228" s="66">
        <f t="shared" si="229"/>
        <v>0</v>
      </c>
      <c r="Q228" s="83"/>
      <c r="R228" s="85">
        <f t="shared" si="230"/>
        <v>0</v>
      </c>
      <c r="S228" s="69">
        <f t="shared" si="231"/>
        <v>0</v>
      </c>
      <c r="T228" s="70">
        <f t="shared" si="232"/>
        <v>0</v>
      </c>
      <c r="U228" s="70">
        <f t="shared" si="233"/>
        <v>0</v>
      </c>
      <c r="V228" s="70">
        <f t="shared" si="234"/>
        <v>0</v>
      </c>
      <c r="W228" s="70">
        <f t="shared" si="235"/>
        <v>0</v>
      </c>
      <c r="X228" s="70">
        <f t="shared" si="236"/>
        <v>0</v>
      </c>
      <c r="Y228" s="70">
        <f t="shared" si="237"/>
        <v>0</v>
      </c>
      <c r="Z228" s="70">
        <f t="shared" si="237"/>
        <v>0</v>
      </c>
      <c r="AA228" s="70">
        <f t="shared" si="237"/>
        <v>0</v>
      </c>
      <c r="AB228" s="71"/>
      <c r="AC228" s="7">
        <f t="shared" si="238"/>
        <v>0</v>
      </c>
      <c r="AD228" s="86"/>
      <c r="AE228" s="87"/>
      <c r="AF228" s="87"/>
      <c r="AG228" s="87"/>
      <c r="AH228" s="88"/>
      <c r="AI228" s="88"/>
      <c r="AJ228" s="75"/>
      <c r="AK228" s="87"/>
      <c r="AL228" s="88"/>
      <c r="AM228" s="75"/>
      <c r="AN228" s="89"/>
      <c r="AO228" s="86"/>
      <c r="AP228" s="87"/>
      <c r="AQ228" s="87"/>
      <c r="AR228" s="87"/>
      <c r="AS228" s="87"/>
      <c r="AT228" s="88"/>
      <c r="AU228" s="75"/>
      <c r="AV228" s="89"/>
      <c r="AW228" s="171"/>
      <c r="AX228" s="171"/>
      <c r="AY228" s="171"/>
      <c r="AZ228" s="171"/>
      <c r="BA228" s="171"/>
      <c r="BB228" s="171"/>
      <c r="BC228" s="171"/>
      <c r="BD228" s="171"/>
      <c r="BE228" s="171"/>
      <c r="BF228" s="171"/>
      <c r="BG228" s="171"/>
      <c r="BH228" s="171"/>
      <c r="BI228" s="171"/>
      <c r="BJ228" s="171"/>
      <c r="BK228" s="171"/>
      <c r="BL228" s="171"/>
      <c r="BM228" s="171"/>
      <c r="BN228" s="171"/>
      <c r="BO228" s="171"/>
      <c r="BP228" s="171"/>
    </row>
    <row r="229" spans="1:68" s="179" customFormat="1" ht="27.95" hidden="1" customHeight="1" x14ac:dyDescent="0.25">
      <c r="A229" s="193"/>
      <c r="B229" s="194"/>
      <c r="C229" s="56"/>
      <c r="D229" s="57" t="s">
        <v>175</v>
      </c>
      <c r="E229" s="101" t="s">
        <v>49</v>
      </c>
      <c r="F229" s="101"/>
      <c r="G229" s="102"/>
      <c r="H229" s="103"/>
      <c r="I229" s="104"/>
      <c r="J229" s="105"/>
      <c r="K229" s="106">
        <f>IF(J229&gt;0, 1, 0)</f>
        <v>0</v>
      </c>
      <c r="L229" s="106">
        <f t="shared" si="227"/>
        <v>0</v>
      </c>
      <c r="M229" s="107"/>
      <c r="N229" s="108"/>
      <c r="O229" s="109">
        <f t="shared" si="228"/>
        <v>0</v>
      </c>
      <c r="P229" s="109">
        <f t="shared" si="229"/>
        <v>0</v>
      </c>
      <c r="Q229" s="107"/>
      <c r="R229" s="110">
        <f>J229*M229*$R$9</f>
        <v>0</v>
      </c>
      <c r="S229" s="111">
        <f>J229*M229*$S$9</f>
        <v>0</v>
      </c>
      <c r="T229" s="112">
        <f>K229*M229*$T$9</f>
        <v>0</v>
      </c>
      <c r="U229" s="112">
        <f>J229*M229*$U$9</f>
        <v>0</v>
      </c>
      <c r="V229" s="112">
        <f t="shared" si="234"/>
        <v>0</v>
      </c>
      <c r="W229" s="112">
        <f t="shared" si="235"/>
        <v>0</v>
      </c>
      <c r="X229" s="112">
        <f t="shared" si="236"/>
        <v>0</v>
      </c>
      <c r="Y229" s="112">
        <f t="shared" si="237"/>
        <v>0</v>
      </c>
      <c r="Z229" s="112">
        <f t="shared" si="237"/>
        <v>0</v>
      </c>
      <c r="AA229" s="112">
        <f t="shared" si="237"/>
        <v>0</v>
      </c>
      <c r="AB229" s="113"/>
      <c r="AC229" s="7">
        <f t="shared" si="238"/>
        <v>0</v>
      </c>
      <c r="AD229" s="242"/>
      <c r="AE229" s="243"/>
      <c r="AF229" s="243"/>
      <c r="AG229" s="243"/>
      <c r="AH229" s="88"/>
      <c r="AI229" s="88"/>
      <c r="AJ229" s="75"/>
      <c r="AK229" s="243"/>
      <c r="AL229" s="88"/>
      <c r="AM229" s="75"/>
      <c r="AN229" s="244"/>
      <c r="AO229" s="242"/>
      <c r="AP229" s="243"/>
      <c r="AQ229" s="243"/>
      <c r="AR229" s="243"/>
      <c r="AS229" s="243"/>
      <c r="AT229" s="88"/>
      <c r="AU229" s="75"/>
      <c r="AV229" s="244"/>
      <c r="AW229" s="6"/>
      <c r="AX229" s="6"/>
      <c r="AY229" s="6"/>
      <c r="AZ229" s="6"/>
      <c r="BA229" s="6"/>
      <c r="BB229" s="6"/>
      <c r="BC229" s="6"/>
      <c r="BD229" s="6"/>
      <c r="BE229" s="6"/>
      <c r="BF229" s="6"/>
      <c r="BG229" s="6"/>
      <c r="BH229" s="6"/>
      <c r="BI229" s="6"/>
      <c r="BJ229" s="6"/>
      <c r="BK229" s="6"/>
      <c r="BL229" s="6"/>
      <c r="BM229" s="6"/>
      <c r="BN229" s="6"/>
      <c r="BO229" s="6"/>
      <c r="BP229" s="6"/>
    </row>
    <row r="230" spans="1:68" s="171" customFormat="1" ht="27.95" hidden="1" customHeight="1" x14ac:dyDescent="0.25">
      <c r="A230" s="193"/>
      <c r="B230" s="194"/>
      <c r="C230" s="56"/>
      <c r="D230" s="57" t="s">
        <v>175</v>
      </c>
      <c r="E230" s="101" t="s">
        <v>49</v>
      </c>
      <c r="F230" s="101"/>
      <c r="G230" s="102"/>
      <c r="H230" s="103"/>
      <c r="I230" s="104"/>
      <c r="J230" s="105"/>
      <c r="K230" s="106">
        <f>IF(J230&gt;0, 1, 0)</f>
        <v>0</v>
      </c>
      <c r="L230" s="106">
        <f t="shared" si="227"/>
        <v>0</v>
      </c>
      <c r="M230" s="107"/>
      <c r="N230" s="108"/>
      <c r="O230" s="109">
        <f t="shared" si="228"/>
        <v>0</v>
      </c>
      <c r="P230" s="109">
        <f t="shared" si="229"/>
        <v>0</v>
      </c>
      <c r="Q230" s="107"/>
      <c r="R230" s="110">
        <f>J230*M230*$R$9</f>
        <v>0</v>
      </c>
      <c r="S230" s="111">
        <f>J230*M230*$S$9</f>
        <v>0</v>
      </c>
      <c r="T230" s="112">
        <f>K230*M230*$T$9</f>
        <v>0</v>
      </c>
      <c r="U230" s="112">
        <f>J230*M230*$U$9</f>
        <v>0</v>
      </c>
      <c r="V230" s="112">
        <f t="shared" si="234"/>
        <v>0</v>
      </c>
      <c r="W230" s="112">
        <f t="shared" si="235"/>
        <v>0</v>
      </c>
      <c r="X230" s="112">
        <f t="shared" si="236"/>
        <v>0</v>
      </c>
      <c r="Y230" s="112">
        <f t="shared" si="237"/>
        <v>0</v>
      </c>
      <c r="Z230" s="112">
        <f t="shared" si="237"/>
        <v>0</v>
      </c>
      <c r="AA230" s="112">
        <f t="shared" si="237"/>
        <v>0</v>
      </c>
      <c r="AB230" s="113"/>
      <c r="AC230" s="114">
        <f t="shared" si="238"/>
        <v>0</v>
      </c>
      <c r="AD230" s="86"/>
      <c r="AE230" s="87"/>
      <c r="AF230" s="87"/>
      <c r="AG230" s="87"/>
      <c r="AH230" s="88"/>
      <c r="AI230" s="88"/>
      <c r="AJ230" s="75"/>
      <c r="AK230" s="87"/>
      <c r="AL230" s="88"/>
      <c r="AM230" s="75"/>
      <c r="AN230" s="89"/>
      <c r="AO230" s="86"/>
      <c r="AP230" s="87"/>
      <c r="AQ230" s="87"/>
      <c r="AR230" s="87"/>
      <c r="AS230" s="87"/>
      <c r="AT230" s="88"/>
      <c r="AU230" s="75"/>
      <c r="AV230" s="89"/>
      <c r="AW230" s="6"/>
      <c r="AX230" s="6"/>
      <c r="AY230" s="6"/>
      <c r="AZ230" s="6"/>
      <c r="BA230" s="6"/>
      <c r="BB230" s="6"/>
      <c r="BC230" s="6"/>
      <c r="BD230" s="6"/>
      <c r="BE230" s="6"/>
      <c r="BF230" s="6"/>
      <c r="BG230" s="6"/>
      <c r="BH230" s="6"/>
      <c r="BI230" s="6"/>
      <c r="BJ230" s="6"/>
      <c r="BK230" s="6"/>
      <c r="BL230" s="6"/>
      <c r="BM230" s="6"/>
      <c r="BN230" s="6"/>
      <c r="BO230" s="6"/>
      <c r="BP230" s="6"/>
    </row>
    <row r="231" spans="1:68" ht="27.95" hidden="1" customHeight="1" thickBot="1" x14ac:dyDescent="0.3">
      <c r="A231" s="116"/>
      <c r="B231" s="117"/>
      <c r="C231" s="117"/>
      <c r="D231" s="57" t="s">
        <v>175</v>
      </c>
      <c r="E231" s="118"/>
      <c r="F231" s="118"/>
      <c r="G231" s="119"/>
      <c r="H231" s="120" t="s">
        <v>90</v>
      </c>
      <c r="I231" s="121"/>
      <c r="J231" s="122"/>
      <c r="K231" s="123"/>
      <c r="L231" s="123"/>
      <c r="M231" s="124"/>
      <c r="N231" s="125"/>
      <c r="O231" s="123"/>
      <c r="P231" s="123"/>
      <c r="Q231" s="124"/>
      <c r="R231" s="126">
        <f>SUM(R219:R230)</f>
        <v>0</v>
      </c>
      <c r="S231" s="127">
        <f t="shared" ref="S231:AA231" si="239">SUM(S219:S230)</f>
        <v>0</v>
      </c>
      <c r="T231" s="128">
        <f t="shared" si="239"/>
        <v>0</v>
      </c>
      <c r="U231" s="128">
        <f t="shared" si="239"/>
        <v>0</v>
      </c>
      <c r="V231" s="128">
        <f t="shared" si="239"/>
        <v>0</v>
      </c>
      <c r="W231" s="128">
        <f t="shared" si="239"/>
        <v>0</v>
      </c>
      <c r="X231" s="128">
        <f t="shared" si="239"/>
        <v>0</v>
      </c>
      <c r="Y231" s="129">
        <f t="shared" si="239"/>
        <v>0</v>
      </c>
      <c r="Z231" s="129">
        <f t="shared" si="239"/>
        <v>0</v>
      </c>
      <c r="AA231" s="129">
        <f t="shared" si="239"/>
        <v>0</v>
      </c>
      <c r="AB231" s="130">
        <f>R231/1800/0.6</f>
        <v>0</v>
      </c>
      <c r="AC231" s="7"/>
      <c r="AD231" s="131"/>
      <c r="AE231" s="132"/>
      <c r="AF231" s="132"/>
      <c r="AG231" s="132"/>
      <c r="AH231" s="88"/>
      <c r="AI231" s="88"/>
      <c r="AJ231" s="75"/>
      <c r="AK231" s="132"/>
      <c r="AL231" s="88"/>
      <c r="AM231" s="75"/>
      <c r="AN231" s="227"/>
      <c r="AO231" s="131"/>
      <c r="AP231" s="132"/>
      <c r="AQ231" s="132"/>
      <c r="AR231" s="132"/>
      <c r="AS231" s="132"/>
      <c r="AT231" s="88"/>
      <c r="AU231" s="75"/>
      <c r="AV231" s="227"/>
    </row>
    <row r="232" spans="1:68" ht="27.75" hidden="1" customHeight="1" thickTop="1" x14ac:dyDescent="0.25">
      <c r="A232" s="54"/>
      <c r="B232" s="55"/>
      <c r="C232" s="56"/>
      <c r="D232" s="57" t="s">
        <v>175</v>
      </c>
      <c r="E232" s="135"/>
      <c r="F232" s="136"/>
      <c r="G232" s="137"/>
      <c r="H232" s="140"/>
      <c r="I232" s="219"/>
      <c r="J232" s="62"/>
      <c r="K232" s="63">
        <f t="shared" ref="K232:K241" si="240">IF(J232&gt;0, 1, 0)</f>
        <v>0</v>
      </c>
      <c r="L232" s="63">
        <f t="shared" ref="L232:L243" si="241">J232-K232</f>
        <v>0</v>
      </c>
      <c r="M232" s="64"/>
      <c r="N232" s="65"/>
      <c r="O232" s="66">
        <f t="shared" ref="O232:O243" si="242">IF(N232&gt;0, 1, 0)</f>
        <v>0</v>
      </c>
      <c r="P232" s="66">
        <f t="shared" ref="P232:P243" si="243">N232-O232</f>
        <v>0</v>
      </c>
      <c r="Q232" s="220"/>
      <c r="R232" s="68">
        <f t="shared" ref="R232:R241" si="244">(K232*M232*$R$5)+(L232*M232*$R$6)+(O232*Q232*$R$7)+(P232*Q232*$R$8)</f>
        <v>0</v>
      </c>
      <c r="S232" s="69">
        <f t="shared" ref="S232:S241" si="245">J232*M232*$S$5</f>
        <v>0</v>
      </c>
      <c r="T232" s="70">
        <f t="shared" ref="T232:T241" si="246">K232*M232*$T$5</f>
        <v>0</v>
      </c>
      <c r="U232" s="70">
        <f t="shared" ref="U232:U241" si="247">J232*M232*$U$5</f>
        <v>0</v>
      </c>
      <c r="V232" s="70">
        <f t="shared" ref="V232:V243" si="248">N232*Q232*$V$7</f>
        <v>0</v>
      </c>
      <c r="W232" s="70">
        <f t="shared" ref="W232:W243" si="249">O232*Q232*$W$7</f>
        <v>0</v>
      </c>
      <c r="X232" s="70">
        <f t="shared" ref="X232:X243" si="250">N232*Q232*$X$7</f>
        <v>0</v>
      </c>
      <c r="Y232" s="70">
        <f t="shared" ref="Y232:AA243" si="251">S232+V232</f>
        <v>0</v>
      </c>
      <c r="Z232" s="70">
        <f t="shared" si="251"/>
        <v>0</v>
      </c>
      <c r="AA232" s="70">
        <f t="shared" si="251"/>
        <v>0</v>
      </c>
      <c r="AB232" s="71"/>
      <c r="AC232" s="7">
        <f>R232-Y232-Z232-AA232</f>
        <v>0</v>
      </c>
      <c r="AD232" s="86"/>
      <c r="AE232" s="73"/>
      <c r="AF232" s="87"/>
      <c r="AG232" s="87"/>
      <c r="AH232" s="88"/>
      <c r="AI232" s="88"/>
      <c r="AJ232" s="75"/>
      <c r="AK232" s="87"/>
      <c r="AL232" s="88"/>
      <c r="AM232" s="75"/>
      <c r="AN232" s="89"/>
      <c r="AO232" s="86"/>
      <c r="AP232" s="87"/>
      <c r="AQ232" s="87"/>
      <c r="AR232" s="87"/>
      <c r="AS232" s="87"/>
      <c r="AT232" s="88"/>
      <c r="AU232" s="75"/>
      <c r="AV232" s="89"/>
    </row>
    <row r="233" spans="1:68" ht="27.95" hidden="1" customHeight="1" x14ac:dyDescent="0.25">
      <c r="A233" s="54"/>
      <c r="B233" s="55"/>
      <c r="C233" s="56"/>
      <c r="D233" s="57" t="s">
        <v>175</v>
      </c>
      <c r="E233" s="135"/>
      <c r="F233" s="136"/>
      <c r="G233" s="137"/>
      <c r="H233" s="140"/>
      <c r="I233" s="81"/>
      <c r="J233" s="82"/>
      <c r="K233" s="63">
        <f t="shared" si="240"/>
        <v>0</v>
      </c>
      <c r="L233" s="63">
        <f t="shared" si="241"/>
        <v>0</v>
      </c>
      <c r="M233" s="83"/>
      <c r="N233" s="84"/>
      <c r="O233" s="66">
        <f t="shared" si="242"/>
        <v>0</v>
      </c>
      <c r="P233" s="66">
        <f t="shared" si="243"/>
        <v>0</v>
      </c>
      <c r="Q233" s="83"/>
      <c r="R233" s="85">
        <f t="shared" si="244"/>
        <v>0</v>
      </c>
      <c r="S233" s="69">
        <f t="shared" si="245"/>
        <v>0</v>
      </c>
      <c r="T233" s="70">
        <f t="shared" si="246"/>
        <v>0</v>
      </c>
      <c r="U233" s="70">
        <f t="shared" si="247"/>
        <v>0</v>
      </c>
      <c r="V233" s="70">
        <f t="shared" si="248"/>
        <v>0</v>
      </c>
      <c r="W233" s="70">
        <f t="shared" si="249"/>
        <v>0</v>
      </c>
      <c r="X233" s="70">
        <f t="shared" si="250"/>
        <v>0</v>
      </c>
      <c r="Y233" s="70">
        <f t="shared" si="251"/>
        <v>0</v>
      </c>
      <c r="Z233" s="70">
        <f t="shared" si="251"/>
        <v>0</v>
      </c>
      <c r="AA233" s="70">
        <f t="shared" si="251"/>
        <v>0</v>
      </c>
      <c r="AB233" s="71"/>
      <c r="AC233" s="7">
        <f t="shared" ref="AC233:AC243" si="252">R231-Y231-Z231-AA231</f>
        <v>0</v>
      </c>
      <c r="AD233" s="86"/>
      <c r="AE233" s="73"/>
      <c r="AF233" s="87"/>
      <c r="AG233" s="87"/>
      <c r="AH233" s="88"/>
      <c r="AI233" s="88"/>
      <c r="AJ233" s="75"/>
      <c r="AK233" s="87"/>
      <c r="AL233" s="88"/>
      <c r="AM233" s="75"/>
      <c r="AN233" s="89"/>
      <c r="AO233" s="86"/>
      <c r="AP233" s="87"/>
      <c r="AQ233" s="87"/>
      <c r="AR233" s="87"/>
      <c r="AS233" s="87"/>
      <c r="AT233" s="88"/>
      <c r="AU233" s="75"/>
      <c r="AV233" s="89"/>
    </row>
    <row r="234" spans="1:68" ht="27.95" hidden="1" customHeight="1" x14ac:dyDescent="0.25">
      <c r="A234" s="54"/>
      <c r="B234" s="55"/>
      <c r="C234" s="56"/>
      <c r="D234" s="57" t="s">
        <v>175</v>
      </c>
      <c r="E234" s="135"/>
      <c r="F234" s="136"/>
      <c r="G234" s="137"/>
      <c r="H234" s="138"/>
      <c r="I234" s="81"/>
      <c r="J234" s="82"/>
      <c r="K234" s="63">
        <f t="shared" si="240"/>
        <v>0</v>
      </c>
      <c r="L234" s="63">
        <f t="shared" si="241"/>
        <v>0</v>
      </c>
      <c r="M234" s="83"/>
      <c r="N234" s="84"/>
      <c r="O234" s="66">
        <f t="shared" si="242"/>
        <v>0</v>
      </c>
      <c r="P234" s="66">
        <f t="shared" si="243"/>
        <v>0</v>
      </c>
      <c r="Q234" s="83"/>
      <c r="R234" s="85">
        <f t="shared" si="244"/>
        <v>0</v>
      </c>
      <c r="S234" s="69">
        <f t="shared" si="245"/>
        <v>0</v>
      </c>
      <c r="T234" s="70">
        <f t="shared" si="246"/>
        <v>0</v>
      </c>
      <c r="U234" s="70">
        <f t="shared" si="247"/>
        <v>0</v>
      </c>
      <c r="V234" s="70">
        <f t="shared" si="248"/>
        <v>0</v>
      </c>
      <c r="W234" s="70">
        <f t="shared" si="249"/>
        <v>0</v>
      </c>
      <c r="X234" s="70">
        <f t="shared" si="250"/>
        <v>0</v>
      </c>
      <c r="Y234" s="70">
        <f t="shared" si="251"/>
        <v>0</v>
      </c>
      <c r="Z234" s="70">
        <f t="shared" si="251"/>
        <v>0</v>
      </c>
      <c r="AA234" s="70">
        <f t="shared" si="251"/>
        <v>0</v>
      </c>
      <c r="AB234" s="71"/>
      <c r="AC234" s="7">
        <f t="shared" si="252"/>
        <v>0</v>
      </c>
      <c r="AD234" s="86"/>
      <c r="AE234" s="73"/>
      <c r="AF234" s="87"/>
      <c r="AG234" s="87"/>
      <c r="AH234" s="88"/>
      <c r="AI234" s="88"/>
      <c r="AJ234" s="75"/>
      <c r="AK234" s="87"/>
      <c r="AL234" s="88"/>
      <c r="AM234" s="75"/>
      <c r="AN234" s="89"/>
      <c r="AO234" s="86"/>
      <c r="AP234" s="87"/>
      <c r="AQ234" s="87"/>
      <c r="AR234" s="87"/>
      <c r="AS234" s="87"/>
      <c r="AT234" s="88"/>
      <c r="AU234" s="75"/>
      <c r="AV234" s="89"/>
    </row>
    <row r="235" spans="1:68" ht="27.95" hidden="1" customHeight="1" x14ac:dyDescent="0.25">
      <c r="A235" s="54"/>
      <c r="B235" s="55"/>
      <c r="C235" s="56"/>
      <c r="D235" s="57" t="s">
        <v>175</v>
      </c>
      <c r="E235" s="139"/>
      <c r="F235" s="136"/>
      <c r="G235" s="137"/>
      <c r="H235" s="140"/>
      <c r="I235" s="81"/>
      <c r="J235" s="82"/>
      <c r="K235" s="63">
        <f t="shared" si="240"/>
        <v>0</v>
      </c>
      <c r="L235" s="63">
        <f t="shared" si="241"/>
        <v>0</v>
      </c>
      <c r="M235" s="83"/>
      <c r="N235" s="84"/>
      <c r="O235" s="66">
        <f t="shared" si="242"/>
        <v>0</v>
      </c>
      <c r="P235" s="66">
        <f t="shared" si="243"/>
        <v>0</v>
      </c>
      <c r="Q235" s="83"/>
      <c r="R235" s="85">
        <f t="shared" si="244"/>
        <v>0</v>
      </c>
      <c r="S235" s="69">
        <f t="shared" si="245"/>
        <v>0</v>
      </c>
      <c r="T235" s="70">
        <f t="shared" si="246"/>
        <v>0</v>
      </c>
      <c r="U235" s="70">
        <f t="shared" si="247"/>
        <v>0</v>
      </c>
      <c r="V235" s="70">
        <f t="shared" si="248"/>
        <v>0</v>
      </c>
      <c r="W235" s="70">
        <f t="shared" si="249"/>
        <v>0</v>
      </c>
      <c r="X235" s="70">
        <f t="shared" si="250"/>
        <v>0</v>
      </c>
      <c r="Y235" s="70">
        <f t="shared" si="251"/>
        <v>0</v>
      </c>
      <c r="Z235" s="70">
        <f t="shared" si="251"/>
        <v>0</v>
      </c>
      <c r="AA235" s="70">
        <f t="shared" si="251"/>
        <v>0</v>
      </c>
      <c r="AB235" s="71"/>
      <c r="AC235" s="7">
        <f t="shared" si="252"/>
        <v>0</v>
      </c>
      <c r="AD235" s="86"/>
      <c r="AE235" s="73"/>
      <c r="AF235" s="87"/>
      <c r="AG235" s="87"/>
      <c r="AH235" s="88"/>
      <c r="AI235" s="88"/>
      <c r="AJ235" s="75"/>
      <c r="AK235" s="87"/>
      <c r="AL235" s="88"/>
      <c r="AM235" s="75"/>
      <c r="AN235" s="89"/>
      <c r="AO235" s="86"/>
      <c r="AP235" s="87"/>
      <c r="AQ235" s="87"/>
      <c r="AR235" s="87"/>
      <c r="AS235" s="87"/>
      <c r="AT235" s="88"/>
      <c r="AU235" s="75"/>
      <c r="AV235" s="89"/>
    </row>
    <row r="236" spans="1:68" ht="27.95" hidden="1" customHeight="1" x14ac:dyDescent="0.25">
      <c r="A236" s="54"/>
      <c r="B236" s="55"/>
      <c r="C236" s="56"/>
      <c r="D236" s="57" t="s">
        <v>175</v>
      </c>
      <c r="E236" s="141"/>
      <c r="F236" s="136"/>
      <c r="G236" s="137"/>
      <c r="H236" s="140"/>
      <c r="I236" s="81"/>
      <c r="J236" s="82"/>
      <c r="K236" s="63">
        <f t="shared" si="240"/>
        <v>0</v>
      </c>
      <c r="L236" s="63">
        <f t="shared" si="241"/>
        <v>0</v>
      </c>
      <c r="M236" s="83"/>
      <c r="N236" s="84"/>
      <c r="O236" s="66">
        <f t="shared" si="242"/>
        <v>0</v>
      </c>
      <c r="P236" s="66">
        <f t="shared" si="243"/>
        <v>0</v>
      </c>
      <c r="Q236" s="83"/>
      <c r="R236" s="85">
        <f t="shared" si="244"/>
        <v>0</v>
      </c>
      <c r="S236" s="69">
        <f t="shared" si="245"/>
        <v>0</v>
      </c>
      <c r="T236" s="70">
        <f t="shared" si="246"/>
        <v>0</v>
      </c>
      <c r="U236" s="70">
        <f t="shared" si="247"/>
        <v>0</v>
      </c>
      <c r="V236" s="70">
        <f t="shared" si="248"/>
        <v>0</v>
      </c>
      <c r="W236" s="70">
        <f t="shared" si="249"/>
        <v>0</v>
      </c>
      <c r="X236" s="70">
        <f t="shared" si="250"/>
        <v>0</v>
      </c>
      <c r="Y236" s="70">
        <f t="shared" si="251"/>
        <v>0</v>
      </c>
      <c r="Z236" s="70">
        <f t="shared" si="251"/>
        <v>0</v>
      </c>
      <c r="AA236" s="70">
        <f t="shared" si="251"/>
        <v>0</v>
      </c>
      <c r="AB236" s="71"/>
      <c r="AC236" s="7">
        <f t="shared" si="252"/>
        <v>0</v>
      </c>
      <c r="AD236" s="86"/>
      <c r="AE236" s="73"/>
      <c r="AF236" s="87"/>
      <c r="AG236" s="87"/>
      <c r="AH236" s="88"/>
      <c r="AI236" s="88"/>
      <c r="AJ236" s="75"/>
      <c r="AK236" s="87"/>
      <c r="AL236" s="88"/>
      <c r="AM236" s="75"/>
      <c r="AN236" s="89"/>
      <c r="AO236" s="86"/>
      <c r="AP236" s="87"/>
      <c r="AQ236" s="87"/>
      <c r="AR236" s="87"/>
      <c r="AS236" s="87"/>
      <c r="AT236" s="88"/>
      <c r="AU236" s="75"/>
      <c r="AV236" s="89"/>
    </row>
    <row r="237" spans="1:68" ht="27.95" hidden="1" customHeight="1" x14ac:dyDescent="0.25">
      <c r="A237" s="54"/>
      <c r="B237" s="55"/>
      <c r="C237" s="56"/>
      <c r="D237" s="57" t="s">
        <v>175</v>
      </c>
      <c r="E237" s="141"/>
      <c r="F237" s="136"/>
      <c r="G237" s="137"/>
      <c r="H237" s="140"/>
      <c r="I237" s="81"/>
      <c r="J237" s="82"/>
      <c r="K237" s="63">
        <f t="shared" si="240"/>
        <v>0</v>
      </c>
      <c r="L237" s="63">
        <f t="shared" si="241"/>
        <v>0</v>
      </c>
      <c r="M237" s="83"/>
      <c r="N237" s="84"/>
      <c r="O237" s="66">
        <f t="shared" si="242"/>
        <v>0</v>
      </c>
      <c r="P237" s="66">
        <f t="shared" si="243"/>
        <v>0</v>
      </c>
      <c r="Q237" s="83"/>
      <c r="R237" s="85">
        <f t="shared" si="244"/>
        <v>0</v>
      </c>
      <c r="S237" s="69">
        <f t="shared" si="245"/>
        <v>0</v>
      </c>
      <c r="T237" s="70">
        <f t="shared" si="246"/>
        <v>0</v>
      </c>
      <c r="U237" s="70">
        <f t="shared" si="247"/>
        <v>0</v>
      </c>
      <c r="V237" s="70">
        <f t="shared" si="248"/>
        <v>0</v>
      </c>
      <c r="W237" s="70">
        <f t="shared" si="249"/>
        <v>0</v>
      </c>
      <c r="X237" s="70">
        <f t="shared" si="250"/>
        <v>0</v>
      </c>
      <c r="Y237" s="70">
        <f t="shared" si="251"/>
        <v>0</v>
      </c>
      <c r="Z237" s="70">
        <f t="shared" si="251"/>
        <v>0</v>
      </c>
      <c r="AA237" s="70">
        <f t="shared" si="251"/>
        <v>0</v>
      </c>
      <c r="AB237" s="71"/>
      <c r="AC237" s="7">
        <f t="shared" si="252"/>
        <v>0</v>
      </c>
      <c r="AD237" s="86"/>
      <c r="AE237" s="87"/>
      <c r="AF237" s="87"/>
      <c r="AG237" s="87"/>
      <c r="AH237" s="88"/>
      <c r="AI237" s="88"/>
      <c r="AJ237" s="75"/>
      <c r="AK237" s="87"/>
      <c r="AL237" s="88"/>
      <c r="AM237" s="75"/>
      <c r="AN237" s="89"/>
      <c r="AO237" s="86"/>
      <c r="AP237" s="87"/>
      <c r="AQ237" s="87"/>
      <c r="AR237" s="87"/>
      <c r="AS237" s="87"/>
      <c r="AT237" s="88"/>
      <c r="AU237" s="75"/>
      <c r="AV237" s="89"/>
    </row>
    <row r="238" spans="1:68" ht="27.95" hidden="1" customHeight="1" x14ac:dyDescent="0.25">
      <c r="A238" s="54"/>
      <c r="B238" s="55"/>
      <c r="C238" s="56"/>
      <c r="D238" s="57" t="s">
        <v>175</v>
      </c>
      <c r="E238" s="141"/>
      <c r="F238" s="136"/>
      <c r="G238" s="142"/>
      <c r="H238" s="140"/>
      <c r="I238" s="81"/>
      <c r="J238" s="82"/>
      <c r="K238" s="63">
        <f t="shared" si="240"/>
        <v>0</v>
      </c>
      <c r="L238" s="63">
        <f t="shared" si="241"/>
        <v>0</v>
      </c>
      <c r="M238" s="83"/>
      <c r="N238" s="84"/>
      <c r="O238" s="66">
        <f t="shared" si="242"/>
        <v>0</v>
      </c>
      <c r="P238" s="66">
        <f t="shared" si="243"/>
        <v>0</v>
      </c>
      <c r="Q238" s="83"/>
      <c r="R238" s="85">
        <f t="shared" si="244"/>
        <v>0</v>
      </c>
      <c r="S238" s="69">
        <f t="shared" si="245"/>
        <v>0</v>
      </c>
      <c r="T238" s="70">
        <f t="shared" si="246"/>
        <v>0</v>
      </c>
      <c r="U238" s="70">
        <f t="shared" si="247"/>
        <v>0</v>
      </c>
      <c r="V238" s="70">
        <f t="shared" si="248"/>
        <v>0</v>
      </c>
      <c r="W238" s="70">
        <f t="shared" si="249"/>
        <v>0</v>
      </c>
      <c r="X238" s="70">
        <f t="shared" si="250"/>
        <v>0</v>
      </c>
      <c r="Y238" s="70">
        <f t="shared" si="251"/>
        <v>0</v>
      </c>
      <c r="Z238" s="70">
        <f t="shared" si="251"/>
        <v>0</v>
      </c>
      <c r="AA238" s="70">
        <f t="shared" si="251"/>
        <v>0</v>
      </c>
      <c r="AB238" s="71"/>
      <c r="AC238" s="7">
        <f t="shared" si="252"/>
        <v>0</v>
      </c>
      <c r="AD238" s="86"/>
      <c r="AE238" s="87"/>
      <c r="AF238" s="87"/>
      <c r="AG238" s="87"/>
      <c r="AH238" s="88"/>
      <c r="AI238" s="88"/>
      <c r="AJ238" s="75"/>
      <c r="AK238" s="87"/>
      <c r="AL238" s="88"/>
      <c r="AM238" s="75"/>
      <c r="AN238" s="89"/>
      <c r="AO238" s="86"/>
      <c r="AP238" s="87"/>
      <c r="AQ238" s="87"/>
      <c r="AR238" s="87"/>
      <c r="AS238" s="87"/>
      <c r="AT238" s="88"/>
      <c r="AU238" s="75"/>
      <c r="AV238" s="89"/>
    </row>
    <row r="239" spans="1:68" ht="27.95" hidden="1" customHeight="1" x14ac:dyDescent="0.25">
      <c r="A239" s="54"/>
      <c r="B239" s="55"/>
      <c r="C239" s="56"/>
      <c r="D239" s="57" t="s">
        <v>175</v>
      </c>
      <c r="E239" s="141"/>
      <c r="F239" s="136"/>
      <c r="G239" s="142"/>
      <c r="H239" s="140"/>
      <c r="I239" s="94"/>
      <c r="J239" s="82"/>
      <c r="K239" s="63">
        <f t="shared" si="240"/>
        <v>0</v>
      </c>
      <c r="L239" s="63">
        <f t="shared" si="241"/>
        <v>0</v>
      </c>
      <c r="M239" s="83"/>
      <c r="N239" s="84"/>
      <c r="O239" s="66">
        <f t="shared" si="242"/>
        <v>0</v>
      </c>
      <c r="P239" s="66">
        <f t="shared" si="243"/>
        <v>0</v>
      </c>
      <c r="Q239" s="83"/>
      <c r="R239" s="85">
        <f t="shared" si="244"/>
        <v>0</v>
      </c>
      <c r="S239" s="69">
        <f t="shared" si="245"/>
        <v>0</v>
      </c>
      <c r="T239" s="70">
        <f t="shared" si="246"/>
        <v>0</v>
      </c>
      <c r="U239" s="70">
        <f t="shared" si="247"/>
        <v>0</v>
      </c>
      <c r="V239" s="70">
        <f t="shared" si="248"/>
        <v>0</v>
      </c>
      <c r="W239" s="70">
        <f t="shared" si="249"/>
        <v>0</v>
      </c>
      <c r="X239" s="70">
        <f t="shared" si="250"/>
        <v>0</v>
      </c>
      <c r="Y239" s="70">
        <f t="shared" si="251"/>
        <v>0</v>
      </c>
      <c r="Z239" s="70">
        <f t="shared" si="251"/>
        <v>0</v>
      </c>
      <c r="AA239" s="70">
        <f t="shared" si="251"/>
        <v>0</v>
      </c>
      <c r="AB239" s="71"/>
      <c r="AC239" s="7">
        <f t="shared" si="252"/>
        <v>0</v>
      </c>
      <c r="AD239" s="86"/>
      <c r="AE239" s="87"/>
      <c r="AF239" s="87"/>
      <c r="AG239" s="87"/>
      <c r="AH239" s="88"/>
      <c r="AI239" s="88"/>
      <c r="AJ239" s="75"/>
      <c r="AK239" s="87"/>
      <c r="AL239" s="88"/>
      <c r="AM239" s="75"/>
      <c r="AN239" s="89"/>
      <c r="AO239" s="86"/>
      <c r="AP239" s="87"/>
      <c r="AQ239" s="87"/>
      <c r="AR239" s="87"/>
      <c r="AS239" s="87"/>
      <c r="AT239" s="88"/>
      <c r="AU239" s="75"/>
      <c r="AV239" s="89"/>
    </row>
    <row r="240" spans="1:68" ht="27.95" hidden="1" customHeight="1" x14ac:dyDescent="0.25">
      <c r="A240" s="54"/>
      <c r="B240" s="55"/>
      <c r="C240" s="56"/>
      <c r="D240" s="57" t="s">
        <v>175</v>
      </c>
      <c r="E240" s="143"/>
      <c r="F240" s="144"/>
      <c r="G240" s="145"/>
      <c r="H240" s="140"/>
      <c r="I240" s="81"/>
      <c r="J240" s="82"/>
      <c r="K240" s="63">
        <f t="shared" si="240"/>
        <v>0</v>
      </c>
      <c r="L240" s="63">
        <f t="shared" si="241"/>
        <v>0</v>
      </c>
      <c r="M240" s="83"/>
      <c r="N240" s="84"/>
      <c r="O240" s="66">
        <f t="shared" si="242"/>
        <v>0</v>
      </c>
      <c r="P240" s="66">
        <f t="shared" si="243"/>
        <v>0</v>
      </c>
      <c r="Q240" s="83"/>
      <c r="R240" s="85">
        <f t="shared" si="244"/>
        <v>0</v>
      </c>
      <c r="S240" s="69">
        <f t="shared" si="245"/>
        <v>0</v>
      </c>
      <c r="T240" s="70">
        <f t="shared" si="246"/>
        <v>0</v>
      </c>
      <c r="U240" s="70">
        <f t="shared" si="247"/>
        <v>0</v>
      </c>
      <c r="V240" s="70">
        <f t="shared" si="248"/>
        <v>0</v>
      </c>
      <c r="W240" s="70">
        <f t="shared" si="249"/>
        <v>0</v>
      </c>
      <c r="X240" s="70">
        <f t="shared" si="250"/>
        <v>0</v>
      </c>
      <c r="Y240" s="70">
        <f t="shared" si="251"/>
        <v>0</v>
      </c>
      <c r="Z240" s="70">
        <f t="shared" si="251"/>
        <v>0</v>
      </c>
      <c r="AA240" s="70">
        <f t="shared" si="251"/>
        <v>0</v>
      </c>
      <c r="AB240" s="71"/>
      <c r="AC240" s="7">
        <f t="shared" si="252"/>
        <v>0</v>
      </c>
      <c r="AD240" s="86"/>
      <c r="AE240" s="87"/>
      <c r="AF240" s="87"/>
      <c r="AG240" s="87"/>
      <c r="AH240" s="88"/>
      <c r="AI240" s="88"/>
      <c r="AJ240" s="75"/>
      <c r="AK240" s="87"/>
      <c r="AL240" s="88"/>
      <c r="AM240" s="75"/>
      <c r="AN240" s="89"/>
      <c r="AO240" s="86"/>
      <c r="AP240" s="87"/>
      <c r="AQ240" s="87"/>
      <c r="AR240" s="87"/>
      <c r="AS240" s="87"/>
      <c r="AT240" s="88"/>
      <c r="AU240" s="75"/>
      <c r="AV240" s="89"/>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row>
    <row r="241" spans="1:68" ht="27.95" hidden="1" customHeight="1" x14ac:dyDescent="0.25">
      <c r="A241" s="54"/>
      <c r="B241" s="55"/>
      <c r="C241" s="56"/>
      <c r="D241" s="57" t="s">
        <v>175</v>
      </c>
      <c r="E241" s="146"/>
      <c r="F241" s="230"/>
      <c r="G241" s="142"/>
      <c r="H241" s="231"/>
      <c r="I241" s="232"/>
      <c r="J241" s="82"/>
      <c r="K241" s="96">
        <f t="shared" si="240"/>
        <v>0</v>
      </c>
      <c r="L241" s="96">
        <f t="shared" si="241"/>
        <v>0</v>
      </c>
      <c r="M241" s="83"/>
      <c r="N241" s="84"/>
      <c r="O241" s="66">
        <f t="shared" si="242"/>
        <v>0</v>
      </c>
      <c r="P241" s="66">
        <f t="shared" si="243"/>
        <v>0</v>
      </c>
      <c r="Q241" s="83"/>
      <c r="R241" s="85">
        <f t="shared" si="244"/>
        <v>0</v>
      </c>
      <c r="S241" s="69">
        <f t="shared" si="245"/>
        <v>0</v>
      </c>
      <c r="T241" s="70">
        <f t="shared" si="246"/>
        <v>0</v>
      </c>
      <c r="U241" s="70">
        <f t="shared" si="247"/>
        <v>0</v>
      </c>
      <c r="V241" s="70">
        <f t="shared" si="248"/>
        <v>0</v>
      </c>
      <c r="W241" s="70">
        <f t="shared" si="249"/>
        <v>0</v>
      </c>
      <c r="X241" s="70">
        <f t="shared" si="250"/>
        <v>0</v>
      </c>
      <c r="Y241" s="70">
        <f t="shared" si="251"/>
        <v>0</v>
      </c>
      <c r="Z241" s="70">
        <f t="shared" si="251"/>
        <v>0</v>
      </c>
      <c r="AA241" s="70">
        <f t="shared" si="251"/>
        <v>0</v>
      </c>
      <c r="AB241" s="71"/>
      <c r="AC241" s="7">
        <f t="shared" si="252"/>
        <v>0</v>
      </c>
      <c r="AD241" s="86"/>
      <c r="AE241" s="87"/>
      <c r="AF241" s="87"/>
      <c r="AG241" s="87"/>
      <c r="AH241" s="88"/>
      <c r="AI241" s="88"/>
      <c r="AJ241" s="75"/>
      <c r="AK241" s="87"/>
      <c r="AL241" s="88"/>
      <c r="AM241" s="75"/>
      <c r="AN241" s="89"/>
      <c r="AO241" s="86"/>
      <c r="AP241" s="87"/>
      <c r="AQ241" s="87"/>
      <c r="AR241" s="87"/>
      <c r="AS241" s="87"/>
      <c r="AT241" s="88"/>
      <c r="AU241" s="75"/>
      <c r="AV241" s="89"/>
      <c r="AW241" s="171"/>
      <c r="AX241" s="171"/>
      <c r="AY241" s="171"/>
      <c r="AZ241" s="171"/>
      <c r="BA241" s="171"/>
      <c r="BB241" s="171"/>
      <c r="BC241" s="171"/>
      <c r="BD241" s="171"/>
      <c r="BE241" s="171"/>
      <c r="BF241" s="171"/>
      <c r="BG241" s="171"/>
      <c r="BH241" s="171"/>
      <c r="BI241" s="171"/>
      <c r="BJ241" s="171"/>
      <c r="BK241" s="171"/>
      <c r="BL241" s="171"/>
      <c r="BM241" s="171"/>
      <c r="BN241" s="171"/>
      <c r="BO241" s="171"/>
      <c r="BP241" s="171"/>
    </row>
    <row r="242" spans="1:68" s="179" customFormat="1" ht="27.95" hidden="1" customHeight="1" x14ac:dyDescent="0.25">
      <c r="A242" s="193"/>
      <c r="B242" s="194"/>
      <c r="C242" s="56"/>
      <c r="D242" s="57" t="s">
        <v>175</v>
      </c>
      <c r="E242" s="101" t="s">
        <v>49</v>
      </c>
      <c r="F242" s="101"/>
      <c r="G242" s="102"/>
      <c r="H242" s="103"/>
      <c r="I242" s="104"/>
      <c r="J242" s="105"/>
      <c r="K242" s="106">
        <f>IF(J242&gt;0, 1, 0)</f>
        <v>0</v>
      </c>
      <c r="L242" s="106">
        <f t="shared" si="241"/>
        <v>0</v>
      </c>
      <c r="M242" s="107"/>
      <c r="N242" s="108"/>
      <c r="O242" s="109">
        <f t="shared" si="242"/>
        <v>0</v>
      </c>
      <c r="P242" s="109">
        <f t="shared" si="243"/>
        <v>0</v>
      </c>
      <c r="Q242" s="107"/>
      <c r="R242" s="110">
        <f>J242*M242*$R$9</f>
        <v>0</v>
      </c>
      <c r="S242" s="111">
        <f>J242*M242*$S$9</f>
        <v>0</v>
      </c>
      <c r="T242" s="112">
        <f>K242*M242*$T$9</f>
        <v>0</v>
      </c>
      <c r="U242" s="112">
        <f>J242*M242*$U$9</f>
        <v>0</v>
      </c>
      <c r="V242" s="112">
        <f t="shared" si="248"/>
        <v>0</v>
      </c>
      <c r="W242" s="112">
        <f t="shared" si="249"/>
        <v>0</v>
      </c>
      <c r="X242" s="112">
        <f t="shared" si="250"/>
        <v>0</v>
      </c>
      <c r="Y242" s="112">
        <f t="shared" si="251"/>
        <v>0</v>
      </c>
      <c r="Z242" s="112">
        <f t="shared" si="251"/>
        <v>0</v>
      </c>
      <c r="AA242" s="112">
        <f t="shared" si="251"/>
        <v>0</v>
      </c>
      <c r="AB242" s="113"/>
      <c r="AC242" s="7">
        <f t="shared" si="252"/>
        <v>0</v>
      </c>
      <c r="AD242" s="242"/>
      <c r="AE242" s="243"/>
      <c r="AF242" s="243"/>
      <c r="AG242" s="243"/>
      <c r="AH242" s="88"/>
      <c r="AI242" s="88"/>
      <c r="AJ242" s="75"/>
      <c r="AK242" s="243"/>
      <c r="AL242" s="88"/>
      <c r="AM242" s="75"/>
      <c r="AN242" s="244"/>
      <c r="AO242" s="242"/>
      <c r="AP242" s="243"/>
      <c r="AQ242" s="243"/>
      <c r="AR242" s="243"/>
      <c r="AS242" s="243"/>
      <c r="AT242" s="88"/>
      <c r="AU242" s="75"/>
      <c r="AV242" s="244"/>
      <c r="AW242" s="6"/>
      <c r="AX242" s="6"/>
      <c r="AY242" s="6"/>
      <c r="AZ242" s="6"/>
      <c r="BA242" s="6"/>
      <c r="BB242" s="6"/>
      <c r="BC242" s="6"/>
      <c r="BD242" s="6"/>
      <c r="BE242" s="6"/>
      <c r="BF242" s="6"/>
      <c r="BG242" s="6"/>
      <c r="BH242" s="6"/>
      <c r="BI242" s="6"/>
      <c r="BJ242" s="6"/>
      <c r="BK242" s="6"/>
      <c r="BL242" s="6"/>
      <c r="BM242" s="6"/>
      <c r="BN242" s="6"/>
      <c r="BO242" s="6"/>
      <c r="BP242" s="6"/>
    </row>
    <row r="243" spans="1:68" s="171" customFormat="1" ht="27.95" hidden="1" customHeight="1" x14ac:dyDescent="0.25">
      <c r="A243" s="193"/>
      <c r="B243" s="194"/>
      <c r="C243" s="56"/>
      <c r="D243" s="57" t="s">
        <v>175</v>
      </c>
      <c r="E243" s="101" t="s">
        <v>49</v>
      </c>
      <c r="F243" s="101"/>
      <c r="G243" s="102"/>
      <c r="H243" s="103"/>
      <c r="I243" s="104"/>
      <c r="J243" s="105"/>
      <c r="K243" s="106">
        <f>IF(J243&gt;0, 1, 0)</f>
        <v>0</v>
      </c>
      <c r="L243" s="106">
        <f t="shared" si="241"/>
        <v>0</v>
      </c>
      <c r="M243" s="107"/>
      <c r="N243" s="108"/>
      <c r="O243" s="109">
        <f t="shared" si="242"/>
        <v>0</v>
      </c>
      <c r="P243" s="109">
        <f t="shared" si="243"/>
        <v>0</v>
      </c>
      <c r="Q243" s="107"/>
      <c r="R243" s="110">
        <f>J243*M243*$R$9</f>
        <v>0</v>
      </c>
      <c r="S243" s="111">
        <f>J243*M243*$S$9</f>
        <v>0</v>
      </c>
      <c r="T243" s="112">
        <f>K243*M243*$T$9</f>
        <v>0</v>
      </c>
      <c r="U243" s="112">
        <f>J243*M243*$U$9</f>
        <v>0</v>
      </c>
      <c r="V243" s="112">
        <f t="shared" si="248"/>
        <v>0</v>
      </c>
      <c r="W243" s="112">
        <f t="shared" si="249"/>
        <v>0</v>
      </c>
      <c r="X243" s="112">
        <f t="shared" si="250"/>
        <v>0</v>
      </c>
      <c r="Y243" s="112">
        <f t="shared" si="251"/>
        <v>0</v>
      </c>
      <c r="Z243" s="112">
        <f t="shared" si="251"/>
        <v>0</v>
      </c>
      <c r="AA243" s="112">
        <f t="shared" si="251"/>
        <v>0</v>
      </c>
      <c r="AB243" s="113"/>
      <c r="AC243" s="114">
        <f t="shared" si="252"/>
        <v>0</v>
      </c>
      <c r="AD243" s="86"/>
      <c r="AE243" s="87"/>
      <c r="AF243" s="87"/>
      <c r="AG243" s="87"/>
      <c r="AH243" s="88"/>
      <c r="AI243" s="88"/>
      <c r="AJ243" s="75"/>
      <c r="AK243" s="87"/>
      <c r="AL243" s="88"/>
      <c r="AM243" s="75"/>
      <c r="AN243" s="89"/>
      <c r="AO243" s="86"/>
      <c r="AP243" s="87"/>
      <c r="AQ243" s="87"/>
      <c r="AR243" s="87"/>
      <c r="AS243" s="87"/>
      <c r="AT243" s="88"/>
      <c r="AU243" s="75"/>
      <c r="AV243" s="89"/>
      <c r="AW243" s="6"/>
      <c r="AX243" s="6"/>
      <c r="AY243" s="6"/>
      <c r="AZ243" s="6"/>
      <c r="BA243" s="6"/>
      <c r="BB243" s="6"/>
      <c r="BC243" s="6"/>
      <c r="BD243" s="6"/>
      <c r="BE243" s="6"/>
      <c r="BF243" s="6"/>
      <c r="BG243" s="6"/>
      <c r="BH243" s="6"/>
      <c r="BI243" s="6"/>
      <c r="BJ243" s="6"/>
      <c r="BK243" s="6"/>
      <c r="BL243" s="6"/>
      <c r="BM243" s="6"/>
      <c r="BN243" s="6"/>
      <c r="BO243" s="6"/>
      <c r="BP243" s="6"/>
    </row>
    <row r="244" spans="1:68" ht="27.95" hidden="1" customHeight="1" thickBot="1" x14ac:dyDescent="0.3">
      <c r="A244" s="116"/>
      <c r="B244" s="117"/>
      <c r="C244" s="117"/>
      <c r="D244" s="57" t="s">
        <v>175</v>
      </c>
      <c r="E244" s="118"/>
      <c r="F244" s="118"/>
      <c r="G244" s="119"/>
      <c r="H244" s="120" t="s">
        <v>90</v>
      </c>
      <c r="I244" s="121"/>
      <c r="J244" s="122"/>
      <c r="K244" s="123"/>
      <c r="L244" s="123"/>
      <c r="M244" s="124"/>
      <c r="N244" s="125"/>
      <c r="O244" s="123"/>
      <c r="P244" s="123"/>
      <c r="Q244" s="124"/>
      <c r="R244" s="126">
        <f>SUM(R232:R243)</f>
        <v>0</v>
      </c>
      <c r="S244" s="127">
        <f t="shared" ref="S244:AA244" si="253">SUM(S232:S243)</f>
        <v>0</v>
      </c>
      <c r="T244" s="128">
        <f t="shared" si="253"/>
        <v>0</v>
      </c>
      <c r="U244" s="128">
        <f t="shared" si="253"/>
        <v>0</v>
      </c>
      <c r="V244" s="128">
        <f t="shared" si="253"/>
        <v>0</v>
      </c>
      <c r="W244" s="128">
        <f t="shared" si="253"/>
        <v>0</v>
      </c>
      <c r="X244" s="128">
        <f t="shared" si="253"/>
        <v>0</v>
      </c>
      <c r="Y244" s="129">
        <f t="shared" si="253"/>
        <v>0</v>
      </c>
      <c r="Z244" s="129">
        <f t="shared" si="253"/>
        <v>0</v>
      </c>
      <c r="AA244" s="129">
        <f t="shared" si="253"/>
        <v>0</v>
      </c>
      <c r="AB244" s="130">
        <f>R244/1800/0.6</f>
        <v>0</v>
      </c>
      <c r="AC244" s="7"/>
      <c r="AD244" s="131"/>
      <c r="AE244" s="132"/>
      <c r="AF244" s="132"/>
      <c r="AG244" s="132"/>
      <c r="AH244" s="88"/>
      <c r="AI244" s="88"/>
      <c r="AJ244" s="75"/>
      <c r="AK244" s="132"/>
      <c r="AL244" s="88"/>
      <c r="AM244" s="75"/>
      <c r="AN244" s="227"/>
      <c r="AO244" s="131"/>
      <c r="AP244" s="132"/>
      <c r="AQ244" s="132"/>
      <c r="AR244" s="132"/>
      <c r="AS244" s="132"/>
      <c r="AT244" s="88"/>
      <c r="AU244" s="75"/>
      <c r="AV244" s="227"/>
    </row>
    <row r="245" spans="1:68" ht="27.75" hidden="1" customHeight="1" thickTop="1" x14ac:dyDescent="0.25">
      <c r="A245" s="54"/>
      <c r="B245" s="55"/>
      <c r="C245" s="56"/>
      <c r="D245" s="57" t="s">
        <v>175</v>
      </c>
      <c r="E245" s="135"/>
      <c r="F245" s="136"/>
      <c r="G245" s="137"/>
      <c r="H245" s="140"/>
      <c r="I245" s="219"/>
      <c r="J245" s="62"/>
      <c r="K245" s="63">
        <f t="shared" ref="K245:K254" si="254">IF(J245&gt;0, 1, 0)</f>
        <v>0</v>
      </c>
      <c r="L245" s="63">
        <f t="shared" ref="L245:L256" si="255">J245-K245</f>
        <v>0</v>
      </c>
      <c r="M245" s="64"/>
      <c r="N245" s="65"/>
      <c r="O245" s="66">
        <f t="shared" ref="O245:O256" si="256">IF(N245&gt;0, 1, 0)</f>
        <v>0</v>
      </c>
      <c r="P245" s="66">
        <f t="shared" ref="P245:P256" si="257">N245-O245</f>
        <v>0</v>
      </c>
      <c r="Q245" s="220"/>
      <c r="R245" s="68">
        <f t="shared" ref="R245:R254" si="258">(K245*M245*$R$5)+(L245*M245*$R$6)+(O245*Q245*$R$7)+(P245*Q245*$R$8)</f>
        <v>0</v>
      </c>
      <c r="S245" s="69">
        <f t="shared" ref="S245:S254" si="259">J245*M245*$S$5</f>
        <v>0</v>
      </c>
      <c r="T245" s="70">
        <f t="shared" ref="T245:T254" si="260">K245*M245*$T$5</f>
        <v>0</v>
      </c>
      <c r="U245" s="70">
        <f t="shared" ref="U245:U254" si="261">J245*M245*$U$5</f>
        <v>0</v>
      </c>
      <c r="V245" s="70">
        <f t="shared" ref="V245:V256" si="262">N245*Q245*$V$7</f>
        <v>0</v>
      </c>
      <c r="W245" s="70">
        <f t="shared" ref="W245:W256" si="263">O245*Q245*$W$7</f>
        <v>0</v>
      </c>
      <c r="X245" s="70">
        <f t="shared" ref="X245:X256" si="264">N245*Q245*$X$7</f>
        <v>0</v>
      </c>
      <c r="Y245" s="70">
        <f t="shared" ref="Y245:AA256" si="265">S245+V245</f>
        <v>0</v>
      </c>
      <c r="Z245" s="70">
        <f t="shared" si="265"/>
        <v>0</v>
      </c>
      <c r="AA245" s="70">
        <f t="shared" si="265"/>
        <v>0</v>
      </c>
      <c r="AB245" s="71"/>
      <c r="AC245" s="7">
        <f>R245-Y245-Z245-AA245</f>
        <v>0</v>
      </c>
      <c r="AD245" s="86"/>
      <c r="AE245" s="87"/>
      <c r="AF245" s="87"/>
      <c r="AG245" s="87"/>
      <c r="AH245" s="88"/>
      <c r="AI245" s="88"/>
      <c r="AJ245" s="75"/>
      <c r="AK245" s="87"/>
      <c r="AL245" s="88"/>
      <c r="AM245" s="75"/>
      <c r="AN245" s="89"/>
      <c r="AO245" s="86"/>
      <c r="AP245" s="87"/>
      <c r="AQ245" s="87"/>
      <c r="AR245" s="87"/>
      <c r="AS245" s="87"/>
      <c r="AT245" s="88"/>
      <c r="AU245" s="75"/>
      <c r="AV245" s="89"/>
    </row>
    <row r="246" spans="1:68" ht="27.95" hidden="1" customHeight="1" x14ac:dyDescent="0.25">
      <c r="A246" s="54"/>
      <c r="B246" s="55"/>
      <c r="C246" s="56"/>
      <c r="D246" s="57" t="s">
        <v>175</v>
      </c>
      <c r="E246" s="135"/>
      <c r="F246" s="136"/>
      <c r="G246" s="137"/>
      <c r="H246" s="140"/>
      <c r="I246" s="81"/>
      <c r="J246" s="82"/>
      <c r="K246" s="63">
        <f t="shared" si="254"/>
        <v>0</v>
      </c>
      <c r="L246" s="63">
        <f t="shared" si="255"/>
        <v>0</v>
      </c>
      <c r="M246" s="83"/>
      <c r="N246" s="84"/>
      <c r="O246" s="66">
        <f t="shared" si="256"/>
        <v>0</v>
      </c>
      <c r="P246" s="66">
        <f t="shared" si="257"/>
        <v>0</v>
      </c>
      <c r="Q246" s="83"/>
      <c r="R246" s="85">
        <f t="shared" si="258"/>
        <v>0</v>
      </c>
      <c r="S246" s="69">
        <f t="shared" si="259"/>
        <v>0</v>
      </c>
      <c r="T246" s="70">
        <f t="shared" si="260"/>
        <v>0</v>
      </c>
      <c r="U246" s="70">
        <f t="shared" si="261"/>
        <v>0</v>
      </c>
      <c r="V246" s="70">
        <f t="shared" si="262"/>
        <v>0</v>
      </c>
      <c r="W246" s="70">
        <f t="shared" si="263"/>
        <v>0</v>
      </c>
      <c r="X246" s="70">
        <f t="shared" si="264"/>
        <v>0</v>
      </c>
      <c r="Y246" s="70">
        <f t="shared" si="265"/>
        <v>0</v>
      </c>
      <c r="Z246" s="70">
        <f t="shared" si="265"/>
        <v>0</v>
      </c>
      <c r="AA246" s="70">
        <f t="shared" si="265"/>
        <v>0</v>
      </c>
      <c r="AB246" s="71"/>
      <c r="AC246" s="7">
        <f t="shared" ref="AC246:AC256" si="266">R244-Y244-Z244-AA244</f>
        <v>0</v>
      </c>
      <c r="AD246" s="86"/>
      <c r="AE246" s="87"/>
      <c r="AF246" s="87"/>
      <c r="AG246" s="87"/>
      <c r="AH246" s="88"/>
      <c r="AI246" s="88"/>
      <c r="AJ246" s="75"/>
      <c r="AK246" s="87"/>
      <c r="AL246" s="88"/>
      <c r="AM246" s="75"/>
      <c r="AN246" s="89"/>
      <c r="AO246" s="86"/>
      <c r="AP246" s="87"/>
      <c r="AQ246" s="87"/>
      <c r="AR246" s="87"/>
      <c r="AS246" s="87"/>
      <c r="AT246" s="88"/>
      <c r="AU246" s="75"/>
      <c r="AV246" s="89"/>
    </row>
    <row r="247" spans="1:68" ht="27.95" hidden="1" customHeight="1" x14ac:dyDescent="0.25">
      <c r="A247" s="54"/>
      <c r="B247" s="55"/>
      <c r="C247" s="56"/>
      <c r="D247" s="57" t="s">
        <v>175</v>
      </c>
      <c r="E247" s="135"/>
      <c r="F247" s="136"/>
      <c r="G247" s="137"/>
      <c r="H247" s="138"/>
      <c r="I247" s="81"/>
      <c r="J247" s="82"/>
      <c r="K247" s="63">
        <f t="shared" si="254"/>
        <v>0</v>
      </c>
      <c r="L247" s="63">
        <f t="shared" si="255"/>
        <v>0</v>
      </c>
      <c r="M247" s="83"/>
      <c r="N247" s="84"/>
      <c r="O247" s="66">
        <f t="shared" si="256"/>
        <v>0</v>
      </c>
      <c r="P247" s="66">
        <f t="shared" si="257"/>
        <v>0</v>
      </c>
      <c r="Q247" s="83"/>
      <c r="R247" s="85">
        <f t="shared" si="258"/>
        <v>0</v>
      </c>
      <c r="S247" s="69">
        <f t="shared" si="259"/>
        <v>0</v>
      </c>
      <c r="T247" s="70">
        <f t="shared" si="260"/>
        <v>0</v>
      </c>
      <c r="U247" s="70">
        <f t="shared" si="261"/>
        <v>0</v>
      </c>
      <c r="V247" s="70">
        <f t="shared" si="262"/>
        <v>0</v>
      </c>
      <c r="W247" s="70">
        <f t="shared" si="263"/>
        <v>0</v>
      </c>
      <c r="X247" s="70">
        <f t="shared" si="264"/>
        <v>0</v>
      </c>
      <c r="Y247" s="70">
        <f t="shared" si="265"/>
        <v>0</v>
      </c>
      <c r="Z247" s="70">
        <f t="shared" si="265"/>
        <v>0</v>
      </c>
      <c r="AA247" s="70">
        <f t="shared" si="265"/>
        <v>0</v>
      </c>
      <c r="AB247" s="71"/>
      <c r="AC247" s="7">
        <f t="shared" si="266"/>
        <v>0</v>
      </c>
      <c r="AD247" s="86"/>
      <c r="AE247" s="87"/>
      <c r="AF247" s="87"/>
      <c r="AG247" s="87"/>
      <c r="AH247" s="88"/>
      <c r="AI247" s="88"/>
      <c r="AJ247" s="75"/>
      <c r="AK247" s="87"/>
      <c r="AL247" s="88"/>
      <c r="AM247" s="75"/>
      <c r="AN247" s="89"/>
      <c r="AO247" s="86"/>
      <c r="AP247" s="87"/>
      <c r="AQ247" s="87"/>
      <c r="AR247" s="87"/>
      <c r="AS247" s="87"/>
      <c r="AT247" s="88"/>
      <c r="AU247" s="75"/>
      <c r="AV247" s="89"/>
    </row>
    <row r="248" spans="1:68" ht="27.95" hidden="1" customHeight="1" x14ac:dyDescent="0.25">
      <c r="A248" s="54"/>
      <c r="B248" s="55"/>
      <c r="C248" s="56"/>
      <c r="D248" s="57" t="s">
        <v>175</v>
      </c>
      <c r="E248" s="139"/>
      <c r="F248" s="136"/>
      <c r="G248" s="137"/>
      <c r="H248" s="140"/>
      <c r="I248" s="81"/>
      <c r="J248" s="82"/>
      <c r="K248" s="63">
        <f t="shared" si="254"/>
        <v>0</v>
      </c>
      <c r="L248" s="63">
        <f t="shared" si="255"/>
        <v>0</v>
      </c>
      <c r="M248" s="83"/>
      <c r="N248" s="84"/>
      <c r="O248" s="66">
        <f t="shared" si="256"/>
        <v>0</v>
      </c>
      <c r="P248" s="66">
        <f t="shared" si="257"/>
        <v>0</v>
      </c>
      <c r="Q248" s="83"/>
      <c r="R248" s="85">
        <f t="shared" si="258"/>
        <v>0</v>
      </c>
      <c r="S248" s="69">
        <f t="shared" si="259"/>
        <v>0</v>
      </c>
      <c r="T248" s="70">
        <f t="shared" si="260"/>
        <v>0</v>
      </c>
      <c r="U248" s="70">
        <f t="shared" si="261"/>
        <v>0</v>
      </c>
      <c r="V248" s="70">
        <f t="shared" si="262"/>
        <v>0</v>
      </c>
      <c r="W248" s="70">
        <f t="shared" si="263"/>
        <v>0</v>
      </c>
      <c r="X248" s="70">
        <f t="shared" si="264"/>
        <v>0</v>
      </c>
      <c r="Y248" s="70">
        <f t="shared" si="265"/>
        <v>0</v>
      </c>
      <c r="Z248" s="70">
        <f t="shared" si="265"/>
        <v>0</v>
      </c>
      <c r="AA248" s="70">
        <f t="shared" si="265"/>
        <v>0</v>
      </c>
      <c r="AB248" s="71"/>
      <c r="AC248" s="7">
        <f t="shared" si="266"/>
        <v>0</v>
      </c>
      <c r="AD248" s="86"/>
      <c r="AE248" s="87"/>
      <c r="AF248" s="87"/>
      <c r="AG248" s="87"/>
      <c r="AH248" s="88"/>
      <c r="AI248" s="88"/>
      <c r="AJ248" s="75"/>
      <c r="AK248" s="87"/>
      <c r="AL248" s="88"/>
      <c r="AM248" s="75"/>
      <c r="AN248" s="89"/>
      <c r="AO248" s="86"/>
      <c r="AP248" s="87"/>
      <c r="AQ248" s="87"/>
      <c r="AR248" s="87"/>
      <c r="AS248" s="87"/>
      <c r="AT248" s="88"/>
      <c r="AU248" s="75"/>
      <c r="AV248" s="89"/>
    </row>
    <row r="249" spans="1:68" ht="27.95" hidden="1" customHeight="1" x14ac:dyDescent="0.25">
      <c r="A249" s="54"/>
      <c r="B249" s="55"/>
      <c r="C249" s="56"/>
      <c r="D249" s="57" t="s">
        <v>175</v>
      </c>
      <c r="E249" s="141"/>
      <c r="F249" s="136"/>
      <c r="G249" s="137"/>
      <c r="H249" s="140"/>
      <c r="I249" s="81"/>
      <c r="J249" s="82"/>
      <c r="K249" s="63">
        <f t="shared" si="254"/>
        <v>0</v>
      </c>
      <c r="L249" s="63">
        <f t="shared" si="255"/>
        <v>0</v>
      </c>
      <c r="M249" s="83"/>
      <c r="N249" s="84"/>
      <c r="O249" s="66">
        <f t="shared" si="256"/>
        <v>0</v>
      </c>
      <c r="P249" s="66">
        <f t="shared" si="257"/>
        <v>0</v>
      </c>
      <c r="Q249" s="83"/>
      <c r="R249" s="85">
        <f t="shared" si="258"/>
        <v>0</v>
      </c>
      <c r="S249" s="69">
        <f t="shared" si="259"/>
        <v>0</v>
      </c>
      <c r="T249" s="70">
        <f t="shared" si="260"/>
        <v>0</v>
      </c>
      <c r="U249" s="70">
        <f t="shared" si="261"/>
        <v>0</v>
      </c>
      <c r="V249" s="70">
        <f t="shared" si="262"/>
        <v>0</v>
      </c>
      <c r="W249" s="70">
        <f t="shared" si="263"/>
        <v>0</v>
      </c>
      <c r="X249" s="70">
        <f t="shared" si="264"/>
        <v>0</v>
      </c>
      <c r="Y249" s="70">
        <f t="shared" si="265"/>
        <v>0</v>
      </c>
      <c r="Z249" s="70">
        <f t="shared" si="265"/>
        <v>0</v>
      </c>
      <c r="AA249" s="70">
        <f t="shared" si="265"/>
        <v>0</v>
      </c>
      <c r="AB249" s="71"/>
      <c r="AC249" s="7">
        <f t="shared" si="266"/>
        <v>0</v>
      </c>
      <c r="AD249" s="86"/>
      <c r="AE249" s="87"/>
      <c r="AF249" s="87"/>
      <c r="AG249" s="87"/>
      <c r="AH249" s="88"/>
      <c r="AI249" s="88"/>
      <c r="AJ249" s="75"/>
      <c r="AK249" s="87"/>
      <c r="AL249" s="88"/>
      <c r="AM249" s="75"/>
      <c r="AN249" s="89"/>
      <c r="AO249" s="86"/>
      <c r="AP249" s="87"/>
      <c r="AQ249" s="87"/>
      <c r="AR249" s="87"/>
      <c r="AS249" s="87"/>
      <c r="AT249" s="88"/>
      <c r="AU249" s="75"/>
      <c r="AV249" s="89"/>
    </row>
    <row r="250" spans="1:68" ht="27.95" hidden="1" customHeight="1" x14ac:dyDescent="0.25">
      <c r="A250" s="54"/>
      <c r="B250" s="55"/>
      <c r="C250" s="56"/>
      <c r="D250" s="57" t="s">
        <v>175</v>
      </c>
      <c r="E250" s="141"/>
      <c r="F250" s="136"/>
      <c r="G250" s="137"/>
      <c r="H250" s="140"/>
      <c r="I250" s="81"/>
      <c r="J250" s="82"/>
      <c r="K250" s="63">
        <f t="shared" si="254"/>
        <v>0</v>
      </c>
      <c r="L250" s="63">
        <f t="shared" si="255"/>
        <v>0</v>
      </c>
      <c r="M250" s="83"/>
      <c r="N250" s="84"/>
      <c r="O250" s="66">
        <f t="shared" si="256"/>
        <v>0</v>
      </c>
      <c r="P250" s="66">
        <f t="shared" si="257"/>
        <v>0</v>
      </c>
      <c r="Q250" s="83"/>
      <c r="R250" s="85">
        <f t="shared" si="258"/>
        <v>0</v>
      </c>
      <c r="S250" s="69">
        <f t="shared" si="259"/>
        <v>0</v>
      </c>
      <c r="T250" s="70">
        <f t="shared" si="260"/>
        <v>0</v>
      </c>
      <c r="U250" s="70">
        <f t="shared" si="261"/>
        <v>0</v>
      </c>
      <c r="V250" s="70">
        <f t="shared" si="262"/>
        <v>0</v>
      </c>
      <c r="W250" s="70">
        <f t="shared" si="263"/>
        <v>0</v>
      </c>
      <c r="X250" s="70">
        <f t="shared" si="264"/>
        <v>0</v>
      </c>
      <c r="Y250" s="70">
        <f t="shared" si="265"/>
        <v>0</v>
      </c>
      <c r="Z250" s="70">
        <f t="shared" si="265"/>
        <v>0</v>
      </c>
      <c r="AA250" s="70">
        <f t="shared" si="265"/>
        <v>0</v>
      </c>
      <c r="AB250" s="71"/>
      <c r="AC250" s="7">
        <f t="shared" si="266"/>
        <v>0</v>
      </c>
      <c r="AD250" s="86"/>
      <c r="AE250" s="87"/>
      <c r="AF250" s="87"/>
      <c r="AG250" s="87"/>
      <c r="AH250" s="88"/>
      <c r="AI250" s="88"/>
      <c r="AJ250" s="75"/>
      <c r="AK250" s="87"/>
      <c r="AL250" s="88"/>
      <c r="AM250" s="75"/>
      <c r="AN250" s="89"/>
      <c r="AO250" s="86"/>
      <c r="AP250" s="87"/>
      <c r="AQ250" s="87"/>
      <c r="AR250" s="87"/>
      <c r="AS250" s="87"/>
      <c r="AT250" s="88"/>
      <c r="AU250" s="75"/>
      <c r="AV250" s="89"/>
    </row>
    <row r="251" spans="1:68" ht="27.95" hidden="1" customHeight="1" x14ac:dyDescent="0.25">
      <c r="A251" s="54"/>
      <c r="B251" s="55"/>
      <c r="C251" s="56"/>
      <c r="D251" s="57" t="s">
        <v>175</v>
      </c>
      <c r="E251" s="141"/>
      <c r="F251" s="136"/>
      <c r="G251" s="142"/>
      <c r="H251" s="140"/>
      <c r="I251" s="81"/>
      <c r="J251" s="82"/>
      <c r="K251" s="63">
        <f t="shared" si="254"/>
        <v>0</v>
      </c>
      <c r="L251" s="63">
        <f t="shared" si="255"/>
        <v>0</v>
      </c>
      <c r="M251" s="83"/>
      <c r="N251" s="84"/>
      <c r="O251" s="66">
        <f t="shared" si="256"/>
        <v>0</v>
      </c>
      <c r="P251" s="66">
        <f t="shared" si="257"/>
        <v>0</v>
      </c>
      <c r="Q251" s="83"/>
      <c r="R251" s="85">
        <f t="shared" si="258"/>
        <v>0</v>
      </c>
      <c r="S251" s="69">
        <f t="shared" si="259"/>
        <v>0</v>
      </c>
      <c r="T251" s="70">
        <f t="shared" si="260"/>
        <v>0</v>
      </c>
      <c r="U251" s="70">
        <f t="shared" si="261"/>
        <v>0</v>
      </c>
      <c r="V251" s="70">
        <f t="shared" si="262"/>
        <v>0</v>
      </c>
      <c r="W251" s="70">
        <f t="shared" si="263"/>
        <v>0</v>
      </c>
      <c r="X251" s="70">
        <f t="shared" si="264"/>
        <v>0</v>
      </c>
      <c r="Y251" s="70">
        <f t="shared" si="265"/>
        <v>0</v>
      </c>
      <c r="Z251" s="70">
        <f t="shared" si="265"/>
        <v>0</v>
      </c>
      <c r="AA251" s="70">
        <f t="shared" si="265"/>
        <v>0</v>
      </c>
      <c r="AB251" s="71"/>
      <c r="AC251" s="7">
        <f t="shared" si="266"/>
        <v>0</v>
      </c>
      <c r="AD251" s="86"/>
      <c r="AE251" s="87"/>
      <c r="AF251" s="87"/>
      <c r="AG251" s="87"/>
      <c r="AH251" s="88"/>
      <c r="AI251" s="88"/>
      <c r="AJ251" s="75"/>
      <c r="AK251" s="87"/>
      <c r="AL251" s="88"/>
      <c r="AM251" s="75"/>
      <c r="AN251" s="89"/>
      <c r="AO251" s="86"/>
      <c r="AP251" s="87"/>
      <c r="AQ251" s="87"/>
      <c r="AR251" s="87"/>
      <c r="AS251" s="87"/>
      <c r="AT251" s="88"/>
      <c r="AU251" s="75"/>
      <c r="AV251" s="89"/>
    </row>
    <row r="252" spans="1:68" ht="27.95" hidden="1" customHeight="1" x14ac:dyDescent="0.25">
      <c r="A252" s="54"/>
      <c r="B252" s="55"/>
      <c r="C252" s="56"/>
      <c r="D252" s="57" t="s">
        <v>175</v>
      </c>
      <c r="E252" s="141"/>
      <c r="F252" s="136"/>
      <c r="G252" s="142"/>
      <c r="H252" s="140"/>
      <c r="I252" s="94"/>
      <c r="J252" s="82"/>
      <c r="K252" s="63">
        <f t="shared" si="254"/>
        <v>0</v>
      </c>
      <c r="L252" s="63">
        <f t="shared" si="255"/>
        <v>0</v>
      </c>
      <c r="M252" s="83"/>
      <c r="N252" s="84"/>
      <c r="O252" s="66">
        <f t="shared" si="256"/>
        <v>0</v>
      </c>
      <c r="P252" s="66">
        <f t="shared" si="257"/>
        <v>0</v>
      </c>
      <c r="Q252" s="83"/>
      <c r="R252" s="85">
        <f t="shared" si="258"/>
        <v>0</v>
      </c>
      <c r="S252" s="69">
        <f t="shared" si="259"/>
        <v>0</v>
      </c>
      <c r="T252" s="70">
        <f t="shared" si="260"/>
        <v>0</v>
      </c>
      <c r="U252" s="70">
        <f t="shared" si="261"/>
        <v>0</v>
      </c>
      <c r="V252" s="70">
        <f t="shared" si="262"/>
        <v>0</v>
      </c>
      <c r="W252" s="70">
        <f t="shared" si="263"/>
        <v>0</v>
      </c>
      <c r="X252" s="70">
        <f t="shared" si="264"/>
        <v>0</v>
      </c>
      <c r="Y252" s="70">
        <f t="shared" si="265"/>
        <v>0</v>
      </c>
      <c r="Z252" s="70">
        <f t="shared" si="265"/>
        <v>0</v>
      </c>
      <c r="AA252" s="70">
        <f t="shared" si="265"/>
        <v>0</v>
      </c>
      <c r="AB252" s="71"/>
      <c r="AC252" s="7">
        <f t="shared" si="266"/>
        <v>0</v>
      </c>
      <c r="AD252" s="86"/>
      <c r="AE252" s="87"/>
      <c r="AF252" s="87"/>
      <c r="AG252" s="87"/>
      <c r="AH252" s="88"/>
      <c r="AI252" s="88"/>
      <c r="AJ252" s="75"/>
      <c r="AK252" s="87"/>
      <c r="AL252" s="88"/>
      <c r="AM252" s="75"/>
      <c r="AN252" s="89"/>
      <c r="AO252" s="86"/>
      <c r="AP252" s="87"/>
      <c r="AQ252" s="87"/>
      <c r="AR252" s="87"/>
      <c r="AS252" s="87"/>
      <c r="AT252" s="88"/>
      <c r="AU252" s="75"/>
      <c r="AV252" s="89"/>
    </row>
    <row r="253" spans="1:68" ht="27.95" hidden="1" customHeight="1" x14ac:dyDescent="0.25">
      <c r="A253" s="54"/>
      <c r="B253" s="55"/>
      <c r="C253" s="56"/>
      <c r="D253" s="57" t="s">
        <v>175</v>
      </c>
      <c r="E253" s="143"/>
      <c r="F253" s="144"/>
      <c r="G253" s="145"/>
      <c r="H253" s="140"/>
      <c r="I253" s="81"/>
      <c r="J253" s="82"/>
      <c r="K253" s="63">
        <f t="shared" si="254"/>
        <v>0</v>
      </c>
      <c r="L253" s="63">
        <f t="shared" si="255"/>
        <v>0</v>
      </c>
      <c r="M253" s="83"/>
      <c r="N253" s="84"/>
      <c r="O253" s="66">
        <f t="shared" si="256"/>
        <v>0</v>
      </c>
      <c r="P253" s="66">
        <f t="shared" si="257"/>
        <v>0</v>
      </c>
      <c r="Q253" s="83"/>
      <c r="R253" s="85">
        <f t="shared" si="258"/>
        <v>0</v>
      </c>
      <c r="S253" s="69">
        <f t="shared" si="259"/>
        <v>0</v>
      </c>
      <c r="T253" s="70">
        <f t="shared" si="260"/>
        <v>0</v>
      </c>
      <c r="U253" s="70">
        <f t="shared" si="261"/>
        <v>0</v>
      </c>
      <c r="V253" s="70">
        <f t="shared" si="262"/>
        <v>0</v>
      </c>
      <c r="W253" s="70">
        <f t="shared" si="263"/>
        <v>0</v>
      </c>
      <c r="X253" s="70">
        <f t="shared" si="264"/>
        <v>0</v>
      </c>
      <c r="Y253" s="70">
        <f t="shared" si="265"/>
        <v>0</v>
      </c>
      <c r="Z253" s="70">
        <f t="shared" si="265"/>
        <v>0</v>
      </c>
      <c r="AA253" s="70">
        <f t="shared" si="265"/>
        <v>0</v>
      </c>
      <c r="AB253" s="71"/>
      <c r="AC253" s="7">
        <f t="shared" si="266"/>
        <v>0</v>
      </c>
      <c r="AD253" s="86"/>
      <c r="AE253" s="87"/>
      <c r="AF253" s="87"/>
      <c r="AG253" s="87"/>
      <c r="AH253" s="88"/>
      <c r="AI253" s="88"/>
      <c r="AJ253" s="75"/>
      <c r="AK253" s="87"/>
      <c r="AL253" s="88"/>
      <c r="AM253" s="75"/>
      <c r="AN253" s="89"/>
      <c r="AO253" s="86"/>
      <c r="AP253" s="87"/>
      <c r="AQ253" s="87"/>
      <c r="AR253" s="87"/>
      <c r="AS253" s="87"/>
      <c r="AT253" s="88"/>
      <c r="AU253" s="75"/>
      <c r="AV253" s="89"/>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row>
    <row r="254" spans="1:68" ht="27.95" hidden="1" customHeight="1" x14ac:dyDescent="0.25">
      <c r="A254" s="54"/>
      <c r="B254" s="55"/>
      <c r="C254" s="56"/>
      <c r="D254" s="57" t="s">
        <v>175</v>
      </c>
      <c r="E254" s="146"/>
      <c r="F254" s="230"/>
      <c r="G254" s="142"/>
      <c r="H254" s="231"/>
      <c r="I254" s="232"/>
      <c r="J254" s="82"/>
      <c r="K254" s="96">
        <f t="shared" si="254"/>
        <v>0</v>
      </c>
      <c r="L254" s="96">
        <f t="shared" si="255"/>
        <v>0</v>
      </c>
      <c r="M254" s="83"/>
      <c r="N254" s="84"/>
      <c r="O254" s="66">
        <f t="shared" si="256"/>
        <v>0</v>
      </c>
      <c r="P254" s="66">
        <f t="shared" si="257"/>
        <v>0</v>
      </c>
      <c r="Q254" s="83"/>
      <c r="R254" s="85">
        <f t="shared" si="258"/>
        <v>0</v>
      </c>
      <c r="S254" s="69">
        <f t="shared" si="259"/>
        <v>0</v>
      </c>
      <c r="T254" s="70">
        <f t="shared" si="260"/>
        <v>0</v>
      </c>
      <c r="U254" s="70">
        <f t="shared" si="261"/>
        <v>0</v>
      </c>
      <c r="V254" s="70">
        <f t="shared" si="262"/>
        <v>0</v>
      </c>
      <c r="W254" s="70">
        <f t="shared" si="263"/>
        <v>0</v>
      </c>
      <c r="X254" s="70">
        <f t="shared" si="264"/>
        <v>0</v>
      </c>
      <c r="Y254" s="70">
        <f t="shared" si="265"/>
        <v>0</v>
      </c>
      <c r="Z254" s="70">
        <f t="shared" si="265"/>
        <v>0</v>
      </c>
      <c r="AA254" s="70">
        <f t="shared" si="265"/>
        <v>0</v>
      </c>
      <c r="AB254" s="71"/>
      <c r="AC254" s="7">
        <f t="shared" si="266"/>
        <v>0</v>
      </c>
      <c r="AD254" s="86"/>
      <c r="AE254" s="87"/>
      <c r="AF254" s="87"/>
      <c r="AG254" s="87"/>
      <c r="AH254" s="88"/>
      <c r="AI254" s="88"/>
      <c r="AJ254" s="75"/>
      <c r="AK254" s="87"/>
      <c r="AL254" s="88"/>
      <c r="AM254" s="75"/>
      <c r="AN254" s="89"/>
      <c r="AO254" s="86"/>
      <c r="AP254" s="87"/>
      <c r="AQ254" s="87"/>
      <c r="AR254" s="87"/>
      <c r="AS254" s="87"/>
      <c r="AT254" s="88"/>
      <c r="AU254" s="75"/>
      <c r="AV254" s="89"/>
      <c r="AW254" s="171"/>
      <c r="AX254" s="171"/>
      <c r="AY254" s="171"/>
      <c r="AZ254" s="171"/>
      <c r="BA254" s="171"/>
      <c r="BB254" s="171"/>
      <c r="BC254" s="171"/>
      <c r="BD254" s="171"/>
      <c r="BE254" s="171"/>
      <c r="BF254" s="171"/>
      <c r="BG254" s="171"/>
      <c r="BH254" s="171"/>
      <c r="BI254" s="171"/>
      <c r="BJ254" s="171"/>
      <c r="BK254" s="171"/>
      <c r="BL254" s="171"/>
      <c r="BM254" s="171"/>
      <c r="BN254" s="171"/>
      <c r="BO254" s="171"/>
      <c r="BP254" s="171"/>
    </row>
    <row r="255" spans="1:68" s="179" customFormat="1" ht="27.95" hidden="1" customHeight="1" x14ac:dyDescent="0.25">
      <c r="A255" s="193"/>
      <c r="B255" s="194"/>
      <c r="C255" s="56"/>
      <c r="D255" s="57" t="s">
        <v>175</v>
      </c>
      <c r="E255" s="101" t="s">
        <v>49</v>
      </c>
      <c r="F255" s="101"/>
      <c r="G255" s="102"/>
      <c r="H255" s="103"/>
      <c r="I255" s="104"/>
      <c r="J255" s="105"/>
      <c r="K255" s="106">
        <f>IF(J255&gt;0, 1, 0)</f>
        <v>0</v>
      </c>
      <c r="L255" s="106">
        <f t="shared" si="255"/>
        <v>0</v>
      </c>
      <c r="M255" s="107"/>
      <c r="N255" s="108"/>
      <c r="O255" s="109">
        <f t="shared" si="256"/>
        <v>0</v>
      </c>
      <c r="P255" s="109">
        <f t="shared" si="257"/>
        <v>0</v>
      </c>
      <c r="Q255" s="107"/>
      <c r="R255" s="110">
        <f>J255*M255*$R$9</f>
        <v>0</v>
      </c>
      <c r="S255" s="111">
        <f>J255*M255*$S$9</f>
        <v>0</v>
      </c>
      <c r="T255" s="112">
        <f>K255*M255*$T$9</f>
        <v>0</v>
      </c>
      <c r="U255" s="112">
        <f>J255*M255*$U$9</f>
        <v>0</v>
      </c>
      <c r="V255" s="112">
        <f t="shared" si="262"/>
        <v>0</v>
      </c>
      <c r="W255" s="112">
        <f t="shared" si="263"/>
        <v>0</v>
      </c>
      <c r="X255" s="112">
        <f t="shared" si="264"/>
        <v>0</v>
      </c>
      <c r="Y255" s="112">
        <f t="shared" si="265"/>
        <v>0</v>
      </c>
      <c r="Z255" s="112">
        <f t="shared" si="265"/>
        <v>0</v>
      </c>
      <c r="AA255" s="112">
        <f t="shared" si="265"/>
        <v>0</v>
      </c>
      <c r="AB255" s="113"/>
      <c r="AC255" s="7">
        <f t="shared" si="266"/>
        <v>0</v>
      </c>
      <c r="AD255" s="242"/>
      <c r="AE255" s="243"/>
      <c r="AF255" s="243"/>
      <c r="AG255" s="243"/>
      <c r="AH255" s="88"/>
      <c r="AI255" s="88"/>
      <c r="AJ255" s="75"/>
      <c r="AK255" s="243"/>
      <c r="AL255" s="88"/>
      <c r="AM255" s="75"/>
      <c r="AN255" s="244"/>
      <c r="AO255" s="242"/>
      <c r="AP255" s="243"/>
      <c r="AQ255" s="243"/>
      <c r="AR255" s="243"/>
      <c r="AS255" s="243"/>
      <c r="AT255" s="88"/>
      <c r="AU255" s="75"/>
      <c r="AV255" s="244"/>
      <c r="AW255" s="6"/>
      <c r="AX255" s="6"/>
      <c r="AY255" s="6"/>
      <c r="AZ255" s="6"/>
      <c r="BA255" s="6"/>
      <c r="BB255" s="6"/>
      <c r="BC255" s="6"/>
      <c r="BD255" s="6"/>
      <c r="BE255" s="6"/>
      <c r="BF255" s="6"/>
      <c r="BG255" s="6"/>
      <c r="BH255" s="6"/>
      <c r="BI255" s="6"/>
      <c r="BJ255" s="6"/>
      <c r="BK255" s="6"/>
      <c r="BL255" s="6"/>
      <c r="BM255" s="6"/>
      <c r="BN255" s="6"/>
      <c r="BO255" s="6"/>
      <c r="BP255" s="6"/>
    </row>
    <row r="256" spans="1:68" s="171" customFormat="1" ht="27.95" hidden="1" customHeight="1" x14ac:dyDescent="0.25">
      <c r="A256" s="193"/>
      <c r="B256" s="194"/>
      <c r="C256" s="56"/>
      <c r="D256" s="57" t="s">
        <v>175</v>
      </c>
      <c r="E256" s="101" t="s">
        <v>49</v>
      </c>
      <c r="F256" s="101"/>
      <c r="G256" s="102"/>
      <c r="H256" s="103"/>
      <c r="I256" s="104"/>
      <c r="J256" s="105"/>
      <c r="K256" s="106">
        <f>IF(J256&gt;0, 1, 0)</f>
        <v>0</v>
      </c>
      <c r="L256" s="106">
        <f t="shared" si="255"/>
        <v>0</v>
      </c>
      <c r="M256" s="107"/>
      <c r="N256" s="108"/>
      <c r="O256" s="109">
        <f t="shared" si="256"/>
        <v>0</v>
      </c>
      <c r="P256" s="109">
        <f t="shared" si="257"/>
        <v>0</v>
      </c>
      <c r="Q256" s="107"/>
      <c r="R256" s="110">
        <f>J256*M256*$R$9</f>
        <v>0</v>
      </c>
      <c r="S256" s="111">
        <f>J256*M256*$S$9</f>
        <v>0</v>
      </c>
      <c r="T256" s="112">
        <f>K256*M256*$T$9</f>
        <v>0</v>
      </c>
      <c r="U256" s="112">
        <f>J256*M256*$U$9</f>
        <v>0</v>
      </c>
      <c r="V256" s="112">
        <f t="shared" si="262"/>
        <v>0</v>
      </c>
      <c r="W256" s="112">
        <f t="shared" si="263"/>
        <v>0</v>
      </c>
      <c r="X256" s="112">
        <f t="shared" si="264"/>
        <v>0</v>
      </c>
      <c r="Y256" s="112">
        <f t="shared" si="265"/>
        <v>0</v>
      </c>
      <c r="Z256" s="112">
        <f t="shared" si="265"/>
        <v>0</v>
      </c>
      <c r="AA256" s="112">
        <f t="shared" si="265"/>
        <v>0</v>
      </c>
      <c r="AB256" s="113"/>
      <c r="AC256" s="114">
        <f t="shared" si="266"/>
        <v>0</v>
      </c>
      <c r="AD256" s="86"/>
      <c r="AE256" s="87"/>
      <c r="AF256" s="87"/>
      <c r="AG256" s="87"/>
      <c r="AH256" s="88"/>
      <c r="AI256" s="88"/>
      <c r="AJ256" s="75"/>
      <c r="AK256" s="87"/>
      <c r="AL256" s="88"/>
      <c r="AM256" s="75"/>
      <c r="AN256" s="89"/>
      <c r="AO256" s="86"/>
      <c r="AP256" s="87"/>
      <c r="AQ256" s="87"/>
      <c r="AR256" s="87"/>
      <c r="AS256" s="87"/>
      <c r="AT256" s="88"/>
      <c r="AU256" s="75"/>
      <c r="AV256" s="89"/>
      <c r="AW256" s="6"/>
      <c r="AX256" s="6"/>
      <c r="AY256" s="6"/>
      <c r="AZ256" s="6"/>
      <c r="BA256" s="6"/>
      <c r="BB256" s="6"/>
      <c r="BC256" s="6"/>
      <c r="BD256" s="6"/>
      <c r="BE256" s="6"/>
      <c r="BF256" s="6"/>
      <c r="BG256" s="6"/>
      <c r="BH256" s="6"/>
      <c r="BI256" s="6"/>
      <c r="BJ256" s="6"/>
      <c r="BK256" s="6"/>
      <c r="BL256" s="6"/>
      <c r="BM256" s="6"/>
      <c r="BN256" s="6"/>
      <c r="BO256" s="6"/>
      <c r="BP256" s="6"/>
    </row>
    <row r="257" spans="1:68" ht="27.95" hidden="1" customHeight="1" thickBot="1" x14ac:dyDescent="0.3">
      <c r="A257" s="116"/>
      <c r="B257" s="117"/>
      <c r="C257" s="117"/>
      <c r="D257" s="57" t="s">
        <v>175</v>
      </c>
      <c r="E257" s="118"/>
      <c r="F257" s="118"/>
      <c r="G257" s="119"/>
      <c r="H257" s="120" t="s">
        <v>90</v>
      </c>
      <c r="I257" s="121"/>
      <c r="J257" s="122"/>
      <c r="K257" s="123"/>
      <c r="L257" s="123"/>
      <c r="M257" s="124"/>
      <c r="N257" s="125"/>
      <c r="O257" s="123"/>
      <c r="P257" s="123"/>
      <c r="Q257" s="124"/>
      <c r="R257" s="126">
        <f>SUM(R245:R256)</f>
        <v>0</v>
      </c>
      <c r="S257" s="127">
        <f t="shared" ref="S257:AA257" si="267">SUM(S245:S256)</f>
        <v>0</v>
      </c>
      <c r="T257" s="128">
        <f t="shared" si="267"/>
        <v>0</v>
      </c>
      <c r="U257" s="128">
        <f t="shared" si="267"/>
        <v>0</v>
      </c>
      <c r="V257" s="128">
        <f t="shared" si="267"/>
        <v>0</v>
      </c>
      <c r="W257" s="128">
        <f t="shared" si="267"/>
        <v>0</v>
      </c>
      <c r="X257" s="128">
        <f t="shared" si="267"/>
        <v>0</v>
      </c>
      <c r="Y257" s="129">
        <f t="shared" si="267"/>
        <v>0</v>
      </c>
      <c r="Z257" s="129">
        <f t="shared" si="267"/>
        <v>0</v>
      </c>
      <c r="AA257" s="129">
        <f t="shared" si="267"/>
        <v>0</v>
      </c>
      <c r="AB257" s="130">
        <f>R257/1800/0.6</f>
        <v>0</v>
      </c>
      <c r="AC257" s="7"/>
      <c r="AD257" s="86"/>
      <c r="AE257" s="87"/>
      <c r="AF257" s="87"/>
      <c r="AG257" s="87"/>
      <c r="AH257" s="88"/>
      <c r="AI257" s="88"/>
      <c r="AJ257" s="75"/>
      <c r="AK257" s="87"/>
      <c r="AL257" s="88"/>
      <c r="AM257" s="75"/>
      <c r="AN257" s="89"/>
      <c r="AO257" s="86"/>
      <c r="AP257" s="87"/>
      <c r="AQ257" s="87"/>
      <c r="AR257" s="87"/>
      <c r="AS257" s="87"/>
      <c r="AT257" s="88"/>
      <c r="AU257" s="75"/>
      <c r="AV257" s="89"/>
    </row>
    <row r="258" spans="1:68" ht="27.75" hidden="1" customHeight="1" thickTop="1" x14ac:dyDescent="0.25">
      <c r="A258" s="54"/>
      <c r="B258" s="55"/>
      <c r="C258" s="56"/>
      <c r="D258" s="57" t="s">
        <v>175</v>
      </c>
      <c r="E258" s="135"/>
      <c r="F258" s="136"/>
      <c r="G258" s="137"/>
      <c r="H258" s="140"/>
      <c r="I258" s="219"/>
      <c r="J258" s="62"/>
      <c r="K258" s="63">
        <f t="shared" ref="K258:K267" si="268">IF(J258&gt;0, 1, 0)</f>
        <v>0</v>
      </c>
      <c r="L258" s="63">
        <f t="shared" ref="L258:L269" si="269">J258-K258</f>
        <v>0</v>
      </c>
      <c r="M258" s="64"/>
      <c r="N258" s="65"/>
      <c r="O258" s="66">
        <f t="shared" ref="O258:O269" si="270">IF(N258&gt;0, 1, 0)</f>
        <v>0</v>
      </c>
      <c r="P258" s="66">
        <f t="shared" ref="P258:P269" si="271">N258-O258</f>
        <v>0</v>
      </c>
      <c r="Q258" s="220"/>
      <c r="R258" s="68">
        <f t="shared" ref="R258:R267" si="272">(K258*M258*$R$5)+(L258*M258*$R$6)+(O258*Q258*$R$7)+(P258*Q258*$R$8)</f>
        <v>0</v>
      </c>
      <c r="S258" s="69">
        <f t="shared" ref="S258:S267" si="273">J258*M258*$S$5</f>
        <v>0</v>
      </c>
      <c r="T258" s="70">
        <f t="shared" ref="T258:T267" si="274">K258*M258*$T$5</f>
        <v>0</v>
      </c>
      <c r="U258" s="70">
        <f t="shared" ref="U258:U267" si="275">J258*M258*$U$5</f>
        <v>0</v>
      </c>
      <c r="V258" s="70">
        <f t="shared" ref="V258:V269" si="276">N258*Q258*$V$7</f>
        <v>0</v>
      </c>
      <c r="W258" s="70">
        <f t="shared" ref="W258:W269" si="277">O258*Q258*$W$7</f>
        <v>0</v>
      </c>
      <c r="X258" s="70">
        <f t="shared" ref="X258:X269" si="278">N258*Q258*$X$7</f>
        <v>0</v>
      </c>
      <c r="Y258" s="70">
        <f t="shared" ref="Y258:AA269" si="279">S258+V258</f>
        <v>0</v>
      </c>
      <c r="Z258" s="70">
        <f t="shared" si="279"/>
        <v>0</v>
      </c>
      <c r="AA258" s="70">
        <f t="shared" si="279"/>
        <v>0</v>
      </c>
      <c r="AB258" s="71"/>
      <c r="AC258" s="7">
        <f>R258-Y258-Z258-AA258</f>
        <v>0</v>
      </c>
      <c r="AD258" s="86"/>
      <c r="AE258" s="87"/>
      <c r="AF258" s="87"/>
      <c r="AG258" s="87"/>
      <c r="AH258" s="88"/>
      <c r="AI258" s="88"/>
      <c r="AJ258" s="75"/>
      <c r="AK258" s="87"/>
      <c r="AL258" s="88"/>
      <c r="AM258" s="75"/>
      <c r="AN258" s="89"/>
      <c r="AO258" s="86"/>
      <c r="AP258" s="87"/>
      <c r="AQ258" s="87"/>
      <c r="AR258" s="87"/>
      <c r="AS258" s="87"/>
      <c r="AT258" s="88"/>
      <c r="AU258" s="75"/>
      <c r="AV258" s="89"/>
    </row>
    <row r="259" spans="1:68" ht="27.95" hidden="1" customHeight="1" x14ac:dyDescent="0.25">
      <c r="A259" s="54"/>
      <c r="B259" s="55"/>
      <c r="C259" s="56"/>
      <c r="D259" s="57" t="s">
        <v>175</v>
      </c>
      <c r="E259" s="135"/>
      <c r="F259" s="136"/>
      <c r="G259" s="137"/>
      <c r="H259" s="140"/>
      <c r="I259" s="81"/>
      <c r="J259" s="82"/>
      <c r="K259" s="63">
        <f t="shared" si="268"/>
        <v>0</v>
      </c>
      <c r="L259" s="63">
        <f t="shared" si="269"/>
        <v>0</v>
      </c>
      <c r="M259" s="83"/>
      <c r="N259" s="84"/>
      <c r="O259" s="66">
        <f t="shared" si="270"/>
        <v>0</v>
      </c>
      <c r="P259" s="66">
        <f t="shared" si="271"/>
        <v>0</v>
      </c>
      <c r="Q259" s="83"/>
      <c r="R259" s="85">
        <f t="shared" si="272"/>
        <v>0</v>
      </c>
      <c r="S259" s="69">
        <f t="shared" si="273"/>
        <v>0</v>
      </c>
      <c r="T259" s="70">
        <f t="shared" si="274"/>
        <v>0</v>
      </c>
      <c r="U259" s="70">
        <f t="shared" si="275"/>
        <v>0</v>
      </c>
      <c r="V259" s="70">
        <f t="shared" si="276"/>
        <v>0</v>
      </c>
      <c r="W259" s="70">
        <f t="shared" si="277"/>
        <v>0</v>
      </c>
      <c r="X259" s="70">
        <f t="shared" si="278"/>
        <v>0</v>
      </c>
      <c r="Y259" s="70">
        <f t="shared" si="279"/>
        <v>0</v>
      </c>
      <c r="Z259" s="70">
        <f t="shared" si="279"/>
        <v>0</v>
      </c>
      <c r="AA259" s="70">
        <f t="shared" si="279"/>
        <v>0</v>
      </c>
      <c r="AB259" s="71"/>
      <c r="AC259" s="7">
        <f t="shared" ref="AC259:AC269" si="280">R257-Y257-Z257-AA257</f>
        <v>0</v>
      </c>
      <c r="AD259" s="86"/>
      <c r="AE259" s="87"/>
      <c r="AF259" s="87"/>
      <c r="AG259" s="87"/>
      <c r="AH259" s="88"/>
      <c r="AI259" s="88"/>
      <c r="AJ259" s="75"/>
      <c r="AK259" s="87"/>
      <c r="AL259" s="88"/>
      <c r="AM259" s="75"/>
      <c r="AN259" s="89"/>
      <c r="AO259" s="86"/>
      <c r="AP259" s="87"/>
      <c r="AQ259" s="87"/>
      <c r="AR259" s="87"/>
      <c r="AS259" s="87"/>
      <c r="AT259" s="88"/>
      <c r="AU259" s="75"/>
      <c r="AV259" s="89"/>
    </row>
    <row r="260" spans="1:68" ht="27.95" hidden="1" customHeight="1" x14ac:dyDescent="0.25">
      <c r="A260" s="54"/>
      <c r="B260" s="55"/>
      <c r="C260" s="56"/>
      <c r="D260" s="57" t="s">
        <v>175</v>
      </c>
      <c r="E260" s="135"/>
      <c r="F260" s="136"/>
      <c r="G260" s="137"/>
      <c r="H260" s="138"/>
      <c r="I260" s="81"/>
      <c r="J260" s="82"/>
      <c r="K260" s="63">
        <f t="shared" si="268"/>
        <v>0</v>
      </c>
      <c r="L260" s="63">
        <f t="shared" si="269"/>
        <v>0</v>
      </c>
      <c r="M260" s="83"/>
      <c r="N260" s="84"/>
      <c r="O260" s="66">
        <f t="shared" si="270"/>
        <v>0</v>
      </c>
      <c r="P260" s="66">
        <f t="shared" si="271"/>
        <v>0</v>
      </c>
      <c r="Q260" s="83"/>
      <c r="R260" s="85">
        <f t="shared" si="272"/>
        <v>0</v>
      </c>
      <c r="S260" s="69">
        <f t="shared" si="273"/>
        <v>0</v>
      </c>
      <c r="T260" s="70">
        <f t="shared" si="274"/>
        <v>0</v>
      </c>
      <c r="U260" s="70">
        <f t="shared" si="275"/>
        <v>0</v>
      </c>
      <c r="V260" s="70">
        <f t="shared" si="276"/>
        <v>0</v>
      </c>
      <c r="W260" s="70">
        <f t="shared" si="277"/>
        <v>0</v>
      </c>
      <c r="X260" s="70">
        <f t="shared" si="278"/>
        <v>0</v>
      </c>
      <c r="Y260" s="70">
        <f t="shared" si="279"/>
        <v>0</v>
      </c>
      <c r="Z260" s="70">
        <f t="shared" si="279"/>
        <v>0</v>
      </c>
      <c r="AA260" s="70">
        <f t="shared" si="279"/>
        <v>0</v>
      </c>
      <c r="AB260" s="71"/>
      <c r="AC260" s="7">
        <f t="shared" si="280"/>
        <v>0</v>
      </c>
      <c r="AD260" s="86"/>
      <c r="AE260" s="87"/>
      <c r="AF260" s="87"/>
      <c r="AG260" s="87"/>
      <c r="AH260" s="88"/>
      <c r="AI260" s="88"/>
      <c r="AJ260" s="75"/>
      <c r="AK260" s="87"/>
      <c r="AL260" s="88"/>
      <c r="AM260" s="75"/>
      <c r="AN260" s="89"/>
      <c r="AO260" s="86"/>
      <c r="AP260" s="87"/>
      <c r="AQ260" s="87"/>
      <c r="AR260" s="87"/>
      <c r="AS260" s="87"/>
      <c r="AT260" s="88"/>
      <c r="AU260" s="75"/>
      <c r="AV260" s="89"/>
    </row>
    <row r="261" spans="1:68" ht="27.95" hidden="1" customHeight="1" x14ac:dyDescent="0.25">
      <c r="A261" s="54"/>
      <c r="B261" s="55"/>
      <c r="C261" s="56"/>
      <c r="D261" s="57" t="s">
        <v>175</v>
      </c>
      <c r="E261" s="139"/>
      <c r="F261" s="136"/>
      <c r="G261" s="137"/>
      <c r="H261" s="140"/>
      <c r="I261" s="81"/>
      <c r="J261" s="82"/>
      <c r="K261" s="63">
        <f t="shared" si="268"/>
        <v>0</v>
      </c>
      <c r="L261" s="63">
        <f t="shared" si="269"/>
        <v>0</v>
      </c>
      <c r="M261" s="83"/>
      <c r="N261" s="84"/>
      <c r="O261" s="66">
        <f t="shared" si="270"/>
        <v>0</v>
      </c>
      <c r="P261" s="66">
        <f t="shared" si="271"/>
        <v>0</v>
      </c>
      <c r="Q261" s="83"/>
      <c r="R261" s="85">
        <f t="shared" si="272"/>
        <v>0</v>
      </c>
      <c r="S261" s="69">
        <f t="shared" si="273"/>
        <v>0</v>
      </c>
      <c r="T261" s="70">
        <f t="shared" si="274"/>
        <v>0</v>
      </c>
      <c r="U261" s="70">
        <f t="shared" si="275"/>
        <v>0</v>
      </c>
      <c r="V261" s="70">
        <f t="shared" si="276"/>
        <v>0</v>
      </c>
      <c r="W261" s="70">
        <f t="shared" si="277"/>
        <v>0</v>
      </c>
      <c r="X261" s="70">
        <f t="shared" si="278"/>
        <v>0</v>
      </c>
      <c r="Y261" s="70">
        <f t="shared" si="279"/>
        <v>0</v>
      </c>
      <c r="Z261" s="70">
        <f t="shared" si="279"/>
        <v>0</v>
      </c>
      <c r="AA261" s="70">
        <f t="shared" si="279"/>
        <v>0</v>
      </c>
      <c r="AB261" s="71"/>
      <c r="AC261" s="7">
        <f t="shared" si="280"/>
        <v>0</v>
      </c>
      <c r="AD261" s="86"/>
      <c r="AE261" s="87"/>
      <c r="AF261" s="87"/>
      <c r="AG261" s="87"/>
      <c r="AH261" s="88"/>
      <c r="AI261" s="88"/>
      <c r="AJ261" s="75"/>
      <c r="AK261" s="87"/>
      <c r="AL261" s="88"/>
      <c r="AM261" s="75"/>
      <c r="AN261" s="89"/>
      <c r="AO261" s="86"/>
      <c r="AP261" s="87"/>
      <c r="AQ261" s="87"/>
      <c r="AR261" s="87"/>
      <c r="AS261" s="87"/>
      <c r="AT261" s="88"/>
      <c r="AU261" s="75"/>
      <c r="AV261" s="89"/>
    </row>
    <row r="262" spans="1:68" ht="27.95" hidden="1" customHeight="1" x14ac:dyDescent="0.25">
      <c r="A262" s="54"/>
      <c r="B262" s="55"/>
      <c r="C262" s="56"/>
      <c r="D262" s="57" t="s">
        <v>175</v>
      </c>
      <c r="E262" s="141"/>
      <c r="F262" s="136"/>
      <c r="G262" s="137"/>
      <c r="H262" s="140"/>
      <c r="I262" s="81"/>
      <c r="J262" s="82"/>
      <c r="K262" s="63">
        <f t="shared" si="268"/>
        <v>0</v>
      </c>
      <c r="L262" s="63">
        <f t="shared" si="269"/>
        <v>0</v>
      </c>
      <c r="M262" s="83"/>
      <c r="N262" s="84"/>
      <c r="O262" s="66">
        <f t="shared" si="270"/>
        <v>0</v>
      </c>
      <c r="P262" s="66">
        <f t="shared" si="271"/>
        <v>0</v>
      </c>
      <c r="Q262" s="83"/>
      <c r="R262" s="85">
        <f t="shared" si="272"/>
        <v>0</v>
      </c>
      <c r="S262" s="69">
        <f t="shared" si="273"/>
        <v>0</v>
      </c>
      <c r="T262" s="70">
        <f t="shared" si="274"/>
        <v>0</v>
      </c>
      <c r="U262" s="70">
        <f t="shared" si="275"/>
        <v>0</v>
      </c>
      <c r="V262" s="70">
        <f t="shared" si="276"/>
        <v>0</v>
      </c>
      <c r="W262" s="70">
        <f t="shared" si="277"/>
        <v>0</v>
      </c>
      <c r="X262" s="70">
        <f t="shared" si="278"/>
        <v>0</v>
      </c>
      <c r="Y262" s="70">
        <f t="shared" si="279"/>
        <v>0</v>
      </c>
      <c r="Z262" s="70">
        <f t="shared" si="279"/>
        <v>0</v>
      </c>
      <c r="AA262" s="70">
        <f t="shared" si="279"/>
        <v>0</v>
      </c>
      <c r="AB262" s="71"/>
      <c r="AC262" s="7">
        <f t="shared" si="280"/>
        <v>0</v>
      </c>
      <c r="AD262" s="86"/>
      <c r="AE262" s="87"/>
      <c r="AF262" s="87"/>
      <c r="AG262" s="87"/>
      <c r="AH262" s="88"/>
      <c r="AI262" s="88"/>
      <c r="AJ262" s="75"/>
      <c r="AK262" s="87"/>
      <c r="AL262" s="88"/>
      <c r="AM262" s="75"/>
      <c r="AN262" s="89"/>
      <c r="AO262" s="86"/>
      <c r="AP262" s="87"/>
      <c r="AQ262" s="87"/>
      <c r="AR262" s="87"/>
      <c r="AS262" s="87"/>
      <c r="AT262" s="88"/>
      <c r="AU262" s="75"/>
      <c r="AV262" s="89"/>
    </row>
    <row r="263" spans="1:68" ht="27.95" hidden="1" customHeight="1" x14ac:dyDescent="0.25">
      <c r="A263" s="54"/>
      <c r="B263" s="55"/>
      <c r="C263" s="56"/>
      <c r="D263" s="57" t="s">
        <v>175</v>
      </c>
      <c r="E263" s="141"/>
      <c r="F263" s="136"/>
      <c r="G263" s="137"/>
      <c r="H263" s="140"/>
      <c r="I263" s="81"/>
      <c r="J263" s="82"/>
      <c r="K263" s="63">
        <f t="shared" si="268"/>
        <v>0</v>
      </c>
      <c r="L263" s="63">
        <f t="shared" si="269"/>
        <v>0</v>
      </c>
      <c r="M263" s="83"/>
      <c r="N263" s="84"/>
      <c r="O263" s="66">
        <f t="shared" si="270"/>
        <v>0</v>
      </c>
      <c r="P263" s="66">
        <f t="shared" si="271"/>
        <v>0</v>
      </c>
      <c r="Q263" s="83"/>
      <c r="R263" s="85">
        <f t="shared" si="272"/>
        <v>0</v>
      </c>
      <c r="S263" s="69">
        <f t="shared" si="273"/>
        <v>0</v>
      </c>
      <c r="T263" s="70">
        <f t="shared" si="274"/>
        <v>0</v>
      </c>
      <c r="U263" s="70">
        <f t="shared" si="275"/>
        <v>0</v>
      </c>
      <c r="V263" s="70">
        <f t="shared" si="276"/>
        <v>0</v>
      </c>
      <c r="W263" s="70">
        <f t="shared" si="277"/>
        <v>0</v>
      </c>
      <c r="X263" s="70">
        <f t="shared" si="278"/>
        <v>0</v>
      </c>
      <c r="Y263" s="70">
        <f t="shared" si="279"/>
        <v>0</v>
      </c>
      <c r="Z263" s="70">
        <f t="shared" si="279"/>
        <v>0</v>
      </c>
      <c r="AA263" s="70">
        <f t="shared" si="279"/>
        <v>0</v>
      </c>
      <c r="AB263" s="71"/>
      <c r="AC263" s="7">
        <f t="shared" si="280"/>
        <v>0</v>
      </c>
      <c r="AD263" s="86"/>
      <c r="AE263" s="87"/>
      <c r="AF263" s="87"/>
      <c r="AG263" s="87"/>
      <c r="AH263" s="88"/>
      <c r="AI263" s="88"/>
      <c r="AJ263" s="75"/>
      <c r="AK263" s="87"/>
      <c r="AL263" s="88"/>
      <c r="AM263" s="75"/>
      <c r="AN263" s="89"/>
      <c r="AO263" s="86"/>
      <c r="AP263" s="87"/>
      <c r="AQ263" s="87"/>
      <c r="AR263" s="87"/>
      <c r="AS263" s="87"/>
      <c r="AT263" s="88"/>
      <c r="AU263" s="75"/>
      <c r="AV263" s="89"/>
    </row>
    <row r="264" spans="1:68" ht="27.95" hidden="1" customHeight="1" x14ac:dyDescent="0.25">
      <c r="A264" s="54"/>
      <c r="B264" s="55"/>
      <c r="C264" s="56"/>
      <c r="D264" s="57" t="s">
        <v>175</v>
      </c>
      <c r="E264" s="141"/>
      <c r="F264" s="136"/>
      <c r="G264" s="142"/>
      <c r="H264" s="140"/>
      <c r="I264" s="81"/>
      <c r="J264" s="82"/>
      <c r="K264" s="63">
        <f t="shared" si="268"/>
        <v>0</v>
      </c>
      <c r="L264" s="63">
        <f t="shared" si="269"/>
        <v>0</v>
      </c>
      <c r="M264" s="83"/>
      <c r="N264" s="84"/>
      <c r="O264" s="66">
        <f t="shared" si="270"/>
        <v>0</v>
      </c>
      <c r="P264" s="66">
        <f t="shared" si="271"/>
        <v>0</v>
      </c>
      <c r="Q264" s="83"/>
      <c r="R264" s="85">
        <f t="shared" si="272"/>
        <v>0</v>
      </c>
      <c r="S264" s="69">
        <f t="shared" si="273"/>
        <v>0</v>
      </c>
      <c r="T264" s="70">
        <f t="shared" si="274"/>
        <v>0</v>
      </c>
      <c r="U264" s="70">
        <f t="shared" si="275"/>
        <v>0</v>
      </c>
      <c r="V264" s="70">
        <f t="shared" si="276"/>
        <v>0</v>
      </c>
      <c r="W264" s="70">
        <f t="shared" si="277"/>
        <v>0</v>
      </c>
      <c r="X264" s="70">
        <f t="shared" si="278"/>
        <v>0</v>
      </c>
      <c r="Y264" s="70">
        <f t="shared" si="279"/>
        <v>0</v>
      </c>
      <c r="Z264" s="70">
        <f t="shared" si="279"/>
        <v>0</v>
      </c>
      <c r="AA264" s="70">
        <f t="shared" si="279"/>
        <v>0</v>
      </c>
      <c r="AB264" s="71"/>
      <c r="AC264" s="7">
        <f t="shared" si="280"/>
        <v>0</v>
      </c>
      <c r="AD264" s="86"/>
      <c r="AE264" s="87"/>
      <c r="AF264" s="87"/>
      <c r="AG264" s="87"/>
      <c r="AH264" s="88"/>
      <c r="AI264" s="88"/>
      <c r="AJ264" s="75"/>
      <c r="AK264" s="87"/>
      <c r="AL264" s="88"/>
      <c r="AM264" s="75"/>
      <c r="AN264" s="89"/>
      <c r="AO264" s="86"/>
      <c r="AP264" s="87"/>
      <c r="AQ264" s="87"/>
      <c r="AR264" s="87"/>
      <c r="AS264" s="87"/>
      <c r="AT264" s="88"/>
      <c r="AU264" s="75"/>
      <c r="AV264" s="89"/>
    </row>
    <row r="265" spans="1:68" ht="27.95" hidden="1" customHeight="1" x14ac:dyDescent="0.25">
      <c r="A265" s="54"/>
      <c r="B265" s="55"/>
      <c r="C265" s="56"/>
      <c r="D265" s="57" t="s">
        <v>175</v>
      </c>
      <c r="E265" s="141"/>
      <c r="F265" s="136"/>
      <c r="G265" s="142"/>
      <c r="H265" s="140"/>
      <c r="I265" s="94"/>
      <c r="J265" s="82"/>
      <c r="K265" s="63">
        <f t="shared" si="268"/>
        <v>0</v>
      </c>
      <c r="L265" s="63">
        <f t="shared" si="269"/>
        <v>0</v>
      </c>
      <c r="M265" s="83"/>
      <c r="N265" s="84"/>
      <c r="O265" s="66">
        <f t="shared" si="270"/>
        <v>0</v>
      </c>
      <c r="P265" s="66">
        <f t="shared" si="271"/>
        <v>0</v>
      </c>
      <c r="Q265" s="83"/>
      <c r="R265" s="85">
        <f t="shared" si="272"/>
        <v>0</v>
      </c>
      <c r="S265" s="69">
        <f t="shared" si="273"/>
        <v>0</v>
      </c>
      <c r="T265" s="70">
        <f t="shared" si="274"/>
        <v>0</v>
      </c>
      <c r="U265" s="70">
        <f t="shared" si="275"/>
        <v>0</v>
      </c>
      <c r="V265" s="70">
        <f t="shared" si="276"/>
        <v>0</v>
      </c>
      <c r="W265" s="70">
        <f t="shared" si="277"/>
        <v>0</v>
      </c>
      <c r="X265" s="70">
        <f t="shared" si="278"/>
        <v>0</v>
      </c>
      <c r="Y265" s="70">
        <f t="shared" si="279"/>
        <v>0</v>
      </c>
      <c r="Z265" s="70">
        <f t="shared" si="279"/>
        <v>0</v>
      </c>
      <c r="AA265" s="70">
        <f t="shared" si="279"/>
        <v>0</v>
      </c>
      <c r="AB265" s="71"/>
      <c r="AC265" s="7">
        <f t="shared" si="280"/>
        <v>0</v>
      </c>
      <c r="AD265" s="86"/>
      <c r="AE265" s="87"/>
      <c r="AF265" s="87"/>
      <c r="AG265" s="87"/>
      <c r="AH265" s="88"/>
      <c r="AI265" s="88"/>
      <c r="AJ265" s="75"/>
      <c r="AK265" s="87"/>
      <c r="AL265" s="88"/>
      <c r="AM265" s="75"/>
      <c r="AN265" s="89"/>
      <c r="AO265" s="86"/>
      <c r="AP265" s="87"/>
      <c r="AQ265" s="87"/>
      <c r="AR265" s="87"/>
      <c r="AS265" s="87"/>
      <c r="AT265" s="88"/>
      <c r="AU265" s="75"/>
      <c r="AV265" s="89"/>
    </row>
    <row r="266" spans="1:68" ht="27.95" hidden="1" customHeight="1" x14ac:dyDescent="0.25">
      <c r="A266" s="54"/>
      <c r="B266" s="55"/>
      <c r="C266" s="56"/>
      <c r="D266" s="57" t="s">
        <v>175</v>
      </c>
      <c r="E266" s="143"/>
      <c r="F266" s="144"/>
      <c r="G266" s="145"/>
      <c r="H266" s="140"/>
      <c r="I266" s="81"/>
      <c r="J266" s="82"/>
      <c r="K266" s="63">
        <f t="shared" si="268"/>
        <v>0</v>
      </c>
      <c r="L266" s="63">
        <f t="shared" si="269"/>
        <v>0</v>
      </c>
      <c r="M266" s="83"/>
      <c r="N266" s="84"/>
      <c r="O266" s="66">
        <f t="shared" si="270"/>
        <v>0</v>
      </c>
      <c r="P266" s="66">
        <f t="shared" si="271"/>
        <v>0</v>
      </c>
      <c r="Q266" s="83"/>
      <c r="R266" s="85">
        <f t="shared" si="272"/>
        <v>0</v>
      </c>
      <c r="S266" s="69">
        <f t="shared" si="273"/>
        <v>0</v>
      </c>
      <c r="T266" s="70">
        <f t="shared" si="274"/>
        <v>0</v>
      </c>
      <c r="U266" s="70">
        <f t="shared" si="275"/>
        <v>0</v>
      </c>
      <c r="V266" s="70">
        <f t="shared" si="276"/>
        <v>0</v>
      </c>
      <c r="W266" s="70">
        <f t="shared" si="277"/>
        <v>0</v>
      </c>
      <c r="X266" s="70">
        <f t="shared" si="278"/>
        <v>0</v>
      </c>
      <c r="Y266" s="70">
        <f t="shared" si="279"/>
        <v>0</v>
      </c>
      <c r="Z266" s="70">
        <f t="shared" si="279"/>
        <v>0</v>
      </c>
      <c r="AA266" s="70">
        <f t="shared" si="279"/>
        <v>0</v>
      </c>
      <c r="AB266" s="71"/>
      <c r="AC266" s="7">
        <f t="shared" si="280"/>
        <v>0</v>
      </c>
      <c r="AD266" s="86"/>
      <c r="AE266" s="87"/>
      <c r="AF266" s="87"/>
      <c r="AG266" s="87"/>
      <c r="AH266" s="88"/>
      <c r="AI266" s="88"/>
      <c r="AJ266" s="75"/>
      <c r="AK266" s="87"/>
      <c r="AL266" s="88"/>
      <c r="AM266" s="75"/>
      <c r="AN266" s="89"/>
      <c r="AO266" s="86"/>
      <c r="AP266" s="87"/>
      <c r="AQ266" s="87"/>
      <c r="AR266" s="87"/>
      <c r="AS266" s="87"/>
      <c r="AT266" s="88"/>
      <c r="AU266" s="75"/>
      <c r="AV266" s="89"/>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row>
    <row r="267" spans="1:68" ht="27.95" hidden="1" customHeight="1" x14ac:dyDescent="0.25">
      <c r="A267" s="54"/>
      <c r="B267" s="55"/>
      <c r="C267" s="56"/>
      <c r="D267" s="57" t="s">
        <v>175</v>
      </c>
      <c r="E267" s="146"/>
      <c r="F267" s="230"/>
      <c r="G267" s="142"/>
      <c r="H267" s="231"/>
      <c r="I267" s="232"/>
      <c r="J267" s="82"/>
      <c r="K267" s="96">
        <f t="shared" si="268"/>
        <v>0</v>
      </c>
      <c r="L267" s="96">
        <f t="shared" si="269"/>
        <v>0</v>
      </c>
      <c r="M267" s="83"/>
      <c r="N267" s="84"/>
      <c r="O267" s="66">
        <f t="shared" si="270"/>
        <v>0</v>
      </c>
      <c r="P267" s="66">
        <f t="shared" si="271"/>
        <v>0</v>
      </c>
      <c r="Q267" s="83"/>
      <c r="R267" s="85">
        <f t="shared" si="272"/>
        <v>0</v>
      </c>
      <c r="S267" s="69">
        <f t="shared" si="273"/>
        <v>0</v>
      </c>
      <c r="T267" s="70">
        <f t="shared" si="274"/>
        <v>0</v>
      </c>
      <c r="U267" s="70">
        <f t="shared" si="275"/>
        <v>0</v>
      </c>
      <c r="V267" s="70">
        <f t="shared" si="276"/>
        <v>0</v>
      </c>
      <c r="W267" s="70">
        <f t="shared" si="277"/>
        <v>0</v>
      </c>
      <c r="X267" s="70">
        <f t="shared" si="278"/>
        <v>0</v>
      </c>
      <c r="Y267" s="70">
        <f t="shared" si="279"/>
        <v>0</v>
      </c>
      <c r="Z267" s="70">
        <f t="shared" si="279"/>
        <v>0</v>
      </c>
      <c r="AA267" s="70">
        <f t="shared" si="279"/>
        <v>0</v>
      </c>
      <c r="AB267" s="71"/>
      <c r="AC267" s="7">
        <f t="shared" si="280"/>
        <v>0</v>
      </c>
      <c r="AD267" s="86"/>
      <c r="AE267" s="87"/>
      <c r="AF267" s="87"/>
      <c r="AG267" s="87"/>
      <c r="AH267" s="88"/>
      <c r="AI267" s="88"/>
      <c r="AJ267" s="75"/>
      <c r="AK267" s="87"/>
      <c r="AL267" s="88"/>
      <c r="AM267" s="75"/>
      <c r="AN267" s="89"/>
      <c r="AO267" s="86"/>
      <c r="AP267" s="87"/>
      <c r="AQ267" s="87"/>
      <c r="AR267" s="87"/>
      <c r="AS267" s="87"/>
      <c r="AT267" s="88"/>
      <c r="AU267" s="75"/>
      <c r="AV267" s="89"/>
      <c r="AW267" s="171"/>
      <c r="AX267" s="171"/>
      <c r="AY267" s="171"/>
      <c r="AZ267" s="171"/>
      <c r="BA267" s="171"/>
      <c r="BB267" s="171"/>
      <c r="BC267" s="171"/>
      <c r="BD267" s="171"/>
      <c r="BE267" s="171"/>
      <c r="BF267" s="171"/>
      <c r="BG267" s="171"/>
      <c r="BH267" s="171"/>
      <c r="BI267" s="171"/>
      <c r="BJ267" s="171"/>
      <c r="BK267" s="171"/>
      <c r="BL267" s="171"/>
      <c r="BM267" s="171"/>
      <c r="BN267" s="171"/>
      <c r="BO267" s="171"/>
      <c r="BP267" s="171"/>
    </row>
    <row r="268" spans="1:68" s="179" customFormat="1" ht="27.95" hidden="1" customHeight="1" x14ac:dyDescent="0.25">
      <c r="A268" s="193"/>
      <c r="B268" s="194"/>
      <c r="C268" s="56"/>
      <c r="D268" s="57" t="s">
        <v>175</v>
      </c>
      <c r="E268" s="101" t="s">
        <v>49</v>
      </c>
      <c r="F268" s="101"/>
      <c r="G268" s="102"/>
      <c r="H268" s="103"/>
      <c r="I268" s="104"/>
      <c r="J268" s="105"/>
      <c r="K268" s="106">
        <f>IF(J268&gt;0, 1, 0)</f>
        <v>0</v>
      </c>
      <c r="L268" s="106">
        <f t="shared" si="269"/>
        <v>0</v>
      </c>
      <c r="M268" s="107"/>
      <c r="N268" s="108"/>
      <c r="O268" s="109">
        <f t="shared" si="270"/>
        <v>0</v>
      </c>
      <c r="P268" s="109">
        <f t="shared" si="271"/>
        <v>0</v>
      </c>
      <c r="Q268" s="107"/>
      <c r="R268" s="110">
        <f>J268*M268*$R$9</f>
        <v>0</v>
      </c>
      <c r="S268" s="111">
        <f>J268*M268*$S$9</f>
        <v>0</v>
      </c>
      <c r="T268" s="112">
        <f>K268*M268*$T$9</f>
        <v>0</v>
      </c>
      <c r="U268" s="112">
        <f>J268*M268*$U$9</f>
        <v>0</v>
      </c>
      <c r="V268" s="112">
        <f t="shared" si="276"/>
        <v>0</v>
      </c>
      <c r="W268" s="112">
        <f t="shared" si="277"/>
        <v>0</v>
      </c>
      <c r="X268" s="112">
        <f t="shared" si="278"/>
        <v>0</v>
      </c>
      <c r="Y268" s="112">
        <f t="shared" si="279"/>
        <v>0</v>
      </c>
      <c r="Z268" s="112">
        <f t="shared" si="279"/>
        <v>0</v>
      </c>
      <c r="AA268" s="112">
        <f t="shared" si="279"/>
        <v>0</v>
      </c>
      <c r="AB268" s="113"/>
      <c r="AC268" s="7">
        <f t="shared" si="280"/>
        <v>0</v>
      </c>
      <c r="AD268" s="242"/>
      <c r="AE268" s="243"/>
      <c r="AF268" s="243"/>
      <c r="AG268" s="243"/>
      <c r="AH268" s="88"/>
      <c r="AI268" s="88"/>
      <c r="AJ268" s="75"/>
      <c r="AK268" s="243"/>
      <c r="AL268" s="88"/>
      <c r="AM268" s="75"/>
      <c r="AN268" s="244"/>
      <c r="AO268" s="242"/>
      <c r="AP268" s="243"/>
      <c r="AQ268" s="243"/>
      <c r="AR268" s="243"/>
      <c r="AS268" s="243"/>
      <c r="AT268" s="88"/>
      <c r="AU268" s="75"/>
      <c r="AV268" s="244"/>
      <c r="AW268" s="6"/>
      <c r="AX268" s="6"/>
      <c r="AY268" s="6"/>
      <c r="AZ268" s="6"/>
      <c r="BA268" s="6"/>
      <c r="BB268" s="6"/>
      <c r="BC268" s="6"/>
      <c r="BD268" s="6"/>
      <c r="BE268" s="6"/>
      <c r="BF268" s="6"/>
      <c r="BG268" s="6"/>
      <c r="BH268" s="6"/>
      <c r="BI268" s="6"/>
      <c r="BJ268" s="6"/>
      <c r="BK268" s="6"/>
      <c r="BL268" s="6"/>
      <c r="BM268" s="6"/>
      <c r="BN268" s="6"/>
      <c r="BO268" s="6"/>
      <c r="BP268" s="6"/>
    </row>
    <row r="269" spans="1:68" s="171" customFormat="1" ht="27.95" hidden="1" customHeight="1" x14ac:dyDescent="0.25">
      <c r="A269" s="193"/>
      <c r="B269" s="194"/>
      <c r="C269" s="56"/>
      <c r="D269" s="57" t="s">
        <v>175</v>
      </c>
      <c r="E269" s="101" t="s">
        <v>49</v>
      </c>
      <c r="F269" s="101"/>
      <c r="G269" s="102"/>
      <c r="H269" s="103"/>
      <c r="I269" s="104"/>
      <c r="J269" s="105"/>
      <c r="K269" s="106">
        <f>IF(J269&gt;0, 1, 0)</f>
        <v>0</v>
      </c>
      <c r="L269" s="106">
        <f t="shared" si="269"/>
        <v>0</v>
      </c>
      <c r="M269" s="107"/>
      <c r="N269" s="108"/>
      <c r="O269" s="109">
        <f t="shared" si="270"/>
        <v>0</v>
      </c>
      <c r="P269" s="109">
        <f t="shared" si="271"/>
        <v>0</v>
      </c>
      <c r="Q269" s="107"/>
      <c r="R269" s="110">
        <f>J269*M269*$R$9</f>
        <v>0</v>
      </c>
      <c r="S269" s="111">
        <f>J269*M269*$S$9</f>
        <v>0</v>
      </c>
      <c r="T269" s="112">
        <f>K269*M269*$T$9</f>
        <v>0</v>
      </c>
      <c r="U269" s="112">
        <f>J269*M269*$U$9</f>
        <v>0</v>
      </c>
      <c r="V269" s="112">
        <f t="shared" si="276"/>
        <v>0</v>
      </c>
      <c r="W269" s="112">
        <f t="shared" si="277"/>
        <v>0</v>
      </c>
      <c r="X269" s="112">
        <f t="shared" si="278"/>
        <v>0</v>
      </c>
      <c r="Y269" s="112">
        <f t="shared" si="279"/>
        <v>0</v>
      </c>
      <c r="Z269" s="112">
        <f t="shared" si="279"/>
        <v>0</v>
      </c>
      <c r="AA269" s="112">
        <f t="shared" si="279"/>
        <v>0</v>
      </c>
      <c r="AB269" s="113"/>
      <c r="AC269" s="114">
        <f t="shared" si="280"/>
        <v>0</v>
      </c>
      <c r="AD269" s="86"/>
      <c r="AE269" s="87"/>
      <c r="AF269" s="87"/>
      <c r="AG269" s="87"/>
      <c r="AH269" s="88"/>
      <c r="AI269" s="88"/>
      <c r="AJ269" s="75"/>
      <c r="AK269" s="87"/>
      <c r="AL269" s="88"/>
      <c r="AM269" s="75"/>
      <c r="AN269" s="89"/>
      <c r="AO269" s="86"/>
      <c r="AP269" s="87"/>
      <c r="AQ269" s="87"/>
      <c r="AR269" s="87"/>
      <c r="AS269" s="87"/>
      <c r="AT269" s="88"/>
      <c r="AU269" s="75"/>
      <c r="AV269" s="89"/>
      <c r="AW269" s="6"/>
      <c r="AX269" s="6"/>
      <c r="AY269" s="6"/>
      <c r="AZ269" s="6"/>
      <c r="BA269" s="6"/>
      <c r="BB269" s="6"/>
      <c r="BC269" s="6"/>
      <c r="BD269" s="6"/>
      <c r="BE269" s="6"/>
      <c r="BF269" s="6"/>
      <c r="BG269" s="6"/>
      <c r="BH269" s="6"/>
      <c r="BI269" s="6"/>
      <c r="BJ269" s="6"/>
      <c r="BK269" s="6"/>
      <c r="BL269" s="6"/>
      <c r="BM269" s="6"/>
      <c r="BN269" s="6"/>
      <c r="BO269" s="6"/>
      <c r="BP269" s="6"/>
    </row>
    <row r="270" spans="1:68" ht="27.95" hidden="1" customHeight="1" thickBot="1" x14ac:dyDescent="0.3">
      <c r="A270" s="116"/>
      <c r="B270" s="117"/>
      <c r="C270" s="117"/>
      <c r="D270" s="57" t="s">
        <v>175</v>
      </c>
      <c r="E270" s="118"/>
      <c r="F270" s="118"/>
      <c r="G270" s="119"/>
      <c r="H270" s="120" t="s">
        <v>90</v>
      </c>
      <c r="I270" s="121"/>
      <c r="J270" s="122"/>
      <c r="K270" s="123"/>
      <c r="L270" s="123"/>
      <c r="M270" s="124"/>
      <c r="N270" s="125"/>
      <c r="O270" s="123"/>
      <c r="P270" s="123"/>
      <c r="Q270" s="124"/>
      <c r="R270" s="126">
        <f>SUM(R258:R269)</f>
        <v>0</v>
      </c>
      <c r="S270" s="127">
        <f t="shared" ref="S270:AA270" si="281">SUM(S258:S269)</f>
        <v>0</v>
      </c>
      <c r="T270" s="128">
        <f t="shared" si="281"/>
        <v>0</v>
      </c>
      <c r="U270" s="128">
        <f t="shared" si="281"/>
        <v>0</v>
      </c>
      <c r="V270" s="128">
        <f t="shared" si="281"/>
        <v>0</v>
      </c>
      <c r="W270" s="128">
        <f t="shared" si="281"/>
        <v>0</v>
      </c>
      <c r="X270" s="128">
        <f t="shared" si="281"/>
        <v>0</v>
      </c>
      <c r="Y270" s="129">
        <f t="shared" si="281"/>
        <v>0</v>
      </c>
      <c r="Z270" s="129">
        <f t="shared" si="281"/>
        <v>0</v>
      </c>
      <c r="AA270" s="129">
        <f t="shared" si="281"/>
        <v>0</v>
      </c>
      <c r="AB270" s="130">
        <f>R270/1800/0.6</f>
        <v>0</v>
      </c>
      <c r="AC270" s="7"/>
      <c r="AD270" s="86"/>
      <c r="AE270" s="87"/>
      <c r="AF270" s="87"/>
      <c r="AG270" s="87"/>
      <c r="AH270" s="88"/>
      <c r="AI270" s="88"/>
      <c r="AJ270" s="75"/>
      <c r="AK270" s="87"/>
      <c r="AL270" s="88"/>
      <c r="AM270" s="75"/>
      <c r="AN270" s="89"/>
      <c r="AO270" s="86"/>
      <c r="AP270" s="87"/>
      <c r="AQ270" s="87"/>
      <c r="AR270" s="87"/>
      <c r="AS270" s="87"/>
      <c r="AT270" s="88"/>
      <c r="AU270" s="75"/>
      <c r="AV270" s="89"/>
    </row>
    <row r="271" spans="1:68" ht="27.75" hidden="1" customHeight="1" thickTop="1" thickBot="1" x14ac:dyDescent="0.3">
      <c r="A271" s="54"/>
      <c r="B271" s="55"/>
      <c r="C271" s="56"/>
      <c r="D271" s="57" t="s">
        <v>175</v>
      </c>
      <c r="E271" s="135"/>
      <c r="F271" s="136"/>
      <c r="G271" s="137"/>
      <c r="H271" s="140"/>
      <c r="I271" s="219"/>
      <c r="J271" s="62"/>
      <c r="K271" s="63">
        <f t="shared" ref="K271:K280" si="282">IF(J271&gt;0, 1, 0)</f>
        <v>0</v>
      </c>
      <c r="L271" s="63">
        <f t="shared" ref="L271:L282" si="283">J271-K271</f>
        <v>0</v>
      </c>
      <c r="M271" s="64"/>
      <c r="N271" s="65"/>
      <c r="O271" s="66">
        <f t="shared" ref="O271:O282" si="284">IF(N271&gt;0, 1, 0)</f>
        <v>0</v>
      </c>
      <c r="P271" s="66">
        <f t="shared" ref="P271:P282" si="285">N271-O271</f>
        <v>0</v>
      </c>
      <c r="Q271" s="220"/>
      <c r="R271" s="68">
        <f t="shared" ref="R271:R280" si="286">(K271*M271*$R$5)+(L271*M271*$R$6)+(O271*Q271*$R$7)+(P271*Q271*$R$8)</f>
        <v>0</v>
      </c>
      <c r="S271" s="69">
        <f t="shared" ref="S271:S280" si="287">J271*M271*$S$5</f>
        <v>0</v>
      </c>
      <c r="T271" s="70">
        <f t="shared" ref="T271:T280" si="288">K271*M271*$T$5</f>
        <v>0</v>
      </c>
      <c r="U271" s="70">
        <f t="shared" ref="U271:U280" si="289">J271*M271*$U$5</f>
        <v>0</v>
      </c>
      <c r="V271" s="70">
        <f t="shared" ref="V271:V282" si="290">N271*Q271*$V$7</f>
        <v>0</v>
      </c>
      <c r="W271" s="70">
        <f t="shared" ref="W271:W282" si="291">O271*Q271*$W$7</f>
        <v>0</v>
      </c>
      <c r="X271" s="70">
        <f t="shared" ref="X271:X282" si="292">N271*Q271*$X$7</f>
        <v>0</v>
      </c>
      <c r="Y271" s="70">
        <f t="shared" ref="Y271:AA282" si="293">S271+V271</f>
        <v>0</v>
      </c>
      <c r="Z271" s="70">
        <f t="shared" si="293"/>
        <v>0</v>
      </c>
      <c r="AA271" s="70">
        <f t="shared" si="293"/>
        <v>0</v>
      </c>
      <c r="AB271" s="71"/>
      <c r="AC271" s="7">
        <f>R271-Y271-Z271-AA271</f>
        <v>0</v>
      </c>
      <c r="AD271" s="269"/>
      <c r="AE271" s="270"/>
      <c r="AF271" s="270"/>
      <c r="AG271" s="270"/>
      <c r="AH271" s="271"/>
      <c r="AI271" s="271"/>
      <c r="AJ271" s="272"/>
      <c r="AK271" s="270"/>
      <c r="AL271" s="271"/>
      <c r="AM271" s="272"/>
      <c r="AN271" s="273"/>
      <c r="AO271" s="269"/>
      <c r="AP271" s="270"/>
      <c r="AQ271" s="270"/>
      <c r="AR271" s="270"/>
      <c r="AS271" s="270"/>
      <c r="AT271" s="271"/>
      <c r="AU271" s="272"/>
      <c r="AV271" s="273"/>
    </row>
    <row r="272" spans="1:68" ht="27.95" hidden="1" customHeight="1" x14ac:dyDescent="0.25">
      <c r="A272" s="54"/>
      <c r="B272" s="55"/>
      <c r="C272" s="56"/>
      <c r="D272" s="57" t="s">
        <v>175</v>
      </c>
      <c r="E272" s="135"/>
      <c r="F272" s="136"/>
      <c r="G272" s="137"/>
      <c r="H272" s="140"/>
      <c r="I272" s="81"/>
      <c r="J272" s="82"/>
      <c r="K272" s="63">
        <f t="shared" si="282"/>
        <v>0</v>
      </c>
      <c r="L272" s="63">
        <f t="shared" si="283"/>
        <v>0</v>
      </c>
      <c r="M272" s="83"/>
      <c r="N272" s="84"/>
      <c r="O272" s="66">
        <f t="shared" si="284"/>
        <v>0</v>
      </c>
      <c r="P272" s="66">
        <f t="shared" si="285"/>
        <v>0</v>
      </c>
      <c r="Q272" s="83"/>
      <c r="R272" s="85">
        <f t="shared" si="286"/>
        <v>0</v>
      </c>
      <c r="S272" s="69">
        <f t="shared" si="287"/>
        <v>0</v>
      </c>
      <c r="T272" s="70">
        <f t="shared" si="288"/>
        <v>0</v>
      </c>
      <c r="U272" s="70">
        <f t="shared" si="289"/>
        <v>0</v>
      </c>
      <c r="V272" s="70">
        <f t="shared" si="290"/>
        <v>0</v>
      </c>
      <c r="W272" s="70">
        <f t="shared" si="291"/>
        <v>0</v>
      </c>
      <c r="X272" s="70">
        <f t="shared" si="292"/>
        <v>0</v>
      </c>
      <c r="Y272" s="70">
        <f t="shared" si="293"/>
        <v>0</v>
      </c>
      <c r="Z272" s="70">
        <f t="shared" si="293"/>
        <v>0</v>
      </c>
      <c r="AA272" s="70">
        <f t="shared" si="293"/>
        <v>0</v>
      </c>
      <c r="AB272" s="71"/>
      <c r="AC272" s="7">
        <f t="shared" ref="AC272:AC282" si="294">R270-Y270-Z270-AA270</f>
        <v>0</v>
      </c>
      <c r="AD272" s="162"/>
      <c r="AE272" s="134"/>
      <c r="AF272" s="163"/>
      <c r="AG272" s="164"/>
      <c r="AH272" s="88"/>
      <c r="AI272" s="88"/>
      <c r="AJ272" s="75"/>
      <c r="AK272" s="182"/>
      <c r="AL272" s="88"/>
      <c r="AM272" s="75"/>
      <c r="AN272" s="89"/>
      <c r="AO272" s="86"/>
      <c r="AP272" s="87"/>
      <c r="AQ272" s="87"/>
      <c r="AR272" s="87"/>
      <c r="AS272" s="87"/>
      <c r="AT272" s="88"/>
      <c r="AU272" s="75"/>
      <c r="AV272" s="89"/>
    </row>
    <row r="273" spans="1:68" ht="27.95" hidden="1" customHeight="1" x14ac:dyDescent="0.25">
      <c r="A273" s="54"/>
      <c r="B273" s="55"/>
      <c r="C273" s="56"/>
      <c r="D273" s="57" t="s">
        <v>175</v>
      </c>
      <c r="E273" s="135"/>
      <c r="F273" s="136"/>
      <c r="G273" s="137"/>
      <c r="H273" s="138"/>
      <c r="I273" s="81"/>
      <c r="J273" s="82"/>
      <c r="K273" s="63">
        <f t="shared" si="282"/>
        <v>0</v>
      </c>
      <c r="L273" s="63">
        <f t="shared" si="283"/>
        <v>0</v>
      </c>
      <c r="M273" s="83"/>
      <c r="N273" s="84"/>
      <c r="O273" s="66">
        <f t="shared" si="284"/>
        <v>0</v>
      </c>
      <c r="P273" s="66">
        <f t="shared" si="285"/>
        <v>0</v>
      </c>
      <c r="Q273" s="83"/>
      <c r="R273" s="85">
        <f t="shared" si="286"/>
        <v>0</v>
      </c>
      <c r="S273" s="69">
        <f t="shared" si="287"/>
        <v>0</v>
      </c>
      <c r="T273" s="70">
        <f t="shared" si="288"/>
        <v>0</v>
      </c>
      <c r="U273" s="70">
        <f t="shared" si="289"/>
        <v>0</v>
      </c>
      <c r="V273" s="70">
        <f t="shared" si="290"/>
        <v>0</v>
      </c>
      <c r="W273" s="70">
        <f t="shared" si="291"/>
        <v>0</v>
      </c>
      <c r="X273" s="70">
        <f t="shared" si="292"/>
        <v>0</v>
      </c>
      <c r="Y273" s="70">
        <f t="shared" si="293"/>
        <v>0</v>
      </c>
      <c r="Z273" s="70">
        <f t="shared" si="293"/>
        <v>0</v>
      </c>
      <c r="AA273" s="70">
        <f t="shared" si="293"/>
        <v>0</v>
      </c>
      <c r="AB273" s="71"/>
      <c r="AC273" s="7">
        <f t="shared" si="294"/>
        <v>0</v>
      </c>
      <c r="AD273" s="162"/>
      <c r="AE273" s="134"/>
      <c r="AF273" s="163"/>
      <c r="AG273" s="164"/>
      <c r="AH273" s="88"/>
      <c r="AI273" s="88"/>
      <c r="AJ273" s="75"/>
      <c r="AK273" s="167"/>
      <c r="AL273" s="88"/>
      <c r="AM273" s="75"/>
      <c r="AN273" s="89"/>
      <c r="AO273" s="86"/>
      <c r="AP273" s="87"/>
      <c r="AQ273" s="87"/>
      <c r="AR273" s="87"/>
      <c r="AS273" s="87"/>
      <c r="AT273" s="88"/>
      <c r="AU273" s="75"/>
      <c r="AV273" s="89"/>
    </row>
    <row r="274" spans="1:68" ht="27.95" hidden="1" customHeight="1" x14ac:dyDescent="0.25">
      <c r="A274" s="54"/>
      <c r="B274" s="55"/>
      <c r="C274" s="56"/>
      <c r="D274" s="57" t="s">
        <v>175</v>
      </c>
      <c r="E274" s="139"/>
      <c r="F274" s="136"/>
      <c r="G274" s="137"/>
      <c r="H274" s="140"/>
      <c r="I274" s="81"/>
      <c r="J274" s="82"/>
      <c r="K274" s="63">
        <f t="shared" si="282"/>
        <v>0</v>
      </c>
      <c r="L274" s="63">
        <f t="shared" si="283"/>
        <v>0</v>
      </c>
      <c r="M274" s="83"/>
      <c r="N274" s="84"/>
      <c r="O274" s="66">
        <f t="shared" si="284"/>
        <v>0</v>
      </c>
      <c r="P274" s="66">
        <f t="shared" si="285"/>
        <v>0</v>
      </c>
      <c r="Q274" s="83"/>
      <c r="R274" s="85">
        <f t="shared" si="286"/>
        <v>0</v>
      </c>
      <c r="S274" s="69">
        <f t="shared" si="287"/>
        <v>0</v>
      </c>
      <c r="T274" s="70">
        <f t="shared" si="288"/>
        <v>0</v>
      </c>
      <c r="U274" s="70">
        <f t="shared" si="289"/>
        <v>0</v>
      </c>
      <c r="V274" s="70">
        <f t="shared" si="290"/>
        <v>0</v>
      </c>
      <c r="W274" s="70">
        <f t="shared" si="291"/>
        <v>0</v>
      </c>
      <c r="X274" s="70">
        <f t="shared" si="292"/>
        <v>0</v>
      </c>
      <c r="Y274" s="70">
        <f t="shared" si="293"/>
        <v>0</v>
      </c>
      <c r="Z274" s="70">
        <f t="shared" si="293"/>
        <v>0</v>
      </c>
      <c r="AA274" s="70">
        <f t="shared" si="293"/>
        <v>0</v>
      </c>
      <c r="AB274" s="71"/>
      <c r="AC274" s="7">
        <f t="shared" si="294"/>
        <v>0</v>
      </c>
      <c r="AD274" s="86"/>
      <c r="AE274" s="73"/>
      <c r="AF274" s="87"/>
      <c r="AG274" s="87"/>
      <c r="AH274" s="88"/>
      <c r="AI274" s="88"/>
      <c r="AJ274" s="75"/>
      <c r="AK274" s="87"/>
      <c r="AL274" s="88"/>
      <c r="AM274" s="75"/>
      <c r="AN274" s="89"/>
      <c r="AO274" s="86"/>
      <c r="AP274" s="87"/>
      <c r="AQ274" s="87"/>
      <c r="AR274" s="87"/>
      <c r="AS274" s="87"/>
      <c r="AT274" s="88"/>
      <c r="AU274" s="75"/>
      <c r="AV274" s="89"/>
    </row>
    <row r="275" spans="1:68" ht="27.95" hidden="1" customHeight="1" x14ac:dyDescent="0.25">
      <c r="A275" s="54"/>
      <c r="B275" s="55"/>
      <c r="C275" s="56"/>
      <c r="D275" s="57" t="s">
        <v>175</v>
      </c>
      <c r="E275" s="141"/>
      <c r="F275" s="136"/>
      <c r="G275" s="137"/>
      <c r="H275" s="140"/>
      <c r="I275" s="81"/>
      <c r="J275" s="82"/>
      <c r="K275" s="63">
        <f t="shared" si="282"/>
        <v>0</v>
      </c>
      <c r="L275" s="63">
        <f t="shared" si="283"/>
        <v>0</v>
      </c>
      <c r="M275" s="83"/>
      <c r="N275" s="84"/>
      <c r="O275" s="66">
        <f t="shared" si="284"/>
        <v>0</v>
      </c>
      <c r="P275" s="66">
        <f t="shared" si="285"/>
        <v>0</v>
      </c>
      <c r="Q275" s="83"/>
      <c r="R275" s="85">
        <f t="shared" si="286"/>
        <v>0</v>
      </c>
      <c r="S275" s="69">
        <f t="shared" si="287"/>
        <v>0</v>
      </c>
      <c r="T275" s="70">
        <f t="shared" si="288"/>
        <v>0</v>
      </c>
      <c r="U275" s="70">
        <f t="shared" si="289"/>
        <v>0</v>
      </c>
      <c r="V275" s="70">
        <f t="shared" si="290"/>
        <v>0</v>
      </c>
      <c r="W275" s="70">
        <f t="shared" si="291"/>
        <v>0</v>
      </c>
      <c r="X275" s="70">
        <f t="shared" si="292"/>
        <v>0</v>
      </c>
      <c r="Y275" s="70">
        <f t="shared" si="293"/>
        <v>0</v>
      </c>
      <c r="Z275" s="70">
        <f t="shared" si="293"/>
        <v>0</v>
      </c>
      <c r="AA275" s="70">
        <f t="shared" si="293"/>
        <v>0</v>
      </c>
      <c r="AB275" s="71"/>
      <c r="AC275" s="7">
        <f t="shared" si="294"/>
        <v>0</v>
      </c>
      <c r="AD275" s="86"/>
      <c r="AE275" s="73"/>
      <c r="AF275" s="87"/>
      <c r="AG275" s="87"/>
      <c r="AH275" s="88"/>
      <c r="AI275" s="88"/>
      <c r="AJ275" s="75"/>
      <c r="AK275" s="87"/>
      <c r="AL275" s="88"/>
      <c r="AM275" s="75"/>
      <c r="AN275" s="89"/>
      <c r="AO275" s="86"/>
      <c r="AP275" s="87"/>
      <c r="AQ275" s="87"/>
      <c r="AR275" s="87"/>
      <c r="AS275" s="87"/>
      <c r="AT275" s="88"/>
      <c r="AU275" s="75"/>
      <c r="AV275" s="89"/>
    </row>
    <row r="276" spans="1:68" ht="27.95" hidden="1" customHeight="1" x14ac:dyDescent="0.25">
      <c r="A276" s="54"/>
      <c r="B276" s="55"/>
      <c r="C276" s="56"/>
      <c r="D276" s="57" t="s">
        <v>175</v>
      </c>
      <c r="E276" s="141"/>
      <c r="F276" s="136"/>
      <c r="G276" s="137"/>
      <c r="H276" s="140"/>
      <c r="I276" s="81"/>
      <c r="J276" s="82"/>
      <c r="K276" s="63">
        <f t="shared" si="282"/>
        <v>0</v>
      </c>
      <c r="L276" s="63">
        <f t="shared" si="283"/>
        <v>0</v>
      </c>
      <c r="M276" s="83"/>
      <c r="N276" s="84"/>
      <c r="O276" s="66">
        <f t="shared" si="284"/>
        <v>0</v>
      </c>
      <c r="P276" s="66">
        <f t="shared" si="285"/>
        <v>0</v>
      </c>
      <c r="Q276" s="83"/>
      <c r="R276" s="85">
        <f t="shared" si="286"/>
        <v>0</v>
      </c>
      <c r="S276" s="69">
        <f t="shared" si="287"/>
        <v>0</v>
      </c>
      <c r="T276" s="70">
        <f t="shared" si="288"/>
        <v>0</v>
      </c>
      <c r="U276" s="70">
        <f t="shared" si="289"/>
        <v>0</v>
      </c>
      <c r="V276" s="70">
        <f t="shared" si="290"/>
        <v>0</v>
      </c>
      <c r="W276" s="70">
        <f t="shared" si="291"/>
        <v>0</v>
      </c>
      <c r="X276" s="70">
        <f t="shared" si="292"/>
        <v>0</v>
      </c>
      <c r="Y276" s="70">
        <f t="shared" si="293"/>
        <v>0</v>
      </c>
      <c r="Z276" s="70">
        <f t="shared" si="293"/>
        <v>0</v>
      </c>
      <c r="AA276" s="70">
        <f t="shared" si="293"/>
        <v>0</v>
      </c>
      <c r="AB276" s="71"/>
      <c r="AC276" s="7">
        <f t="shared" si="294"/>
        <v>0</v>
      </c>
      <c r="AD276" s="86"/>
      <c r="AE276" s="73"/>
      <c r="AF276" s="87"/>
      <c r="AG276" s="87"/>
      <c r="AH276" s="88"/>
      <c r="AI276" s="88"/>
      <c r="AJ276" s="75"/>
      <c r="AK276" s="87"/>
      <c r="AL276" s="88"/>
      <c r="AM276" s="75"/>
      <c r="AN276" s="89"/>
      <c r="AO276" s="86"/>
      <c r="AP276" s="87"/>
      <c r="AQ276" s="87"/>
      <c r="AR276" s="87"/>
      <c r="AS276" s="87"/>
      <c r="AT276" s="88"/>
      <c r="AU276" s="75"/>
      <c r="AV276" s="89"/>
    </row>
    <row r="277" spans="1:68" ht="27.95" hidden="1" customHeight="1" x14ac:dyDescent="0.25">
      <c r="A277" s="54"/>
      <c r="B277" s="55"/>
      <c r="C277" s="56"/>
      <c r="D277" s="57" t="s">
        <v>175</v>
      </c>
      <c r="E277" s="141"/>
      <c r="F277" s="136"/>
      <c r="G277" s="142"/>
      <c r="H277" s="140"/>
      <c r="I277" s="81"/>
      <c r="J277" s="82"/>
      <c r="K277" s="63">
        <f t="shared" si="282"/>
        <v>0</v>
      </c>
      <c r="L277" s="63">
        <f t="shared" si="283"/>
        <v>0</v>
      </c>
      <c r="M277" s="83"/>
      <c r="N277" s="84"/>
      <c r="O277" s="66">
        <f t="shared" si="284"/>
        <v>0</v>
      </c>
      <c r="P277" s="66">
        <f t="shared" si="285"/>
        <v>0</v>
      </c>
      <c r="Q277" s="83"/>
      <c r="R277" s="85">
        <f t="shared" si="286"/>
        <v>0</v>
      </c>
      <c r="S277" s="69">
        <f t="shared" si="287"/>
        <v>0</v>
      </c>
      <c r="T277" s="70">
        <f t="shared" si="288"/>
        <v>0</v>
      </c>
      <c r="U277" s="70">
        <f t="shared" si="289"/>
        <v>0</v>
      </c>
      <c r="V277" s="70">
        <f t="shared" si="290"/>
        <v>0</v>
      </c>
      <c r="W277" s="70">
        <f t="shared" si="291"/>
        <v>0</v>
      </c>
      <c r="X277" s="70">
        <f t="shared" si="292"/>
        <v>0</v>
      </c>
      <c r="Y277" s="70">
        <f t="shared" si="293"/>
        <v>0</v>
      </c>
      <c r="Z277" s="70">
        <f t="shared" si="293"/>
        <v>0</v>
      </c>
      <c r="AA277" s="70">
        <f t="shared" si="293"/>
        <v>0</v>
      </c>
      <c r="AB277" s="71"/>
      <c r="AC277" s="7">
        <f t="shared" si="294"/>
        <v>0</v>
      </c>
      <c r="AD277" s="86"/>
      <c r="AE277" s="73"/>
      <c r="AF277" s="87"/>
      <c r="AG277" s="87"/>
      <c r="AH277" s="88"/>
      <c r="AI277" s="88"/>
      <c r="AJ277" s="75"/>
      <c r="AK277" s="87"/>
      <c r="AL277" s="88"/>
      <c r="AM277" s="75"/>
      <c r="AN277" s="89"/>
      <c r="AO277" s="86"/>
      <c r="AP277" s="87"/>
      <c r="AQ277" s="87"/>
      <c r="AR277" s="87"/>
      <c r="AS277" s="87"/>
      <c r="AT277" s="88"/>
      <c r="AU277" s="75"/>
      <c r="AV277" s="89"/>
    </row>
    <row r="278" spans="1:68" ht="27.95" hidden="1" customHeight="1" x14ac:dyDescent="0.25">
      <c r="A278" s="54"/>
      <c r="B278" s="55"/>
      <c r="C278" s="56"/>
      <c r="D278" s="57" t="s">
        <v>175</v>
      </c>
      <c r="E278" s="141"/>
      <c r="F278" s="136"/>
      <c r="G278" s="142"/>
      <c r="H278" s="140"/>
      <c r="I278" s="94"/>
      <c r="J278" s="82"/>
      <c r="K278" s="63">
        <f t="shared" si="282"/>
        <v>0</v>
      </c>
      <c r="L278" s="63">
        <f t="shared" si="283"/>
        <v>0</v>
      </c>
      <c r="M278" s="83"/>
      <c r="N278" s="84"/>
      <c r="O278" s="66">
        <f t="shared" si="284"/>
        <v>0</v>
      </c>
      <c r="P278" s="66">
        <f t="shared" si="285"/>
        <v>0</v>
      </c>
      <c r="Q278" s="83"/>
      <c r="R278" s="85">
        <f t="shared" si="286"/>
        <v>0</v>
      </c>
      <c r="S278" s="69">
        <f t="shared" si="287"/>
        <v>0</v>
      </c>
      <c r="T278" s="70">
        <f t="shared" si="288"/>
        <v>0</v>
      </c>
      <c r="U278" s="70">
        <f t="shared" si="289"/>
        <v>0</v>
      </c>
      <c r="V278" s="70">
        <f t="shared" si="290"/>
        <v>0</v>
      </c>
      <c r="W278" s="70">
        <f t="shared" si="291"/>
        <v>0</v>
      </c>
      <c r="X278" s="70">
        <f t="shared" si="292"/>
        <v>0</v>
      </c>
      <c r="Y278" s="70">
        <f t="shared" si="293"/>
        <v>0</v>
      </c>
      <c r="Z278" s="70">
        <f t="shared" si="293"/>
        <v>0</v>
      </c>
      <c r="AA278" s="70">
        <f t="shared" si="293"/>
        <v>0</v>
      </c>
      <c r="AB278" s="71"/>
      <c r="AC278" s="7">
        <f t="shared" si="294"/>
        <v>0</v>
      </c>
      <c r="AD278" s="86"/>
      <c r="AE278" s="73"/>
      <c r="AF278" s="87"/>
      <c r="AG278" s="87"/>
      <c r="AH278" s="88"/>
      <c r="AI278" s="88"/>
      <c r="AJ278" s="75"/>
      <c r="AK278" s="87"/>
      <c r="AL278" s="88"/>
      <c r="AM278" s="75"/>
      <c r="AN278" s="89"/>
      <c r="AO278" s="86"/>
      <c r="AP278" s="87"/>
      <c r="AQ278" s="87"/>
      <c r="AR278" s="87"/>
      <c r="AS278" s="87"/>
      <c r="AT278" s="88"/>
      <c r="AU278" s="75"/>
      <c r="AV278" s="89"/>
    </row>
    <row r="279" spans="1:68" ht="27.95" hidden="1" customHeight="1" x14ac:dyDescent="0.25">
      <c r="A279" s="54"/>
      <c r="B279" s="55"/>
      <c r="C279" s="56"/>
      <c r="D279" s="57" t="s">
        <v>175</v>
      </c>
      <c r="E279" s="143"/>
      <c r="F279" s="144"/>
      <c r="G279" s="145"/>
      <c r="H279" s="140"/>
      <c r="I279" s="81"/>
      <c r="J279" s="82"/>
      <c r="K279" s="63">
        <f t="shared" si="282"/>
        <v>0</v>
      </c>
      <c r="L279" s="63">
        <f t="shared" si="283"/>
        <v>0</v>
      </c>
      <c r="M279" s="83"/>
      <c r="N279" s="84"/>
      <c r="O279" s="66">
        <f t="shared" si="284"/>
        <v>0</v>
      </c>
      <c r="P279" s="66">
        <f t="shared" si="285"/>
        <v>0</v>
      </c>
      <c r="Q279" s="83"/>
      <c r="R279" s="85">
        <f t="shared" si="286"/>
        <v>0</v>
      </c>
      <c r="S279" s="69">
        <f t="shared" si="287"/>
        <v>0</v>
      </c>
      <c r="T279" s="70">
        <f t="shared" si="288"/>
        <v>0</v>
      </c>
      <c r="U279" s="70">
        <f t="shared" si="289"/>
        <v>0</v>
      </c>
      <c r="V279" s="70">
        <f t="shared" si="290"/>
        <v>0</v>
      </c>
      <c r="W279" s="70">
        <f t="shared" si="291"/>
        <v>0</v>
      </c>
      <c r="X279" s="70">
        <f t="shared" si="292"/>
        <v>0</v>
      </c>
      <c r="Y279" s="70">
        <f t="shared" si="293"/>
        <v>0</v>
      </c>
      <c r="Z279" s="70">
        <f t="shared" si="293"/>
        <v>0</v>
      </c>
      <c r="AA279" s="70">
        <f t="shared" si="293"/>
        <v>0</v>
      </c>
      <c r="AB279" s="71"/>
      <c r="AC279" s="7">
        <f t="shared" si="294"/>
        <v>0</v>
      </c>
      <c r="AD279" s="86"/>
      <c r="AE279" s="73"/>
      <c r="AF279" s="87"/>
      <c r="AG279" s="87"/>
      <c r="AH279" s="88"/>
      <c r="AI279" s="88"/>
      <c r="AJ279" s="75"/>
      <c r="AK279" s="87"/>
      <c r="AL279" s="88"/>
      <c r="AM279" s="75"/>
      <c r="AN279" s="89"/>
      <c r="AO279" s="86"/>
      <c r="AP279" s="87"/>
      <c r="AQ279" s="87"/>
      <c r="AR279" s="87"/>
      <c r="AS279" s="87"/>
      <c r="AT279" s="88"/>
      <c r="AU279" s="75"/>
      <c r="AV279" s="89"/>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row>
    <row r="280" spans="1:68" ht="27.95" hidden="1" customHeight="1" x14ac:dyDescent="0.25">
      <c r="A280" s="54"/>
      <c r="B280" s="55"/>
      <c r="C280" s="56"/>
      <c r="D280" s="57" t="s">
        <v>175</v>
      </c>
      <c r="E280" s="146"/>
      <c r="F280" s="230"/>
      <c r="G280" s="142"/>
      <c r="H280" s="231"/>
      <c r="I280" s="232"/>
      <c r="J280" s="82"/>
      <c r="K280" s="96">
        <f t="shared" si="282"/>
        <v>0</v>
      </c>
      <c r="L280" s="96">
        <f t="shared" si="283"/>
        <v>0</v>
      </c>
      <c r="M280" s="83"/>
      <c r="N280" s="84"/>
      <c r="O280" s="66">
        <f t="shared" si="284"/>
        <v>0</v>
      </c>
      <c r="P280" s="66">
        <f t="shared" si="285"/>
        <v>0</v>
      </c>
      <c r="Q280" s="83"/>
      <c r="R280" s="85">
        <f t="shared" si="286"/>
        <v>0</v>
      </c>
      <c r="S280" s="69">
        <f t="shared" si="287"/>
        <v>0</v>
      </c>
      <c r="T280" s="70">
        <f t="shared" si="288"/>
        <v>0</v>
      </c>
      <c r="U280" s="70">
        <f t="shared" si="289"/>
        <v>0</v>
      </c>
      <c r="V280" s="70">
        <f t="shared" si="290"/>
        <v>0</v>
      </c>
      <c r="W280" s="70">
        <f t="shared" si="291"/>
        <v>0</v>
      </c>
      <c r="X280" s="70">
        <f t="shared" si="292"/>
        <v>0</v>
      </c>
      <c r="Y280" s="70">
        <f t="shared" si="293"/>
        <v>0</v>
      </c>
      <c r="Z280" s="70">
        <f t="shared" si="293"/>
        <v>0</v>
      </c>
      <c r="AA280" s="70">
        <f t="shared" si="293"/>
        <v>0</v>
      </c>
      <c r="AB280" s="71"/>
      <c r="AC280" s="7">
        <f t="shared" si="294"/>
        <v>0</v>
      </c>
      <c r="AD280" s="86"/>
      <c r="AE280" s="73"/>
      <c r="AF280" s="87"/>
      <c r="AG280" s="87"/>
      <c r="AH280" s="88"/>
      <c r="AI280" s="88"/>
      <c r="AJ280" s="75"/>
      <c r="AK280" s="87"/>
      <c r="AL280" s="88"/>
      <c r="AM280" s="75"/>
      <c r="AN280" s="89"/>
      <c r="AO280" s="86"/>
      <c r="AP280" s="87"/>
      <c r="AQ280" s="87"/>
      <c r="AR280" s="87"/>
      <c r="AS280" s="87"/>
      <c r="AT280" s="88"/>
      <c r="AU280" s="75"/>
      <c r="AV280" s="89"/>
      <c r="AW280" s="171"/>
      <c r="AX280" s="171"/>
      <c r="AY280" s="171"/>
      <c r="AZ280" s="171"/>
      <c r="BA280" s="171"/>
      <c r="BB280" s="171"/>
      <c r="BC280" s="171"/>
      <c r="BD280" s="171"/>
      <c r="BE280" s="171"/>
      <c r="BF280" s="171"/>
      <c r="BG280" s="171"/>
      <c r="BH280" s="171"/>
      <c r="BI280" s="171"/>
      <c r="BJ280" s="171"/>
      <c r="BK280" s="171"/>
      <c r="BL280" s="171"/>
      <c r="BM280" s="171"/>
      <c r="BN280" s="171"/>
      <c r="BO280" s="171"/>
      <c r="BP280" s="171"/>
    </row>
    <row r="281" spans="1:68" s="179" customFormat="1" ht="27.95" hidden="1" customHeight="1" x14ac:dyDescent="0.25">
      <c r="A281" s="193"/>
      <c r="B281" s="194"/>
      <c r="C281" s="56"/>
      <c r="D281" s="57" t="s">
        <v>175</v>
      </c>
      <c r="E281" s="101" t="s">
        <v>49</v>
      </c>
      <c r="F281" s="101"/>
      <c r="G281" s="102"/>
      <c r="H281" s="103"/>
      <c r="I281" s="104"/>
      <c r="J281" s="105"/>
      <c r="K281" s="106">
        <f>IF(J281&gt;0, 1, 0)</f>
        <v>0</v>
      </c>
      <c r="L281" s="106">
        <f t="shared" si="283"/>
        <v>0</v>
      </c>
      <c r="M281" s="107"/>
      <c r="N281" s="108"/>
      <c r="O281" s="109">
        <f t="shared" si="284"/>
        <v>0</v>
      </c>
      <c r="P281" s="109">
        <f t="shared" si="285"/>
        <v>0</v>
      </c>
      <c r="Q281" s="107"/>
      <c r="R281" s="110">
        <f>J281*M281*$R$9</f>
        <v>0</v>
      </c>
      <c r="S281" s="111">
        <f>J281*M281*$S$9</f>
        <v>0</v>
      </c>
      <c r="T281" s="112">
        <f>K281*M281*$T$9</f>
        <v>0</v>
      </c>
      <c r="U281" s="112">
        <f>J281*M281*$U$9</f>
        <v>0</v>
      </c>
      <c r="V281" s="112">
        <f t="shared" si="290"/>
        <v>0</v>
      </c>
      <c r="W281" s="112">
        <f t="shared" si="291"/>
        <v>0</v>
      </c>
      <c r="X281" s="112">
        <f t="shared" si="292"/>
        <v>0</v>
      </c>
      <c r="Y281" s="112">
        <f t="shared" si="293"/>
        <v>0</v>
      </c>
      <c r="Z281" s="112">
        <f t="shared" si="293"/>
        <v>0</v>
      </c>
      <c r="AA281" s="112">
        <f t="shared" si="293"/>
        <v>0</v>
      </c>
      <c r="AB281" s="113"/>
      <c r="AC281" s="7">
        <f t="shared" si="294"/>
        <v>0</v>
      </c>
      <c r="AD281" s="176"/>
      <c r="AE281" s="73"/>
      <c r="AF281" s="177"/>
      <c r="AG281" s="177"/>
      <c r="AH281" s="88"/>
      <c r="AI281" s="88"/>
      <c r="AJ281" s="75"/>
      <c r="AK281" s="177"/>
      <c r="AL281" s="88"/>
      <c r="AM281" s="75"/>
      <c r="AN281" s="178"/>
      <c r="AO281" s="176"/>
      <c r="AP281" s="177"/>
      <c r="AQ281" s="177"/>
      <c r="AR281" s="177"/>
      <c r="AS281" s="177"/>
      <c r="AT281" s="88"/>
      <c r="AU281" s="75"/>
      <c r="AV281" s="178"/>
      <c r="AW281" s="6"/>
      <c r="AX281" s="6"/>
      <c r="AY281" s="6"/>
      <c r="AZ281" s="6"/>
      <c r="BA281" s="6"/>
      <c r="BB281" s="6"/>
      <c r="BC281" s="6"/>
      <c r="BD281" s="6"/>
      <c r="BE281" s="6"/>
      <c r="BF281" s="6"/>
      <c r="BG281" s="6"/>
      <c r="BH281" s="6"/>
      <c r="BI281" s="6"/>
      <c r="BJ281" s="6"/>
      <c r="BK281" s="6"/>
      <c r="BL281" s="6"/>
      <c r="BM281" s="6"/>
      <c r="BN281" s="6"/>
      <c r="BO281" s="6"/>
      <c r="BP281" s="6"/>
    </row>
    <row r="282" spans="1:68" s="171" customFormat="1" ht="27.95" hidden="1" customHeight="1" x14ac:dyDescent="0.25">
      <c r="A282" s="193"/>
      <c r="B282" s="194"/>
      <c r="C282" s="56"/>
      <c r="D282" s="57" t="s">
        <v>175</v>
      </c>
      <c r="E282" s="101" t="s">
        <v>49</v>
      </c>
      <c r="F282" s="101"/>
      <c r="G282" s="102"/>
      <c r="H282" s="103"/>
      <c r="I282" s="104"/>
      <c r="J282" s="105"/>
      <c r="K282" s="106">
        <f>IF(J282&gt;0, 1, 0)</f>
        <v>0</v>
      </c>
      <c r="L282" s="106">
        <f t="shared" si="283"/>
        <v>0</v>
      </c>
      <c r="M282" s="107"/>
      <c r="N282" s="108"/>
      <c r="O282" s="109">
        <f t="shared" si="284"/>
        <v>0</v>
      </c>
      <c r="P282" s="109">
        <f t="shared" si="285"/>
        <v>0</v>
      </c>
      <c r="Q282" s="107"/>
      <c r="R282" s="110">
        <f>J282*M282*$R$9</f>
        <v>0</v>
      </c>
      <c r="S282" s="111">
        <f>J282*M282*$S$9</f>
        <v>0</v>
      </c>
      <c r="T282" s="112">
        <f>K282*M282*$T$9</f>
        <v>0</v>
      </c>
      <c r="U282" s="112">
        <f>J282*M282*$U$9</f>
        <v>0</v>
      </c>
      <c r="V282" s="112">
        <f t="shared" si="290"/>
        <v>0</v>
      </c>
      <c r="W282" s="112">
        <f t="shared" si="291"/>
        <v>0</v>
      </c>
      <c r="X282" s="112">
        <f t="shared" si="292"/>
        <v>0</v>
      </c>
      <c r="Y282" s="112">
        <f t="shared" si="293"/>
        <v>0</v>
      </c>
      <c r="Z282" s="112">
        <f t="shared" si="293"/>
        <v>0</v>
      </c>
      <c r="AA282" s="112">
        <f t="shared" si="293"/>
        <v>0</v>
      </c>
      <c r="AB282" s="113"/>
      <c r="AC282" s="114">
        <f t="shared" si="294"/>
        <v>0</v>
      </c>
      <c r="AD282" s="176"/>
      <c r="AE282" s="73"/>
      <c r="AF282" s="177"/>
      <c r="AG282" s="177"/>
      <c r="AH282" s="88"/>
      <c r="AI282" s="88"/>
      <c r="AJ282" s="75"/>
      <c r="AK282" s="177"/>
      <c r="AL282" s="88"/>
      <c r="AM282" s="75"/>
      <c r="AN282" s="178"/>
      <c r="AO282" s="176"/>
      <c r="AP282" s="177"/>
      <c r="AQ282" s="177"/>
      <c r="AR282" s="177"/>
      <c r="AS282" s="177"/>
      <c r="AT282" s="88"/>
      <c r="AU282" s="75"/>
      <c r="AV282" s="178"/>
      <c r="AW282" s="6"/>
      <c r="AX282" s="6"/>
      <c r="AY282" s="6"/>
      <c r="AZ282" s="6"/>
      <c r="BA282" s="6"/>
      <c r="BB282" s="6"/>
      <c r="BC282" s="6"/>
      <c r="BD282" s="6"/>
      <c r="BE282" s="6"/>
      <c r="BF282" s="6"/>
      <c r="BG282" s="6"/>
      <c r="BH282" s="6"/>
      <c r="BI282" s="6"/>
      <c r="BJ282" s="6"/>
      <c r="BK282" s="6"/>
      <c r="BL282" s="6"/>
      <c r="BM282" s="6"/>
      <c r="BN282" s="6"/>
      <c r="BO282" s="6"/>
      <c r="BP282" s="6"/>
    </row>
    <row r="283" spans="1:68" ht="27.95" hidden="1" customHeight="1" thickBot="1" x14ac:dyDescent="0.3">
      <c r="A283" s="116"/>
      <c r="B283" s="117"/>
      <c r="C283" s="117"/>
      <c r="D283" s="57" t="s">
        <v>175</v>
      </c>
      <c r="E283" s="118"/>
      <c r="F283" s="118"/>
      <c r="G283" s="119"/>
      <c r="H283" s="120" t="s">
        <v>90</v>
      </c>
      <c r="I283" s="121"/>
      <c r="J283" s="122"/>
      <c r="K283" s="123"/>
      <c r="L283" s="123"/>
      <c r="M283" s="124"/>
      <c r="N283" s="125"/>
      <c r="O283" s="123"/>
      <c r="P283" s="123"/>
      <c r="Q283" s="124"/>
      <c r="R283" s="126">
        <f>SUM(R271:R282)</f>
        <v>0</v>
      </c>
      <c r="S283" s="127">
        <f t="shared" ref="S283:AA283" si="295">SUM(S271:S282)</f>
        <v>0</v>
      </c>
      <c r="T283" s="128">
        <f t="shared" si="295"/>
        <v>0</v>
      </c>
      <c r="U283" s="128">
        <f t="shared" si="295"/>
        <v>0</v>
      </c>
      <c r="V283" s="128">
        <f t="shared" si="295"/>
        <v>0</v>
      </c>
      <c r="W283" s="128">
        <f t="shared" si="295"/>
        <v>0</v>
      </c>
      <c r="X283" s="128">
        <f t="shared" si="295"/>
        <v>0</v>
      </c>
      <c r="Y283" s="129">
        <f t="shared" si="295"/>
        <v>0</v>
      </c>
      <c r="Z283" s="129">
        <f t="shared" si="295"/>
        <v>0</v>
      </c>
      <c r="AA283" s="129">
        <f t="shared" si="295"/>
        <v>0</v>
      </c>
      <c r="AB283" s="130">
        <f>R283/1800/0.6</f>
        <v>0</v>
      </c>
      <c r="AC283" s="7"/>
      <c r="AD283" s="131"/>
      <c r="AE283" s="132"/>
      <c r="AF283" s="132"/>
      <c r="AG283" s="132"/>
      <c r="AH283" s="132"/>
      <c r="AI283" s="132"/>
      <c r="AJ283" s="132"/>
      <c r="AK283" s="132"/>
      <c r="AL283" s="132"/>
      <c r="AM283" s="132"/>
      <c r="AN283" s="132"/>
      <c r="AO283" s="132"/>
      <c r="AP283" s="132"/>
      <c r="AQ283" s="132"/>
      <c r="AR283" s="132"/>
      <c r="AS283" s="132"/>
      <c r="AT283" s="132"/>
      <c r="AU283" s="132"/>
      <c r="AV283" s="132"/>
    </row>
    <row r="284" spans="1:68" ht="27.75" hidden="1" customHeight="1" thickTop="1" x14ac:dyDescent="0.25">
      <c r="A284" s="54"/>
      <c r="B284" s="55"/>
      <c r="C284" s="56"/>
      <c r="D284" s="57" t="s">
        <v>175</v>
      </c>
      <c r="E284" s="135"/>
      <c r="F284" s="136"/>
      <c r="G284" s="137"/>
      <c r="H284" s="140"/>
      <c r="I284" s="219"/>
      <c r="J284" s="62"/>
      <c r="K284" s="63">
        <f t="shared" ref="K284:K293" si="296">IF(J284&gt;0, 1, 0)</f>
        <v>0</v>
      </c>
      <c r="L284" s="63">
        <f t="shared" ref="L284:L295" si="297">J284-K284</f>
        <v>0</v>
      </c>
      <c r="M284" s="64"/>
      <c r="N284" s="65"/>
      <c r="O284" s="66">
        <f t="shared" ref="O284:O295" si="298">IF(N284&gt;0, 1, 0)</f>
        <v>0</v>
      </c>
      <c r="P284" s="66">
        <f t="shared" ref="P284:P295" si="299">N284-O284</f>
        <v>0</v>
      </c>
      <c r="Q284" s="220"/>
      <c r="R284" s="68">
        <f t="shared" ref="R284:R293" si="300">(K284*M284*$R$5)+(L284*M284*$R$6)+(O284*Q284*$R$7)+(P284*Q284*$R$8)</f>
        <v>0</v>
      </c>
      <c r="S284" s="69">
        <f t="shared" ref="S284:S293" si="301">J284*M284*$S$5</f>
        <v>0</v>
      </c>
      <c r="T284" s="70">
        <f t="shared" ref="T284:T293" si="302">K284*M284*$T$5</f>
        <v>0</v>
      </c>
      <c r="U284" s="70">
        <f t="shared" ref="U284:U293" si="303">J284*M284*$U$5</f>
        <v>0</v>
      </c>
      <c r="V284" s="70">
        <f t="shared" ref="V284:V295" si="304">N284*Q284*$V$7</f>
        <v>0</v>
      </c>
      <c r="W284" s="70">
        <f t="shared" ref="W284:W295" si="305">O284*Q284*$W$7</f>
        <v>0</v>
      </c>
      <c r="X284" s="70">
        <f t="shared" ref="X284:X295" si="306">N284*Q284*$X$7</f>
        <v>0</v>
      </c>
      <c r="Y284" s="70">
        <f t="shared" ref="Y284:AA295" si="307">S284+V284</f>
        <v>0</v>
      </c>
      <c r="Z284" s="70">
        <f t="shared" si="307"/>
        <v>0</v>
      </c>
      <c r="AA284" s="70">
        <f t="shared" si="307"/>
        <v>0</v>
      </c>
      <c r="AB284" s="71"/>
      <c r="AC284" s="7">
        <f>R284-Y284-Z284-AA284</f>
        <v>0</v>
      </c>
      <c r="AD284" s="162"/>
      <c r="AE284" s="134"/>
      <c r="AF284" s="163"/>
      <c r="AG284" s="164"/>
      <c r="AH284" s="88"/>
      <c r="AI284" s="88"/>
      <c r="AJ284" s="75"/>
      <c r="AK284" s="182"/>
      <c r="AL284" s="88"/>
      <c r="AM284" s="75"/>
      <c r="AN284" s="89"/>
      <c r="AO284" s="162"/>
      <c r="AP284" s="87"/>
      <c r="AQ284" s="87"/>
      <c r="AR284" s="167"/>
      <c r="AS284" s="87"/>
      <c r="AT284" s="88"/>
      <c r="AU284" s="75"/>
      <c r="AV284" s="89"/>
    </row>
    <row r="285" spans="1:68" ht="27.95" hidden="1" customHeight="1" x14ac:dyDescent="0.25">
      <c r="A285" s="54"/>
      <c r="B285" s="55"/>
      <c r="C285" s="56"/>
      <c r="D285" s="57" t="s">
        <v>175</v>
      </c>
      <c r="E285" s="135"/>
      <c r="F285" s="136"/>
      <c r="G285" s="137"/>
      <c r="H285" s="140"/>
      <c r="I285" s="81"/>
      <c r="J285" s="82"/>
      <c r="K285" s="63">
        <f t="shared" si="296"/>
        <v>0</v>
      </c>
      <c r="L285" s="63">
        <f t="shared" si="297"/>
        <v>0</v>
      </c>
      <c r="M285" s="83"/>
      <c r="N285" s="84"/>
      <c r="O285" s="66">
        <f t="shared" si="298"/>
        <v>0</v>
      </c>
      <c r="P285" s="66">
        <f t="shared" si="299"/>
        <v>0</v>
      </c>
      <c r="Q285" s="83"/>
      <c r="R285" s="85">
        <f t="shared" si="300"/>
        <v>0</v>
      </c>
      <c r="S285" s="69">
        <f t="shared" si="301"/>
        <v>0</v>
      </c>
      <c r="T285" s="70">
        <f t="shared" si="302"/>
        <v>0</v>
      </c>
      <c r="U285" s="70">
        <f t="shared" si="303"/>
        <v>0</v>
      </c>
      <c r="V285" s="70">
        <f t="shared" si="304"/>
        <v>0</v>
      </c>
      <c r="W285" s="70">
        <f t="shared" si="305"/>
        <v>0</v>
      </c>
      <c r="X285" s="70">
        <f t="shared" si="306"/>
        <v>0</v>
      </c>
      <c r="Y285" s="70">
        <f t="shared" si="307"/>
        <v>0</v>
      </c>
      <c r="Z285" s="70">
        <f t="shared" si="307"/>
        <v>0</v>
      </c>
      <c r="AA285" s="70">
        <f t="shared" si="307"/>
        <v>0</v>
      </c>
      <c r="AB285" s="71"/>
      <c r="AC285" s="7">
        <f t="shared" ref="AC285:AC295" si="308">R283-Y283-Z283-AA283</f>
        <v>0</v>
      </c>
      <c r="AD285" s="162"/>
      <c r="AE285" s="134"/>
      <c r="AF285" s="163"/>
      <c r="AG285" s="164"/>
      <c r="AH285" s="88"/>
      <c r="AI285" s="88"/>
      <c r="AJ285" s="75"/>
      <c r="AK285" s="182"/>
      <c r="AL285" s="88"/>
      <c r="AM285" s="75"/>
      <c r="AN285" s="89"/>
      <c r="AO285" s="86"/>
      <c r="AP285" s="87"/>
      <c r="AQ285" s="87"/>
      <c r="AR285" s="87"/>
      <c r="AS285" s="87"/>
      <c r="AT285" s="88"/>
      <c r="AU285" s="75"/>
      <c r="AV285" s="89"/>
    </row>
    <row r="286" spans="1:68" ht="27.95" hidden="1" customHeight="1" x14ac:dyDescent="0.25">
      <c r="A286" s="54"/>
      <c r="B286" s="55"/>
      <c r="C286" s="56"/>
      <c r="D286" s="57" t="s">
        <v>175</v>
      </c>
      <c r="E286" s="135"/>
      <c r="F286" s="136"/>
      <c r="G286" s="137"/>
      <c r="H286" s="138"/>
      <c r="I286" s="81"/>
      <c r="J286" s="82"/>
      <c r="K286" s="63">
        <f t="shared" si="296"/>
        <v>0</v>
      </c>
      <c r="L286" s="63">
        <f t="shared" si="297"/>
        <v>0</v>
      </c>
      <c r="M286" s="83"/>
      <c r="N286" s="84"/>
      <c r="O286" s="66">
        <f t="shared" si="298"/>
        <v>0</v>
      </c>
      <c r="P286" s="66">
        <f t="shared" si="299"/>
        <v>0</v>
      </c>
      <c r="Q286" s="83"/>
      <c r="R286" s="85">
        <f t="shared" si="300"/>
        <v>0</v>
      </c>
      <c r="S286" s="69">
        <f t="shared" si="301"/>
        <v>0</v>
      </c>
      <c r="T286" s="70">
        <f t="shared" si="302"/>
        <v>0</v>
      </c>
      <c r="U286" s="70">
        <f t="shared" si="303"/>
        <v>0</v>
      </c>
      <c r="V286" s="70">
        <f t="shared" si="304"/>
        <v>0</v>
      </c>
      <c r="W286" s="70">
        <f t="shared" si="305"/>
        <v>0</v>
      </c>
      <c r="X286" s="70">
        <f t="shared" si="306"/>
        <v>0</v>
      </c>
      <c r="Y286" s="70">
        <f t="shared" si="307"/>
        <v>0</v>
      </c>
      <c r="Z286" s="70">
        <f t="shared" si="307"/>
        <v>0</v>
      </c>
      <c r="AA286" s="70">
        <f t="shared" si="307"/>
        <v>0</v>
      </c>
      <c r="AB286" s="71"/>
      <c r="AC286" s="7">
        <f t="shared" si="308"/>
        <v>0</v>
      </c>
      <c r="AD286" s="162"/>
      <c r="AE286" s="134"/>
      <c r="AF286" s="163"/>
      <c r="AG286" s="164"/>
      <c r="AH286" s="88"/>
      <c r="AI286" s="88"/>
      <c r="AJ286" s="75"/>
      <c r="AK286" s="167"/>
      <c r="AL286" s="88"/>
      <c r="AM286" s="75"/>
      <c r="AN286" s="89"/>
      <c r="AO286" s="86"/>
      <c r="AP286" s="87"/>
      <c r="AQ286" s="87"/>
      <c r="AR286" s="87"/>
      <c r="AS286" s="87"/>
      <c r="AT286" s="88"/>
      <c r="AU286" s="75"/>
      <c r="AV286" s="89"/>
    </row>
    <row r="287" spans="1:68" ht="27.95" hidden="1" customHeight="1" x14ac:dyDescent="0.25">
      <c r="A287" s="54"/>
      <c r="B287" s="55"/>
      <c r="C287" s="56"/>
      <c r="D287" s="57" t="s">
        <v>175</v>
      </c>
      <c r="E287" s="139"/>
      <c r="F287" s="136"/>
      <c r="G287" s="137"/>
      <c r="H287" s="140"/>
      <c r="I287" s="81"/>
      <c r="J287" s="82"/>
      <c r="K287" s="63">
        <f t="shared" si="296"/>
        <v>0</v>
      </c>
      <c r="L287" s="63">
        <f t="shared" si="297"/>
        <v>0</v>
      </c>
      <c r="M287" s="83"/>
      <c r="N287" s="84"/>
      <c r="O287" s="66">
        <f t="shared" si="298"/>
        <v>0</v>
      </c>
      <c r="P287" s="66">
        <f t="shared" si="299"/>
        <v>0</v>
      </c>
      <c r="Q287" s="83"/>
      <c r="R287" s="85">
        <f t="shared" si="300"/>
        <v>0</v>
      </c>
      <c r="S287" s="69">
        <f t="shared" si="301"/>
        <v>0</v>
      </c>
      <c r="T287" s="70">
        <f t="shared" si="302"/>
        <v>0</v>
      </c>
      <c r="U287" s="70">
        <f t="shared" si="303"/>
        <v>0</v>
      </c>
      <c r="V287" s="70">
        <f t="shared" si="304"/>
        <v>0</v>
      </c>
      <c r="W287" s="70">
        <f t="shared" si="305"/>
        <v>0</v>
      </c>
      <c r="X287" s="70">
        <f t="shared" si="306"/>
        <v>0</v>
      </c>
      <c r="Y287" s="70">
        <f t="shared" si="307"/>
        <v>0</v>
      </c>
      <c r="Z287" s="70">
        <f t="shared" si="307"/>
        <v>0</v>
      </c>
      <c r="AA287" s="70">
        <f t="shared" si="307"/>
        <v>0</v>
      </c>
      <c r="AB287" s="71"/>
      <c r="AC287" s="7">
        <f t="shared" si="308"/>
        <v>0</v>
      </c>
      <c r="AD287" s="86"/>
      <c r="AE287" s="73"/>
      <c r="AF287" s="87"/>
      <c r="AG287" s="87"/>
      <c r="AH287" s="88"/>
      <c r="AI287" s="88"/>
      <c r="AJ287" s="75"/>
      <c r="AK287" s="87"/>
      <c r="AL287" s="88"/>
      <c r="AM287" s="75"/>
      <c r="AN287" s="89"/>
      <c r="AO287" s="86"/>
      <c r="AP287" s="87"/>
      <c r="AQ287" s="87"/>
      <c r="AR287" s="87"/>
      <c r="AS287" s="87"/>
      <c r="AT287" s="88"/>
      <c r="AU287" s="75"/>
      <c r="AV287" s="89"/>
    </row>
    <row r="288" spans="1:68" ht="27.95" hidden="1" customHeight="1" x14ac:dyDescent="0.25">
      <c r="A288" s="54"/>
      <c r="B288" s="55"/>
      <c r="C288" s="56"/>
      <c r="D288" s="57" t="s">
        <v>175</v>
      </c>
      <c r="E288" s="141"/>
      <c r="F288" s="136"/>
      <c r="G288" s="137"/>
      <c r="H288" s="140"/>
      <c r="I288" s="81"/>
      <c r="J288" s="82"/>
      <c r="K288" s="63">
        <f t="shared" si="296"/>
        <v>0</v>
      </c>
      <c r="L288" s="63">
        <f t="shared" si="297"/>
        <v>0</v>
      </c>
      <c r="M288" s="83"/>
      <c r="N288" s="84"/>
      <c r="O288" s="66">
        <f t="shared" si="298"/>
        <v>0</v>
      </c>
      <c r="P288" s="66">
        <f t="shared" si="299"/>
        <v>0</v>
      </c>
      <c r="Q288" s="83"/>
      <c r="R288" s="85">
        <f t="shared" si="300"/>
        <v>0</v>
      </c>
      <c r="S288" s="69">
        <f t="shared" si="301"/>
        <v>0</v>
      </c>
      <c r="T288" s="70">
        <f t="shared" si="302"/>
        <v>0</v>
      </c>
      <c r="U288" s="70">
        <f t="shared" si="303"/>
        <v>0</v>
      </c>
      <c r="V288" s="70">
        <f t="shared" si="304"/>
        <v>0</v>
      </c>
      <c r="W288" s="70">
        <f t="shared" si="305"/>
        <v>0</v>
      </c>
      <c r="X288" s="70">
        <f t="shared" si="306"/>
        <v>0</v>
      </c>
      <c r="Y288" s="70">
        <f t="shared" si="307"/>
        <v>0</v>
      </c>
      <c r="Z288" s="70">
        <f t="shared" si="307"/>
        <v>0</v>
      </c>
      <c r="AA288" s="70">
        <f t="shared" si="307"/>
        <v>0</v>
      </c>
      <c r="AB288" s="71"/>
      <c r="AC288" s="7">
        <f t="shared" si="308"/>
        <v>0</v>
      </c>
      <c r="AD288" s="86"/>
      <c r="AE288" s="73"/>
      <c r="AF288" s="87"/>
      <c r="AG288" s="87"/>
      <c r="AH288" s="88"/>
      <c r="AI288" s="88"/>
      <c r="AJ288" s="75"/>
      <c r="AK288" s="87"/>
      <c r="AL288" s="88"/>
      <c r="AM288" s="75"/>
      <c r="AN288" s="89"/>
      <c r="AO288" s="86"/>
      <c r="AP288" s="87"/>
      <c r="AQ288" s="87"/>
      <c r="AR288" s="87"/>
      <c r="AS288" s="87"/>
      <c r="AT288" s="88"/>
      <c r="AU288" s="75"/>
      <c r="AV288" s="89"/>
    </row>
    <row r="289" spans="1:68" ht="27.95" hidden="1" customHeight="1" x14ac:dyDescent="0.25">
      <c r="A289" s="54"/>
      <c r="B289" s="55"/>
      <c r="C289" s="56"/>
      <c r="D289" s="57" t="s">
        <v>175</v>
      </c>
      <c r="E289" s="141"/>
      <c r="F289" s="136"/>
      <c r="G289" s="137"/>
      <c r="H289" s="140"/>
      <c r="I289" s="81"/>
      <c r="J289" s="82"/>
      <c r="K289" s="63">
        <f t="shared" si="296"/>
        <v>0</v>
      </c>
      <c r="L289" s="63">
        <f t="shared" si="297"/>
        <v>0</v>
      </c>
      <c r="M289" s="83"/>
      <c r="N289" s="84"/>
      <c r="O289" s="66">
        <f t="shared" si="298"/>
        <v>0</v>
      </c>
      <c r="P289" s="66">
        <f t="shared" si="299"/>
        <v>0</v>
      </c>
      <c r="Q289" s="83"/>
      <c r="R289" s="85">
        <f t="shared" si="300"/>
        <v>0</v>
      </c>
      <c r="S289" s="69">
        <f t="shared" si="301"/>
        <v>0</v>
      </c>
      <c r="T289" s="70">
        <f t="shared" si="302"/>
        <v>0</v>
      </c>
      <c r="U289" s="70">
        <f t="shared" si="303"/>
        <v>0</v>
      </c>
      <c r="V289" s="70">
        <f t="shared" si="304"/>
        <v>0</v>
      </c>
      <c r="W289" s="70">
        <f t="shared" si="305"/>
        <v>0</v>
      </c>
      <c r="X289" s="70">
        <f t="shared" si="306"/>
        <v>0</v>
      </c>
      <c r="Y289" s="70">
        <f t="shared" si="307"/>
        <v>0</v>
      </c>
      <c r="Z289" s="70">
        <f t="shared" si="307"/>
        <v>0</v>
      </c>
      <c r="AA289" s="70">
        <f t="shared" si="307"/>
        <v>0</v>
      </c>
      <c r="AB289" s="71"/>
      <c r="AC289" s="7">
        <f t="shared" si="308"/>
        <v>0</v>
      </c>
      <c r="AD289" s="86"/>
      <c r="AE289" s="73"/>
      <c r="AF289" s="87"/>
      <c r="AG289" s="87"/>
      <c r="AH289" s="88"/>
      <c r="AI289" s="88"/>
      <c r="AJ289" s="75"/>
      <c r="AK289" s="87"/>
      <c r="AL289" s="88"/>
      <c r="AM289" s="75"/>
      <c r="AN289" s="89"/>
      <c r="AO289" s="86"/>
      <c r="AP289" s="87"/>
      <c r="AQ289" s="87"/>
      <c r="AR289" s="87"/>
      <c r="AS289" s="87"/>
      <c r="AT289" s="88"/>
      <c r="AU289" s="75"/>
      <c r="AV289" s="89"/>
    </row>
    <row r="290" spans="1:68" ht="27.95" hidden="1" customHeight="1" x14ac:dyDescent="0.25">
      <c r="A290" s="54"/>
      <c r="B290" s="55"/>
      <c r="C290" s="56"/>
      <c r="D290" s="57" t="s">
        <v>175</v>
      </c>
      <c r="E290" s="141"/>
      <c r="F290" s="136"/>
      <c r="G290" s="142"/>
      <c r="H290" s="140"/>
      <c r="I290" s="81"/>
      <c r="J290" s="82"/>
      <c r="K290" s="63">
        <f t="shared" si="296"/>
        <v>0</v>
      </c>
      <c r="L290" s="63">
        <f t="shared" si="297"/>
        <v>0</v>
      </c>
      <c r="M290" s="83"/>
      <c r="N290" s="84"/>
      <c r="O290" s="66">
        <f t="shared" si="298"/>
        <v>0</v>
      </c>
      <c r="P290" s="66">
        <f t="shared" si="299"/>
        <v>0</v>
      </c>
      <c r="Q290" s="83"/>
      <c r="R290" s="85">
        <f t="shared" si="300"/>
        <v>0</v>
      </c>
      <c r="S290" s="69">
        <f t="shared" si="301"/>
        <v>0</v>
      </c>
      <c r="T290" s="70">
        <f t="shared" si="302"/>
        <v>0</v>
      </c>
      <c r="U290" s="70">
        <f t="shared" si="303"/>
        <v>0</v>
      </c>
      <c r="V290" s="70">
        <f t="shared" si="304"/>
        <v>0</v>
      </c>
      <c r="W290" s="70">
        <f t="shared" si="305"/>
        <v>0</v>
      </c>
      <c r="X290" s="70">
        <f t="shared" si="306"/>
        <v>0</v>
      </c>
      <c r="Y290" s="70">
        <f t="shared" si="307"/>
        <v>0</v>
      </c>
      <c r="Z290" s="70">
        <f t="shared" si="307"/>
        <v>0</v>
      </c>
      <c r="AA290" s="70">
        <f t="shared" si="307"/>
        <v>0</v>
      </c>
      <c r="AB290" s="71"/>
      <c r="AC290" s="7">
        <f t="shared" si="308"/>
        <v>0</v>
      </c>
      <c r="AD290" s="86"/>
      <c r="AE290" s="73"/>
      <c r="AF290" s="87"/>
      <c r="AG290" s="87"/>
      <c r="AH290" s="88"/>
      <c r="AI290" s="88"/>
      <c r="AJ290" s="75"/>
      <c r="AK290" s="87"/>
      <c r="AL290" s="88"/>
      <c r="AM290" s="75"/>
      <c r="AN290" s="89"/>
      <c r="AO290" s="86"/>
      <c r="AP290" s="87"/>
      <c r="AQ290" s="87"/>
      <c r="AR290" s="87"/>
      <c r="AS290" s="87"/>
      <c r="AT290" s="88"/>
      <c r="AU290" s="75"/>
      <c r="AV290" s="89"/>
    </row>
    <row r="291" spans="1:68" ht="27.95" hidden="1" customHeight="1" x14ac:dyDescent="0.25">
      <c r="A291" s="54"/>
      <c r="B291" s="55"/>
      <c r="C291" s="56"/>
      <c r="D291" s="57" t="s">
        <v>175</v>
      </c>
      <c r="E291" s="141"/>
      <c r="F291" s="136"/>
      <c r="G291" s="142"/>
      <c r="H291" s="140"/>
      <c r="I291" s="94"/>
      <c r="J291" s="82"/>
      <c r="K291" s="63">
        <f t="shared" si="296"/>
        <v>0</v>
      </c>
      <c r="L291" s="63">
        <f t="shared" si="297"/>
        <v>0</v>
      </c>
      <c r="M291" s="83"/>
      <c r="N291" s="84"/>
      <c r="O291" s="66">
        <f t="shared" si="298"/>
        <v>0</v>
      </c>
      <c r="P291" s="66">
        <f t="shared" si="299"/>
        <v>0</v>
      </c>
      <c r="Q291" s="83"/>
      <c r="R291" s="85">
        <f t="shared" si="300"/>
        <v>0</v>
      </c>
      <c r="S291" s="69">
        <f t="shared" si="301"/>
        <v>0</v>
      </c>
      <c r="T291" s="70">
        <f t="shared" si="302"/>
        <v>0</v>
      </c>
      <c r="U291" s="70">
        <f t="shared" si="303"/>
        <v>0</v>
      </c>
      <c r="V291" s="70">
        <f t="shared" si="304"/>
        <v>0</v>
      </c>
      <c r="W291" s="70">
        <f t="shared" si="305"/>
        <v>0</v>
      </c>
      <c r="X291" s="70">
        <f t="shared" si="306"/>
        <v>0</v>
      </c>
      <c r="Y291" s="70">
        <f t="shared" si="307"/>
        <v>0</v>
      </c>
      <c r="Z291" s="70">
        <f t="shared" si="307"/>
        <v>0</v>
      </c>
      <c r="AA291" s="70">
        <f t="shared" si="307"/>
        <v>0</v>
      </c>
      <c r="AB291" s="71"/>
      <c r="AC291" s="7">
        <f t="shared" si="308"/>
        <v>0</v>
      </c>
      <c r="AD291" s="86"/>
      <c r="AE291" s="73"/>
      <c r="AF291" s="87"/>
      <c r="AG291" s="87"/>
      <c r="AH291" s="88"/>
      <c r="AI291" s="88"/>
      <c r="AJ291" s="75"/>
      <c r="AK291" s="87"/>
      <c r="AL291" s="88"/>
      <c r="AM291" s="75"/>
      <c r="AN291" s="89"/>
      <c r="AO291" s="86"/>
      <c r="AP291" s="87"/>
      <c r="AQ291" s="87"/>
      <c r="AR291" s="87"/>
      <c r="AS291" s="87"/>
      <c r="AT291" s="88"/>
      <c r="AU291" s="75"/>
      <c r="AV291" s="89"/>
    </row>
    <row r="292" spans="1:68" ht="27.95" hidden="1" customHeight="1" x14ac:dyDescent="0.25">
      <c r="A292" s="54"/>
      <c r="B292" s="55"/>
      <c r="C292" s="56"/>
      <c r="D292" s="57" t="s">
        <v>175</v>
      </c>
      <c r="E292" s="143"/>
      <c r="F292" s="144"/>
      <c r="G292" s="145"/>
      <c r="H292" s="140"/>
      <c r="I292" s="81"/>
      <c r="J292" s="82"/>
      <c r="K292" s="63">
        <f t="shared" si="296"/>
        <v>0</v>
      </c>
      <c r="L292" s="63">
        <f t="shared" si="297"/>
        <v>0</v>
      </c>
      <c r="M292" s="83"/>
      <c r="N292" s="84"/>
      <c r="O292" s="66">
        <f t="shared" si="298"/>
        <v>0</v>
      </c>
      <c r="P292" s="66">
        <f t="shared" si="299"/>
        <v>0</v>
      </c>
      <c r="Q292" s="83"/>
      <c r="R292" s="85">
        <f t="shared" si="300"/>
        <v>0</v>
      </c>
      <c r="S292" s="69">
        <f t="shared" si="301"/>
        <v>0</v>
      </c>
      <c r="T292" s="70">
        <f t="shared" si="302"/>
        <v>0</v>
      </c>
      <c r="U292" s="70">
        <f t="shared" si="303"/>
        <v>0</v>
      </c>
      <c r="V292" s="70">
        <f t="shared" si="304"/>
        <v>0</v>
      </c>
      <c r="W292" s="70">
        <f t="shared" si="305"/>
        <v>0</v>
      </c>
      <c r="X292" s="70">
        <f t="shared" si="306"/>
        <v>0</v>
      </c>
      <c r="Y292" s="70">
        <f t="shared" si="307"/>
        <v>0</v>
      </c>
      <c r="Z292" s="70">
        <f t="shared" si="307"/>
        <v>0</v>
      </c>
      <c r="AA292" s="70">
        <f t="shared" si="307"/>
        <v>0</v>
      </c>
      <c r="AB292" s="71"/>
      <c r="AC292" s="7">
        <f t="shared" si="308"/>
        <v>0</v>
      </c>
      <c r="AD292" s="86"/>
      <c r="AE292" s="73"/>
      <c r="AF292" s="87"/>
      <c r="AG292" s="87"/>
      <c r="AH292" s="88"/>
      <c r="AI292" s="88"/>
      <c r="AJ292" s="75"/>
      <c r="AK292" s="87"/>
      <c r="AL292" s="88"/>
      <c r="AM292" s="75"/>
      <c r="AN292" s="89"/>
      <c r="AO292" s="86"/>
      <c r="AP292" s="87"/>
      <c r="AQ292" s="87"/>
      <c r="AR292" s="87"/>
      <c r="AS292" s="87"/>
      <c r="AT292" s="88"/>
      <c r="AU292" s="75"/>
      <c r="AV292" s="89"/>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row>
    <row r="293" spans="1:68" ht="27.95" hidden="1" customHeight="1" x14ac:dyDescent="0.25">
      <c r="A293" s="54"/>
      <c r="B293" s="55"/>
      <c r="C293" s="56"/>
      <c r="D293" s="57" t="s">
        <v>175</v>
      </c>
      <c r="E293" s="146"/>
      <c r="F293" s="230"/>
      <c r="G293" s="142"/>
      <c r="H293" s="231"/>
      <c r="I293" s="232"/>
      <c r="J293" s="82"/>
      <c r="K293" s="96">
        <f t="shared" si="296"/>
        <v>0</v>
      </c>
      <c r="L293" s="96">
        <f t="shared" si="297"/>
        <v>0</v>
      </c>
      <c r="M293" s="83"/>
      <c r="N293" s="84"/>
      <c r="O293" s="66">
        <f t="shared" si="298"/>
        <v>0</v>
      </c>
      <c r="P293" s="66">
        <f t="shared" si="299"/>
        <v>0</v>
      </c>
      <c r="Q293" s="83"/>
      <c r="R293" s="85">
        <f t="shared" si="300"/>
        <v>0</v>
      </c>
      <c r="S293" s="69">
        <f t="shared" si="301"/>
        <v>0</v>
      </c>
      <c r="T293" s="70">
        <f t="shared" si="302"/>
        <v>0</v>
      </c>
      <c r="U293" s="70">
        <f t="shared" si="303"/>
        <v>0</v>
      </c>
      <c r="V293" s="70">
        <f t="shared" si="304"/>
        <v>0</v>
      </c>
      <c r="W293" s="70">
        <f t="shared" si="305"/>
        <v>0</v>
      </c>
      <c r="X293" s="70">
        <f t="shared" si="306"/>
        <v>0</v>
      </c>
      <c r="Y293" s="70">
        <f t="shared" si="307"/>
        <v>0</v>
      </c>
      <c r="Z293" s="70">
        <f t="shared" si="307"/>
        <v>0</v>
      </c>
      <c r="AA293" s="70">
        <f t="shared" si="307"/>
        <v>0</v>
      </c>
      <c r="AB293" s="71"/>
      <c r="AC293" s="7">
        <f t="shared" si="308"/>
        <v>0</v>
      </c>
      <c r="AD293" s="86"/>
      <c r="AE293" s="73"/>
      <c r="AF293" s="87"/>
      <c r="AG293" s="87"/>
      <c r="AH293" s="88"/>
      <c r="AI293" s="88"/>
      <c r="AJ293" s="75"/>
      <c r="AK293" s="87"/>
      <c r="AL293" s="88"/>
      <c r="AM293" s="75"/>
      <c r="AN293" s="89"/>
      <c r="AO293" s="86"/>
      <c r="AP293" s="87"/>
      <c r="AQ293" s="87"/>
      <c r="AR293" s="87"/>
      <c r="AS293" s="87"/>
      <c r="AT293" s="88"/>
      <c r="AU293" s="75"/>
      <c r="AV293" s="89"/>
      <c r="AW293" s="171"/>
      <c r="AX293" s="171"/>
      <c r="AY293" s="171"/>
      <c r="AZ293" s="171"/>
      <c r="BA293" s="171"/>
      <c r="BB293" s="171"/>
      <c r="BC293" s="171"/>
      <c r="BD293" s="171"/>
      <c r="BE293" s="171"/>
      <c r="BF293" s="171"/>
      <c r="BG293" s="171"/>
      <c r="BH293" s="171"/>
      <c r="BI293" s="171"/>
      <c r="BJ293" s="171"/>
      <c r="BK293" s="171"/>
      <c r="BL293" s="171"/>
      <c r="BM293" s="171"/>
      <c r="BN293" s="171"/>
      <c r="BO293" s="171"/>
      <c r="BP293" s="171"/>
    </row>
    <row r="294" spans="1:68" s="179" customFormat="1" ht="27.95" hidden="1" customHeight="1" x14ac:dyDescent="0.25">
      <c r="A294" s="193"/>
      <c r="B294" s="194"/>
      <c r="C294" s="56"/>
      <c r="D294" s="57" t="s">
        <v>175</v>
      </c>
      <c r="E294" s="101" t="s">
        <v>49</v>
      </c>
      <c r="F294" s="101"/>
      <c r="G294" s="102"/>
      <c r="H294" s="103"/>
      <c r="I294" s="104"/>
      <c r="J294" s="105"/>
      <c r="K294" s="106">
        <f>IF(J294&gt;0, 1, 0)</f>
        <v>0</v>
      </c>
      <c r="L294" s="106">
        <f t="shared" si="297"/>
        <v>0</v>
      </c>
      <c r="M294" s="107"/>
      <c r="N294" s="108"/>
      <c r="O294" s="109">
        <f t="shared" si="298"/>
        <v>0</v>
      </c>
      <c r="P294" s="109">
        <f t="shared" si="299"/>
        <v>0</v>
      </c>
      <c r="Q294" s="107"/>
      <c r="R294" s="110">
        <f>J294*M294*$R$9</f>
        <v>0</v>
      </c>
      <c r="S294" s="111">
        <f>J294*M294*$S$9</f>
        <v>0</v>
      </c>
      <c r="T294" s="112">
        <f>K294*M294*$T$9</f>
        <v>0</v>
      </c>
      <c r="U294" s="112">
        <f>J294*M294*$U$9</f>
        <v>0</v>
      </c>
      <c r="V294" s="112">
        <f t="shared" si="304"/>
        <v>0</v>
      </c>
      <c r="W294" s="112">
        <f t="shared" si="305"/>
        <v>0</v>
      </c>
      <c r="X294" s="112">
        <f t="shared" si="306"/>
        <v>0</v>
      </c>
      <c r="Y294" s="112">
        <f t="shared" si="307"/>
        <v>0</v>
      </c>
      <c r="Z294" s="112">
        <f t="shared" si="307"/>
        <v>0</v>
      </c>
      <c r="AA294" s="112">
        <f t="shared" si="307"/>
        <v>0</v>
      </c>
      <c r="AB294" s="113"/>
      <c r="AC294" s="7">
        <f t="shared" si="308"/>
        <v>0</v>
      </c>
      <c r="AD294" s="176"/>
      <c r="AE294" s="73"/>
      <c r="AF294" s="177"/>
      <c r="AG294" s="177"/>
      <c r="AH294" s="88"/>
      <c r="AI294" s="88"/>
      <c r="AJ294" s="75"/>
      <c r="AK294" s="177"/>
      <c r="AL294" s="88"/>
      <c r="AM294" s="75"/>
      <c r="AN294" s="178"/>
      <c r="AO294" s="176"/>
      <c r="AP294" s="177"/>
      <c r="AQ294" s="177"/>
      <c r="AR294" s="177"/>
      <c r="AS294" s="177"/>
      <c r="AT294" s="88"/>
      <c r="AU294" s="75"/>
      <c r="AV294" s="178"/>
      <c r="AW294" s="6"/>
      <c r="AX294" s="6"/>
      <c r="AY294" s="6"/>
      <c r="AZ294" s="6"/>
      <c r="BA294" s="6"/>
      <c r="BB294" s="6"/>
      <c r="BC294" s="6"/>
      <c r="BD294" s="6"/>
      <c r="BE294" s="6"/>
      <c r="BF294" s="6"/>
      <c r="BG294" s="6"/>
      <c r="BH294" s="6"/>
      <c r="BI294" s="6"/>
      <c r="BJ294" s="6"/>
      <c r="BK294" s="6"/>
      <c r="BL294" s="6"/>
      <c r="BM294" s="6"/>
      <c r="BN294" s="6"/>
      <c r="BO294" s="6"/>
      <c r="BP294" s="6"/>
    </row>
    <row r="295" spans="1:68" s="171" customFormat="1" ht="27.95" hidden="1" customHeight="1" x14ac:dyDescent="0.25">
      <c r="A295" s="193"/>
      <c r="B295" s="194"/>
      <c r="C295" s="56"/>
      <c r="D295" s="57" t="s">
        <v>175</v>
      </c>
      <c r="E295" s="101" t="s">
        <v>49</v>
      </c>
      <c r="F295" s="101"/>
      <c r="G295" s="102"/>
      <c r="H295" s="103"/>
      <c r="I295" s="104"/>
      <c r="J295" s="105"/>
      <c r="K295" s="106">
        <f>IF(J295&gt;0, 1, 0)</f>
        <v>0</v>
      </c>
      <c r="L295" s="106">
        <f t="shared" si="297"/>
        <v>0</v>
      </c>
      <c r="M295" s="107"/>
      <c r="N295" s="108"/>
      <c r="O295" s="109">
        <f t="shared" si="298"/>
        <v>0</v>
      </c>
      <c r="P295" s="109">
        <f t="shared" si="299"/>
        <v>0</v>
      </c>
      <c r="Q295" s="107"/>
      <c r="R295" s="110">
        <f>J295*M295*$R$9</f>
        <v>0</v>
      </c>
      <c r="S295" s="111">
        <f>J295*M295*$S$9</f>
        <v>0</v>
      </c>
      <c r="T295" s="112">
        <f>K295*M295*$T$9</f>
        <v>0</v>
      </c>
      <c r="U295" s="112">
        <f>J295*M295*$U$9</f>
        <v>0</v>
      </c>
      <c r="V295" s="112">
        <f t="shared" si="304"/>
        <v>0</v>
      </c>
      <c r="W295" s="112">
        <f t="shared" si="305"/>
        <v>0</v>
      </c>
      <c r="X295" s="112">
        <f t="shared" si="306"/>
        <v>0</v>
      </c>
      <c r="Y295" s="112">
        <f t="shared" si="307"/>
        <v>0</v>
      </c>
      <c r="Z295" s="112">
        <f t="shared" si="307"/>
        <v>0</v>
      </c>
      <c r="AA295" s="112">
        <f t="shared" si="307"/>
        <v>0</v>
      </c>
      <c r="AB295" s="113"/>
      <c r="AC295" s="114">
        <f t="shared" si="308"/>
        <v>0</v>
      </c>
      <c r="AD295" s="176"/>
      <c r="AE295" s="73"/>
      <c r="AF295" s="177"/>
      <c r="AG295" s="177"/>
      <c r="AH295" s="88"/>
      <c r="AI295" s="88"/>
      <c r="AJ295" s="75"/>
      <c r="AK295" s="177"/>
      <c r="AL295" s="88"/>
      <c r="AM295" s="75"/>
      <c r="AN295" s="178"/>
      <c r="AO295" s="176"/>
      <c r="AP295" s="177"/>
      <c r="AQ295" s="177"/>
      <c r="AR295" s="177"/>
      <c r="AS295" s="177"/>
      <c r="AT295" s="88"/>
      <c r="AU295" s="75"/>
      <c r="AV295" s="178"/>
      <c r="AW295" s="6"/>
      <c r="AX295" s="6"/>
      <c r="AY295" s="6"/>
      <c r="AZ295" s="6"/>
      <c r="BA295" s="6"/>
      <c r="BB295" s="6"/>
      <c r="BC295" s="6"/>
      <c r="BD295" s="6"/>
      <c r="BE295" s="6"/>
      <c r="BF295" s="6"/>
      <c r="BG295" s="6"/>
      <c r="BH295" s="6"/>
      <c r="BI295" s="6"/>
      <c r="BJ295" s="6"/>
      <c r="BK295" s="6"/>
      <c r="BL295" s="6"/>
      <c r="BM295" s="6"/>
      <c r="BN295" s="6"/>
      <c r="BO295" s="6"/>
      <c r="BP295" s="6"/>
    </row>
    <row r="296" spans="1:68" ht="27.95" hidden="1" customHeight="1" thickBot="1" x14ac:dyDescent="0.3">
      <c r="A296" s="116"/>
      <c r="B296" s="117"/>
      <c r="C296" s="117"/>
      <c r="D296" s="57" t="s">
        <v>175</v>
      </c>
      <c r="E296" s="118"/>
      <c r="F296" s="118"/>
      <c r="G296" s="119"/>
      <c r="H296" s="120" t="s">
        <v>90</v>
      </c>
      <c r="I296" s="121"/>
      <c r="J296" s="122"/>
      <c r="K296" s="123"/>
      <c r="L296" s="123"/>
      <c r="M296" s="124"/>
      <c r="N296" s="125"/>
      <c r="O296" s="123"/>
      <c r="P296" s="123"/>
      <c r="Q296" s="124"/>
      <c r="R296" s="126">
        <f>SUM(R284:R295)</f>
        <v>0</v>
      </c>
      <c r="S296" s="127">
        <f t="shared" ref="S296:AA296" si="309">SUM(S284:S295)</f>
        <v>0</v>
      </c>
      <c r="T296" s="128">
        <f t="shared" si="309"/>
        <v>0</v>
      </c>
      <c r="U296" s="128">
        <f t="shared" si="309"/>
        <v>0</v>
      </c>
      <c r="V296" s="128">
        <f t="shared" si="309"/>
        <v>0</v>
      </c>
      <c r="W296" s="128">
        <f t="shared" si="309"/>
        <v>0</v>
      </c>
      <c r="X296" s="128">
        <f t="shared" si="309"/>
        <v>0</v>
      </c>
      <c r="Y296" s="129">
        <f t="shared" si="309"/>
        <v>0</v>
      </c>
      <c r="Z296" s="129">
        <f t="shared" si="309"/>
        <v>0</v>
      </c>
      <c r="AA296" s="129">
        <f t="shared" si="309"/>
        <v>0</v>
      </c>
      <c r="AB296" s="130">
        <f>R296/1800/0.6</f>
        <v>0</v>
      </c>
      <c r="AC296" s="7"/>
      <c r="AD296" s="131"/>
      <c r="AE296" s="132"/>
      <c r="AF296" s="132"/>
      <c r="AG296" s="132"/>
      <c r="AH296" s="132"/>
      <c r="AI296" s="132"/>
      <c r="AJ296" s="132"/>
      <c r="AK296" s="132"/>
      <c r="AL296" s="132"/>
      <c r="AM296" s="132"/>
      <c r="AN296" s="132"/>
      <c r="AO296" s="132"/>
      <c r="AP296" s="132"/>
      <c r="AQ296" s="132"/>
      <c r="AR296" s="132"/>
      <c r="AS296" s="132"/>
      <c r="AT296" s="132"/>
      <c r="AU296" s="132"/>
      <c r="AV296" s="227"/>
    </row>
    <row r="297" spans="1:68" s="207" customFormat="1" ht="36.75" customHeight="1" thickTop="1" thickBot="1" x14ac:dyDescent="0.3">
      <c r="A297" s="195"/>
      <c r="B297" s="196"/>
      <c r="C297" s="197"/>
      <c r="D297" s="57" t="s">
        <v>175</v>
      </c>
      <c r="E297" s="198"/>
      <c r="F297" s="198"/>
      <c r="G297" s="199"/>
      <c r="H297" s="200"/>
      <c r="I297" s="201"/>
      <c r="J297" s="202"/>
      <c r="K297" s="199"/>
      <c r="L297" s="203"/>
      <c r="M297" s="204"/>
      <c r="N297" s="205"/>
      <c r="O297" s="199"/>
      <c r="P297" s="203"/>
      <c r="Q297" s="204"/>
      <c r="R297" s="206">
        <f>R22+R35+R48+R61+R75+R88+R101+R114+R127+R140+R153+R166+R179+R192+R205+R218+R231+R244+R257+R270+R283+R296</f>
        <v>4182.2000000000007</v>
      </c>
      <c r="S297" s="206">
        <f t="shared" ref="S297:AC297" si="310">S22+S35+S48+S61+S75+S88+S101+S114+S127+S140+S153+S166+S179+S192+S205+S218+S231+S244+S257+S270+S283+S296</f>
        <v>742</v>
      </c>
      <c r="T297" s="206">
        <f t="shared" si="310"/>
        <v>640</v>
      </c>
      <c r="U297" s="206">
        <f t="shared" si="310"/>
        <v>957.59999999999991</v>
      </c>
      <c r="V297" s="206">
        <f t="shared" si="310"/>
        <v>1235</v>
      </c>
      <c r="W297" s="206">
        <f t="shared" si="310"/>
        <v>183.3</v>
      </c>
      <c r="X297" s="206">
        <f t="shared" si="310"/>
        <v>370.5</v>
      </c>
      <c r="Y297" s="206">
        <f t="shared" si="310"/>
        <v>1977</v>
      </c>
      <c r="Z297" s="206">
        <f t="shared" si="310"/>
        <v>823.3</v>
      </c>
      <c r="AA297" s="206">
        <f t="shared" si="310"/>
        <v>1328.1</v>
      </c>
      <c r="AB297" s="200"/>
      <c r="AC297" s="206">
        <f t="shared" si="310"/>
        <v>0</v>
      </c>
      <c r="AD297" s="200"/>
      <c r="AE297" s="200"/>
      <c r="AF297" s="200"/>
      <c r="AG297" s="200"/>
      <c r="AH297" s="200"/>
      <c r="AI297" s="200"/>
      <c r="AJ297" s="200"/>
      <c r="AK297" s="200"/>
      <c r="AL297" s="200"/>
      <c r="AM297" s="200"/>
      <c r="AN297" s="200"/>
      <c r="AO297" s="200"/>
      <c r="AP297" s="200"/>
      <c r="AQ297" s="200"/>
      <c r="AR297" s="200"/>
      <c r="AS297" s="200"/>
      <c r="AT297" s="200"/>
      <c r="AU297" s="200"/>
      <c r="AV297" s="200"/>
    </row>
    <row r="298" spans="1:68" x14ac:dyDescent="0.25">
      <c r="A298" s="208" t="s">
        <v>172</v>
      </c>
      <c r="L298" s="6"/>
      <c r="P298" s="6"/>
      <c r="AH298" s="216"/>
      <c r="AI298" s="216"/>
    </row>
    <row r="299" spans="1:68" x14ac:dyDescent="0.25">
      <c r="L299" s="6"/>
      <c r="P299" s="6"/>
      <c r="AH299" s="216"/>
      <c r="AI299" s="216"/>
    </row>
    <row r="300" spans="1:68" x14ac:dyDescent="0.25">
      <c r="L300" s="6"/>
      <c r="P300" s="6"/>
      <c r="AH300" s="216"/>
      <c r="AI300" s="216"/>
    </row>
    <row r="301" spans="1:68" x14ac:dyDescent="0.25">
      <c r="L301" s="6"/>
      <c r="P301" s="6"/>
      <c r="AH301" s="216"/>
      <c r="AI301" s="216"/>
    </row>
    <row r="302" spans="1:68" x14ac:dyDescent="0.25">
      <c r="L302" s="6"/>
      <c r="P302" s="6"/>
      <c r="AH302" s="216"/>
      <c r="AI302" s="216"/>
    </row>
    <row r="303" spans="1:68" x14ac:dyDescent="0.25">
      <c r="L303" s="6"/>
      <c r="P303" s="6"/>
      <c r="AH303" s="216"/>
      <c r="AI303" s="216"/>
    </row>
    <row r="304" spans="1:68"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6"/>
      <c r="AI582" s="216"/>
    </row>
    <row r="583" spans="12:35" x14ac:dyDescent="0.25">
      <c r="L583" s="6"/>
      <c r="P583" s="6"/>
      <c r="AH583" s="216"/>
      <c r="AI583" s="216"/>
    </row>
    <row r="584" spans="12:35" x14ac:dyDescent="0.25">
      <c r="L584" s="6"/>
      <c r="P584" s="6"/>
      <c r="AH584" s="216"/>
      <c r="AI584" s="216"/>
    </row>
    <row r="585" spans="12:35" x14ac:dyDescent="0.25">
      <c r="L585" s="6"/>
      <c r="P585" s="6"/>
      <c r="AH585" s="216"/>
      <c r="AI585" s="216"/>
    </row>
    <row r="586" spans="12:35" x14ac:dyDescent="0.25">
      <c r="L586" s="6"/>
      <c r="P586" s="6"/>
      <c r="AH586" s="216"/>
      <c r="AI586" s="216"/>
    </row>
    <row r="587" spans="12:35" x14ac:dyDescent="0.25">
      <c r="L587" s="6"/>
      <c r="P587" s="6"/>
      <c r="AH587" s="216"/>
      <c r="AI587" s="216"/>
    </row>
    <row r="588" spans="12:35" x14ac:dyDescent="0.25">
      <c r="L588" s="6"/>
      <c r="P588" s="6"/>
      <c r="AH588" s="216"/>
      <c r="AI588" s="216"/>
    </row>
    <row r="589" spans="12:35" x14ac:dyDescent="0.25">
      <c r="L589" s="6"/>
      <c r="P589" s="6"/>
      <c r="AH589" s="216"/>
      <c r="AI589" s="216"/>
    </row>
    <row r="590" spans="12:35" x14ac:dyDescent="0.25">
      <c r="L590" s="6"/>
      <c r="P590" s="6"/>
      <c r="AH590" s="216"/>
      <c r="AI590" s="216"/>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c r="AH766" s="217"/>
      <c r="AI766" s="217"/>
    </row>
    <row r="767" spans="12:35" x14ac:dyDescent="0.25">
      <c r="L767" s="6"/>
      <c r="P767" s="6"/>
      <c r="AH767" s="217"/>
      <c r="AI767" s="217"/>
    </row>
    <row r="768" spans="12:35" x14ac:dyDescent="0.25">
      <c r="L768" s="6"/>
      <c r="P768" s="6"/>
      <c r="AH768" s="217"/>
      <c r="AI768" s="217"/>
    </row>
    <row r="769" spans="12:35" x14ac:dyDescent="0.25">
      <c r="L769" s="6"/>
      <c r="P769" s="6"/>
      <c r="AH769" s="217"/>
      <c r="AI769" s="217"/>
    </row>
    <row r="770" spans="12:35" x14ac:dyDescent="0.25">
      <c r="L770" s="6"/>
      <c r="P770" s="6"/>
      <c r="AH770" s="217"/>
      <c r="AI770" s="217"/>
    </row>
    <row r="771" spans="12:35" x14ac:dyDescent="0.25">
      <c r="L771" s="6"/>
      <c r="P771" s="6"/>
      <c r="AH771" s="217"/>
      <c r="AI771" s="217"/>
    </row>
    <row r="772" spans="12:35" x14ac:dyDescent="0.25">
      <c r="L772" s="6"/>
      <c r="P772" s="6"/>
      <c r="AH772" s="217"/>
      <c r="AI772" s="217"/>
    </row>
    <row r="773" spans="12:35" x14ac:dyDescent="0.25">
      <c r="L773" s="6"/>
      <c r="P773" s="6"/>
      <c r="AH773" s="217"/>
      <c r="AI773" s="217"/>
    </row>
    <row r="774" spans="12:35" x14ac:dyDescent="0.25">
      <c r="L774" s="6"/>
      <c r="P774" s="6"/>
      <c r="AH774" s="217"/>
      <c r="AI774" s="217"/>
    </row>
    <row r="775" spans="12:35" x14ac:dyDescent="0.25">
      <c r="L775" s="6"/>
      <c r="P775" s="6"/>
    </row>
    <row r="776" spans="12:35" x14ac:dyDescent="0.25">
      <c r="L776" s="6"/>
      <c r="P776" s="6"/>
    </row>
    <row r="777" spans="12:35" x14ac:dyDescent="0.25">
      <c r="L777" s="6"/>
      <c r="P777" s="6"/>
    </row>
    <row r="778" spans="12:35" x14ac:dyDescent="0.25">
      <c r="L778" s="6"/>
      <c r="P778" s="6"/>
    </row>
    <row r="779" spans="12:35" x14ac:dyDescent="0.25">
      <c r="L779" s="6"/>
      <c r="P779" s="6"/>
    </row>
    <row r="780" spans="12:35" x14ac:dyDescent="0.25">
      <c r="L780" s="6"/>
      <c r="P780" s="6"/>
    </row>
    <row r="781" spans="12:35" x14ac:dyDescent="0.25">
      <c r="L781" s="6"/>
      <c r="P781" s="6"/>
    </row>
    <row r="782" spans="12:35" x14ac:dyDescent="0.25">
      <c r="L782" s="6"/>
      <c r="P782" s="6"/>
    </row>
    <row r="783" spans="12:35" x14ac:dyDescent="0.25">
      <c r="L783" s="6"/>
      <c r="P783" s="6"/>
    </row>
    <row r="784" spans="12:35"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L1144" s="6"/>
      <c r="P1144" s="6"/>
    </row>
    <row r="1145" spans="12:16" x14ac:dyDescent="0.25">
      <c r="L1145" s="6"/>
      <c r="P1145" s="6"/>
    </row>
    <row r="1146" spans="12:16" x14ac:dyDescent="0.25">
      <c r="L1146" s="6"/>
      <c r="P1146" s="6"/>
    </row>
    <row r="1147" spans="12:16" x14ac:dyDescent="0.25">
      <c r="L1147" s="6"/>
      <c r="P1147" s="6"/>
    </row>
    <row r="1148" spans="12:16" x14ac:dyDescent="0.25">
      <c r="L1148" s="6"/>
      <c r="P1148" s="6"/>
    </row>
    <row r="1149" spans="12:16" x14ac:dyDescent="0.25">
      <c r="L1149" s="6"/>
      <c r="P1149" s="6"/>
    </row>
    <row r="1150" spans="12:16" x14ac:dyDescent="0.25">
      <c r="L1150" s="6"/>
      <c r="P1150" s="6"/>
    </row>
    <row r="1151" spans="12:16" x14ac:dyDescent="0.25">
      <c r="L1151" s="6"/>
      <c r="P1151" s="6"/>
    </row>
    <row r="1152" spans="12:16" x14ac:dyDescent="0.25">
      <c r="L1152" s="6"/>
      <c r="P1152" s="6"/>
    </row>
    <row r="1153" spans="16:16" x14ac:dyDescent="0.25">
      <c r="P1153" s="6"/>
    </row>
    <row r="1154" spans="16:16" x14ac:dyDescent="0.25">
      <c r="P1154" s="6"/>
    </row>
    <row r="1048564" spans="7:28" ht="15" x14ac:dyDescent="0.2">
      <c r="G1048564" s="6"/>
      <c r="H1048564" s="6"/>
      <c r="I1048564" s="6"/>
      <c r="J1048564" s="6"/>
      <c r="L1048564" s="6"/>
      <c r="M1048564" s="6"/>
      <c r="N1048564" s="6"/>
      <c r="P1048564" s="6"/>
      <c r="Q1048564" s="6"/>
      <c r="R1048564" s="6"/>
      <c r="S1048564" s="6"/>
      <c r="T1048564" s="6"/>
      <c r="U1048564" s="6"/>
      <c r="V1048564" s="6"/>
      <c r="W1048564" s="6"/>
      <c r="X1048564" s="6"/>
      <c r="Y1048564" s="6"/>
      <c r="Z1048564" s="6"/>
      <c r="AA1048564" s="6"/>
      <c r="AB1048564" s="6"/>
    </row>
    <row r="1048565" spans="7:28" ht="15" x14ac:dyDescent="0.2">
      <c r="G1048565" s="6"/>
      <c r="H1048565" s="6"/>
      <c r="I1048565" s="6"/>
      <c r="J1048565" s="6"/>
      <c r="L1048565" s="6"/>
      <c r="M1048565" s="6"/>
      <c r="N1048565" s="6"/>
      <c r="P1048565" s="6"/>
      <c r="Q1048565" s="6"/>
      <c r="R1048565" s="6"/>
      <c r="S1048565" s="6"/>
      <c r="T1048565" s="6"/>
      <c r="U1048565" s="6"/>
      <c r="V1048565" s="6"/>
      <c r="W1048565" s="6"/>
      <c r="X1048565" s="6"/>
      <c r="Y1048565" s="6"/>
      <c r="Z1048565" s="6"/>
      <c r="AA1048565" s="6"/>
      <c r="AB1048565" s="6"/>
    </row>
    <row r="1048566" spans="7:28" ht="15" x14ac:dyDescent="0.2">
      <c r="G1048566" s="6"/>
      <c r="H1048566" s="6"/>
      <c r="I1048566" s="6"/>
      <c r="J1048566" s="6"/>
      <c r="L1048566" s="6"/>
      <c r="M1048566" s="6"/>
      <c r="N1048566" s="6"/>
      <c r="P1048566" s="6"/>
      <c r="Q1048566" s="6"/>
      <c r="R1048566" s="6"/>
      <c r="S1048566" s="6"/>
      <c r="T1048566" s="6"/>
      <c r="U1048566" s="6"/>
      <c r="V1048566" s="6"/>
      <c r="W1048566" s="6"/>
      <c r="X1048566" s="6"/>
      <c r="Y1048566" s="6"/>
      <c r="Z1048566" s="6"/>
      <c r="AA1048566" s="6"/>
      <c r="AB1048566" s="6"/>
    </row>
  </sheetData>
  <mergeCells count="47">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 ref="I2:I4"/>
    <mergeCell ref="J2:M2"/>
    <mergeCell ref="N2:Q2"/>
    <mergeCell ref="R2:R4"/>
    <mergeCell ref="J3:J4"/>
    <mergeCell ref="K3:L4"/>
    <mergeCell ref="M3:M4"/>
    <mergeCell ref="N3:N4"/>
    <mergeCell ref="O3:P4"/>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AU4:AU9"/>
    <mergeCell ref="AO4:AO9"/>
    <mergeCell ref="AQ4:AQ9"/>
    <mergeCell ref="AR4:AR9"/>
    <mergeCell ref="AS4:AS9"/>
    <mergeCell ref="AT4:AT9"/>
  </mergeCells>
  <dataValidations count="3">
    <dataValidation type="whole" errorStyle="warning" allowBlank="1" showInputMessage="1" showErrorMessage="1" errorTitle="Raspon" error="Broj između 0 i 1800" sqref="AM10:AM296 AU10:AU296 AJ10:AJ127 AJ129:AJ296">
      <formula1>0</formula1>
      <formula2>1800</formula2>
    </dataValidation>
    <dataValidation type="whole" errorStyle="warning" allowBlank="1" showInputMessage="1" showErrorMessage="1" errorTitle="Raspon" error="Broj između 0 i 100" sqref="AL10:AL296 AT10:AT296 AH10:AI127 AH129:AI296">
      <formula1>0</formula1>
      <formula2>100</formula2>
    </dataValidation>
    <dataValidation type="list" allowBlank="1" showInputMessage="1" showErrorMessage="1" sqref="AE10:AE127 AE129:AE296">
      <formula1>$BK$11:$BK$12</formula1>
    </dataValidation>
  </dataValidations>
  <printOptions horizontalCentered="1"/>
  <pageMargins left="0.25" right="0.25" top="0.75" bottom="0.75" header="0.3" footer="0.3"/>
  <pageSetup paperSize="9" scale="26" fitToHeight="0" orientation="landscape" horizontalDpi="300" verticalDpi="300" r:id="rId1"/>
  <headerFooter alignWithMargins="0">
    <oddHeader>&amp;LSveučilište u Splitu
EKONOMSKI FAKULTET
KATEDRA ZA KVANTITATIVNE METODE&amp;CPLAN RADNOG OPTEREĆENJA 
za akademsku godinu 2023./2024.</oddHeader>
    <oddFooter>&amp;LQF02-1&amp;Cstr. &amp;P od &amp;N&amp;R2019-05-20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S1048565"/>
  <sheetViews>
    <sheetView zoomScale="70" zoomScaleNormal="70" zoomScaleSheetLayoutView="100" workbookViewId="0">
      <pane ySplit="2430" topLeftCell="A99" activePane="bottomLeft"/>
      <selection activeCell="O1" sqref="O1:P1048576"/>
      <selection pane="bottomLeft" activeCell="AB108" sqref="AB108"/>
    </sheetView>
  </sheetViews>
  <sheetFormatPr defaultColWidth="9.140625" defaultRowHeight="15.75" x14ac:dyDescent="0.25"/>
  <cols>
    <col min="1" max="1" width="24.5703125" style="209" customWidth="1"/>
    <col min="2" max="2" width="13.42578125" style="209" customWidth="1"/>
    <col min="3" max="3" width="16" style="6" customWidth="1"/>
    <col min="4" max="4" width="23.42578125" style="6" hidden="1" customWidth="1"/>
    <col min="5" max="6" width="7.140625" style="210" customWidth="1"/>
    <col min="7" max="7" width="8.42578125" style="207" customWidth="1"/>
    <col min="8" max="8" width="33.140625" style="211" customWidth="1"/>
    <col min="9" max="9" width="9" style="212" hidden="1" customWidth="1"/>
    <col min="10" max="10" width="9.140625" style="213" customWidth="1"/>
    <col min="11" max="11" width="3.85546875" style="6" hidden="1" customWidth="1"/>
    <col min="12" max="12" width="4.855468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27.42578125" style="215" customWidth="1"/>
    <col min="29" max="29" width="34.42578125" style="6" customWidth="1"/>
    <col min="30" max="30" width="26.140625" style="6" customWidth="1"/>
    <col min="31" max="31" width="15.140625" style="6" customWidth="1"/>
    <col min="32" max="32" width="10.140625" style="6" customWidth="1"/>
    <col min="33" max="33" width="16.5703125" style="6" customWidth="1"/>
    <col min="34" max="34" width="7.5703125" style="6" customWidth="1"/>
    <col min="35" max="35" width="13.140625" style="6" customWidth="1"/>
    <col min="36" max="36" width="9.140625" style="6" customWidth="1"/>
    <col min="37" max="37" width="57.85546875" style="6" customWidth="1"/>
    <col min="38" max="38" width="14.5703125" style="6" customWidth="1"/>
    <col min="39" max="39" width="10.42578125" style="6" customWidth="1"/>
    <col min="40" max="40" width="6.140625" style="6" customWidth="1"/>
    <col min="41" max="41" width="34.85546875" style="6" customWidth="1"/>
    <col min="42" max="42" width="26.140625" style="6" customWidth="1"/>
    <col min="43" max="43" width="33.140625" style="6" customWidth="1"/>
    <col min="44" max="44" width="19.140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287</v>
      </c>
      <c r="B10" s="55" t="s">
        <v>288</v>
      </c>
      <c r="C10" s="56" t="s">
        <v>117</v>
      </c>
      <c r="D10" s="57" t="s">
        <v>289</v>
      </c>
      <c r="E10" s="58" t="s">
        <v>54</v>
      </c>
      <c r="F10" s="59">
        <v>3</v>
      </c>
      <c r="G10" s="60" t="s">
        <v>290</v>
      </c>
      <c r="H10" s="60" t="s">
        <v>291</v>
      </c>
      <c r="I10" s="274"/>
      <c r="J10" s="275">
        <v>1</v>
      </c>
      <c r="K10" s="276">
        <f t="shared" ref="K10:K19" si="0">IF(J10&gt;0, 1, 0)</f>
        <v>1</v>
      </c>
      <c r="L10" s="276">
        <f t="shared" ref="L10:L21" si="1">J10-K10</f>
        <v>0</v>
      </c>
      <c r="M10" s="277">
        <v>4</v>
      </c>
      <c r="N10" s="257">
        <v>3</v>
      </c>
      <c r="O10" s="276">
        <f t="shared" ref="O10:O21" si="2">IF(N10&gt;0, 1, 0)</f>
        <v>1</v>
      </c>
      <c r="P10" s="276">
        <f t="shared" ref="P10:P21" si="3">N10-O10</f>
        <v>2</v>
      </c>
      <c r="Q10" s="278">
        <v>4</v>
      </c>
      <c r="R10" s="68">
        <f t="shared" ref="R10:R19" si="4">(K10*M10*$R$5)+(L10*M10*$R$6)+(O10*Q10*$R$7)+(P10*Q10*$R$8)</f>
        <v>29.6</v>
      </c>
      <c r="S10" s="69">
        <f t="shared" ref="S10:S19" si="5">J10*M10*$S$5</f>
        <v>4</v>
      </c>
      <c r="T10" s="70">
        <f t="shared" ref="T10:T19" si="6">K10*M10*$T$5</f>
        <v>4</v>
      </c>
      <c r="U10" s="70">
        <f t="shared" ref="U10:U19" si="7">J10*M10*$U$5</f>
        <v>4.8</v>
      </c>
      <c r="V10" s="70">
        <f t="shared" ref="V10:V21" si="8">N10*Q10*$V$7</f>
        <v>12</v>
      </c>
      <c r="W10" s="70">
        <f t="shared" ref="W10:W21" si="9">O10*Q10*$W$7</f>
        <v>1.2</v>
      </c>
      <c r="X10" s="70">
        <f t="shared" ref="X10:X21" si="10">N10*Q10*$X$7</f>
        <v>3.5999999999999996</v>
      </c>
      <c r="Y10" s="70">
        <f t="shared" ref="Y10:AA21" si="11">S10+V10</f>
        <v>16</v>
      </c>
      <c r="Z10" s="70">
        <f t="shared" si="11"/>
        <v>5.2</v>
      </c>
      <c r="AA10" s="70">
        <f t="shared" si="11"/>
        <v>8.3999999999999986</v>
      </c>
      <c r="AB10" s="71"/>
      <c r="AC10" s="7">
        <f t="shared" ref="AC10:AC20" si="12">R10-Y10-Z10-AA10</f>
        <v>0</v>
      </c>
      <c r="AD10" s="72" t="s">
        <v>292</v>
      </c>
      <c r="AE10" s="73" t="s">
        <v>179</v>
      </c>
      <c r="AF10" s="73" t="s">
        <v>180</v>
      </c>
      <c r="AG10" s="279" t="s">
        <v>293</v>
      </c>
      <c r="AH10" s="74">
        <v>70</v>
      </c>
      <c r="AI10" s="74"/>
      <c r="AJ10" s="75"/>
      <c r="AK10" s="280" t="s">
        <v>294</v>
      </c>
      <c r="AL10" s="88"/>
      <c r="AM10" s="75"/>
      <c r="AN10" s="77"/>
      <c r="AO10" s="281" t="s">
        <v>295</v>
      </c>
      <c r="AP10" s="79" t="s">
        <v>296</v>
      </c>
      <c r="AQ10" s="79"/>
      <c r="AR10" s="79"/>
      <c r="AS10" s="79" t="s">
        <v>297</v>
      </c>
      <c r="AT10" s="74"/>
      <c r="AU10" s="75"/>
      <c r="AV10" s="77"/>
    </row>
    <row r="11" spans="1:68" ht="27.95" customHeight="1" x14ac:dyDescent="0.25">
      <c r="A11" s="54" t="s">
        <v>287</v>
      </c>
      <c r="B11" s="55" t="s">
        <v>288</v>
      </c>
      <c r="C11" s="56" t="s">
        <v>117</v>
      </c>
      <c r="D11" s="57" t="s">
        <v>289</v>
      </c>
      <c r="E11" s="58" t="s">
        <v>54</v>
      </c>
      <c r="F11" s="59">
        <v>2</v>
      </c>
      <c r="G11" s="60" t="s">
        <v>298</v>
      </c>
      <c r="H11" s="60" t="s">
        <v>299</v>
      </c>
      <c r="I11" s="81"/>
      <c r="J11" s="82">
        <v>1</v>
      </c>
      <c r="K11" s="63">
        <f t="shared" si="0"/>
        <v>1</v>
      </c>
      <c r="L11" s="63">
        <f t="shared" si="1"/>
        <v>0</v>
      </c>
      <c r="M11" s="83">
        <v>26</v>
      </c>
      <c r="N11" s="84">
        <v>2</v>
      </c>
      <c r="O11" s="66">
        <f t="shared" si="2"/>
        <v>1</v>
      </c>
      <c r="P11" s="66">
        <f t="shared" si="3"/>
        <v>1</v>
      </c>
      <c r="Q11" s="83">
        <v>26</v>
      </c>
      <c r="R11" s="85">
        <f t="shared" si="4"/>
        <v>158.60000000000002</v>
      </c>
      <c r="S11" s="69">
        <f t="shared" si="5"/>
        <v>26</v>
      </c>
      <c r="T11" s="70">
        <f t="shared" si="6"/>
        <v>26</v>
      </c>
      <c r="U11" s="70">
        <f t="shared" si="7"/>
        <v>31.2</v>
      </c>
      <c r="V11" s="70">
        <f t="shared" si="8"/>
        <v>52</v>
      </c>
      <c r="W11" s="70">
        <f t="shared" si="9"/>
        <v>7.8</v>
      </c>
      <c r="X11" s="70">
        <f t="shared" si="10"/>
        <v>15.6</v>
      </c>
      <c r="Y11" s="70">
        <f t="shared" si="11"/>
        <v>78</v>
      </c>
      <c r="Z11" s="70">
        <f t="shared" si="11"/>
        <v>33.799999999999997</v>
      </c>
      <c r="AA11" s="70">
        <f t="shared" si="11"/>
        <v>46.8</v>
      </c>
      <c r="AB11" s="71"/>
      <c r="AC11" s="7">
        <f t="shared" si="12"/>
        <v>0</v>
      </c>
      <c r="AD11" s="282"/>
      <c r="AE11" s="166"/>
      <c r="AF11" s="283"/>
      <c r="AG11" s="263"/>
      <c r="AH11" s="88"/>
      <c r="AI11" s="88"/>
      <c r="AJ11" s="75"/>
      <c r="AK11" s="134" t="s">
        <v>300</v>
      </c>
      <c r="AL11" s="88"/>
      <c r="AM11" s="75"/>
      <c r="AN11" s="89"/>
      <c r="AO11" s="284" t="s">
        <v>301</v>
      </c>
      <c r="AP11" s="167" t="s">
        <v>302</v>
      </c>
      <c r="AQ11" s="87"/>
      <c r="AR11" s="79"/>
      <c r="AS11" s="87"/>
      <c r="AT11" s="88"/>
      <c r="AU11" s="75"/>
      <c r="AV11" s="89"/>
    </row>
    <row r="12" spans="1:68" ht="27.95" customHeight="1" x14ac:dyDescent="0.25">
      <c r="A12" s="54" t="s">
        <v>287</v>
      </c>
      <c r="B12" s="55" t="s">
        <v>288</v>
      </c>
      <c r="C12" s="56" t="s">
        <v>117</v>
      </c>
      <c r="D12" s="57" t="s">
        <v>289</v>
      </c>
      <c r="E12" s="93" t="s">
        <v>73</v>
      </c>
      <c r="F12" s="80">
        <v>2</v>
      </c>
      <c r="G12" s="60" t="s">
        <v>303</v>
      </c>
      <c r="H12" s="60" t="s">
        <v>304</v>
      </c>
      <c r="I12" s="81"/>
      <c r="J12" s="82">
        <v>1</v>
      </c>
      <c r="K12" s="63">
        <f t="shared" si="0"/>
        <v>1</v>
      </c>
      <c r="L12" s="63">
        <f t="shared" si="1"/>
        <v>0</v>
      </c>
      <c r="M12" s="83">
        <v>13</v>
      </c>
      <c r="N12" s="84">
        <v>1</v>
      </c>
      <c r="O12" s="66">
        <f t="shared" si="2"/>
        <v>1</v>
      </c>
      <c r="P12" s="66">
        <f t="shared" si="3"/>
        <v>0</v>
      </c>
      <c r="Q12" s="83">
        <v>13</v>
      </c>
      <c r="R12" s="85">
        <f t="shared" si="4"/>
        <v>62.400000000000006</v>
      </c>
      <c r="S12" s="69">
        <f t="shared" si="5"/>
        <v>13</v>
      </c>
      <c r="T12" s="70">
        <f t="shared" si="6"/>
        <v>13</v>
      </c>
      <c r="U12" s="70">
        <f t="shared" si="7"/>
        <v>15.6</v>
      </c>
      <c r="V12" s="70">
        <f t="shared" si="8"/>
        <v>13</v>
      </c>
      <c r="W12" s="70">
        <f t="shared" si="9"/>
        <v>3.9</v>
      </c>
      <c r="X12" s="70">
        <f t="shared" si="10"/>
        <v>3.9</v>
      </c>
      <c r="Y12" s="70">
        <f t="shared" si="11"/>
        <v>26</v>
      </c>
      <c r="Z12" s="70">
        <f t="shared" si="11"/>
        <v>16.899999999999999</v>
      </c>
      <c r="AA12" s="70">
        <f t="shared" si="11"/>
        <v>19.5</v>
      </c>
      <c r="AB12" s="71"/>
      <c r="AC12" s="7">
        <f t="shared" si="12"/>
        <v>0</v>
      </c>
      <c r="AD12" s="285"/>
      <c r="AE12" s="73"/>
      <c r="AF12" s="87"/>
      <c r="AG12" s="87"/>
      <c r="AH12" s="88"/>
      <c r="AI12" s="88"/>
      <c r="AJ12" s="75"/>
      <c r="AK12" s="286" t="s">
        <v>305</v>
      </c>
      <c r="AL12" s="88"/>
      <c r="AM12" s="75"/>
      <c r="AN12" s="89"/>
      <c r="AO12" s="86"/>
      <c r="AP12" s="87"/>
      <c r="AQ12" s="87"/>
      <c r="AR12" s="87"/>
      <c r="AS12" s="87"/>
      <c r="AT12" s="88"/>
      <c r="AU12" s="75"/>
      <c r="AV12" s="89"/>
    </row>
    <row r="13" spans="1:68" ht="27.95" customHeight="1" x14ac:dyDescent="0.25">
      <c r="A13" s="54" t="s">
        <v>287</v>
      </c>
      <c r="B13" s="55" t="s">
        <v>288</v>
      </c>
      <c r="C13" s="56" t="s">
        <v>117</v>
      </c>
      <c r="D13" s="57" t="s">
        <v>289</v>
      </c>
      <c r="E13" s="237" t="s">
        <v>214</v>
      </c>
      <c r="F13" s="238">
        <v>4</v>
      </c>
      <c r="G13" s="239" t="s">
        <v>306</v>
      </c>
      <c r="H13" s="239" t="s">
        <v>307</v>
      </c>
      <c r="I13" s="81"/>
      <c r="J13" s="82">
        <v>1</v>
      </c>
      <c r="K13" s="63">
        <f t="shared" si="0"/>
        <v>1</v>
      </c>
      <c r="L13" s="63">
        <f t="shared" si="1"/>
        <v>0</v>
      </c>
      <c r="M13" s="83">
        <v>26</v>
      </c>
      <c r="N13" s="84">
        <v>1</v>
      </c>
      <c r="O13" s="66">
        <f t="shared" si="2"/>
        <v>1</v>
      </c>
      <c r="P13" s="66">
        <f t="shared" si="3"/>
        <v>0</v>
      </c>
      <c r="Q13" s="83">
        <v>26</v>
      </c>
      <c r="R13" s="85">
        <f t="shared" si="4"/>
        <v>124.80000000000001</v>
      </c>
      <c r="S13" s="69">
        <f t="shared" si="5"/>
        <v>26</v>
      </c>
      <c r="T13" s="70">
        <f t="shared" si="6"/>
        <v>26</v>
      </c>
      <c r="U13" s="70">
        <f t="shared" si="7"/>
        <v>31.2</v>
      </c>
      <c r="V13" s="70">
        <f t="shared" si="8"/>
        <v>26</v>
      </c>
      <c r="W13" s="70">
        <f t="shared" si="9"/>
        <v>7.8</v>
      </c>
      <c r="X13" s="70">
        <f t="shared" si="10"/>
        <v>7.8</v>
      </c>
      <c r="Y13" s="70">
        <f t="shared" si="11"/>
        <v>52</v>
      </c>
      <c r="Z13" s="70">
        <f t="shared" si="11"/>
        <v>33.799999999999997</v>
      </c>
      <c r="AA13" s="70">
        <f t="shared" si="11"/>
        <v>39</v>
      </c>
      <c r="AB13" s="71"/>
      <c r="AC13" s="7">
        <f t="shared" si="12"/>
        <v>0</v>
      </c>
      <c r="AD13" s="86"/>
      <c r="AE13" s="73"/>
      <c r="AF13" s="87"/>
      <c r="AG13" s="87"/>
      <c r="AH13" s="88"/>
      <c r="AI13" s="88"/>
      <c r="AJ13" s="75"/>
      <c r="AK13" s="247"/>
      <c r="AL13" s="88"/>
      <c r="AM13" s="75"/>
      <c r="AN13" s="89"/>
      <c r="AO13" s="86"/>
      <c r="AP13" s="87"/>
      <c r="AQ13" s="87"/>
      <c r="AR13" s="87"/>
      <c r="AS13" s="87"/>
      <c r="AT13" s="88"/>
      <c r="AU13" s="75"/>
      <c r="AV13" s="89"/>
    </row>
    <row r="14" spans="1:68" ht="27.95" customHeight="1" x14ac:dyDescent="0.25">
      <c r="A14" s="54" t="s">
        <v>287</v>
      </c>
      <c r="B14" s="55" t="s">
        <v>288</v>
      </c>
      <c r="C14" s="56" t="s">
        <v>117</v>
      </c>
      <c r="D14" s="57" t="s">
        <v>289</v>
      </c>
      <c r="E14" s="141"/>
      <c r="F14" s="136"/>
      <c r="G14" s="137"/>
      <c r="H14" s="140"/>
      <c r="I14" s="81"/>
      <c r="J14" s="82"/>
      <c r="K14" s="63">
        <f t="shared" si="0"/>
        <v>0</v>
      </c>
      <c r="L14" s="63">
        <f t="shared" si="1"/>
        <v>0</v>
      </c>
      <c r="M14" s="83"/>
      <c r="N14" s="84"/>
      <c r="O14" s="66">
        <f t="shared" si="2"/>
        <v>0</v>
      </c>
      <c r="P14" s="66">
        <f t="shared" si="3"/>
        <v>0</v>
      </c>
      <c r="Q14" s="83"/>
      <c r="R14" s="85">
        <f t="shared" si="4"/>
        <v>0</v>
      </c>
      <c r="S14" s="69">
        <f t="shared" si="5"/>
        <v>0</v>
      </c>
      <c r="T14" s="70">
        <f t="shared" si="6"/>
        <v>0</v>
      </c>
      <c r="U14" s="70">
        <f t="shared" si="7"/>
        <v>0</v>
      </c>
      <c r="V14" s="70">
        <f t="shared" si="8"/>
        <v>0</v>
      </c>
      <c r="W14" s="70">
        <f t="shared" si="9"/>
        <v>0</v>
      </c>
      <c r="X14" s="70">
        <f t="shared" si="10"/>
        <v>0</v>
      </c>
      <c r="Y14" s="70">
        <f t="shared" si="11"/>
        <v>0</v>
      </c>
      <c r="Z14" s="70">
        <f t="shared" si="11"/>
        <v>0</v>
      </c>
      <c r="AA14" s="70">
        <f t="shared" si="11"/>
        <v>0</v>
      </c>
      <c r="AB14" s="71"/>
      <c r="AC14" s="7">
        <f t="shared" si="12"/>
        <v>0</v>
      </c>
      <c r="AD14" s="86"/>
      <c r="AE14" s="73"/>
      <c r="AF14" s="87"/>
      <c r="AG14" s="87"/>
      <c r="AH14" s="88"/>
      <c r="AI14" s="88"/>
      <c r="AJ14" s="75"/>
      <c r="AK14" s="287"/>
      <c r="AL14" s="88"/>
      <c r="AM14" s="75"/>
      <c r="AN14" s="89"/>
      <c r="AO14" s="86"/>
      <c r="AP14" s="87"/>
      <c r="AQ14" s="87"/>
      <c r="AR14" s="87"/>
      <c r="AS14" s="87"/>
      <c r="AT14" s="88"/>
      <c r="AU14" s="75"/>
      <c r="AV14" s="89"/>
    </row>
    <row r="15" spans="1:68" ht="27.95" customHeight="1" x14ac:dyDescent="0.25">
      <c r="A15" s="54" t="s">
        <v>287</v>
      </c>
      <c r="B15" s="55" t="s">
        <v>288</v>
      </c>
      <c r="C15" s="56" t="s">
        <v>117</v>
      </c>
      <c r="D15" s="57" t="s">
        <v>289</v>
      </c>
      <c r="E15" s="141"/>
      <c r="F15" s="136"/>
      <c r="G15" s="137"/>
      <c r="H15" s="140"/>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54" t="s">
        <v>287</v>
      </c>
      <c r="B16" s="55" t="s">
        <v>288</v>
      </c>
      <c r="C16" s="56" t="s">
        <v>117</v>
      </c>
      <c r="D16" s="57" t="s">
        <v>289</v>
      </c>
      <c r="E16" s="141"/>
      <c r="F16" s="136"/>
      <c r="G16" s="142"/>
      <c r="H16" s="140"/>
      <c r="I16" s="81"/>
      <c r="J16" s="82"/>
      <c r="K16" s="63">
        <f t="shared" si="0"/>
        <v>0</v>
      </c>
      <c r="L16" s="63">
        <f t="shared" si="1"/>
        <v>0</v>
      </c>
      <c r="M16" s="83"/>
      <c r="N16" s="84"/>
      <c r="O16" s="66">
        <f t="shared" si="2"/>
        <v>0</v>
      </c>
      <c r="P16" s="66">
        <f t="shared" si="3"/>
        <v>0</v>
      </c>
      <c r="Q16" s="83"/>
      <c r="R16" s="85">
        <f t="shared" si="4"/>
        <v>0</v>
      </c>
      <c r="S16" s="69">
        <f t="shared" si="5"/>
        <v>0</v>
      </c>
      <c r="T16" s="70">
        <f t="shared" si="6"/>
        <v>0</v>
      </c>
      <c r="U16" s="70">
        <f t="shared" si="7"/>
        <v>0</v>
      </c>
      <c r="V16" s="70">
        <f t="shared" si="8"/>
        <v>0</v>
      </c>
      <c r="W16" s="70">
        <f t="shared" si="9"/>
        <v>0</v>
      </c>
      <c r="X16" s="70">
        <f t="shared" si="10"/>
        <v>0</v>
      </c>
      <c r="Y16" s="70">
        <f t="shared" si="11"/>
        <v>0</v>
      </c>
      <c r="Z16" s="70">
        <f t="shared" si="11"/>
        <v>0</v>
      </c>
      <c r="AA16" s="70">
        <f t="shared" si="11"/>
        <v>0</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customHeight="1" x14ac:dyDescent="0.25">
      <c r="A17" s="54" t="s">
        <v>287</v>
      </c>
      <c r="B17" s="55" t="s">
        <v>288</v>
      </c>
      <c r="C17" s="56" t="s">
        <v>117</v>
      </c>
      <c r="D17" s="57" t="s">
        <v>289</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customHeight="1" x14ac:dyDescent="0.25">
      <c r="A18" s="54" t="s">
        <v>287</v>
      </c>
      <c r="B18" s="55" t="s">
        <v>288</v>
      </c>
      <c r="C18" s="56" t="s">
        <v>117</v>
      </c>
      <c r="D18" s="57" t="s">
        <v>289</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54" t="s">
        <v>287</v>
      </c>
      <c r="B19" s="55" t="s">
        <v>288</v>
      </c>
      <c r="C19" s="56" t="s">
        <v>117</v>
      </c>
      <c r="D19" s="57" t="s">
        <v>289</v>
      </c>
      <c r="E19" s="146"/>
      <c r="F19" s="288"/>
      <c r="G19" s="142"/>
      <c r="H19" s="289"/>
      <c r="I19" s="290"/>
      <c r="J19" s="82"/>
      <c r="K19" s="96">
        <f t="shared" si="0"/>
        <v>0</v>
      </c>
      <c r="L19" s="96">
        <f t="shared" si="1"/>
        <v>0</v>
      </c>
      <c r="M19" s="83"/>
      <c r="N19" s="84"/>
      <c r="O19" s="66">
        <f t="shared" si="2"/>
        <v>0</v>
      </c>
      <c r="P19" s="66">
        <f t="shared" si="3"/>
        <v>0</v>
      </c>
      <c r="Q19" s="83"/>
      <c r="R19" s="85">
        <f t="shared" si="4"/>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68" s="115" customFormat="1" ht="27.95" customHeight="1" x14ac:dyDescent="0.25">
      <c r="A20" s="193" t="s">
        <v>287</v>
      </c>
      <c r="B20" s="194" t="s">
        <v>288</v>
      </c>
      <c r="C20" s="56" t="s">
        <v>117</v>
      </c>
      <c r="D20" s="57" t="s">
        <v>289</v>
      </c>
      <c r="E20" s="291" t="s">
        <v>308</v>
      </c>
      <c r="F20" s="291"/>
      <c r="G20" s="292"/>
      <c r="H20" s="229" t="s">
        <v>309</v>
      </c>
      <c r="I20" s="293"/>
      <c r="J20" s="241">
        <v>0</v>
      </c>
      <c r="K20" s="294">
        <f>IF(J20&gt;0, 1, 0)</f>
        <v>0</v>
      </c>
      <c r="L20" s="294">
        <f t="shared" si="1"/>
        <v>0</v>
      </c>
      <c r="M20" s="226">
        <v>0</v>
      </c>
      <c r="N20" s="108"/>
      <c r="O20" s="109">
        <f t="shared" si="2"/>
        <v>0</v>
      </c>
      <c r="P20" s="109">
        <f t="shared" si="3"/>
        <v>0</v>
      </c>
      <c r="Q20" s="107"/>
      <c r="R20" s="110">
        <f>J20*M20*$R$9</f>
        <v>0</v>
      </c>
      <c r="S20" s="111">
        <f>J20*M20*$S$9</f>
        <v>0</v>
      </c>
      <c r="T20" s="112">
        <f>K20*M20*$T$9</f>
        <v>0</v>
      </c>
      <c r="U20" s="112">
        <f>J20*M20*$U$9</f>
        <v>0</v>
      </c>
      <c r="V20" s="112">
        <f t="shared" si="8"/>
        <v>0</v>
      </c>
      <c r="W20" s="112">
        <f t="shared" si="9"/>
        <v>0</v>
      </c>
      <c r="X20" s="112">
        <f t="shared" si="10"/>
        <v>0</v>
      </c>
      <c r="Y20" s="112">
        <f t="shared" si="11"/>
        <v>0</v>
      </c>
      <c r="Z20" s="112">
        <f t="shared" si="11"/>
        <v>0</v>
      </c>
      <c r="AA20" s="112">
        <f t="shared" si="11"/>
        <v>0</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27.95" customHeight="1" x14ac:dyDescent="0.25">
      <c r="A21" s="193" t="s">
        <v>287</v>
      </c>
      <c r="B21" s="194" t="s">
        <v>288</v>
      </c>
      <c r="C21" s="56" t="s">
        <v>117</v>
      </c>
      <c r="D21" s="57" t="s">
        <v>289</v>
      </c>
      <c r="E21" s="291" t="s">
        <v>308</v>
      </c>
      <c r="F21" s="291"/>
      <c r="G21" s="292"/>
      <c r="H21" s="233" t="s">
        <v>310</v>
      </c>
      <c r="I21" s="293"/>
      <c r="J21" s="295">
        <v>1</v>
      </c>
      <c r="K21" s="292">
        <f>IF(J21&gt;0, 1, 0)</f>
        <v>1</v>
      </c>
      <c r="L21" s="292">
        <f t="shared" si="1"/>
        <v>0</v>
      </c>
      <c r="M21" s="296">
        <v>12</v>
      </c>
      <c r="N21" s="108"/>
      <c r="O21" s="109">
        <f t="shared" si="2"/>
        <v>0</v>
      </c>
      <c r="P21" s="109">
        <f t="shared" si="3"/>
        <v>0</v>
      </c>
      <c r="Q21" s="107"/>
      <c r="R21" s="110">
        <f>J21*M21*$R$9</f>
        <v>58.800000000000004</v>
      </c>
      <c r="S21" s="111">
        <f>J21*M21*$S$9</f>
        <v>12</v>
      </c>
      <c r="T21" s="112">
        <f>K21*M21*$T$9</f>
        <v>18</v>
      </c>
      <c r="U21" s="112">
        <f>J21*M21*$U$9</f>
        <v>28.799999999999997</v>
      </c>
      <c r="V21" s="112">
        <f t="shared" si="8"/>
        <v>0</v>
      </c>
      <c r="W21" s="112">
        <f t="shared" si="9"/>
        <v>0</v>
      </c>
      <c r="X21" s="112">
        <f t="shared" si="10"/>
        <v>0</v>
      </c>
      <c r="Y21" s="112">
        <f t="shared" si="11"/>
        <v>12</v>
      </c>
      <c r="Z21" s="112">
        <f t="shared" si="11"/>
        <v>18</v>
      </c>
      <c r="AA21" s="112">
        <f t="shared" si="11"/>
        <v>28.799999999999997</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287</v>
      </c>
      <c r="B22" s="117" t="s">
        <v>288</v>
      </c>
      <c r="C22" s="117" t="s">
        <v>117</v>
      </c>
      <c r="D22" s="57" t="s">
        <v>289</v>
      </c>
      <c r="E22" s="118"/>
      <c r="F22" s="118"/>
      <c r="G22" s="119"/>
      <c r="H22" s="120" t="s">
        <v>90</v>
      </c>
      <c r="I22" s="121"/>
      <c r="J22" s="122"/>
      <c r="K22" s="123"/>
      <c r="L22" s="123"/>
      <c r="M22" s="124"/>
      <c r="N22" s="125"/>
      <c r="O22" s="123"/>
      <c r="P22" s="123"/>
      <c r="Q22" s="124"/>
      <c r="R22" s="126">
        <f>SUM(R10:R21)</f>
        <v>434.20000000000005</v>
      </c>
      <c r="S22" s="127">
        <f t="shared" ref="S22:AA22" si="13">SUM(S10:S21)</f>
        <v>81</v>
      </c>
      <c r="T22" s="128">
        <f t="shared" si="13"/>
        <v>87</v>
      </c>
      <c r="U22" s="128">
        <f t="shared" si="13"/>
        <v>111.6</v>
      </c>
      <c r="V22" s="128">
        <f t="shared" si="13"/>
        <v>103</v>
      </c>
      <c r="W22" s="128">
        <f t="shared" si="13"/>
        <v>20.7</v>
      </c>
      <c r="X22" s="128">
        <f t="shared" si="13"/>
        <v>30.9</v>
      </c>
      <c r="Y22" s="129">
        <f t="shared" si="13"/>
        <v>184</v>
      </c>
      <c r="Z22" s="129">
        <f t="shared" si="13"/>
        <v>107.69999999999999</v>
      </c>
      <c r="AA22" s="129">
        <f t="shared" si="13"/>
        <v>142.5</v>
      </c>
      <c r="AB22" s="130">
        <f>R22/1800/0.6</f>
        <v>0.40203703703703708</v>
      </c>
      <c r="AC22" s="7"/>
      <c r="AD22" s="131"/>
      <c r="AE22" s="132"/>
      <c r="AF22" s="132"/>
      <c r="AG22" s="132"/>
      <c r="AH22" s="132"/>
      <c r="AI22" s="132"/>
      <c r="AJ22" s="132"/>
      <c r="AK22" s="132"/>
      <c r="AL22" s="132"/>
      <c r="AM22" s="132"/>
      <c r="AN22" s="132"/>
      <c r="AO22" s="132"/>
      <c r="AP22" s="132"/>
      <c r="AQ22" s="132"/>
      <c r="AR22" s="132"/>
      <c r="AS22" s="132"/>
      <c r="AT22" s="132"/>
      <c r="AU22" s="132"/>
      <c r="AV22" s="297"/>
    </row>
    <row r="23" spans="1:68" ht="27.95" customHeight="1" thickTop="1" x14ac:dyDescent="0.25">
      <c r="A23" s="54" t="s">
        <v>311</v>
      </c>
      <c r="B23" s="55" t="s">
        <v>312</v>
      </c>
      <c r="C23" s="56" t="s">
        <v>52</v>
      </c>
      <c r="D23" s="57" t="s">
        <v>289</v>
      </c>
      <c r="E23" s="58" t="s">
        <v>54</v>
      </c>
      <c r="F23" s="80">
        <v>5</v>
      </c>
      <c r="G23" s="60" t="s">
        <v>313</v>
      </c>
      <c r="H23" s="60" t="s">
        <v>314</v>
      </c>
      <c r="I23" s="274"/>
      <c r="J23" s="62">
        <v>1</v>
      </c>
      <c r="K23" s="63">
        <f t="shared" ref="K23:K32" si="14">IF(J23&gt;0, 1, 0)</f>
        <v>1</v>
      </c>
      <c r="L23" s="63">
        <f t="shared" ref="L23:L34" si="15">J23-K23</f>
        <v>0</v>
      </c>
      <c r="M23" s="64">
        <v>26</v>
      </c>
      <c r="N23" s="65">
        <v>1</v>
      </c>
      <c r="O23" s="66">
        <f t="shared" ref="O23:O34" si="16">IF(N23&gt;0, 1, 0)</f>
        <v>1</v>
      </c>
      <c r="P23" s="66">
        <f t="shared" ref="P23:P34" si="17">N23-O23</f>
        <v>0</v>
      </c>
      <c r="Q23" s="298">
        <v>26</v>
      </c>
      <c r="R23" s="68">
        <f t="shared" ref="R23:R32" si="18">(K23*M23*$R$5)+(L23*M23*$R$6)+(O23*Q23*$R$7)+(P23*Q23*$R$8)</f>
        <v>124.80000000000001</v>
      </c>
      <c r="S23" s="69">
        <f t="shared" ref="S23:S32" si="19">J23*M23*$S$5</f>
        <v>26</v>
      </c>
      <c r="T23" s="70">
        <f t="shared" ref="T23:T32" si="20">K23*M23*$T$5</f>
        <v>26</v>
      </c>
      <c r="U23" s="70">
        <f t="shared" ref="U23:U32" si="21">J23*M23*$U$5</f>
        <v>31.2</v>
      </c>
      <c r="V23" s="70">
        <f t="shared" ref="V23:V34" si="22">N23*Q23*$V$7</f>
        <v>26</v>
      </c>
      <c r="W23" s="70">
        <f t="shared" ref="W23:W34" si="23">O23*Q23*$W$7</f>
        <v>7.8</v>
      </c>
      <c r="X23" s="70">
        <f t="shared" ref="X23:X34" si="24">N23*Q23*$X$7</f>
        <v>7.8</v>
      </c>
      <c r="Y23" s="70">
        <f t="shared" ref="Y23:AA34" si="25">S23+V23</f>
        <v>52</v>
      </c>
      <c r="Z23" s="70">
        <f t="shared" si="25"/>
        <v>33.799999999999997</v>
      </c>
      <c r="AA23" s="70">
        <f t="shared" si="25"/>
        <v>39</v>
      </c>
      <c r="AB23" s="71"/>
      <c r="AC23" s="7">
        <f>R23-Y23-Z23-AA23</f>
        <v>0</v>
      </c>
      <c r="AD23" s="72"/>
      <c r="AE23" s="73"/>
      <c r="AF23" s="73"/>
      <c r="AG23" s="73"/>
      <c r="AH23" s="88"/>
      <c r="AI23" s="88"/>
      <c r="AJ23" s="75"/>
      <c r="AK23" s="134" t="s">
        <v>315</v>
      </c>
      <c r="AL23" s="88"/>
      <c r="AM23" s="75"/>
      <c r="AN23" s="77"/>
      <c r="AO23" s="299" t="s">
        <v>316</v>
      </c>
      <c r="AP23" s="280" t="s">
        <v>317</v>
      </c>
      <c r="AQ23" s="79"/>
      <c r="AR23" s="79"/>
      <c r="AS23" s="73"/>
      <c r="AT23" s="88"/>
      <c r="AU23" s="75"/>
      <c r="AV23" s="77"/>
    </row>
    <row r="24" spans="1:68" ht="27.95" customHeight="1" x14ac:dyDescent="0.25">
      <c r="A24" s="54" t="s">
        <v>311</v>
      </c>
      <c r="B24" s="55" t="s">
        <v>312</v>
      </c>
      <c r="C24" s="56" t="s">
        <v>52</v>
      </c>
      <c r="D24" s="57" t="s">
        <v>289</v>
      </c>
      <c r="E24" s="58" t="s">
        <v>54</v>
      </c>
      <c r="F24" s="80">
        <v>6</v>
      </c>
      <c r="G24" s="60" t="s">
        <v>318</v>
      </c>
      <c r="H24" s="60" t="s">
        <v>319</v>
      </c>
      <c r="I24" s="81"/>
      <c r="J24" s="82"/>
      <c r="K24" s="63">
        <f t="shared" si="14"/>
        <v>0</v>
      </c>
      <c r="L24" s="63">
        <f t="shared" si="15"/>
        <v>0</v>
      </c>
      <c r="M24" s="83"/>
      <c r="N24" s="84"/>
      <c r="O24" s="66">
        <f t="shared" si="16"/>
        <v>0</v>
      </c>
      <c r="P24" s="66">
        <f t="shared" si="17"/>
        <v>0</v>
      </c>
      <c r="Q24" s="83"/>
      <c r="R24" s="85">
        <f t="shared" si="18"/>
        <v>0</v>
      </c>
      <c r="S24" s="69">
        <f t="shared" si="19"/>
        <v>0</v>
      </c>
      <c r="T24" s="70">
        <f t="shared" si="20"/>
        <v>0</v>
      </c>
      <c r="U24" s="70">
        <f t="shared" si="21"/>
        <v>0</v>
      </c>
      <c r="V24" s="70">
        <f t="shared" si="22"/>
        <v>0</v>
      </c>
      <c r="W24" s="70">
        <f t="shared" si="23"/>
        <v>0</v>
      </c>
      <c r="X24" s="70">
        <f t="shared" si="24"/>
        <v>0</v>
      </c>
      <c r="Y24" s="70">
        <f t="shared" si="25"/>
        <v>0</v>
      </c>
      <c r="Z24" s="70">
        <f t="shared" si="25"/>
        <v>0</v>
      </c>
      <c r="AA24" s="70">
        <f t="shared" si="25"/>
        <v>0</v>
      </c>
      <c r="AB24" s="71"/>
      <c r="AC24" s="7">
        <f t="shared" ref="AC24:AC34" si="26">R24-Y24-Z24-AA24</f>
        <v>0</v>
      </c>
      <c r="AD24" s="86"/>
      <c r="AE24" s="73"/>
      <c r="AF24" s="87"/>
      <c r="AG24" s="87"/>
      <c r="AH24" s="88"/>
      <c r="AI24" s="88"/>
      <c r="AJ24" s="75"/>
      <c r="AK24" s="134" t="s">
        <v>320</v>
      </c>
      <c r="AL24" s="88"/>
      <c r="AM24" s="75"/>
      <c r="AN24" s="89"/>
      <c r="AO24" s="284" t="s">
        <v>321</v>
      </c>
      <c r="AP24" s="167" t="s">
        <v>322</v>
      </c>
      <c r="AQ24" s="87"/>
      <c r="AR24" s="79"/>
      <c r="AS24" s="87"/>
      <c r="AT24" s="88"/>
      <c r="AU24" s="75"/>
      <c r="AV24" s="89"/>
    </row>
    <row r="25" spans="1:68" ht="27.95" customHeight="1" x14ac:dyDescent="0.25">
      <c r="A25" s="54" t="s">
        <v>311</v>
      </c>
      <c r="B25" s="55" t="s">
        <v>312</v>
      </c>
      <c r="C25" s="56" t="s">
        <v>52</v>
      </c>
      <c r="D25" s="57" t="s">
        <v>289</v>
      </c>
      <c r="E25" s="93" t="s">
        <v>73</v>
      </c>
      <c r="F25" s="80">
        <v>3</v>
      </c>
      <c r="G25" s="60" t="s">
        <v>323</v>
      </c>
      <c r="H25" s="60" t="s">
        <v>324</v>
      </c>
      <c r="I25" s="81"/>
      <c r="J25" s="82"/>
      <c r="K25" s="63">
        <f t="shared" si="14"/>
        <v>0</v>
      </c>
      <c r="L25" s="63">
        <f t="shared" si="15"/>
        <v>0</v>
      </c>
      <c r="M25" s="83"/>
      <c r="N25" s="84"/>
      <c r="O25" s="66">
        <f t="shared" si="16"/>
        <v>0</v>
      </c>
      <c r="P25" s="66">
        <f t="shared" si="17"/>
        <v>0</v>
      </c>
      <c r="Q25" s="83"/>
      <c r="R25" s="85">
        <f t="shared" si="18"/>
        <v>0</v>
      </c>
      <c r="S25" s="69">
        <f t="shared" si="19"/>
        <v>0</v>
      </c>
      <c r="T25" s="70">
        <f t="shared" si="20"/>
        <v>0</v>
      </c>
      <c r="U25" s="70">
        <f t="shared" si="21"/>
        <v>0</v>
      </c>
      <c r="V25" s="70">
        <f t="shared" si="22"/>
        <v>0</v>
      </c>
      <c r="W25" s="70">
        <f t="shared" si="23"/>
        <v>0</v>
      </c>
      <c r="X25" s="70">
        <f t="shared" si="24"/>
        <v>0</v>
      </c>
      <c r="Y25" s="70">
        <f t="shared" si="25"/>
        <v>0</v>
      </c>
      <c r="Z25" s="70">
        <f t="shared" si="25"/>
        <v>0</v>
      </c>
      <c r="AA25" s="70">
        <f t="shared" si="25"/>
        <v>0</v>
      </c>
      <c r="AB25" s="71"/>
      <c r="AC25" s="7">
        <f t="shared" si="26"/>
        <v>0</v>
      </c>
      <c r="AD25" s="86"/>
      <c r="AE25" s="73"/>
      <c r="AF25" s="87"/>
      <c r="AG25" s="87"/>
      <c r="AH25" s="88"/>
      <c r="AI25" s="88"/>
      <c r="AJ25" s="75"/>
      <c r="AK25" s="87"/>
      <c r="AL25" s="88"/>
      <c r="AM25" s="75"/>
      <c r="AN25" s="89"/>
      <c r="AO25" s="86"/>
      <c r="AP25" s="87"/>
      <c r="AQ25" s="87"/>
      <c r="AR25" s="87"/>
      <c r="AS25" s="87"/>
      <c r="AT25" s="88"/>
      <c r="AU25" s="75"/>
      <c r="AV25" s="89"/>
    </row>
    <row r="26" spans="1:68" ht="27.95" customHeight="1" x14ac:dyDescent="0.25">
      <c r="A26" s="54" t="s">
        <v>311</v>
      </c>
      <c r="B26" s="55" t="s">
        <v>312</v>
      </c>
      <c r="C26" s="56" t="s">
        <v>52</v>
      </c>
      <c r="D26" s="57" t="s">
        <v>289</v>
      </c>
      <c r="E26" s="93" t="s">
        <v>73</v>
      </c>
      <c r="F26" s="80">
        <v>2</v>
      </c>
      <c r="G26" s="60" t="s">
        <v>325</v>
      </c>
      <c r="H26" s="60" t="s">
        <v>326</v>
      </c>
      <c r="I26" s="81"/>
      <c r="J26" s="82">
        <v>1</v>
      </c>
      <c r="K26" s="63">
        <f t="shared" si="14"/>
        <v>1</v>
      </c>
      <c r="L26" s="63">
        <f t="shared" si="15"/>
        <v>0</v>
      </c>
      <c r="M26" s="83">
        <v>26</v>
      </c>
      <c r="N26" s="84">
        <v>1</v>
      </c>
      <c r="O26" s="66">
        <f t="shared" si="16"/>
        <v>1</v>
      </c>
      <c r="P26" s="66">
        <f t="shared" si="17"/>
        <v>0</v>
      </c>
      <c r="Q26" s="83">
        <v>26</v>
      </c>
      <c r="R26" s="85">
        <f t="shared" si="18"/>
        <v>124.80000000000001</v>
      </c>
      <c r="S26" s="69">
        <f t="shared" si="19"/>
        <v>26</v>
      </c>
      <c r="T26" s="70">
        <f t="shared" si="20"/>
        <v>26</v>
      </c>
      <c r="U26" s="70">
        <f t="shared" si="21"/>
        <v>31.2</v>
      </c>
      <c r="V26" s="70">
        <f t="shared" si="22"/>
        <v>26</v>
      </c>
      <c r="W26" s="70">
        <f t="shared" si="23"/>
        <v>7.8</v>
      </c>
      <c r="X26" s="70">
        <f t="shared" si="24"/>
        <v>7.8</v>
      </c>
      <c r="Y26" s="70">
        <f t="shared" si="25"/>
        <v>52</v>
      </c>
      <c r="Z26" s="70">
        <f t="shared" si="25"/>
        <v>33.799999999999997</v>
      </c>
      <c r="AA26" s="70">
        <f t="shared" si="25"/>
        <v>39</v>
      </c>
      <c r="AB26" s="71"/>
      <c r="AC26" s="7">
        <f t="shared" si="26"/>
        <v>0</v>
      </c>
      <c r="AD26" s="86"/>
      <c r="AE26" s="73"/>
      <c r="AF26" s="87"/>
      <c r="AG26" s="87"/>
      <c r="AH26" s="88"/>
      <c r="AI26" s="88"/>
      <c r="AJ26" s="75"/>
      <c r="AK26" s="87"/>
      <c r="AL26" s="88"/>
      <c r="AM26" s="75"/>
      <c r="AN26" s="89"/>
      <c r="AO26" s="86"/>
      <c r="AP26" s="87"/>
      <c r="AQ26" s="87"/>
      <c r="AR26" s="87"/>
      <c r="AS26" s="87"/>
      <c r="AT26" s="88"/>
      <c r="AU26" s="75"/>
      <c r="AV26" s="89"/>
    </row>
    <row r="27" spans="1:68" ht="27.95" customHeight="1" x14ac:dyDescent="0.25">
      <c r="A27" s="54" t="s">
        <v>311</v>
      </c>
      <c r="B27" s="55" t="s">
        <v>312</v>
      </c>
      <c r="C27" s="56" t="s">
        <v>52</v>
      </c>
      <c r="D27" s="57" t="s">
        <v>289</v>
      </c>
      <c r="E27" s="93" t="s">
        <v>73</v>
      </c>
      <c r="F27" s="80">
        <v>2</v>
      </c>
      <c r="G27" s="60" t="s">
        <v>327</v>
      </c>
      <c r="H27" s="60" t="s">
        <v>328</v>
      </c>
      <c r="I27" s="81"/>
      <c r="J27" s="82"/>
      <c r="K27" s="63">
        <f t="shared" si="14"/>
        <v>0</v>
      </c>
      <c r="L27" s="63">
        <f t="shared" si="15"/>
        <v>0</v>
      </c>
      <c r="M27" s="83"/>
      <c r="N27" s="84"/>
      <c r="O27" s="66">
        <f t="shared" si="16"/>
        <v>0</v>
      </c>
      <c r="P27" s="66">
        <f t="shared" si="17"/>
        <v>0</v>
      </c>
      <c r="Q27" s="83"/>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311</v>
      </c>
      <c r="B28" s="55" t="s">
        <v>312</v>
      </c>
      <c r="C28" s="56" t="s">
        <v>52</v>
      </c>
      <c r="D28" s="57" t="s">
        <v>289</v>
      </c>
      <c r="E28" s="150" t="s">
        <v>84</v>
      </c>
      <c r="F28" s="80">
        <v>1</v>
      </c>
      <c r="G28" s="60" t="s">
        <v>329</v>
      </c>
      <c r="H28" s="60" t="s">
        <v>330</v>
      </c>
      <c r="I28" s="81"/>
      <c r="J28" s="82">
        <v>1</v>
      </c>
      <c r="K28" s="63">
        <f t="shared" si="14"/>
        <v>1</v>
      </c>
      <c r="L28" s="63">
        <f t="shared" si="15"/>
        <v>0</v>
      </c>
      <c r="M28" s="83">
        <v>13</v>
      </c>
      <c r="N28" s="84">
        <v>3</v>
      </c>
      <c r="O28" s="66">
        <f t="shared" si="16"/>
        <v>1</v>
      </c>
      <c r="P28" s="66">
        <f t="shared" si="17"/>
        <v>2</v>
      </c>
      <c r="Q28" s="83">
        <v>26</v>
      </c>
      <c r="R28" s="85">
        <f t="shared" si="18"/>
        <v>150.80000000000001</v>
      </c>
      <c r="S28" s="69">
        <f t="shared" si="19"/>
        <v>13</v>
      </c>
      <c r="T28" s="70">
        <f t="shared" si="20"/>
        <v>13</v>
      </c>
      <c r="U28" s="70">
        <f t="shared" si="21"/>
        <v>15.6</v>
      </c>
      <c r="V28" s="70">
        <f t="shared" si="22"/>
        <v>78</v>
      </c>
      <c r="W28" s="70">
        <f t="shared" si="23"/>
        <v>7.8</v>
      </c>
      <c r="X28" s="70">
        <f t="shared" si="24"/>
        <v>23.4</v>
      </c>
      <c r="Y28" s="70">
        <f t="shared" si="25"/>
        <v>91</v>
      </c>
      <c r="Z28" s="70">
        <f t="shared" si="25"/>
        <v>20.8</v>
      </c>
      <c r="AA28" s="70">
        <f t="shared" si="25"/>
        <v>39</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customHeight="1" x14ac:dyDescent="0.25">
      <c r="A29" s="54" t="s">
        <v>311</v>
      </c>
      <c r="B29" s="55" t="s">
        <v>312</v>
      </c>
      <c r="C29" s="56" t="s">
        <v>52</v>
      </c>
      <c r="D29" s="57" t="s">
        <v>289</v>
      </c>
      <c r="E29" s="150" t="s">
        <v>84</v>
      </c>
      <c r="F29" s="80">
        <v>6</v>
      </c>
      <c r="G29" s="60" t="s">
        <v>331</v>
      </c>
      <c r="H29" s="60" t="s">
        <v>324</v>
      </c>
      <c r="I29" s="81"/>
      <c r="J29" s="82">
        <v>1</v>
      </c>
      <c r="K29" s="63">
        <f t="shared" si="14"/>
        <v>1</v>
      </c>
      <c r="L29" s="63">
        <f t="shared" si="15"/>
        <v>0</v>
      </c>
      <c r="M29" s="83">
        <v>26</v>
      </c>
      <c r="N29" s="84">
        <v>1</v>
      </c>
      <c r="O29" s="66">
        <f t="shared" si="16"/>
        <v>1</v>
      </c>
      <c r="P29" s="66">
        <f t="shared" si="17"/>
        <v>0</v>
      </c>
      <c r="Q29" s="83">
        <v>13</v>
      </c>
      <c r="R29" s="85">
        <f t="shared" si="18"/>
        <v>104</v>
      </c>
      <c r="S29" s="69">
        <f t="shared" si="19"/>
        <v>26</v>
      </c>
      <c r="T29" s="70">
        <f t="shared" si="20"/>
        <v>26</v>
      </c>
      <c r="U29" s="70">
        <f t="shared" si="21"/>
        <v>31.2</v>
      </c>
      <c r="V29" s="70">
        <f t="shared" si="22"/>
        <v>13</v>
      </c>
      <c r="W29" s="70">
        <f t="shared" si="23"/>
        <v>3.9</v>
      </c>
      <c r="X29" s="70">
        <f t="shared" si="24"/>
        <v>3.9</v>
      </c>
      <c r="Y29" s="70">
        <f t="shared" si="25"/>
        <v>39</v>
      </c>
      <c r="Z29" s="70">
        <f t="shared" si="25"/>
        <v>29.9</v>
      </c>
      <c r="AA29" s="70">
        <f t="shared" si="25"/>
        <v>35.1</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customHeight="1" x14ac:dyDescent="0.25">
      <c r="A30" s="54" t="s">
        <v>311</v>
      </c>
      <c r="B30" s="55" t="s">
        <v>312</v>
      </c>
      <c r="C30" s="56" t="s">
        <v>52</v>
      </c>
      <c r="D30" s="57" t="s">
        <v>289</v>
      </c>
      <c r="E30" s="141"/>
      <c r="F30" s="136"/>
      <c r="G30" s="142"/>
      <c r="H30" s="140"/>
      <c r="I30" s="94"/>
      <c r="J30" s="82"/>
      <c r="K30" s="63">
        <f t="shared" si="14"/>
        <v>0</v>
      </c>
      <c r="L30" s="63">
        <f t="shared" si="15"/>
        <v>0</v>
      </c>
      <c r="M30" s="83"/>
      <c r="N30" s="84"/>
      <c r="O30" s="66">
        <f t="shared" si="16"/>
        <v>0</v>
      </c>
      <c r="P30" s="66">
        <f t="shared" si="17"/>
        <v>0</v>
      </c>
      <c r="Q30" s="83"/>
      <c r="R30" s="85">
        <f t="shared" si="18"/>
        <v>0</v>
      </c>
      <c r="S30" s="69">
        <f t="shared" si="19"/>
        <v>0</v>
      </c>
      <c r="T30" s="70">
        <f t="shared" si="20"/>
        <v>0</v>
      </c>
      <c r="U30" s="70">
        <f t="shared" si="21"/>
        <v>0</v>
      </c>
      <c r="V30" s="70">
        <f t="shared" si="22"/>
        <v>0</v>
      </c>
      <c r="W30" s="70">
        <f t="shared" si="23"/>
        <v>0</v>
      </c>
      <c r="X30" s="70">
        <f t="shared" si="24"/>
        <v>0</v>
      </c>
      <c r="Y30" s="70">
        <f t="shared" si="25"/>
        <v>0</v>
      </c>
      <c r="Z30" s="70">
        <f t="shared" si="25"/>
        <v>0</v>
      </c>
      <c r="AA30" s="70">
        <f t="shared" si="25"/>
        <v>0</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customHeight="1" x14ac:dyDescent="0.25">
      <c r="A31" s="54" t="s">
        <v>311</v>
      </c>
      <c r="B31" s="55" t="s">
        <v>312</v>
      </c>
      <c r="C31" s="56" t="s">
        <v>52</v>
      </c>
      <c r="D31" s="57" t="s">
        <v>289</v>
      </c>
      <c r="E31" s="143"/>
      <c r="F31" s="144"/>
      <c r="G31" s="145"/>
      <c r="H31" s="140"/>
      <c r="I31" s="81"/>
      <c r="J31" s="82"/>
      <c r="K31" s="63">
        <f t="shared" si="14"/>
        <v>0</v>
      </c>
      <c r="L31" s="63">
        <f t="shared" si="15"/>
        <v>0</v>
      </c>
      <c r="M31" s="83"/>
      <c r="N31" s="84"/>
      <c r="O31" s="66">
        <f t="shared" si="16"/>
        <v>0</v>
      </c>
      <c r="P31" s="66">
        <f t="shared" si="17"/>
        <v>0</v>
      </c>
      <c r="Q31" s="83"/>
      <c r="R31" s="85">
        <f t="shared" si="18"/>
        <v>0</v>
      </c>
      <c r="S31" s="69">
        <f t="shared" si="19"/>
        <v>0</v>
      </c>
      <c r="T31" s="70">
        <f t="shared" si="20"/>
        <v>0</v>
      </c>
      <c r="U31" s="70">
        <f t="shared" si="21"/>
        <v>0</v>
      </c>
      <c r="V31" s="70">
        <f t="shared" si="22"/>
        <v>0</v>
      </c>
      <c r="W31" s="70">
        <f t="shared" si="23"/>
        <v>0</v>
      </c>
      <c r="X31" s="70">
        <f t="shared" si="24"/>
        <v>0</v>
      </c>
      <c r="Y31" s="70">
        <f t="shared" si="25"/>
        <v>0</v>
      </c>
      <c r="Z31" s="70">
        <f t="shared" si="25"/>
        <v>0</v>
      </c>
      <c r="AA31" s="70">
        <f t="shared" si="25"/>
        <v>0</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ht="27.95" customHeight="1" x14ac:dyDescent="0.25">
      <c r="A32" s="54" t="s">
        <v>311</v>
      </c>
      <c r="B32" s="55" t="s">
        <v>312</v>
      </c>
      <c r="C32" s="56" t="s">
        <v>52</v>
      </c>
      <c r="D32" s="57" t="s">
        <v>289</v>
      </c>
      <c r="E32" s="146"/>
      <c r="F32" s="288"/>
      <c r="G32" s="142"/>
      <c r="H32" s="289"/>
      <c r="I32" s="290"/>
      <c r="J32" s="82"/>
      <c r="K32" s="96">
        <f t="shared" si="14"/>
        <v>0</v>
      </c>
      <c r="L32" s="96">
        <f t="shared" si="15"/>
        <v>0</v>
      </c>
      <c r="M32" s="83"/>
      <c r="N32" s="84"/>
      <c r="O32" s="66">
        <f t="shared" si="16"/>
        <v>0</v>
      </c>
      <c r="P32" s="66">
        <f t="shared" si="17"/>
        <v>0</v>
      </c>
      <c r="Q32" s="83"/>
      <c r="R32" s="85">
        <f t="shared" si="18"/>
        <v>0</v>
      </c>
      <c r="S32" s="69">
        <f t="shared" si="19"/>
        <v>0</v>
      </c>
      <c r="T32" s="70">
        <f t="shared" si="20"/>
        <v>0</v>
      </c>
      <c r="U32" s="70">
        <f t="shared" si="21"/>
        <v>0</v>
      </c>
      <c r="V32" s="70">
        <f t="shared" si="22"/>
        <v>0</v>
      </c>
      <c r="W32" s="70">
        <f t="shared" si="23"/>
        <v>0</v>
      </c>
      <c r="X32" s="70">
        <f t="shared" si="24"/>
        <v>0</v>
      </c>
      <c r="Y32" s="70">
        <f t="shared" si="25"/>
        <v>0</v>
      </c>
      <c r="Z32" s="70">
        <f t="shared" si="25"/>
        <v>0</v>
      </c>
      <c r="AA32" s="70">
        <f t="shared" si="25"/>
        <v>0</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68" s="115" customFormat="1" ht="27.95" customHeight="1" x14ac:dyDescent="0.25">
      <c r="A33" s="97" t="s">
        <v>311</v>
      </c>
      <c r="B33" s="98" t="s">
        <v>312</v>
      </c>
      <c r="C33" s="56" t="s">
        <v>52</v>
      </c>
      <c r="D33" s="57" t="s">
        <v>289</v>
      </c>
      <c r="E33" s="101" t="s">
        <v>49</v>
      </c>
      <c r="F33" s="101"/>
      <c r="G33" s="102"/>
      <c r="H33" s="103"/>
      <c r="I33" s="104"/>
      <c r="J33" s="105"/>
      <c r="K33" s="106">
        <f>IF(J33&gt;0, 1, 0)</f>
        <v>0</v>
      </c>
      <c r="L33" s="106">
        <f t="shared" si="15"/>
        <v>0</v>
      </c>
      <c r="M33" s="107"/>
      <c r="N33" s="108"/>
      <c r="O33" s="109">
        <f t="shared" si="16"/>
        <v>0</v>
      </c>
      <c r="P33" s="109">
        <f t="shared" si="17"/>
        <v>0</v>
      </c>
      <c r="Q33" s="107"/>
      <c r="R33" s="110">
        <f>J33*M33*$R$9</f>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7.95" customHeight="1" x14ac:dyDescent="0.25">
      <c r="A34" s="97" t="s">
        <v>311</v>
      </c>
      <c r="B34" s="98" t="s">
        <v>312</v>
      </c>
      <c r="C34" s="56" t="s">
        <v>52</v>
      </c>
      <c r="D34" s="57" t="s">
        <v>289</v>
      </c>
      <c r="E34" s="101" t="s">
        <v>49</v>
      </c>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27.75" customHeight="1" thickBot="1" x14ac:dyDescent="0.3">
      <c r="A35" s="116"/>
      <c r="B35" s="117"/>
      <c r="C35" s="117" t="s">
        <v>52</v>
      </c>
      <c r="D35" s="57" t="s">
        <v>289</v>
      </c>
      <c r="E35" s="118"/>
      <c r="F35" s="118"/>
      <c r="G35" s="119"/>
      <c r="H35" s="120" t="s">
        <v>90</v>
      </c>
      <c r="I35" s="121"/>
      <c r="J35" s="122"/>
      <c r="K35" s="123"/>
      <c r="L35" s="123"/>
      <c r="M35" s="124"/>
      <c r="N35" s="125"/>
      <c r="O35" s="123"/>
      <c r="P35" s="123"/>
      <c r="Q35" s="124"/>
      <c r="R35" s="126">
        <f>SUM(R23:R34)</f>
        <v>504.40000000000003</v>
      </c>
      <c r="S35" s="127">
        <f t="shared" ref="S35:AA35" si="27">SUM(S23:S34)</f>
        <v>91</v>
      </c>
      <c r="T35" s="128">
        <f t="shared" si="27"/>
        <v>91</v>
      </c>
      <c r="U35" s="128">
        <f t="shared" si="27"/>
        <v>109.2</v>
      </c>
      <c r="V35" s="128">
        <f t="shared" si="27"/>
        <v>143</v>
      </c>
      <c r="W35" s="128">
        <f t="shared" si="27"/>
        <v>27.299999999999997</v>
      </c>
      <c r="X35" s="128">
        <f t="shared" si="27"/>
        <v>42.9</v>
      </c>
      <c r="Y35" s="129">
        <f t="shared" si="27"/>
        <v>234</v>
      </c>
      <c r="Z35" s="129">
        <f t="shared" si="27"/>
        <v>118.29999999999998</v>
      </c>
      <c r="AA35" s="129">
        <f t="shared" si="27"/>
        <v>152.1</v>
      </c>
      <c r="AB35" s="130">
        <f>R35/1800/0.6</f>
        <v>0.46703703703703714</v>
      </c>
      <c r="AC35" s="7"/>
      <c r="AD35" s="131"/>
      <c r="AE35" s="132"/>
      <c r="AF35" s="132"/>
      <c r="AG35" s="132"/>
      <c r="AH35" s="132"/>
      <c r="AI35" s="132"/>
      <c r="AJ35" s="132"/>
      <c r="AK35" s="132"/>
      <c r="AL35" s="132"/>
      <c r="AM35" s="132"/>
      <c r="AN35" s="132"/>
      <c r="AO35" s="132"/>
      <c r="AP35" s="132"/>
      <c r="AQ35" s="132"/>
      <c r="AR35" s="132"/>
      <c r="AS35" s="132"/>
      <c r="AT35" s="132"/>
      <c r="AU35" s="132"/>
      <c r="AV35" s="297"/>
    </row>
    <row r="36" spans="1:68" ht="27.95" customHeight="1" thickTop="1" x14ac:dyDescent="0.25">
      <c r="A36" s="54" t="s">
        <v>332</v>
      </c>
      <c r="B36" s="55" t="s">
        <v>51</v>
      </c>
      <c r="C36" s="56" t="s">
        <v>52</v>
      </c>
      <c r="D36" s="57" t="s">
        <v>289</v>
      </c>
      <c r="E36" s="58" t="s">
        <v>54</v>
      </c>
      <c r="F36" s="80">
        <v>5</v>
      </c>
      <c r="G36" s="60" t="s">
        <v>333</v>
      </c>
      <c r="H36" s="60" t="s">
        <v>334</v>
      </c>
      <c r="I36" s="274"/>
      <c r="J36" s="62"/>
      <c r="K36" s="63">
        <f t="shared" ref="K36:K45" si="28">IF(J36&gt;0, 1, 0)</f>
        <v>0</v>
      </c>
      <c r="L36" s="63">
        <f t="shared" ref="L36:L47" si="29">J36-K36</f>
        <v>0</v>
      </c>
      <c r="M36" s="64"/>
      <c r="N36" s="65"/>
      <c r="O36" s="66">
        <f t="shared" ref="O36:O47" si="30">IF(N36&gt;0, 1, 0)</f>
        <v>0</v>
      </c>
      <c r="P36" s="66">
        <f t="shared" ref="P36:P47" si="31">N36-O36</f>
        <v>0</v>
      </c>
      <c r="Q36" s="298"/>
      <c r="R36" s="68">
        <f t="shared" ref="R36:R45" si="32">(K36*M36*$R$5)+(L36*M36*$R$6)+(O36*Q36*$R$7)+(P36*Q36*$R$8)</f>
        <v>0</v>
      </c>
      <c r="S36" s="69">
        <f t="shared" ref="S36:S45" si="33">J36*M36*$S$5</f>
        <v>0</v>
      </c>
      <c r="T36" s="70">
        <f t="shared" ref="T36:T45" si="34">K36*M36*$T$5</f>
        <v>0</v>
      </c>
      <c r="U36" s="70">
        <f t="shared" ref="U36:U45" si="35">J36*M36*$U$5</f>
        <v>0</v>
      </c>
      <c r="V36" s="70">
        <f t="shared" ref="V36:V47" si="36">N36*Q36*$V$7</f>
        <v>0</v>
      </c>
      <c r="W36" s="70">
        <f t="shared" ref="W36:W47" si="37">O36*Q36*$W$7</f>
        <v>0</v>
      </c>
      <c r="X36" s="70">
        <f t="shared" ref="X36:X47" si="38">N36*Q36*$X$7</f>
        <v>0</v>
      </c>
      <c r="Y36" s="70">
        <f t="shared" ref="Y36:AA47" si="39">S36+V36</f>
        <v>0</v>
      </c>
      <c r="Z36" s="70">
        <f t="shared" si="39"/>
        <v>0</v>
      </c>
      <c r="AA36" s="70">
        <f t="shared" si="39"/>
        <v>0</v>
      </c>
      <c r="AB36" s="71"/>
      <c r="AC36" s="7">
        <f t="shared" ref="AC36:AC47" si="40">R36-Y36-Z36-AA36</f>
        <v>0</v>
      </c>
      <c r="AD36" s="72"/>
      <c r="AE36" s="73"/>
      <c r="AF36" s="73"/>
      <c r="AG36" s="73"/>
      <c r="AH36" s="88"/>
      <c r="AI36" s="88"/>
      <c r="AJ36" s="75"/>
      <c r="AK36" s="87" t="s">
        <v>335</v>
      </c>
      <c r="AL36" s="88"/>
      <c r="AM36" s="75"/>
      <c r="AN36" s="77"/>
      <c r="AO36" s="72"/>
      <c r="AP36" s="73"/>
      <c r="AQ36" s="79"/>
      <c r="AR36" s="79"/>
      <c r="AS36" s="87" t="s">
        <v>336</v>
      </c>
      <c r="AT36" s="88"/>
      <c r="AU36" s="75"/>
      <c r="AV36" s="77"/>
    </row>
    <row r="37" spans="1:68" ht="27.95" customHeight="1" x14ac:dyDescent="0.25">
      <c r="A37" s="54" t="s">
        <v>332</v>
      </c>
      <c r="B37" s="55" t="s">
        <v>51</v>
      </c>
      <c r="C37" s="56" t="s">
        <v>52</v>
      </c>
      <c r="D37" s="57" t="s">
        <v>289</v>
      </c>
      <c r="E37" s="93" t="s">
        <v>73</v>
      </c>
      <c r="F37" s="80">
        <v>3</v>
      </c>
      <c r="G37" s="60" t="s">
        <v>337</v>
      </c>
      <c r="H37" s="60" t="s">
        <v>338</v>
      </c>
      <c r="I37" s="81"/>
      <c r="J37" s="82">
        <v>1</v>
      </c>
      <c r="K37" s="63">
        <f t="shared" si="28"/>
        <v>1</v>
      </c>
      <c r="L37" s="63">
        <f t="shared" si="29"/>
        <v>0</v>
      </c>
      <c r="M37" s="83">
        <v>26</v>
      </c>
      <c r="N37" s="84">
        <v>1</v>
      </c>
      <c r="O37" s="66">
        <f t="shared" si="30"/>
        <v>1</v>
      </c>
      <c r="P37" s="66">
        <f t="shared" si="31"/>
        <v>0</v>
      </c>
      <c r="Q37" s="83">
        <v>26</v>
      </c>
      <c r="R37" s="85">
        <f t="shared" si="32"/>
        <v>124.80000000000001</v>
      </c>
      <c r="S37" s="69">
        <f t="shared" si="33"/>
        <v>26</v>
      </c>
      <c r="T37" s="70">
        <f t="shared" si="34"/>
        <v>26</v>
      </c>
      <c r="U37" s="70">
        <f t="shared" si="35"/>
        <v>31.2</v>
      </c>
      <c r="V37" s="70">
        <f t="shared" si="36"/>
        <v>26</v>
      </c>
      <c r="W37" s="70">
        <f t="shared" si="37"/>
        <v>7.8</v>
      </c>
      <c r="X37" s="70">
        <f t="shared" si="38"/>
        <v>7.8</v>
      </c>
      <c r="Y37" s="70">
        <f t="shared" si="39"/>
        <v>52</v>
      </c>
      <c r="Z37" s="70">
        <f t="shared" si="39"/>
        <v>33.799999999999997</v>
      </c>
      <c r="AA37" s="70">
        <f t="shared" si="39"/>
        <v>39</v>
      </c>
      <c r="AB37" s="71"/>
      <c r="AC37" s="7">
        <f t="shared" si="40"/>
        <v>0</v>
      </c>
      <c r="AD37" s="86"/>
      <c r="AE37" s="73"/>
      <c r="AF37" s="87"/>
      <c r="AG37" s="87"/>
      <c r="AH37" s="88"/>
      <c r="AI37" s="88"/>
      <c r="AJ37" s="75"/>
      <c r="AK37" s="134"/>
      <c r="AL37" s="88"/>
      <c r="AM37" s="75"/>
      <c r="AN37" s="89"/>
      <c r="AO37" s="86"/>
      <c r="AP37" s="87"/>
      <c r="AQ37" s="87"/>
      <c r="AR37" s="79"/>
      <c r="AS37" s="87" t="s">
        <v>339</v>
      </c>
      <c r="AT37" s="88"/>
      <c r="AU37" s="75"/>
      <c r="AV37" s="89"/>
    </row>
    <row r="38" spans="1:68" ht="27.95" customHeight="1" x14ac:dyDescent="0.25">
      <c r="A38" s="54" t="s">
        <v>332</v>
      </c>
      <c r="B38" s="55" t="s">
        <v>51</v>
      </c>
      <c r="C38" s="56" t="s">
        <v>52</v>
      </c>
      <c r="D38" s="57" t="s">
        <v>289</v>
      </c>
      <c r="E38" s="93" t="s">
        <v>73</v>
      </c>
      <c r="F38" s="80">
        <v>2</v>
      </c>
      <c r="G38" s="60" t="s">
        <v>340</v>
      </c>
      <c r="H38" s="60" t="s">
        <v>341</v>
      </c>
      <c r="I38" s="81"/>
      <c r="J38" s="82"/>
      <c r="K38" s="63">
        <f t="shared" si="28"/>
        <v>0</v>
      </c>
      <c r="L38" s="63">
        <f t="shared" si="29"/>
        <v>0</v>
      </c>
      <c r="M38" s="83"/>
      <c r="N38" s="84"/>
      <c r="O38" s="66">
        <f t="shared" si="30"/>
        <v>0</v>
      </c>
      <c r="P38" s="66">
        <f t="shared" si="31"/>
        <v>0</v>
      </c>
      <c r="Q38" s="83"/>
      <c r="R38" s="85">
        <f t="shared" si="32"/>
        <v>0</v>
      </c>
      <c r="S38" s="69">
        <f t="shared" si="33"/>
        <v>0</v>
      </c>
      <c r="T38" s="70">
        <f t="shared" si="34"/>
        <v>0</v>
      </c>
      <c r="U38" s="70">
        <f t="shared" si="35"/>
        <v>0</v>
      </c>
      <c r="V38" s="70">
        <f t="shared" si="36"/>
        <v>0</v>
      </c>
      <c r="W38" s="70">
        <f t="shared" si="37"/>
        <v>0</v>
      </c>
      <c r="X38" s="70">
        <f t="shared" si="38"/>
        <v>0</v>
      </c>
      <c r="Y38" s="70">
        <f t="shared" si="39"/>
        <v>0</v>
      </c>
      <c r="Z38" s="70">
        <f t="shared" si="39"/>
        <v>0</v>
      </c>
      <c r="AA38" s="70">
        <f t="shared" si="39"/>
        <v>0</v>
      </c>
      <c r="AB38" s="71"/>
      <c r="AC38" s="7">
        <f t="shared" si="40"/>
        <v>0</v>
      </c>
      <c r="AD38" s="86"/>
      <c r="AE38" s="73"/>
      <c r="AF38" s="87"/>
      <c r="AG38" s="87"/>
      <c r="AH38" s="88"/>
      <c r="AI38" s="88"/>
      <c r="AJ38" s="75"/>
      <c r="AK38" s="87"/>
      <c r="AL38" s="88"/>
      <c r="AM38" s="75"/>
      <c r="AN38" s="89"/>
      <c r="AO38" s="86"/>
      <c r="AP38" s="87"/>
      <c r="AQ38" s="87"/>
      <c r="AR38" s="87"/>
      <c r="AS38" s="87"/>
      <c r="AT38" s="88"/>
      <c r="AU38" s="75"/>
      <c r="AV38" s="89"/>
    </row>
    <row r="39" spans="1:68" ht="27.95" customHeight="1" x14ac:dyDescent="0.25">
      <c r="A39" s="54" t="s">
        <v>332</v>
      </c>
      <c r="B39" s="55" t="s">
        <v>51</v>
      </c>
      <c r="C39" s="56" t="s">
        <v>52</v>
      </c>
      <c r="D39" s="57" t="s">
        <v>289</v>
      </c>
      <c r="E39" s="91" t="s">
        <v>82</v>
      </c>
      <c r="F39" s="92">
        <v>3</v>
      </c>
      <c r="G39" s="91" t="s">
        <v>337</v>
      </c>
      <c r="H39" s="91" t="s">
        <v>342</v>
      </c>
      <c r="I39" s="81"/>
      <c r="J39" s="82">
        <v>1</v>
      </c>
      <c r="K39" s="63">
        <f t="shared" si="28"/>
        <v>1</v>
      </c>
      <c r="L39" s="63">
        <f t="shared" si="29"/>
        <v>0</v>
      </c>
      <c r="M39" s="83">
        <v>26</v>
      </c>
      <c r="N39" s="84">
        <v>1</v>
      </c>
      <c r="O39" s="66">
        <f t="shared" si="30"/>
        <v>1</v>
      </c>
      <c r="P39" s="66">
        <f t="shared" si="31"/>
        <v>0</v>
      </c>
      <c r="Q39" s="83">
        <v>26</v>
      </c>
      <c r="R39" s="85">
        <f t="shared" si="32"/>
        <v>124.80000000000001</v>
      </c>
      <c r="S39" s="69">
        <f t="shared" si="33"/>
        <v>26</v>
      </c>
      <c r="T39" s="70">
        <f t="shared" si="34"/>
        <v>26</v>
      </c>
      <c r="U39" s="70">
        <f t="shared" si="35"/>
        <v>31.2</v>
      </c>
      <c r="V39" s="70">
        <f t="shared" si="36"/>
        <v>26</v>
      </c>
      <c r="W39" s="70">
        <f t="shared" si="37"/>
        <v>7.8</v>
      </c>
      <c r="X39" s="70">
        <f t="shared" si="38"/>
        <v>7.8</v>
      </c>
      <c r="Y39" s="70">
        <f t="shared" si="39"/>
        <v>52</v>
      </c>
      <c r="Z39" s="70">
        <f t="shared" si="39"/>
        <v>33.799999999999997</v>
      </c>
      <c r="AA39" s="70">
        <f t="shared" si="39"/>
        <v>39</v>
      </c>
      <c r="AB39" s="71"/>
      <c r="AC39" s="7">
        <f t="shared" si="40"/>
        <v>0</v>
      </c>
      <c r="AD39" s="86"/>
      <c r="AE39" s="73"/>
      <c r="AF39" s="87"/>
      <c r="AG39" s="87"/>
      <c r="AH39" s="88"/>
      <c r="AI39" s="88"/>
      <c r="AJ39" s="75"/>
      <c r="AK39" s="87"/>
      <c r="AL39" s="88"/>
      <c r="AM39" s="75"/>
      <c r="AN39" s="89"/>
      <c r="AO39" s="86"/>
      <c r="AP39" s="87"/>
      <c r="AQ39" s="87"/>
      <c r="AR39" s="87"/>
      <c r="AS39" s="87"/>
      <c r="AT39" s="88"/>
      <c r="AU39" s="75"/>
      <c r="AV39" s="89"/>
    </row>
    <row r="40" spans="1:68" ht="27.95" customHeight="1" x14ac:dyDescent="0.25">
      <c r="A40" s="54" t="s">
        <v>332</v>
      </c>
      <c r="B40" s="55" t="s">
        <v>51</v>
      </c>
      <c r="C40" s="56" t="s">
        <v>52</v>
      </c>
      <c r="D40" s="57" t="s">
        <v>289</v>
      </c>
      <c r="E40" s="91" t="s">
        <v>82</v>
      </c>
      <c r="F40" s="92">
        <v>2</v>
      </c>
      <c r="G40" s="91" t="s">
        <v>340</v>
      </c>
      <c r="H40" s="91" t="s">
        <v>343</v>
      </c>
      <c r="I40" s="81"/>
      <c r="J40" s="82"/>
      <c r="K40" s="63">
        <f t="shared" si="28"/>
        <v>0</v>
      </c>
      <c r="L40" s="63">
        <f t="shared" si="29"/>
        <v>0</v>
      </c>
      <c r="M40" s="83"/>
      <c r="N40" s="84"/>
      <c r="O40" s="66">
        <f t="shared" si="30"/>
        <v>0</v>
      </c>
      <c r="P40" s="66">
        <f t="shared" si="31"/>
        <v>0</v>
      </c>
      <c r="Q40" s="83"/>
      <c r="R40" s="85">
        <f t="shared" si="32"/>
        <v>0</v>
      </c>
      <c r="S40" s="69">
        <f t="shared" si="33"/>
        <v>0</v>
      </c>
      <c r="T40" s="70">
        <f t="shared" si="34"/>
        <v>0</v>
      </c>
      <c r="U40" s="70">
        <f t="shared" si="35"/>
        <v>0</v>
      </c>
      <c r="V40" s="70">
        <f t="shared" si="36"/>
        <v>0</v>
      </c>
      <c r="W40" s="70">
        <f t="shared" si="37"/>
        <v>0</v>
      </c>
      <c r="X40" s="70">
        <f t="shared" si="38"/>
        <v>0</v>
      </c>
      <c r="Y40" s="70">
        <f t="shared" si="39"/>
        <v>0</v>
      </c>
      <c r="Z40" s="70">
        <f t="shared" si="39"/>
        <v>0</v>
      </c>
      <c r="AA40" s="70">
        <f t="shared" si="39"/>
        <v>0</v>
      </c>
      <c r="AB40" s="71"/>
      <c r="AC40" s="7">
        <f t="shared" si="40"/>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332</v>
      </c>
      <c r="B41" s="55" t="s">
        <v>51</v>
      </c>
      <c r="C41" s="56" t="s">
        <v>52</v>
      </c>
      <c r="D41" s="57" t="s">
        <v>289</v>
      </c>
      <c r="E41" s="141"/>
      <c r="F41" s="136"/>
      <c r="G41" s="137"/>
      <c r="H41" s="140"/>
      <c r="I41" s="81"/>
      <c r="J41" s="82"/>
      <c r="K41" s="63">
        <f t="shared" si="28"/>
        <v>0</v>
      </c>
      <c r="L41" s="63">
        <f t="shared" si="29"/>
        <v>0</v>
      </c>
      <c r="M41" s="83"/>
      <c r="N41" s="84"/>
      <c r="O41" s="66">
        <f t="shared" si="30"/>
        <v>0</v>
      </c>
      <c r="P41" s="66">
        <f t="shared" si="31"/>
        <v>0</v>
      </c>
      <c r="Q41" s="83"/>
      <c r="R41" s="85">
        <f t="shared" si="32"/>
        <v>0</v>
      </c>
      <c r="S41" s="69">
        <f t="shared" si="33"/>
        <v>0</v>
      </c>
      <c r="T41" s="70">
        <f t="shared" si="34"/>
        <v>0</v>
      </c>
      <c r="U41" s="70">
        <f t="shared" si="35"/>
        <v>0</v>
      </c>
      <c r="V41" s="70">
        <f t="shared" si="36"/>
        <v>0</v>
      </c>
      <c r="W41" s="70">
        <f t="shared" si="37"/>
        <v>0</v>
      </c>
      <c r="X41" s="70">
        <f t="shared" si="38"/>
        <v>0</v>
      </c>
      <c r="Y41" s="70">
        <f t="shared" si="39"/>
        <v>0</v>
      </c>
      <c r="Z41" s="70">
        <f t="shared" si="39"/>
        <v>0</v>
      </c>
      <c r="AA41" s="70">
        <f t="shared" si="39"/>
        <v>0</v>
      </c>
      <c r="AB41" s="71"/>
      <c r="AC41" s="7">
        <f t="shared" si="40"/>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54" t="s">
        <v>332</v>
      </c>
      <c r="B42" s="55" t="s">
        <v>51</v>
      </c>
      <c r="C42" s="56" t="s">
        <v>52</v>
      </c>
      <c r="D42" s="57" t="s">
        <v>289</v>
      </c>
      <c r="E42" s="141"/>
      <c r="F42" s="136"/>
      <c r="G42" s="142"/>
      <c r="H42" s="140"/>
      <c r="I42" s="81"/>
      <c r="J42" s="82"/>
      <c r="K42" s="63">
        <f t="shared" si="28"/>
        <v>0</v>
      </c>
      <c r="L42" s="63">
        <f t="shared" si="29"/>
        <v>0</v>
      </c>
      <c r="M42" s="83"/>
      <c r="N42" s="84"/>
      <c r="O42" s="66">
        <f t="shared" si="30"/>
        <v>0</v>
      </c>
      <c r="P42" s="66">
        <f t="shared" si="31"/>
        <v>0</v>
      </c>
      <c r="Q42" s="83"/>
      <c r="R42" s="85">
        <f t="shared" si="32"/>
        <v>0</v>
      </c>
      <c r="S42" s="69">
        <f t="shared" si="33"/>
        <v>0</v>
      </c>
      <c r="T42" s="70">
        <f t="shared" si="34"/>
        <v>0</v>
      </c>
      <c r="U42" s="70">
        <f t="shared" si="35"/>
        <v>0</v>
      </c>
      <c r="V42" s="70">
        <f t="shared" si="36"/>
        <v>0</v>
      </c>
      <c r="W42" s="70">
        <f t="shared" si="37"/>
        <v>0</v>
      </c>
      <c r="X42" s="70">
        <f t="shared" si="38"/>
        <v>0</v>
      </c>
      <c r="Y42" s="70">
        <f t="shared" si="39"/>
        <v>0</v>
      </c>
      <c r="Z42" s="70">
        <f t="shared" si="39"/>
        <v>0</v>
      </c>
      <c r="AA42" s="70">
        <f t="shared" si="39"/>
        <v>0</v>
      </c>
      <c r="AB42" s="71"/>
      <c r="AC42" s="7">
        <f t="shared" si="40"/>
        <v>0</v>
      </c>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54" t="s">
        <v>332</v>
      </c>
      <c r="B43" s="55" t="s">
        <v>51</v>
      </c>
      <c r="C43" s="56" t="s">
        <v>52</v>
      </c>
      <c r="D43" s="57" t="s">
        <v>289</v>
      </c>
      <c r="E43" s="141"/>
      <c r="F43" s="136"/>
      <c r="G43" s="142"/>
      <c r="H43" s="140"/>
      <c r="I43" s="94"/>
      <c r="J43" s="82"/>
      <c r="K43" s="63">
        <f t="shared" si="28"/>
        <v>0</v>
      </c>
      <c r="L43" s="63">
        <f t="shared" si="29"/>
        <v>0</v>
      </c>
      <c r="M43" s="83"/>
      <c r="N43" s="84"/>
      <c r="O43" s="66">
        <f t="shared" si="30"/>
        <v>0</v>
      </c>
      <c r="P43" s="66">
        <f t="shared" si="31"/>
        <v>0</v>
      </c>
      <c r="Q43" s="83"/>
      <c r="R43" s="85">
        <f t="shared" si="32"/>
        <v>0</v>
      </c>
      <c r="S43" s="69">
        <f t="shared" si="33"/>
        <v>0</v>
      </c>
      <c r="T43" s="70">
        <f t="shared" si="34"/>
        <v>0</v>
      </c>
      <c r="U43" s="70">
        <f t="shared" si="35"/>
        <v>0</v>
      </c>
      <c r="V43" s="70">
        <f t="shared" si="36"/>
        <v>0</v>
      </c>
      <c r="W43" s="70">
        <f t="shared" si="37"/>
        <v>0</v>
      </c>
      <c r="X43" s="70">
        <f t="shared" si="38"/>
        <v>0</v>
      </c>
      <c r="Y43" s="70">
        <f t="shared" si="39"/>
        <v>0</v>
      </c>
      <c r="Z43" s="70">
        <f t="shared" si="39"/>
        <v>0</v>
      </c>
      <c r="AA43" s="70">
        <f t="shared" si="39"/>
        <v>0</v>
      </c>
      <c r="AB43" s="71"/>
      <c r="AC43" s="7">
        <f t="shared" si="40"/>
        <v>0</v>
      </c>
      <c r="AD43" s="86"/>
      <c r="AE43" s="73"/>
      <c r="AF43" s="87"/>
      <c r="AG43" s="87"/>
      <c r="AH43" s="88"/>
      <c r="AI43" s="88"/>
      <c r="AJ43" s="75"/>
      <c r="AK43" s="87"/>
      <c r="AL43" s="88"/>
      <c r="AM43" s="75"/>
      <c r="AN43" s="89"/>
      <c r="AO43" s="86"/>
      <c r="AP43" s="87"/>
      <c r="AQ43" s="87"/>
      <c r="AR43" s="87"/>
      <c r="AS43" s="87"/>
      <c r="AT43" s="88"/>
      <c r="AU43" s="75"/>
      <c r="AV43" s="89"/>
    </row>
    <row r="44" spans="1:68" ht="27.95" customHeight="1" x14ac:dyDescent="0.25">
      <c r="A44" s="54" t="s">
        <v>332</v>
      </c>
      <c r="B44" s="55" t="s">
        <v>51</v>
      </c>
      <c r="C44" s="56" t="s">
        <v>52</v>
      </c>
      <c r="D44" s="57" t="s">
        <v>289</v>
      </c>
      <c r="E44" s="143"/>
      <c r="F44" s="144"/>
      <c r="G44" s="145"/>
      <c r="H44" s="140"/>
      <c r="I44" s="81"/>
      <c r="J44" s="82"/>
      <c r="K44" s="63">
        <f t="shared" si="28"/>
        <v>0</v>
      </c>
      <c r="L44" s="63">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87"/>
      <c r="AQ44" s="87"/>
      <c r="AR44" s="87"/>
      <c r="AS44" s="87"/>
      <c r="AT44" s="88"/>
      <c r="AU44" s="75"/>
      <c r="AV44" s="89"/>
    </row>
    <row r="45" spans="1:68" ht="27.95" customHeight="1" x14ac:dyDescent="0.25">
      <c r="A45" s="54" t="s">
        <v>332</v>
      </c>
      <c r="B45" s="55" t="s">
        <v>51</v>
      </c>
      <c r="C45" s="56" t="s">
        <v>52</v>
      </c>
      <c r="D45" s="57" t="s">
        <v>289</v>
      </c>
      <c r="E45" s="146"/>
      <c r="F45" s="288"/>
      <c r="G45" s="142"/>
      <c r="H45" s="289"/>
      <c r="I45" s="290"/>
      <c r="J45" s="82"/>
      <c r="K45" s="96">
        <f t="shared" si="28"/>
        <v>0</v>
      </c>
      <c r="L45" s="96">
        <f t="shared" si="29"/>
        <v>0</v>
      </c>
      <c r="M45" s="83"/>
      <c r="N45" s="84"/>
      <c r="O45" s="66">
        <f t="shared" si="30"/>
        <v>0</v>
      </c>
      <c r="P45" s="66">
        <f t="shared" si="31"/>
        <v>0</v>
      </c>
      <c r="Q45" s="83"/>
      <c r="R45" s="85">
        <f t="shared" si="32"/>
        <v>0</v>
      </c>
      <c r="S45" s="69">
        <f t="shared" si="33"/>
        <v>0</v>
      </c>
      <c r="T45" s="70">
        <f t="shared" si="34"/>
        <v>0</v>
      </c>
      <c r="U45" s="70">
        <f t="shared" si="35"/>
        <v>0</v>
      </c>
      <c r="V45" s="70">
        <f t="shared" si="36"/>
        <v>0</v>
      </c>
      <c r="W45" s="70">
        <f t="shared" si="37"/>
        <v>0</v>
      </c>
      <c r="X45" s="70">
        <f t="shared" si="38"/>
        <v>0</v>
      </c>
      <c r="Y45" s="70">
        <f t="shared" si="39"/>
        <v>0</v>
      </c>
      <c r="Z45" s="70">
        <f t="shared" si="39"/>
        <v>0</v>
      </c>
      <c r="AA45" s="70">
        <f t="shared" si="39"/>
        <v>0</v>
      </c>
      <c r="AB45" s="71"/>
      <c r="AC45" s="7">
        <f t="shared" si="40"/>
        <v>0</v>
      </c>
      <c r="AD45" s="86"/>
      <c r="AE45" s="73"/>
      <c r="AF45" s="87"/>
      <c r="AG45" s="87"/>
      <c r="AH45" s="88"/>
      <c r="AI45" s="88"/>
      <c r="AJ45" s="75"/>
      <c r="AK45" s="87"/>
      <c r="AL45" s="88"/>
      <c r="AM45" s="75"/>
      <c r="AN45" s="89"/>
      <c r="AO45" s="86"/>
      <c r="AP45" s="87"/>
      <c r="AQ45" s="87"/>
      <c r="AR45" s="87"/>
      <c r="AS45" s="87"/>
      <c r="AT45" s="88"/>
      <c r="AU45" s="75"/>
      <c r="AV45" s="89"/>
    </row>
    <row r="46" spans="1:68" s="115" customFormat="1" ht="27.95" customHeight="1" x14ac:dyDescent="0.25">
      <c r="A46" s="97" t="s">
        <v>332</v>
      </c>
      <c r="B46" s="98" t="s">
        <v>51</v>
      </c>
      <c r="C46" s="56" t="s">
        <v>52</v>
      </c>
      <c r="D46" s="57" t="s">
        <v>289</v>
      </c>
      <c r="E46" s="291" t="s">
        <v>308</v>
      </c>
      <c r="F46" s="291"/>
      <c r="G46" s="292"/>
      <c r="H46" s="300"/>
      <c r="I46" s="293"/>
      <c r="J46" s="295"/>
      <c r="K46" s="292">
        <f>IF(J46&gt;0, 1, 0)</f>
        <v>0</v>
      </c>
      <c r="L46" s="292">
        <f t="shared" si="29"/>
        <v>0</v>
      </c>
      <c r="M46" s="296"/>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87"/>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s="115" customFormat="1" ht="27.95" customHeight="1" x14ac:dyDescent="0.25">
      <c r="A47" s="97" t="s">
        <v>332</v>
      </c>
      <c r="B47" s="98" t="s">
        <v>51</v>
      </c>
      <c r="C47" s="56" t="s">
        <v>52</v>
      </c>
      <c r="D47" s="57" t="s">
        <v>289</v>
      </c>
      <c r="E47" s="101" t="s">
        <v>49</v>
      </c>
      <c r="F47" s="101"/>
      <c r="G47" s="102"/>
      <c r="H47" s="103"/>
      <c r="I47" s="104"/>
      <c r="J47" s="105"/>
      <c r="K47" s="106">
        <f>IF(J47&gt;0, 1, 0)</f>
        <v>0</v>
      </c>
      <c r="L47" s="106">
        <f t="shared" si="29"/>
        <v>0</v>
      </c>
      <c r="M47" s="107"/>
      <c r="N47" s="108"/>
      <c r="O47" s="109">
        <f t="shared" si="30"/>
        <v>0</v>
      </c>
      <c r="P47" s="109">
        <f t="shared" si="31"/>
        <v>0</v>
      </c>
      <c r="Q47" s="107"/>
      <c r="R47" s="110">
        <f>J47*M47*$R$9</f>
        <v>0</v>
      </c>
      <c r="S47" s="111">
        <f>J47*M47*$S$9</f>
        <v>0</v>
      </c>
      <c r="T47" s="112">
        <f>K47*M47*$T$9</f>
        <v>0</v>
      </c>
      <c r="U47" s="112">
        <f>J47*M47*$U$9</f>
        <v>0</v>
      </c>
      <c r="V47" s="112">
        <f t="shared" si="36"/>
        <v>0</v>
      </c>
      <c r="W47" s="112">
        <f t="shared" si="37"/>
        <v>0</v>
      </c>
      <c r="X47" s="112">
        <f t="shared" si="38"/>
        <v>0</v>
      </c>
      <c r="Y47" s="112">
        <f t="shared" si="39"/>
        <v>0</v>
      </c>
      <c r="Z47" s="112">
        <f t="shared" si="39"/>
        <v>0</v>
      </c>
      <c r="AA47" s="112">
        <f t="shared" si="39"/>
        <v>0</v>
      </c>
      <c r="AB47" s="113"/>
      <c r="AC47" s="114">
        <f t="shared" si="40"/>
        <v>0</v>
      </c>
      <c r="AD47" s="86"/>
      <c r="AE47" s="73"/>
      <c r="AF47" s="87"/>
      <c r="AG47" s="87"/>
      <c r="AH47" s="88"/>
      <c r="AI47" s="88"/>
      <c r="AJ47" s="75"/>
      <c r="AK47" s="87"/>
      <c r="AL47" s="88"/>
      <c r="AM47" s="75"/>
      <c r="AN47" s="89"/>
      <c r="AO47" s="86"/>
      <c r="AP47" s="87"/>
      <c r="AQ47" s="87"/>
      <c r="AR47" s="87"/>
      <c r="AS47" s="87"/>
      <c r="AT47" s="88"/>
      <c r="AU47" s="75"/>
      <c r="AV47" s="89"/>
      <c r="AW47" s="6"/>
      <c r="AX47" s="6"/>
      <c r="AY47" s="6"/>
      <c r="AZ47" s="6"/>
      <c r="BA47" s="6"/>
      <c r="BB47" s="6"/>
      <c r="BC47" s="6"/>
      <c r="BD47" s="6"/>
      <c r="BE47" s="6"/>
      <c r="BF47" s="6"/>
      <c r="BG47" s="6"/>
      <c r="BH47" s="6"/>
      <c r="BI47" s="6"/>
      <c r="BJ47" s="6"/>
      <c r="BK47" s="6"/>
      <c r="BL47" s="6"/>
      <c r="BM47" s="6"/>
      <c r="BN47" s="6"/>
      <c r="BO47" s="6"/>
      <c r="BP47" s="6"/>
    </row>
    <row r="48" spans="1:68" s="316" customFormat="1" ht="27.75" customHeight="1" thickBot="1" x14ac:dyDescent="0.3">
      <c r="A48" s="180" t="s">
        <v>344</v>
      </c>
      <c r="B48" s="181" t="s">
        <v>51</v>
      </c>
      <c r="C48" s="181" t="s">
        <v>52</v>
      </c>
      <c r="D48" s="301" t="s">
        <v>289</v>
      </c>
      <c r="E48" s="302"/>
      <c r="F48" s="302"/>
      <c r="G48" s="303"/>
      <c r="H48" s="304" t="s">
        <v>90</v>
      </c>
      <c r="I48" s="121"/>
      <c r="J48" s="305"/>
      <c r="K48" s="306"/>
      <c r="L48" s="306"/>
      <c r="M48" s="307"/>
      <c r="N48" s="308"/>
      <c r="O48" s="306"/>
      <c r="P48" s="306"/>
      <c r="Q48" s="307"/>
      <c r="R48" s="309">
        <f>SUM(R36:R47)</f>
        <v>249.60000000000002</v>
      </c>
      <c r="S48" s="310">
        <f t="shared" ref="S48:AA48" si="41">SUM(S36:S47)</f>
        <v>52</v>
      </c>
      <c r="T48" s="311">
        <f t="shared" si="41"/>
        <v>52</v>
      </c>
      <c r="U48" s="311">
        <f t="shared" si="41"/>
        <v>62.4</v>
      </c>
      <c r="V48" s="311">
        <f t="shared" si="41"/>
        <v>52</v>
      </c>
      <c r="W48" s="311">
        <f t="shared" si="41"/>
        <v>15.6</v>
      </c>
      <c r="X48" s="311">
        <f t="shared" si="41"/>
        <v>15.6</v>
      </c>
      <c r="Y48" s="312">
        <f t="shared" si="41"/>
        <v>104</v>
      </c>
      <c r="Z48" s="312">
        <f t="shared" si="41"/>
        <v>67.599999999999994</v>
      </c>
      <c r="AA48" s="312">
        <f t="shared" si="41"/>
        <v>78</v>
      </c>
      <c r="AB48" s="313">
        <f>R48/1800/0.6</f>
        <v>0.23111111111111116</v>
      </c>
      <c r="AC48" s="314"/>
      <c r="AD48" s="267"/>
      <c r="AE48" s="268"/>
      <c r="AF48" s="268"/>
      <c r="AG48" s="268"/>
      <c r="AH48" s="268"/>
      <c r="AI48" s="268"/>
      <c r="AJ48" s="268"/>
      <c r="AK48" s="268"/>
      <c r="AL48" s="268"/>
      <c r="AM48" s="268"/>
      <c r="AN48" s="268"/>
      <c r="AO48" s="268"/>
      <c r="AP48" s="268"/>
      <c r="AQ48" s="268"/>
      <c r="AR48" s="268"/>
      <c r="AS48" s="268"/>
      <c r="AT48" s="268"/>
      <c r="AU48" s="268"/>
      <c r="AV48" s="315"/>
    </row>
    <row r="49" spans="1:68" ht="27.95" customHeight="1" thickTop="1" x14ac:dyDescent="0.25">
      <c r="A49" s="54" t="s">
        <v>345</v>
      </c>
      <c r="B49" s="55" t="s">
        <v>346</v>
      </c>
      <c r="C49" s="56" t="s">
        <v>117</v>
      </c>
      <c r="D49" s="57" t="s">
        <v>289</v>
      </c>
      <c r="E49" s="58" t="s">
        <v>54</v>
      </c>
      <c r="F49" s="80">
        <v>5</v>
      </c>
      <c r="G49" s="60" t="s">
        <v>347</v>
      </c>
      <c r="H49" s="60" t="s">
        <v>348</v>
      </c>
      <c r="I49" s="274"/>
      <c r="J49" s="317"/>
      <c r="K49" s="318">
        <f t="shared" ref="K49:K58" si="42">IF(J49&gt;0, 1, 0)</f>
        <v>0</v>
      </c>
      <c r="L49" s="318">
        <f t="shared" ref="L49:L60" si="43">J49-K49</f>
        <v>0</v>
      </c>
      <c r="M49" s="319"/>
      <c r="N49" s="320"/>
      <c r="O49" s="321">
        <f t="shared" ref="O49:O60" si="44">IF(N49&gt;0, 1, 0)</f>
        <v>0</v>
      </c>
      <c r="P49" s="321">
        <f t="shared" ref="P49:P60" si="45">N49-O49</f>
        <v>0</v>
      </c>
      <c r="Q49" s="322"/>
      <c r="R49" s="323">
        <f t="shared" ref="R49:R58" si="46">(K49*M49*$R$5)+(L49*M49*$R$6)+(O49*Q49*$R$7)+(P49*Q49*$R$8)</f>
        <v>0</v>
      </c>
      <c r="S49" s="69">
        <f t="shared" ref="S49:S58" si="47">J49*M49*$S$5</f>
        <v>0</v>
      </c>
      <c r="T49" s="70">
        <f t="shared" ref="T49:T58" si="48">K49*M49*$T$5</f>
        <v>0</v>
      </c>
      <c r="U49" s="70">
        <f t="shared" ref="U49:U58" si="49">J49*M49*$U$5</f>
        <v>0</v>
      </c>
      <c r="V49" s="70">
        <f t="shared" ref="V49:V60" si="50">N49*Q49*$V$7</f>
        <v>0</v>
      </c>
      <c r="W49" s="70">
        <f t="shared" ref="W49:W60" si="51">O49*Q49*$W$7</f>
        <v>0</v>
      </c>
      <c r="X49" s="70">
        <f t="shared" ref="X49:X60" si="52">N49*Q49*$X$7</f>
        <v>0</v>
      </c>
      <c r="Y49" s="70">
        <f t="shared" ref="Y49:AA60" si="53">S49+V49</f>
        <v>0</v>
      </c>
      <c r="Z49" s="70">
        <f t="shared" si="53"/>
        <v>0</v>
      </c>
      <c r="AA49" s="70">
        <f t="shared" si="53"/>
        <v>0</v>
      </c>
      <c r="AB49" s="71"/>
      <c r="AC49" s="7">
        <f t="shared" ref="AC49:AC60" si="54">R49-Y49-Z49-AA49</f>
        <v>0</v>
      </c>
      <c r="AD49" s="72"/>
      <c r="AE49" s="73"/>
      <c r="AF49" s="73"/>
      <c r="AG49" s="73"/>
      <c r="AH49" s="88"/>
      <c r="AI49" s="88"/>
      <c r="AJ49" s="75"/>
      <c r="AK49" s="286" t="s">
        <v>349</v>
      </c>
      <c r="AL49" s="88"/>
      <c r="AM49" s="75"/>
      <c r="AN49" s="77"/>
      <c r="AO49" s="72"/>
      <c r="AP49" s="87" t="s">
        <v>350</v>
      </c>
      <c r="AQ49" s="79"/>
      <c r="AR49" s="79"/>
      <c r="AS49" s="324" t="s">
        <v>297</v>
      </c>
      <c r="AT49" s="88"/>
      <c r="AU49" s="75"/>
      <c r="AV49" s="89"/>
    </row>
    <row r="50" spans="1:68" ht="27.95" customHeight="1" x14ac:dyDescent="0.25">
      <c r="A50" s="54" t="s">
        <v>345</v>
      </c>
      <c r="B50" s="55" t="s">
        <v>346</v>
      </c>
      <c r="C50" s="56" t="s">
        <v>117</v>
      </c>
      <c r="D50" s="57" t="s">
        <v>289</v>
      </c>
      <c r="E50" s="58" t="s">
        <v>54</v>
      </c>
      <c r="F50" s="80">
        <v>6</v>
      </c>
      <c r="G50" s="60" t="s">
        <v>351</v>
      </c>
      <c r="H50" s="60" t="s">
        <v>352</v>
      </c>
      <c r="I50" s="81"/>
      <c r="J50" s="325"/>
      <c r="K50" s="318">
        <f t="shared" si="42"/>
        <v>0</v>
      </c>
      <c r="L50" s="318">
        <f t="shared" si="43"/>
        <v>0</v>
      </c>
      <c r="M50" s="326"/>
      <c r="N50" s="327"/>
      <c r="O50" s="321">
        <f t="shared" si="44"/>
        <v>0</v>
      </c>
      <c r="P50" s="321">
        <f t="shared" si="45"/>
        <v>0</v>
      </c>
      <c r="Q50" s="326"/>
      <c r="R50" s="328">
        <f t="shared" si="46"/>
        <v>0</v>
      </c>
      <c r="S50" s="69">
        <f t="shared" si="47"/>
        <v>0</v>
      </c>
      <c r="T50" s="70">
        <f t="shared" si="48"/>
        <v>0</v>
      </c>
      <c r="U50" s="70">
        <f t="shared" si="49"/>
        <v>0</v>
      </c>
      <c r="V50" s="70">
        <f t="shared" si="50"/>
        <v>0</v>
      </c>
      <c r="W50" s="70">
        <f t="shared" si="51"/>
        <v>0</v>
      </c>
      <c r="X50" s="70">
        <f t="shared" si="52"/>
        <v>0</v>
      </c>
      <c r="Y50" s="70">
        <f t="shared" si="53"/>
        <v>0</v>
      </c>
      <c r="Z50" s="70">
        <f t="shared" si="53"/>
        <v>0</v>
      </c>
      <c r="AA50" s="70">
        <f t="shared" si="53"/>
        <v>0</v>
      </c>
      <c r="AB50" s="71"/>
      <c r="AC50" s="7">
        <f t="shared" si="54"/>
        <v>0</v>
      </c>
      <c r="AD50" s="86"/>
      <c r="AE50" s="73"/>
      <c r="AF50" s="87"/>
      <c r="AG50" s="87"/>
      <c r="AH50" s="88"/>
      <c r="AI50" s="88"/>
      <c r="AJ50" s="75"/>
      <c r="AK50" s="286"/>
      <c r="AL50" s="88"/>
      <c r="AM50" s="75"/>
      <c r="AN50" s="89"/>
      <c r="AO50" s="86"/>
      <c r="AQ50" s="87"/>
      <c r="AR50" s="79"/>
      <c r="AS50" s="87" t="s">
        <v>353</v>
      </c>
      <c r="AT50" s="88"/>
      <c r="AU50" s="75"/>
      <c r="AV50" s="89"/>
    </row>
    <row r="51" spans="1:68" ht="27.95" customHeight="1" x14ac:dyDescent="0.25">
      <c r="A51" s="54" t="s">
        <v>345</v>
      </c>
      <c r="B51" s="55" t="s">
        <v>346</v>
      </c>
      <c r="C51" s="56" t="s">
        <v>117</v>
      </c>
      <c r="D51" s="57" t="s">
        <v>289</v>
      </c>
      <c r="E51" s="93" t="s">
        <v>73</v>
      </c>
      <c r="F51" s="80">
        <v>1</v>
      </c>
      <c r="G51" s="60" t="s">
        <v>354</v>
      </c>
      <c r="H51" s="60" t="s">
        <v>355</v>
      </c>
      <c r="I51" s="81"/>
      <c r="J51" s="325">
        <v>1</v>
      </c>
      <c r="K51" s="318">
        <f t="shared" si="42"/>
        <v>1</v>
      </c>
      <c r="L51" s="318">
        <f t="shared" si="43"/>
        <v>0</v>
      </c>
      <c r="M51" s="326">
        <v>26</v>
      </c>
      <c r="N51" s="327">
        <v>2</v>
      </c>
      <c r="O51" s="321">
        <f t="shared" si="44"/>
        <v>1</v>
      </c>
      <c r="P51" s="321">
        <f t="shared" si="45"/>
        <v>1</v>
      </c>
      <c r="Q51" s="326">
        <v>26</v>
      </c>
      <c r="R51" s="328">
        <f t="shared" si="46"/>
        <v>158.60000000000002</v>
      </c>
      <c r="S51" s="69">
        <f t="shared" si="47"/>
        <v>26</v>
      </c>
      <c r="T51" s="70">
        <f t="shared" si="48"/>
        <v>26</v>
      </c>
      <c r="U51" s="70">
        <f t="shared" si="49"/>
        <v>31.2</v>
      </c>
      <c r="V51" s="70">
        <f t="shared" si="50"/>
        <v>52</v>
      </c>
      <c r="W51" s="70">
        <f t="shared" si="51"/>
        <v>7.8</v>
      </c>
      <c r="X51" s="70">
        <f t="shared" si="52"/>
        <v>15.6</v>
      </c>
      <c r="Y51" s="70">
        <f t="shared" si="53"/>
        <v>78</v>
      </c>
      <c r="Z51" s="70">
        <f t="shared" si="53"/>
        <v>33.799999999999997</v>
      </c>
      <c r="AA51" s="70">
        <f t="shared" si="53"/>
        <v>46.8</v>
      </c>
      <c r="AB51" s="71"/>
      <c r="AC51" s="7">
        <f t="shared" si="54"/>
        <v>0</v>
      </c>
      <c r="AD51" s="86"/>
      <c r="AE51" s="73"/>
      <c r="AF51" s="87"/>
      <c r="AG51" s="87"/>
      <c r="AH51" s="88"/>
      <c r="AI51" s="88"/>
      <c r="AJ51" s="75"/>
      <c r="AK51" s="87"/>
      <c r="AL51" s="88"/>
      <c r="AM51" s="75"/>
      <c r="AN51" s="89"/>
      <c r="AO51" s="86"/>
      <c r="AP51" s="87"/>
      <c r="AQ51" s="87"/>
      <c r="AR51" s="87"/>
      <c r="AS51" s="286" t="s">
        <v>356</v>
      </c>
      <c r="AT51" s="88"/>
      <c r="AU51" s="75"/>
      <c r="AV51" s="89"/>
    </row>
    <row r="52" spans="1:68" ht="27.95" customHeight="1" x14ac:dyDescent="0.25">
      <c r="A52" s="54" t="s">
        <v>345</v>
      </c>
      <c r="B52" s="55" t="s">
        <v>346</v>
      </c>
      <c r="C52" s="56" t="s">
        <v>117</v>
      </c>
      <c r="D52" s="57" t="s">
        <v>289</v>
      </c>
      <c r="E52" s="93" t="s">
        <v>73</v>
      </c>
      <c r="F52" s="80">
        <v>3</v>
      </c>
      <c r="G52" s="60" t="s">
        <v>74</v>
      </c>
      <c r="H52" s="60" t="s">
        <v>75</v>
      </c>
      <c r="I52" s="81"/>
      <c r="J52" s="325">
        <v>1</v>
      </c>
      <c r="K52" s="318">
        <f t="shared" si="42"/>
        <v>1</v>
      </c>
      <c r="L52" s="318">
        <f t="shared" si="43"/>
        <v>0</v>
      </c>
      <c r="M52" s="326">
        <v>8</v>
      </c>
      <c r="N52" s="327"/>
      <c r="O52" s="321">
        <f t="shared" si="44"/>
        <v>0</v>
      </c>
      <c r="P52" s="321">
        <f t="shared" si="45"/>
        <v>0</v>
      </c>
      <c r="Q52" s="326"/>
      <c r="R52" s="328">
        <f t="shared" si="46"/>
        <v>25.6</v>
      </c>
      <c r="S52" s="69">
        <f t="shared" si="47"/>
        <v>8</v>
      </c>
      <c r="T52" s="70">
        <f t="shared" si="48"/>
        <v>8</v>
      </c>
      <c r="U52" s="70">
        <f t="shared" si="49"/>
        <v>9.6</v>
      </c>
      <c r="V52" s="70">
        <f t="shared" si="50"/>
        <v>0</v>
      </c>
      <c r="W52" s="70">
        <f t="shared" si="51"/>
        <v>0</v>
      </c>
      <c r="X52" s="70">
        <f t="shared" si="52"/>
        <v>0</v>
      </c>
      <c r="Y52" s="70">
        <f t="shared" si="53"/>
        <v>8</v>
      </c>
      <c r="Z52" s="70">
        <f t="shared" si="53"/>
        <v>8</v>
      </c>
      <c r="AA52" s="70">
        <f t="shared" si="53"/>
        <v>9.6</v>
      </c>
      <c r="AB52" s="71"/>
      <c r="AC52" s="7">
        <f t="shared" si="54"/>
        <v>0</v>
      </c>
      <c r="AD52" s="86"/>
      <c r="AE52" s="73"/>
      <c r="AF52" s="87"/>
      <c r="AG52" s="87"/>
      <c r="AH52" s="88"/>
      <c r="AI52" s="88"/>
      <c r="AJ52" s="75"/>
      <c r="AK52" s="87"/>
      <c r="AL52" s="88"/>
      <c r="AM52" s="75"/>
      <c r="AN52" s="89"/>
      <c r="AO52" s="86"/>
      <c r="AP52" s="87"/>
      <c r="AQ52" s="87"/>
      <c r="AR52" s="87"/>
      <c r="AS52" s="286"/>
      <c r="AT52" s="88"/>
      <c r="AU52" s="75"/>
      <c r="AV52" s="89"/>
    </row>
    <row r="53" spans="1:68" ht="27.95" customHeight="1" x14ac:dyDescent="0.25">
      <c r="A53" s="54" t="s">
        <v>345</v>
      </c>
      <c r="B53" s="55" t="s">
        <v>346</v>
      </c>
      <c r="C53" s="56" t="s">
        <v>117</v>
      </c>
      <c r="D53" s="57" t="s">
        <v>289</v>
      </c>
      <c r="E53" s="93" t="s">
        <v>73</v>
      </c>
      <c r="F53" s="80">
        <v>2</v>
      </c>
      <c r="G53" s="60" t="s">
        <v>357</v>
      </c>
      <c r="H53" s="60" t="s">
        <v>358</v>
      </c>
      <c r="I53" s="81"/>
      <c r="J53" s="325"/>
      <c r="K53" s="318">
        <f t="shared" si="42"/>
        <v>0</v>
      </c>
      <c r="L53" s="318">
        <f t="shared" si="43"/>
        <v>0</v>
      </c>
      <c r="M53" s="326"/>
      <c r="N53" s="327"/>
      <c r="O53" s="321">
        <f t="shared" si="44"/>
        <v>0</v>
      </c>
      <c r="P53" s="321">
        <f t="shared" si="45"/>
        <v>0</v>
      </c>
      <c r="Q53" s="326"/>
      <c r="R53" s="328">
        <f t="shared" si="46"/>
        <v>0</v>
      </c>
      <c r="S53" s="69">
        <f t="shared" si="47"/>
        <v>0</v>
      </c>
      <c r="T53" s="70">
        <f t="shared" si="48"/>
        <v>0</v>
      </c>
      <c r="U53" s="70">
        <f t="shared" si="49"/>
        <v>0</v>
      </c>
      <c r="V53" s="70">
        <f t="shared" si="50"/>
        <v>0</v>
      </c>
      <c r="W53" s="70">
        <f t="shared" si="51"/>
        <v>0</v>
      </c>
      <c r="X53" s="70">
        <f t="shared" si="52"/>
        <v>0</v>
      </c>
      <c r="Y53" s="70">
        <f t="shared" si="53"/>
        <v>0</v>
      </c>
      <c r="Z53" s="70">
        <f t="shared" si="53"/>
        <v>0</v>
      </c>
      <c r="AA53" s="70">
        <f t="shared" si="53"/>
        <v>0</v>
      </c>
      <c r="AB53" s="71"/>
      <c r="AC53" s="7">
        <f t="shared" si="54"/>
        <v>0</v>
      </c>
      <c r="AD53" s="86"/>
      <c r="AE53" s="73"/>
      <c r="AF53" s="87"/>
      <c r="AG53" s="87"/>
      <c r="AH53" s="88"/>
      <c r="AI53" s="88"/>
      <c r="AJ53" s="75"/>
      <c r="AK53" s="87"/>
      <c r="AL53" s="88"/>
      <c r="AM53" s="75"/>
      <c r="AN53" s="89"/>
      <c r="AO53" s="86"/>
      <c r="AP53" s="87"/>
      <c r="AQ53" s="87"/>
      <c r="AR53" s="87"/>
      <c r="AS53" s="247"/>
      <c r="AT53" s="88"/>
      <c r="AU53" s="75"/>
      <c r="AV53" s="89"/>
    </row>
    <row r="54" spans="1:68" ht="27.95" customHeight="1" x14ac:dyDescent="0.25">
      <c r="A54" s="54" t="s">
        <v>345</v>
      </c>
      <c r="B54" s="55" t="s">
        <v>346</v>
      </c>
      <c r="C54" s="56" t="s">
        <v>117</v>
      </c>
      <c r="D54" s="57" t="s">
        <v>289</v>
      </c>
      <c r="E54" s="91" t="s">
        <v>82</v>
      </c>
      <c r="F54" s="92">
        <v>2</v>
      </c>
      <c r="G54" s="91" t="s">
        <v>74</v>
      </c>
      <c r="H54" s="91" t="s">
        <v>83</v>
      </c>
      <c r="I54" s="81"/>
      <c r="J54" s="82">
        <v>1</v>
      </c>
      <c r="K54" s="63">
        <f t="shared" si="42"/>
        <v>1</v>
      </c>
      <c r="L54" s="63">
        <f t="shared" si="43"/>
        <v>0</v>
      </c>
      <c r="M54" s="83">
        <v>8</v>
      </c>
      <c r="N54" s="84">
        <v>1</v>
      </c>
      <c r="O54" s="66">
        <f t="shared" si="44"/>
        <v>1</v>
      </c>
      <c r="P54" s="66">
        <f t="shared" si="45"/>
        <v>0</v>
      </c>
      <c r="Q54" s="83">
        <v>8</v>
      </c>
      <c r="R54" s="85">
        <f t="shared" si="46"/>
        <v>38.400000000000006</v>
      </c>
      <c r="S54" s="69">
        <f t="shared" si="47"/>
        <v>8</v>
      </c>
      <c r="T54" s="70">
        <f t="shared" si="48"/>
        <v>8</v>
      </c>
      <c r="U54" s="70">
        <f t="shared" si="49"/>
        <v>9.6</v>
      </c>
      <c r="V54" s="70">
        <f t="shared" si="50"/>
        <v>8</v>
      </c>
      <c r="W54" s="70">
        <f t="shared" si="51"/>
        <v>2.4</v>
      </c>
      <c r="X54" s="70">
        <f t="shared" si="52"/>
        <v>2.4</v>
      </c>
      <c r="Y54" s="70">
        <f t="shared" si="53"/>
        <v>16</v>
      </c>
      <c r="Z54" s="70">
        <f t="shared" si="53"/>
        <v>10.4</v>
      </c>
      <c r="AA54" s="70">
        <f t="shared" si="53"/>
        <v>12</v>
      </c>
      <c r="AB54" s="71"/>
      <c r="AC54" s="7">
        <f t="shared" si="54"/>
        <v>0</v>
      </c>
      <c r="AD54" s="86"/>
      <c r="AE54" s="73"/>
      <c r="AF54" s="87"/>
      <c r="AG54" s="87"/>
      <c r="AH54" s="88"/>
      <c r="AI54" s="88"/>
      <c r="AJ54" s="75"/>
      <c r="AK54" s="87"/>
      <c r="AL54" s="88"/>
      <c r="AM54" s="75"/>
      <c r="AN54" s="89"/>
      <c r="AO54" s="86"/>
      <c r="AP54" s="87"/>
      <c r="AQ54" s="87"/>
      <c r="AR54" s="87"/>
      <c r="AS54" s="247"/>
      <c r="AT54" s="88"/>
      <c r="AU54" s="75"/>
      <c r="AV54" s="89"/>
    </row>
    <row r="55" spans="1:68" ht="27.95" customHeight="1" x14ac:dyDescent="0.25">
      <c r="A55" s="54" t="s">
        <v>345</v>
      </c>
      <c r="B55" s="55" t="s">
        <v>346</v>
      </c>
      <c r="C55" s="56" t="s">
        <v>117</v>
      </c>
      <c r="D55" s="57" t="s">
        <v>289</v>
      </c>
      <c r="E55" s="150" t="s">
        <v>129</v>
      </c>
      <c r="F55" s="80">
        <v>1</v>
      </c>
      <c r="G55" s="60" t="s">
        <v>359</v>
      </c>
      <c r="H55" s="60" t="s">
        <v>360</v>
      </c>
      <c r="I55" s="81"/>
      <c r="J55" s="82">
        <v>1</v>
      </c>
      <c r="K55" s="63">
        <f t="shared" si="42"/>
        <v>1</v>
      </c>
      <c r="L55" s="63">
        <f t="shared" si="43"/>
        <v>0</v>
      </c>
      <c r="M55" s="83">
        <v>26</v>
      </c>
      <c r="N55" s="84">
        <v>2</v>
      </c>
      <c r="O55" s="66">
        <f t="shared" si="44"/>
        <v>1</v>
      </c>
      <c r="P55" s="66">
        <f t="shared" si="45"/>
        <v>1</v>
      </c>
      <c r="Q55" s="83">
        <v>26</v>
      </c>
      <c r="R55" s="85">
        <f t="shared" si="46"/>
        <v>158.60000000000002</v>
      </c>
      <c r="S55" s="69">
        <f t="shared" si="47"/>
        <v>26</v>
      </c>
      <c r="T55" s="70">
        <f t="shared" si="48"/>
        <v>26</v>
      </c>
      <c r="U55" s="70">
        <f t="shared" si="49"/>
        <v>31.2</v>
      </c>
      <c r="V55" s="70">
        <f t="shared" si="50"/>
        <v>52</v>
      </c>
      <c r="W55" s="70">
        <f t="shared" si="51"/>
        <v>7.8</v>
      </c>
      <c r="X55" s="70">
        <f t="shared" si="52"/>
        <v>15.6</v>
      </c>
      <c r="Y55" s="70">
        <f t="shared" si="53"/>
        <v>78</v>
      </c>
      <c r="Z55" s="70">
        <f t="shared" si="53"/>
        <v>33.799999999999997</v>
      </c>
      <c r="AA55" s="70">
        <f t="shared" si="53"/>
        <v>46.8</v>
      </c>
      <c r="AB55" s="71"/>
      <c r="AC55" s="7">
        <f t="shared" si="54"/>
        <v>0</v>
      </c>
      <c r="AD55" s="86"/>
      <c r="AE55" s="73"/>
      <c r="AF55" s="87"/>
      <c r="AG55" s="87"/>
      <c r="AH55" s="88"/>
      <c r="AI55" s="88"/>
      <c r="AJ55" s="75"/>
      <c r="AK55" s="87"/>
      <c r="AL55" s="88"/>
      <c r="AM55" s="75"/>
      <c r="AN55" s="89"/>
      <c r="AO55" s="86"/>
      <c r="AP55" s="87"/>
      <c r="AQ55" s="87"/>
      <c r="AR55" s="87"/>
      <c r="AS55" s="247"/>
      <c r="AT55" s="88"/>
      <c r="AU55" s="75"/>
      <c r="AV55" s="89"/>
    </row>
    <row r="56" spans="1:68" ht="27.95" customHeight="1" x14ac:dyDescent="0.25">
      <c r="A56" s="54" t="s">
        <v>345</v>
      </c>
      <c r="B56" s="55" t="s">
        <v>346</v>
      </c>
      <c r="C56" s="56" t="s">
        <v>117</v>
      </c>
      <c r="D56" s="57" t="s">
        <v>289</v>
      </c>
      <c r="E56" s="141"/>
      <c r="F56" s="136"/>
      <c r="G56" s="142"/>
      <c r="H56" s="140"/>
      <c r="I56" s="94"/>
      <c r="J56" s="82"/>
      <c r="K56" s="63">
        <f t="shared" si="42"/>
        <v>0</v>
      </c>
      <c r="L56" s="63">
        <f t="shared" si="43"/>
        <v>0</v>
      </c>
      <c r="M56" s="83"/>
      <c r="N56" s="84"/>
      <c r="O56" s="66">
        <f t="shared" si="44"/>
        <v>0</v>
      </c>
      <c r="P56" s="66">
        <f t="shared" si="45"/>
        <v>0</v>
      </c>
      <c r="Q56" s="83"/>
      <c r="R56" s="85">
        <f t="shared" si="46"/>
        <v>0</v>
      </c>
      <c r="S56" s="69">
        <f t="shared" si="47"/>
        <v>0</v>
      </c>
      <c r="T56" s="70">
        <f t="shared" si="48"/>
        <v>0</v>
      </c>
      <c r="U56" s="70">
        <f t="shared" si="49"/>
        <v>0</v>
      </c>
      <c r="V56" s="70">
        <f t="shared" si="50"/>
        <v>0</v>
      </c>
      <c r="W56" s="70">
        <f t="shared" si="51"/>
        <v>0</v>
      </c>
      <c r="X56" s="70">
        <f t="shared" si="52"/>
        <v>0</v>
      </c>
      <c r="Y56" s="70">
        <f t="shared" si="53"/>
        <v>0</v>
      </c>
      <c r="Z56" s="70">
        <f t="shared" si="53"/>
        <v>0</v>
      </c>
      <c r="AA56" s="70">
        <f t="shared" si="53"/>
        <v>0</v>
      </c>
      <c r="AB56" s="71"/>
      <c r="AC56" s="7">
        <f t="shared" si="54"/>
        <v>0</v>
      </c>
      <c r="AD56" s="86"/>
      <c r="AE56" s="73"/>
      <c r="AF56" s="87"/>
      <c r="AG56" s="87"/>
      <c r="AH56" s="88"/>
      <c r="AI56" s="88"/>
      <c r="AJ56" s="75"/>
      <c r="AK56" s="87"/>
      <c r="AL56" s="88"/>
      <c r="AM56" s="75"/>
      <c r="AN56" s="89"/>
      <c r="AO56" s="86"/>
      <c r="AP56" s="87"/>
      <c r="AQ56" s="87"/>
      <c r="AR56" s="87"/>
      <c r="AS56" s="247"/>
      <c r="AT56" s="88"/>
      <c r="AU56" s="75"/>
      <c r="AV56" s="89"/>
    </row>
    <row r="57" spans="1:68" ht="27.95" customHeight="1" x14ac:dyDescent="0.25">
      <c r="A57" s="54" t="s">
        <v>345</v>
      </c>
      <c r="B57" s="55" t="s">
        <v>346</v>
      </c>
      <c r="C57" s="56" t="s">
        <v>117</v>
      </c>
      <c r="D57" s="57" t="s">
        <v>289</v>
      </c>
      <c r="E57" s="143"/>
      <c r="F57" s="144"/>
      <c r="G57" s="145"/>
      <c r="H57" s="140"/>
      <c r="I57" s="81"/>
      <c r="J57" s="82"/>
      <c r="K57" s="63">
        <f t="shared" si="42"/>
        <v>0</v>
      </c>
      <c r="L57" s="63">
        <f t="shared" si="43"/>
        <v>0</v>
      </c>
      <c r="M57" s="83"/>
      <c r="N57" s="84"/>
      <c r="O57" s="66">
        <f t="shared" si="44"/>
        <v>0</v>
      </c>
      <c r="P57" s="66">
        <f t="shared" si="45"/>
        <v>0</v>
      </c>
      <c r="Q57" s="83"/>
      <c r="R57" s="85">
        <f t="shared" si="46"/>
        <v>0</v>
      </c>
      <c r="S57" s="69">
        <f t="shared" si="47"/>
        <v>0</v>
      </c>
      <c r="T57" s="70">
        <f t="shared" si="48"/>
        <v>0</v>
      </c>
      <c r="U57" s="70">
        <f t="shared" si="49"/>
        <v>0</v>
      </c>
      <c r="V57" s="70">
        <f t="shared" si="50"/>
        <v>0</v>
      </c>
      <c r="W57" s="70">
        <f t="shared" si="51"/>
        <v>0</v>
      </c>
      <c r="X57" s="70">
        <f t="shared" si="52"/>
        <v>0</v>
      </c>
      <c r="Y57" s="70">
        <f t="shared" si="53"/>
        <v>0</v>
      </c>
      <c r="Z57" s="70">
        <f t="shared" si="53"/>
        <v>0</v>
      </c>
      <c r="AA57" s="70">
        <f t="shared" si="53"/>
        <v>0</v>
      </c>
      <c r="AB57" s="71"/>
      <c r="AC57" s="7">
        <f t="shared" si="54"/>
        <v>0</v>
      </c>
      <c r="AD57" s="86"/>
      <c r="AE57" s="73"/>
      <c r="AF57" s="87"/>
      <c r="AG57" s="87"/>
      <c r="AH57" s="88"/>
      <c r="AI57" s="88"/>
      <c r="AJ57" s="75"/>
      <c r="AK57" s="87"/>
      <c r="AL57" s="88"/>
      <c r="AM57" s="75"/>
      <c r="AN57" s="89"/>
      <c r="AO57" s="86"/>
      <c r="AP57" s="87"/>
      <c r="AQ57" s="87"/>
      <c r="AR57" s="87"/>
      <c r="AS57" s="87"/>
      <c r="AT57" s="88"/>
      <c r="AU57" s="75"/>
      <c r="AV57" s="89"/>
    </row>
    <row r="58" spans="1:68" ht="27.95" customHeight="1" x14ac:dyDescent="0.25">
      <c r="A58" s="54" t="s">
        <v>345</v>
      </c>
      <c r="B58" s="55" t="s">
        <v>346</v>
      </c>
      <c r="C58" s="56" t="s">
        <v>117</v>
      </c>
      <c r="D58" s="57" t="s">
        <v>289</v>
      </c>
      <c r="E58" s="146"/>
      <c r="F58" s="288"/>
      <c r="G58" s="142"/>
      <c r="H58" s="289"/>
      <c r="I58" s="290"/>
      <c r="J58" s="82"/>
      <c r="K58" s="96">
        <f t="shared" si="42"/>
        <v>0</v>
      </c>
      <c r="L58" s="96">
        <f t="shared" si="43"/>
        <v>0</v>
      </c>
      <c r="M58" s="83"/>
      <c r="N58" s="84"/>
      <c r="O58" s="66">
        <f t="shared" si="44"/>
        <v>0</v>
      </c>
      <c r="P58" s="66">
        <f t="shared" si="45"/>
        <v>0</v>
      </c>
      <c r="Q58" s="83"/>
      <c r="R58" s="85">
        <f t="shared" si="46"/>
        <v>0</v>
      </c>
      <c r="S58" s="69">
        <f t="shared" si="47"/>
        <v>0</v>
      </c>
      <c r="T58" s="70">
        <f t="shared" si="48"/>
        <v>0</v>
      </c>
      <c r="U58" s="70">
        <f t="shared" si="49"/>
        <v>0</v>
      </c>
      <c r="V58" s="70">
        <f t="shared" si="50"/>
        <v>0</v>
      </c>
      <c r="W58" s="70">
        <f t="shared" si="51"/>
        <v>0</v>
      </c>
      <c r="X58" s="70">
        <f t="shared" si="52"/>
        <v>0</v>
      </c>
      <c r="Y58" s="70">
        <f t="shared" si="53"/>
        <v>0</v>
      </c>
      <c r="Z58" s="70">
        <f t="shared" si="53"/>
        <v>0</v>
      </c>
      <c r="AA58" s="70">
        <f t="shared" si="53"/>
        <v>0</v>
      </c>
      <c r="AB58" s="71"/>
      <c r="AC58" s="7">
        <f t="shared" si="54"/>
        <v>0</v>
      </c>
      <c r="AD58" s="86"/>
      <c r="AE58" s="73"/>
      <c r="AF58" s="87"/>
      <c r="AG58" s="87"/>
      <c r="AH58" s="88"/>
      <c r="AI58" s="88"/>
      <c r="AJ58" s="75"/>
      <c r="AK58" s="87"/>
      <c r="AL58" s="88"/>
      <c r="AM58" s="75"/>
      <c r="AN58" s="89"/>
      <c r="AO58" s="86"/>
      <c r="AP58" s="87"/>
      <c r="AQ58" s="87"/>
      <c r="AR58" s="87"/>
      <c r="AS58" s="87"/>
      <c r="AT58" s="88"/>
      <c r="AU58" s="75"/>
      <c r="AV58" s="89"/>
    </row>
    <row r="59" spans="1:68" s="115" customFormat="1" ht="27.95" customHeight="1" x14ac:dyDescent="0.25">
      <c r="A59" s="97" t="s">
        <v>345</v>
      </c>
      <c r="B59" s="98" t="s">
        <v>346</v>
      </c>
      <c r="C59" s="56" t="s">
        <v>117</v>
      </c>
      <c r="D59" s="57" t="s">
        <v>289</v>
      </c>
      <c r="E59" s="291" t="s">
        <v>49</v>
      </c>
      <c r="F59" s="291"/>
      <c r="G59" s="292"/>
      <c r="H59" s="300" t="s">
        <v>247</v>
      </c>
      <c r="I59" s="293"/>
      <c r="J59" s="295">
        <v>1</v>
      </c>
      <c r="K59" s="292">
        <f>IF(J59&gt;0, 1, 0)</f>
        <v>1</v>
      </c>
      <c r="L59" s="292">
        <f t="shared" si="43"/>
        <v>0</v>
      </c>
      <c r="M59" s="296">
        <v>3</v>
      </c>
      <c r="N59" s="108"/>
      <c r="O59" s="109">
        <f t="shared" si="44"/>
        <v>0</v>
      </c>
      <c r="P59" s="109">
        <f t="shared" si="45"/>
        <v>0</v>
      </c>
      <c r="Q59" s="107"/>
      <c r="R59" s="110">
        <f>J59*M59*$R$9</f>
        <v>14.700000000000001</v>
      </c>
      <c r="S59" s="111">
        <f>J59*M59*$S$9</f>
        <v>3</v>
      </c>
      <c r="T59" s="112">
        <f>K59*M59*$T$9</f>
        <v>4.5</v>
      </c>
      <c r="U59" s="112">
        <f>J59*M59*$U$9</f>
        <v>7.1999999999999993</v>
      </c>
      <c r="V59" s="112">
        <f t="shared" si="50"/>
        <v>0</v>
      </c>
      <c r="W59" s="112">
        <f t="shared" si="51"/>
        <v>0</v>
      </c>
      <c r="X59" s="112">
        <f t="shared" si="52"/>
        <v>0</v>
      </c>
      <c r="Y59" s="112">
        <f t="shared" si="53"/>
        <v>3</v>
      </c>
      <c r="Z59" s="112">
        <f t="shared" si="53"/>
        <v>4.5</v>
      </c>
      <c r="AA59" s="112">
        <f t="shared" si="53"/>
        <v>7.1999999999999993</v>
      </c>
      <c r="AB59" s="113"/>
      <c r="AC59" s="114">
        <f t="shared" si="54"/>
        <v>0</v>
      </c>
      <c r="AD59" s="86"/>
      <c r="AE59" s="73"/>
      <c r="AF59" s="87"/>
      <c r="AG59" s="87"/>
      <c r="AH59" s="88"/>
      <c r="AI59" s="88"/>
      <c r="AJ59" s="75"/>
      <c r="AK59" s="87"/>
      <c r="AL59" s="88"/>
      <c r="AM59" s="75"/>
      <c r="AN59" s="89"/>
      <c r="AO59" s="86"/>
      <c r="AP59" s="87"/>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s="115" customFormat="1" ht="27.95" customHeight="1" x14ac:dyDescent="0.25">
      <c r="A60" s="97" t="s">
        <v>345</v>
      </c>
      <c r="B60" s="98" t="s">
        <v>346</v>
      </c>
      <c r="C60" s="56" t="s">
        <v>117</v>
      </c>
      <c r="D60" s="57" t="s">
        <v>289</v>
      </c>
      <c r="E60" s="291" t="s">
        <v>308</v>
      </c>
      <c r="F60" s="291"/>
      <c r="G60" s="292"/>
      <c r="H60" s="300" t="s">
        <v>361</v>
      </c>
      <c r="I60" s="293"/>
      <c r="J60" s="295">
        <v>1</v>
      </c>
      <c r="K60" s="292">
        <f>IF(J60&gt;0, 1, 0)</f>
        <v>1</v>
      </c>
      <c r="L60" s="292">
        <f t="shared" si="43"/>
        <v>0</v>
      </c>
      <c r="M60" s="296">
        <v>12</v>
      </c>
      <c r="N60" s="108"/>
      <c r="O60" s="109">
        <f t="shared" si="44"/>
        <v>0</v>
      </c>
      <c r="P60" s="109">
        <f t="shared" si="45"/>
        <v>0</v>
      </c>
      <c r="Q60" s="107"/>
      <c r="R60" s="110">
        <f>J60*M60*$R$9</f>
        <v>58.800000000000004</v>
      </c>
      <c r="S60" s="111">
        <f>J60*M60*$S$9</f>
        <v>12</v>
      </c>
      <c r="T60" s="112">
        <f>K60*M60*$T$9</f>
        <v>18</v>
      </c>
      <c r="U60" s="112">
        <f>J60*M60*$U$9</f>
        <v>28.799999999999997</v>
      </c>
      <c r="V60" s="112">
        <f t="shared" si="50"/>
        <v>0</v>
      </c>
      <c r="W60" s="112">
        <f t="shared" si="51"/>
        <v>0</v>
      </c>
      <c r="X60" s="112">
        <f t="shared" si="52"/>
        <v>0</v>
      </c>
      <c r="Y60" s="112">
        <f t="shared" si="53"/>
        <v>12</v>
      </c>
      <c r="Z60" s="112">
        <f t="shared" si="53"/>
        <v>18</v>
      </c>
      <c r="AA60" s="112">
        <f t="shared" si="53"/>
        <v>28.799999999999997</v>
      </c>
      <c r="AB60" s="113"/>
      <c r="AC60" s="114">
        <f t="shared" si="54"/>
        <v>0</v>
      </c>
      <c r="AD60" s="86"/>
      <c r="AE60" s="73"/>
      <c r="AF60" s="87"/>
      <c r="AG60" s="87"/>
      <c r="AH60" s="88"/>
      <c r="AI60" s="88"/>
      <c r="AJ60" s="75"/>
      <c r="AK60" s="87"/>
      <c r="AL60" s="88"/>
      <c r="AM60" s="75"/>
      <c r="AN60" s="89"/>
      <c r="AO60" s="86"/>
      <c r="AP60" s="87"/>
      <c r="AQ60" s="87"/>
      <c r="AR60" s="87"/>
      <c r="AS60" s="87"/>
      <c r="AT60" s="88"/>
      <c r="AU60" s="75"/>
      <c r="AV60" s="89"/>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116" t="s">
        <v>345</v>
      </c>
      <c r="B61" s="117" t="s">
        <v>346</v>
      </c>
      <c r="C61" s="117" t="s">
        <v>117</v>
      </c>
      <c r="D61" s="57" t="s">
        <v>289</v>
      </c>
      <c r="E61" s="118"/>
      <c r="F61" s="118"/>
      <c r="G61" s="119"/>
      <c r="H61" s="120" t="s">
        <v>90</v>
      </c>
      <c r="I61" s="121"/>
      <c r="J61" s="122"/>
      <c r="K61" s="123"/>
      <c r="L61" s="123"/>
      <c r="M61" s="124"/>
      <c r="N61" s="125"/>
      <c r="O61" s="123"/>
      <c r="P61" s="123"/>
      <c r="Q61" s="124"/>
      <c r="R61" s="126">
        <f>SUM(R49:R60)</f>
        <v>454.70000000000005</v>
      </c>
      <c r="S61" s="127">
        <f t="shared" ref="S61:AA61" si="55">SUM(S49:S60)</f>
        <v>83</v>
      </c>
      <c r="T61" s="128">
        <f t="shared" si="55"/>
        <v>90.5</v>
      </c>
      <c r="U61" s="128">
        <f t="shared" si="55"/>
        <v>117.6</v>
      </c>
      <c r="V61" s="128">
        <f t="shared" si="55"/>
        <v>112</v>
      </c>
      <c r="W61" s="128">
        <f t="shared" si="55"/>
        <v>18</v>
      </c>
      <c r="X61" s="128">
        <f t="shared" si="55"/>
        <v>33.6</v>
      </c>
      <c r="Y61" s="129">
        <f t="shared" si="55"/>
        <v>195</v>
      </c>
      <c r="Z61" s="129">
        <f t="shared" si="55"/>
        <v>108.5</v>
      </c>
      <c r="AA61" s="129">
        <f t="shared" si="55"/>
        <v>151.19999999999999</v>
      </c>
      <c r="AB61" s="130">
        <f>R61/1800/0.6</f>
        <v>0.42101851851851857</v>
      </c>
      <c r="AC61" s="7"/>
      <c r="AD61" s="131"/>
      <c r="AE61" s="132"/>
      <c r="AF61" s="132"/>
      <c r="AG61" s="132"/>
      <c r="AH61" s="132"/>
      <c r="AI61" s="132"/>
      <c r="AJ61" s="132"/>
      <c r="AK61" s="132"/>
      <c r="AL61" s="132"/>
      <c r="AM61" s="132"/>
      <c r="AN61" s="132"/>
      <c r="AO61" s="132"/>
      <c r="AP61" s="132"/>
      <c r="AQ61" s="132"/>
      <c r="AR61" s="132"/>
      <c r="AS61" s="132"/>
      <c r="AT61" s="132"/>
      <c r="AU61" s="132"/>
      <c r="AV61" s="297"/>
    </row>
    <row r="62" spans="1:68" ht="27.95" customHeight="1" thickTop="1" x14ac:dyDescent="0.25">
      <c r="A62" s="54" t="s">
        <v>362</v>
      </c>
      <c r="B62" s="55" t="s">
        <v>363</v>
      </c>
      <c r="C62" s="56" t="s">
        <v>52</v>
      </c>
      <c r="D62" s="57" t="s">
        <v>289</v>
      </c>
      <c r="E62" s="58" t="s">
        <v>54</v>
      </c>
      <c r="F62" s="59">
        <v>2</v>
      </c>
      <c r="G62" s="60" t="s">
        <v>298</v>
      </c>
      <c r="H62" s="60" t="s">
        <v>299</v>
      </c>
      <c r="I62" s="274"/>
      <c r="J62" s="62">
        <v>1</v>
      </c>
      <c r="K62" s="63">
        <f t="shared" ref="K62:K71" si="56">IF(J62&gt;0, 1, 0)</f>
        <v>1</v>
      </c>
      <c r="L62" s="63">
        <f t="shared" ref="L62:L73" si="57">J62-K62</f>
        <v>0</v>
      </c>
      <c r="M62" s="64">
        <v>26</v>
      </c>
      <c r="N62" s="65">
        <v>2</v>
      </c>
      <c r="O62" s="66">
        <f t="shared" ref="O62:O73" si="58">IF(N62&gt;0, 1, 0)</f>
        <v>1</v>
      </c>
      <c r="P62" s="66">
        <f t="shared" ref="P62:P73" si="59">N62-O62</f>
        <v>1</v>
      </c>
      <c r="Q62" s="298">
        <v>26</v>
      </c>
      <c r="R62" s="68">
        <f t="shared" ref="R62:R71" si="60">(K62*M62*$R$5)+(L62*M62*$R$6)+(O62*Q62*$R$7)+(P62*Q62*$R$8)</f>
        <v>158.60000000000002</v>
      </c>
      <c r="S62" s="69">
        <f t="shared" ref="S62:S71" si="61">J62*M62*$S$5</f>
        <v>26</v>
      </c>
      <c r="T62" s="70">
        <f t="shared" ref="T62:T71" si="62">K62*M62*$T$5</f>
        <v>26</v>
      </c>
      <c r="U62" s="70">
        <f t="shared" ref="U62:U71" si="63">J62*M62*$U$5</f>
        <v>31.2</v>
      </c>
      <c r="V62" s="70">
        <f t="shared" ref="V62:V73" si="64">N62*Q62*$V$7</f>
        <v>52</v>
      </c>
      <c r="W62" s="70">
        <f t="shared" ref="W62:W73" si="65">O62*Q62*$W$7</f>
        <v>7.8</v>
      </c>
      <c r="X62" s="70">
        <f t="shared" ref="X62:X73" si="66">N62*Q62*$X$7</f>
        <v>15.6</v>
      </c>
      <c r="Y62" s="70">
        <f t="shared" ref="Y62:AA73" si="67">S62+V62</f>
        <v>78</v>
      </c>
      <c r="Z62" s="70">
        <f t="shared" si="67"/>
        <v>33.799999999999997</v>
      </c>
      <c r="AA62" s="70">
        <f t="shared" si="67"/>
        <v>46.8</v>
      </c>
      <c r="AB62" s="71"/>
      <c r="AC62" s="7">
        <f t="shared" ref="AC62:AC73" si="68">R62-Y62-Z62-AA62</f>
        <v>0</v>
      </c>
      <c r="AD62" s="86"/>
      <c r="AE62" s="73"/>
      <c r="AF62" s="87"/>
      <c r="AG62" s="87"/>
      <c r="AH62" s="88"/>
      <c r="AI62" s="88"/>
      <c r="AJ62" s="75"/>
      <c r="AK62" s="87" t="s">
        <v>364</v>
      </c>
      <c r="AL62" s="88"/>
      <c r="AM62" s="75"/>
      <c r="AN62" s="77"/>
      <c r="AO62" s="72"/>
      <c r="AP62" s="73"/>
      <c r="AQ62" s="79"/>
      <c r="AR62" s="79"/>
      <c r="AS62" s="73"/>
      <c r="AT62" s="88"/>
      <c r="AU62" s="75"/>
      <c r="AV62" s="77"/>
    </row>
    <row r="63" spans="1:68" ht="27.95" customHeight="1" x14ac:dyDescent="0.25">
      <c r="A63" s="54" t="s">
        <v>362</v>
      </c>
      <c r="B63" s="55" t="s">
        <v>363</v>
      </c>
      <c r="C63" s="56" t="s">
        <v>52</v>
      </c>
      <c r="D63" s="57" t="s">
        <v>289</v>
      </c>
      <c r="E63" s="135"/>
      <c r="F63" s="136"/>
      <c r="G63" s="137"/>
      <c r="H63" s="140"/>
      <c r="I63" s="81"/>
      <c r="J63" s="82"/>
      <c r="K63" s="63">
        <f t="shared" si="56"/>
        <v>0</v>
      </c>
      <c r="L63" s="63">
        <f t="shared" si="57"/>
        <v>0</v>
      </c>
      <c r="M63" s="83"/>
      <c r="N63" s="84"/>
      <c r="O63" s="66">
        <f t="shared" si="58"/>
        <v>0</v>
      </c>
      <c r="P63" s="66">
        <f t="shared" si="59"/>
        <v>0</v>
      </c>
      <c r="Q63" s="83"/>
      <c r="R63" s="85">
        <f t="shared" si="60"/>
        <v>0</v>
      </c>
      <c r="S63" s="69">
        <f t="shared" si="61"/>
        <v>0</v>
      </c>
      <c r="T63" s="70">
        <f t="shared" si="62"/>
        <v>0</v>
      </c>
      <c r="U63" s="70">
        <f t="shared" si="63"/>
        <v>0</v>
      </c>
      <c r="V63" s="70">
        <f t="shared" si="64"/>
        <v>0</v>
      </c>
      <c r="W63" s="70">
        <f t="shared" si="65"/>
        <v>0</v>
      </c>
      <c r="X63" s="70">
        <f t="shared" si="66"/>
        <v>0</v>
      </c>
      <c r="Y63" s="70">
        <f t="shared" si="67"/>
        <v>0</v>
      </c>
      <c r="Z63" s="70">
        <f t="shared" si="67"/>
        <v>0</v>
      </c>
      <c r="AA63" s="70">
        <f t="shared" si="67"/>
        <v>0</v>
      </c>
      <c r="AB63" s="71"/>
      <c r="AC63" s="7">
        <f t="shared" si="68"/>
        <v>0</v>
      </c>
      <c r="AD63" s="86"/>
      <c r="AE63" s="73"/>
      <c r="AF63" s="87"/>
      <c r="AG63" s="87"/>
      <c r="AH63" s="88"/>
      <c r="AI63" s="88"/>
      <c r="AJ63" s="75"/>
      <c r="AK63" s="134"/>
      <c r="AL63" s="88"/>
      <c r="AM63" s="75"/>
      <c r="AN63" s="89"/>
      <c r="AO63" s="86"/>
      <c r="AP63" s="87"/>
      <c r="AQ63" s="87"/>
      <c r="AR63" s="79"/>
      <c r="AS63" s="87"/>
      <c r="AT63" s="88"/>
      <c r="AU63" s="75"/>
      <c r="AV63" s="89"/>
    </row>
    <row r="64" spans="1:68" ht="27.95" customHeight="1" x14ac:dyDescent="0.25">
      <c r="A64" s="54" t="s">
        <v>362</v>
      </c>
      <c r="B64" s="55" t="s">
        <v>363</v>
      </c>
      <c r="C64" s="56" t="s">
        <v>52</v>
      </c>
      <c r="D64" s="57" t="s">
        <v>289</v>
      </c>
      <c r="E64" s="135"/>
      <c r="F64" s="136"/>
      <c r="G64" s="137"/>
      <c r="H64" s="138"/>
      <c r="I64" s="81"/>
      <c r="J64" s="82"/>
      <c r="K64" s="63">
        <f t="shared" si="56"/>
        <v>0</v>
      </c>
      <c r="L64" s="63">
        <f t="shared" si="57"/>
        <v>0</v>
      </c>
      <c r="M64" s="83"/>
      <c r="N64" s="84"/>
      <c r="O64" s="66">
        <f t="shared" si="58"/>
        <v>0</v>
      </c>
      <c r="P64" s="66">
        <f t="shared" si="59"/>
        <v>0</v>
      </c>
      <c r="Q64" s="83"/>
      <c r="R64" s="85">
        <f t="shared" si="60"/>
        <v>0</v>
      </c>
      <c r="S64" s="69">
        <f t="shared" si="61"/>
        <v>0</v>
      </c>
      <c r="T64" s="70">
        <f t="shared" si="62"/>
        <v>0</v>
      </c>
      <c r="U64" s="70">
        <f t="shared" si="63"/>
        <v>0</v>
      </c>
      <c r="V64" s="70">
        <f t="shared" si="64"/>
        <v>0</v>
      </c>
      <c r="W64" s="70">
        <f t="shared" si="65"/>
        <v>0</v>
      </c>
      <c r="X64" s="70">
        <f t="shared" si="66"/>
        <v>0</v>
      </c>
      <c r="Y64" s="70">
        <f t="shared" si="67"/>
        <v>0</v>
      </c>
      <c r="Z64" s="70">
        <f t="shared" si="67"/>
        <v>0</v>
      </c>
      <c r="AA64" s="70">
        <f t="shared" si="67"/>
        <v>0</v>
      </c>
      <c r="AB64" s="71"/>
      <c r="AC64" s="7">
        <f t="shared" si="68"/>
        <v>0</v>
      </c>
      <c r="AD64" s="86"/>
      <c r="AE64" s="73"/>
      <c r="AF64" s="87"/>
      <c r="AG64" s="87"/>
      <c r="AH64" s="88"/>
      <c r="AI64" s="88"/>
      <c r="AJ64" s="75"/>
      <c r="AK64" s="87"/>
      <c r="AL64" s="88"/>
      <c r="AM64" s="75"/>
      <c r="AN64" s="89"/>
      <c r="AO64" s="86"/>
      <c r="AP64" s="87"/>
      <c r="AQ64" s="87"/>
      <c r="AR64" s="87"/>
      <c r="AS64" s="87"/>
      <c r="AT64" s="88"/>
      <c r="AU64" s="75"/>
      <c r="AV64" s="89"/>
    </row>
    <row r="65" spans="1:68" ht="27.95" customHeight="1" x14ac:dyDescent="0.25">
      <c r="A65" s="54" t="s">
        <v>362</v>
      </c>
      <c r="B65" s="55" t="s">
        <v>363</v>
      </c>
      <c r="C65" s="56" t="s">
        <v>52</v>
      </c>
      <c r="D65" s="57" t="s">
        <v>289</v>
      </c>
      <c r="E65" s="139"/>
      <c r="F65" s="136"/>
      <c r="G65" s="137"/>
      <c r="H65" s="140"/>
      <c r="I65" s="81"/>
      <c r="J65" s="82"/>
      <c r="K65" s="63">
        <f t="shared" si="56"/>
        <v>0</v>
      </c>
      <c r="L65" s="63">
        <f t="shared" si="57"/>
        <v>0</v>
      </c>
      <c r="M65" s="83"/>
      <c r="N65" s="84"/>
      <c r="O65" s="66">
        <f t="shared" si="58"/>
        <v>0</v>
      </c>
      <c r="P65" s="66">
        <f t="shared" si="59"/>
        <v>0</v>
      </c>
      <c r="Q65" s="83"/>
      <c r="R65" s="85">
        <f t="shared" si="60"/>
        <v>0</v>
      </c>
      <c r="S65" s="69">
        <f t="shared" si="61"/>
        <v>0</v>
      </c>
      <c r="T65" s="70">
        <f t="shared" si="62"/>
        <v>0</v>
      </c>
      <c r="U65" s="70">
        <f t="shared" si="63"/>
        <v>0</v>
      </c>
      <c r="V65" s="70">
        <f t="shared" si="64"/>
        <v>0</v>
      </c>
      <c r="W65" s="70">
        <f t="shared" si="65"/>
        <v>0</v>
      </c>
      <c r="X65" s="70">
        <f t="shared" si="66"/>
        <v>0</v>
      </c>
      <c r="Y65" s="70">
        <f t="shared" si="67"/>
        <v>0</v>
      </c>
      <c r="Z65" s="70">
        <f t="shared" si="67"/>
        <v>0</v>
      </c>
      <c r="AA65" s="70">
        <f t="shared" si="67"/>
        <v>0</v>
      </c>
      <c r="AB65" s="71"/>
      <c r="AC65" s="7">
        <f t="shared" si="68"/>
        <v>0</v>
      </c>
      <c r="AD65" s="86"/>
      <c r="AE65" s="73"/>
      <c r="AF65" s="87"/>
      <c r="AG65" s="87"/>
      <c r="AH65" s="88"/>
      <c r="AI65" s="88"/>
      <c r="AJ65" s="75"/>
      <c r="AK65" s="87"/>
      <c r="AL65" s="88"/>
      <c r="AM65" s="75"/>
      <c r="AN65" s="89"/>
      <c r="AO65" s="86"/>
      <c r="AP65" s="87"/>
      <c r="AQ65" s="87"/>
      <c r="AR65" s="87"/>
      <c r="AS65" s="87"/>
      <c r="AT65" s="88"/>
      <c r="AU65" s="75"/>
      <c r="AV65" s="89"/>
    </row>
    <row r="66" spans="1:68" ht="27.95" customHeight="1" x14ac:dyDescent="0.25">
      <c r="A66" s="54" t="s">
        <v>362</v>
      </c>
      <c r="B66" s="55" t="s">
        <v>363</v>
      </c>
      <c r="C66" s="56" t="s">
        <v>52</v>
      </c>
      <c r="D66" s="57" t="s">
        <v>289</v>
      </c>
      <c r="E66" s="141"/>
      <c r="F66" s="136"/>
      <c r="G66" s="137"/>
      <c r="H66" s="140"/>
      <c r="I66" s="81"/>
      <c r="J66" s="82"/>
      <c r="K66" s="63">
        <f t="shared" si="56"/>
        <v>0</v>
      </c>
      <c r="L66" s="63">
        <f t="shared" si="57"/>
        <v>0</v>
      </c>
      <c r="M66" s="83"/>
      <c r="N66" s="84"/>
      <c r="O66" s="66">
        <f t="shared" si="58"/>
        <v>0</v>
      </c>
      <c r="P66" s="66">
        <f t="shared" si="59"/>
        <v>0</v>
      </c>
      <c r="Q66" s="83"/>
      <c r="R66" s="85">
        <f t="shared" si="60"/>
        <v>0</v>
      </c>
      <c r="S66" s="69">
        <f t="shared" si="61"/>
        <v>0</v>
      </c>
      <c r="T66" s="70">
        <f t="shared" si="62"/>
        <v>0</v>
      </c>
      <c r="U66" s="70">
        <f t="shared" si="63"/>
        <v>0</v>
      </c>
      <c r="V66" s="70">
        <f t="shared" si="64"/>
        <v>0</v>
      </c>
      <c r="W66" s="70">
        <f t="shared" si="65"/>
        <v>0</v>
      </c>
      <c r="X66" s="70">
        <f t="shared" si="66"/>
        <v>0</v>
      </c>
      <c r="Y66" s="70">
        <f t="shared" si="67"/>
        <v>0</v>
      </c>
      <c r="Z66" s="70">
        <f t="shared" si="67"/>
        <v>0</v>
      </c>
      <c r="AA66" s="70">
        <f t="shared" si="67"/>
        <v>0</v>
      </c>
      <c r="AB66" s="71"/>
      <c r="AC66" s="7">
        <f t="shared" si="68"/>
        <v>0</v>
      </c>
      <c r="AD66" s="86"/>
      <c r="AE66" s="73"/>
      <c r="AF66" s="87"/>
      <c r="AG66" s="87"/>
      <c r="AH66" s="88"/>
      <c r="AI66" s="88"/>
      <c r="AJ66" s="75"/>
      <c r="AK66" s="87"/>
      <c r="AL66" s="88"/>
      <c r="AM66" s="75"/>
      <c r="AN66" s="89"/>
      <c r="AO66" s="86"/>
      <c r="AP66" s="87"/>
      <c r="AQ66" s="87"/>
      <c r="AR66" s="87"/>
      <c r="AS66" s="87"/>
      <c r="AT66" s="88"/>
      <c r="AU66" s="75"/>
      <c r="AV66" s="89"/>
    </row>
    <row r="67" spans="1:68" ht="27.95" customHeight="1" x14ac:dyDescent="0.25">
      <c r="A67" s="54" t="s">
        <v>362</v>
      </c>
      <c r="B67" s="55" t="s">
        <v>363</v>
      </c>
      <c r="C67" s="56" t="s">
        <v>52</v>
      </c>
      <c r="D67" s="57" t="s">
        <v>289</v>
      </c>
      <c r="E67" s="141"/>
      <c r="F67" s="136"/>
      <c r="G67" s="137"/>
      <c r="H67" s="140"/>
      <c r="I67" s="81"/>
      <c r="J67" s="82"/>
      <c r="K67" s="63">
        <f t="shared" si="56"/>
        <v>0</v>
      </c>
      <c r="L67" s="63">
        <f t="shared" si="57"/>
        <v>0</v>
      </c>
      <c r="M67" s="83"/>
      <c r="N67" s="84"/>
      <c r="O67" s="66">
        <f t="shared" si="58"/>
        <v>0</v>
      </c>
      <c r="P67" s="66">
        <f t="shared" si="59"/>
        <v>0</v>
      </c>
      <c r="Q67" s="83"/>
      <c r="R67" s="85">
        <f t="shared" si="60"/>
        <v>0</v>
      </c>
      <c r="S67" s="69">
        <f t="shared" si="61"/>
        <v>0</v>
      </c>
      <c r="T67" s="70">
        <f t="shared" si="62"/>
        <v>0</v>
      </c>
      <c r="U67" s="70">
        <f t="shared" si="63"/>
        <v>0</v>
      </c>
      <c r="V67" s="70">
        <f t="shared" si="64"/>
        <v>0</v>
      </c>
      <c r="W67" s="70">
        <f t="shared" si="65"/>
        <v>0</v>
      </c>
      <c r="X67" s="70">
        <f t="shared" si="66"/>
        <v>0</v>
      </c>
      <c r="Y67" s="70">
        <f t="shared" si="67"/>
        <v>0</v>
      </c>
      <c r="Z67" s="70">
        <f t="shared" si="67"/>
        <v>0</v>
      </c>
      <c r="AA67" s="70">
        <f t="shared" si="67"/>
        <v>0</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68" ht="27.95" customHeight="1" x14ac:dyDescent="0.25">
      <c r="A68" s="54" t="s">
        <v>362</v>
      </c>
      <c r="B68" s="55" t="s">
        <v>363</v>
      </c>
      <c r="C68" s="56" t="s">
        <v>52</v>
      </c>
      <c r="D68" s="57" t="s">
        <v>289</v>
      </c>
      <c r="E68" s="141"/>
      <c r="F68" s="136"/>
      <c r="G68" s="142"/>
      <c r="H68" s="140"/>
      <c r="I68" s="81"/>
      <c r="J68" s="82"/>
      <c r="K68" s="63">
        <f t="shared" si="56"/>
        <v>0</v>
      </c>
      <c r="L68" s="63">
        <f t="shared" si="57"/>
        <v>0</v>
      </c>
      <c r="M68" s="83"/>
      <c r="N68" s="84"/>
      <c r="O68" s="66">
        <f t="shared" si="58"/>
        <v>0</v>
      </c>
      <c r="P68" s="66">
        <f t="shared" si="59"/>
        <v>0</v>
      </c>
      <c r="Q68" s="83"/>
      <c r="R68" s="85">
        <f t="shared" si="60"/>
        <v>0</v>
      </c>
      <c r="S68" s="69">
        <f t="shared" si="61"/>
        <v>0</v>
      </c>
      <c r="T68" s="70">
        <f t="shared" si="62"/>
        <v>0</v>
      </c>
      <c r="U68" s="70">
        <f t="shared" si="63"/>
        <v>0</v>
      </c>
      <c r="V68" s="70">
        <f t="shared" si="64"/>
        <v>0</v>
      </c>
      <c r="W68" s="70">
        <f t="shared" si="65"/>
        <v>0</v>
      </c>
      <c r="X68" s="70">
        <f t="shared" si="66"/>
        <v>0</v>
      </c>
      <c r="Y68" s="70">
        <f t="shared" si="67"/>
        <v>0</v>
      </c>
      <c r="Z68" s="70">
        <f t="shared" si="67"/>
        <v>0</v>
      </c>
      <c r="AA68" s="70">
        <f t="shared" si="67"/>
        <v>0</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68" ht="27.95" customHeight="1" x14ac:dyDescent="0.25">
      <c r="A69" s="54" t="s">
        <v>362</v>
      </c>
      <c r="B69" s="55" t="s">
        <v>363</v>
      </c>
      <c r="C69" s="56" t="s">
        <v>52</v>
      </c>
      <c r="D69" s="57" t="s">
        <v>289</v>
      </c>
      <c r="E69" s="141"/>
      <c r="F69" s="136"/>
      <c r="G69" s="142"/>
      <c r="H69" s="140"/>
      <c r="I69" s="94"/>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68" ht="27.95" customHeight="1" x14ac:dyDescent="0.25">
      <c r="A70" s="54" t="s">
        <v>362</v>
      </c>
      <c r="B70" s="55" t="s">
        <v>363</v>
      </c>
      <c r="C70" s="56" t="s">
        <v>52</v>
      </c>
      <c r="D70" s="57" t="s">
        <v>289</v>
      </c>
      <c r="E70" s="143"/>
      <c r="F70" s="144"/>
      <c r="G70" s="145"/>
      <c r="H70" s="140"/>
      <c r="I70" s="81"/>
      <c r="J70" s="82"/>
      <c r="K70" s="63">
        <f t="shared" si="56"/>
        <v>0</v>
      </c>
      <c r="L70" s="63">
        <f t="shared" si="57"/>
        <v>0</v>
      </c>
      <c r="M70" s="83"/>
      <c r="N70" s="84"/>
      <c r="O70" s="66">
        <f t="shared" si="58"/>
        <v>0</v>
      </c>
      <c r="P70" s="66">
        <f t="shared" si="59"/>
        <v>0</v>
      </c>
      <c r="Q70" s="83"/>
      <c r="R70" s="85">
        <f t="shared" si="60"/>
        <v>0</v>
      </c>
      <c r="S70" s="69">
        <f t="shared" si="61"/>
        <v>0</v>
      </c>
      <c r="T70" s="70">
        <f t="shared" si="62"/>
        <v>0</v>
      </c>
      <c r="U70" s="70">
        <f t="shared" si="63"/>
        <v>0</v>
      </c>
      <c r="V70" s="70">
        <f t="shared" si="64"/>
        <v>0</v>
      </c>
      <c r="W70" s="70">
        <f t="shared" si="65"/>
        <v>0</v>
      </c>
      <c r="X70" s="70">
        <f t="shared" si="66"/>
        <v>0</v>
      </c>
      <c r="Y70" s="70">
        <f t="shared" si="67"/>
        <v>0</v>
      </c>
      <c r="Z70" s="70">
        <f t="shared" si="67"/>
        <v>0</v>
      </c>
      <c r="AA70" s="70">
        <f t="shared" si="67"/>
        <v>0</v>
      </c>
      <c r="AB70" s="71"/>
      <c r="AC70" s="7">
        <f t="shared" si="68"/>
        <v>0</v>
      </c>
      <c r="AD70" s="86"/>
      <c r="AE70" s="73"/>
      <c r="AF70" s="87"/>
      <c r="AG70" s="87"/>
      <c r="AH70" s="88"/>
      <c r="AI70" s="88"/>
      <c r="AJ70" s="75"/>
      <c r="AK70" s="87"/>
      <c r="AL70" s="88"/>
      <c r="AM70" s="75"/>
      <c r="AN70" s="89"/>
      <c r="AO70" s="86"/>
      <c r="AP70" s="87"/>
      <c r="AQ70" s="87"/>
      <c r="AR70" s="87"/>
      <c r="AS70" s="87"/>
      <c r="AT70" s="88"/>
      <c r="AU70" s="75"/>
      <c r="AV70" s="89"/>
    </row>
    <row r="71" spans="1:68" ht="27.95" customHeight="1" x14ac:dyDescent="0.25">
      <c r="A71" s="54" t="s">
        <v>362</v>
      </c>
      <c r="B71" s="55" t="s">
        <v>363</v>
      </c>
      <c r="C71" s="56" t="s">
        <v>52</v>
      </c>
      <c r="D71" s="57" t="s">
        <v>289</v>
      </c>
      <c r="E71" s="146"/>
      <c r="F71" s="288"/>
      <c r="G71" s="142"/>
      <c r="H71" s="289"/>
      <c r="I71" s="290"/>
      <c r="J71" s="82"/>
      <c r="K71" s="96">
        <f t="shared" si="56"/>
        <v>0</v>
      </c>
      <c r="L71" s="96">
        <f t="shared" si="57"/>
        <v>0</v>
      </c>
      <c r="M71" s="83"/>
      <c r="N71" s="84"/>
      <c r="O71" s="66">
        <f t="shared" si="58"/>
        <v>0</v>
      </c>
      <c r="P71" s="66">
        <f t="shared" si="59"/>
        <v>0</v>
      </c>
      <c r="Q71" s="83"/>
      <c r="R71" s="85">
        <f t="shared" si="60"/>
        <v>0</v>
      </c>
      <c r="S71" s="69">
        <f t="shared" si="61"/>
        <v>0</v>
      </c>
      <c r="T71" s="70">
        <f t="shared" si="62"/>
        <v>0</v>
      </c>
      <c r="U71" s="70">
        <f t="shared" si="63"/>
        <v>0</v>
      </c>
      <c r="V71" s="70">
        <f t="shared" si="64"/>
        <v>0</v>
      </c>
      <c r="W71" s="70">
        <f t="shared" si="65"/>
        <v>0</v>
      </c>
      <c r="X71" s="70">
        <f t="shared" si="66"/>
        <v>0</v>
      </c>
      <c r="Y71" s="70">
        <f t="shared" si="67"/>
        <v>0</v>
      </c>
      <c r="Z71" s="70">
        <f t="shared" si="67"/>
        <v>0</v>
      </c>
      <c r="AA71" s="70">
        <f t="shared" si="67"/>
        <v>0</v>
      </c>
      <c r="AB71" s="71"/>
      <c r="AC71" s="7">
        <f t="shared" si="68"/>
        <v>0</v>
      </c>
      <c r="AD71" s="86"/>
      <c r="AE71" s="73"/>
      <c r="AF71" s="87"/>
      <c r="AG71" s="87"/>
      <c r="AH71" s="88"/>
      <c r="AI71" s="88"/>
      <c r="AJ71" s="75"/>
      <c r="AK71" s="87"/>
      <c r="AL71" s="88"/>
      <c r="AM71" s="75"/>
      <c r="AN71" s="89"/>
      <c r="AO71" s="86"/>
      <c r="AP71" s="87"/>
      <c r="AQ71" s="87"/>
      <c r="AR71" s="87"/>
      <c r="AS71" s="87"/>
      <c r="AT71" s="88"/>
      <c r="AU71" s="75"/>
      <c r="AV71" s="89"/>
    </row>
    <row r="72" spans="1:68" s="115" customFormat="1" ht="27.95" customHeight="1" x14ac:dyDescent="0.25">
      <c r="A72" s="97" t="s">
        <v>362</v>
      </c>
      <c r="B72" s="98" t="s">
        <v>363</v>
      </c>
      <c r="C72" s="56" t="s">
        <v>52</v>
      </c>
      <c r="D72" s="57" t="s">
        <v>289</v>
      </c>
      <c r="E72" s="101" t="s">
        <v>49</v>
      </c>
      <c r="F72" s="101"/>
      <c r="G72" s="102"/>
      <c r="H72" s="103"/>
      <c r="I72" s="104"/>
      <c r="J72" s="105"/>
      <c r="K72" s="106">
        <f>IF(J72&gt;0, 1, 0)</f>
        <v>0</v>
      </c>
      <c r="L72" s="106">
        <f t="shared" si="57"/>
        <v>0</v>
      </c>
      <c r="M72" s="107"/>
      <c r="N72" s="108"/>
      <c r="O72" s="109">
        <f t="shared" si="58"/>
        <v>0</v>
      </c>
      <c r="P72" s="109">
        <f t="shared" si="59"/>
        <v>0</v>
      </c>
      <c r="Q72" s="107"/>
      <c r="R72" s="110">
        <f>J72*M72*$R$9</f>
        <v>0</v>
      </c>
      <c r="S72" s="111">
        <f>J72*M72*$S$9</f>
        <v>0</v>
      </c>
      <c r="T72" s="112">
        <f>K72*M72*$T$9</f>
        <v>0</v>
      </c>
      <c r="U72" s="112">
        <f>J72*M72*$U$9</f>
        <v>0</v>
      </c>
      <c r="V72" s="112">
        <f t="shared" si="64"/>
        <v>0</v>
      </c>
      <c r="W72" s="112">
        <f t="shared" si="65"/>
        <v>0</v>
      </c>
      <c r="X72" s="112">
        <f t="shared" si="66"/>
        <v>0</v>
      </c>
      <c r="Y72" s="112">
        <f t="shared" si="67"/>
        <v>0</v>
      </c>
      <c r="Z72" s="112">
        <f t="shared" si="67"/>
        <v>0</v>
      </c>
      <c r="AA72" s="112">
        <f t="shared" si="67"/>
        <v>0</v>
      </c>
      <c r="AB72" s="113"/>
      <c r="AC72" s="114">
        <f t="shared" si="68"/>
        <v>0</v>
      </c>
      <c r="AD72" s="86"/>
      <c r="AE72" s="73"/>
      <c r="AF72" s="87"/>
      <c r="AG72" s="87"/>
      <c r="AH72" s="88"/>
      <c r="AI72" s="88"/>
      <c r="AJ72" s="75"/>
      <c r="AK72" s="87"/>
      <c r="AL72" s="88"/>
      <c r="AM72" s="75"/>
      <c r="AN72" s="89"/>
      <c r="AO72" s="86"/>
      <c r="AP72" s="87"/>
      <c r="AQ72" s="87"/>
      <c r="AR72" s="87"/>
      <c r="AS72" s="87"/>
      <c r="AT72" s="88"/>
      <c r="AU72" s="75"/>
      <c r="AV72" s="89"/>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97" t="s">
        <v>362</v>
      </c>
      <c r="B73" s="98" t="s">
        <v>363</v>
      </c>
      <c r="C73" s="56" t="s">
        <v>52</v>
      </c>
      <c r="D73" s="57" t="s">
        <v>289</v>
      </c>
      <c r="E73" s="101" t="s">
        <v>49</v>
      </c>
      <c r="F73" s="101"/>
      <c r="G73" s="102"/>
      <c r="H73" s="103"/>
      <c r="I73" s="104"/>
      <c r="J73" s="105"/>
      <c r="K73" s="106">
        <f>IF(J73&gt;0, 1, 0)</f>
        <v>0</v>
      </c>
      <c r="L73" s="106">
        <f t="shared" si="57"/>
        <v>0</v>
      </c>
      <c r="M73" s="107"/>
      <c r="N73" s="108"/>
      <c r="O73" s="109">
        <f t="shared" si="58"/>
        <v>0</v>
      </c>
      <c r="P73" s="109">
        <f t="shared" si="59"/>
        <v>0</v>
      </c>
      <c r="Q73" s="107"/>
      <c r="R73" s="110">
        <f>J73*M73*$R$9</f>
        <v>0</v>
      </c>
      <c r="S73" s="111">
        <f>J73*M73*$S$9</f>
        <v>0</v>
      </c>
      <c r="T73" s="112">
        <f>K73*M73*$T$9</f>
        <v>0</v>
      </c>
      <c r="U73" s="112">
        <f>J73*M73*$U$9</f>
        <v>0</v>
      </c>
      <c r="V73" s="112">
        <f t="shared" si="64"/>
        <v>0</v>
      </c>
      <c r="W73" s="112">
        <f t="shared" si="65"/>
        <v>0</v>
      </c>
      <c r="X73" s="112">
        <f t="shared" si="66"/>
        <v>0</v>
      </c>
      <c r="Y73" s="112">
        <f t="shared" si="67"/>
        <v>0</v>
      </c>
      <c r="Z73" s="112">
        <f t="shared" si="67"/>
        <v>0</v>
      </c>
      <c r="AA73" s="112">
        <f t="shared" si="67"/>
        <v>0</v>
      </c>
      <c r="AB73" s="113"/>
      <c r="AC73" s="114">
        <f t="shared" si="68"/>
        <v>0</v>
      </c>
      <c r="AD73" s="86"/>
      <c r="AE73" s="73"/>
      <c r="AF73" s="87"/>
      <c r="AG73" s="87"/>
      <c r="AH73" s="88"/>
      <c r="AI73" s="88"/>
      <c r="AJ73" s="75"/>
      <c r="AK73" s="87"/>
      <c r="AL73" s="88"/>
      <c r="AM73" s="75"/>
      <c r="AN73" s="89"/>
      <c r="AO73" s="86"/>
      <c r="AP73" s="87"/>
      <c r="AQ73" s="87"/>
      <c r="AR73" s="87"/>
      <c r="AS73" s="87"/>
      <c r="AT73" s="88"/>
      <c r="AU73" s="75"/>
      <c r="AV73" s="89"/>
      <c r="AW73" s="6"/>
      <c r="AX73" s="6"/>
      <c r="AY73" s="6"/>
      <c r="AZ73" s="6"/>
      <c r="BA73" s="6"/>
      <c r="BB73" s="6"/>
      <c r="BC73" s="6"/>
      <c r="BD73" s="6"/>
      <c r="BE73" s="6"/>
      <c r="BF73" s="6"/>
      <c r="BG73" s="6"/>
      <c r="BH73" s="6"/>
      <c r="BI73" s="6"/>
      <c r="BJ73" s="6"/>
      <c r="BK73" s="6"/>
      <c r="BL73" s="6"/>
      <c r="BM73" s="6"/>
      <c r="BN73" s="6"/>
      <c r="BO73" s="6"/>
      <c r="BP73" s="6"/>
    </row>
    <row r="74" spans="1:68" ht="27.75" customHeight="1" thickBot="1" x14ac:dyDescent="0.3">
      <c r="A74" s="116" t="s">
        <v>362</v>
      </c>
      <c r="B74" s="117" t="s">
        <v>363</v>
      </c>
      <c r="C74" s="117" t="s">
        <v>52</v>
      </c>
      <c r="D74" s="57" t="s">
        <v>289</v>
      </c>
      <c r="E74" s="118"/>
      <c r="F74" s="118"/>
      <c r="G74" s="119"/>
      <c r="H74" s="120" t="s">
        <v>90</v>
      </c>
      <c r="I74" s="121"/>
      <c r="J74" s="122"/>
      <c r="K74" s="123"/>
      <c r="L74" s="123"/>
      <c r="M74" s="124"/>
      <c r="N74" s="125"/>
      <c r="O74" s="123"/>
      <c r="P74" s="123"/>
      <c r="Q74" s="124"/>
      <c r="R74" s="126">
        <f>SUM(R62:R73)</f>
        <v>158.60000000000002</v>
      </c>
      <c r="S74" s="127">
        <f t="shared" ref="S74:AA74" si="69">SUM(S62:S73)</f>
        <v>26</v>
      </c>
      <c r="T74" s="128">
        <f t="shared" si="69"/>
        <v>26</v>
      </c>
      <c r="U74" s="128">
        <f t="shared" si="69"/>
        <v>31.2</v>
      </c>
      <c r="V74" s="128">
        <f t="shared" si="69"/>
        <v>52</v>
      </c>
      <c r="W74" s="128">
        <f t="shared" si="69"/>
        <v>7.8</v>
      </c>
      <c r="X74" s="128">
        <f t="shared" si="69"/>
        <v>15.6</v>
      </c>
      <c r="Y74" s="129">
        <f t="shared" si="69"/>
        <v>78</v>
      </c>
      <c r="Z74" s="129">
        <f t="shared" si="69"/>
        <v>33.799999999999997</v>
      </c>
      <c r="AA74" s="129">
        <f t="shared" si="69"/>
        <v>46.8</v>
      </c>
      <c r="AB74" s="130">
        <f>R74/1800/0.6</f>
        <v>0.14685185185185187</v>
      </c>
      <c r="AC74" s="7"/>
      <c r="AD74" s="131"/>
      <c r="AE74" s="132"/>
      <c r="AF74" s="132"/>
      <c r="AG74" s="132"/>
      <c r="AH74" s="132"/>
      <c r="AI74" s="132"/>
      <c r="AJ74" s="132"/>
      <c r="AK74" s="132"/>
      <c r="AL74" s="132"/>
      <c r="AM74" s="132"/>
      <c r="AN74" s="132"/>
      <c r="AO74" s="132"/>
      <c r="AP74" s="132"/>
      <c r="AQ74" s="132"/>
      <c r="AR74" s="132"/>
      <c r="AS74" s="132"/>
      <c r="AT74" s="132"/>
      <c r="AU74" s="132"/>
      <c r="AV74" s="297"/>
    </row>
    <row r="75" spans="1:68" ht="27.95" customHeight="1" thickTop="1" x14ac:dyDescent="0.25">
      <c r="A75" s="54" t="s">
        <v>365</v>
      </c>
      <c r="B75" s="55" t="s">
        <v>366</v>
      </c>
      <c r="C75" s="56" t="s">
        <v>52</v>
      </c>
      <c r="D75" s="57" t="s">
        <v>289</v>
      </c>
      <c r="E75" s="58" t="s">
        <v>54</v>
      </c>
      <c r="F75" s="59">
        <v>3</v>
      </c>
      <c r="G75" s="60" t="s">
        <v>290</v>
      </c>
      <c r="H75" s="60" t="s">
        <v>291</v>
      </c>
      <c r="I75" s="274"/>
      <c r="J75" s="62">
        <v>2</v>
      </c>
      <c r="K75" s="63">
        <f t="shared" ref="K75:K84" si="70">IF(J75&gt;0, 1, 0)</f>
        <v>1</v>
      </c>
      <c r="L75" s="63">
        <f t="shared" ref="L75:L84" si="71">J75-K75</f>
        <v>1</v>
      </c>
      <c r="M75" s="277">
        <v>22</v>
      </c>
      <c r="N75" s="65">
        <v>4</v>
      </c>
      <c r="O75" s="66">
        <f t="shared" ref="O75:O86" si="72">IF(N75&gt;0, 1, 0)</f>
        <v>1</v>
      </c>
      <c r="P75" s="66">
        <f t="shared" ref="P75:P86" si="73">N75-O75</f>
        <v>3</v>
      </c>
      <c r="Q75" s="278">
        <v>23</v>
      </c>
      <c r="R75" s="68">
        <f t="shared" ref="R75:R84" si="74">(K75*M75*$R$5)+(L75*M75*$R$6)+(O75*Q75*$R$7)+(P75*Q75*$R$8)</f>
        <v>245.3</v>
      </c>
      <c r="S75" s="69">
        <f t="shared" ref="S75:S84" si="75">J75*M75*$S$5</f>
        <v>44</v>
      </c>
      <c r="T75" s="70">
        <f t="shared" ref="T75:T84" si="76">K75*M75*$T$5</f>
        <v>22</v>
      </c>
      <c r="U75" s="70">
        <f t="shared" ref="U75:U84" si="77">J75*M75*$U$5</f>
        <v>52.8</v>
      </c>
      <c r="V75" s="70">
        <f t="shared" ref="V75:V86" si="78">N75*Q75*$V$7</f>
        <v>92</v>
      </c>
      <c r="W75" s="70">
        <f t="shared" ref="W75:W86" si="79">O75*Q75*$W$7</f>
        <v>6.8999999999999995</v>
      </c>
      <c r="X75" s="70">
        <f t="shared" ref="X75:X86" si="80">N75*Q75*$X$7</f>
        <v>27.599999999999998</v>
      </c>
      <c r="Y75" s="70">
        <f t="shared" ref="Y75:AA86" si="81">S75+V75</f>
        <v>136</v>
      </c>
      <c r="Z75" s="70">
        <f t="shared" si="81"/>
        <v>28.9</v>
      </c>
      <c r="AA75" s="70">
        <f t="shared" si="81"/>
        <v>80.399999999999991</v>
      </c>
      <c r="AB75" s="71"/>
      <c r="AC75" s="7">
        <f t="shared" ref="AC75:AC86" si="82">R75-Y75-Z75-AA75</f>
        <v>0</v>
      </c>
      <c r="AD75" s="86" t="s">
        <v>292</v>
      </c>
      <c r="AE75" s="73" t="s">
        <v>179</v>
      </c>
      <c r="AF75" s="87" t="s">
        <v>180</v>
      </c>
      <c r="AG75" s="279" t="s">
        <v>293</v>
      </c>
      <c r="AH75" s="88">
        <v>30</v>
      </c>
      <c r="AI75" s="88"/>
      <c r="AJ75" s="75"/>
      <c r="AK75" s="247" t="s">
        <v>367</v>
      </c>
      <c r="AL75" s="88"/>
      <c r="AM75" s="75"/>
      <c r="AN75" s="89"/>
      <c r="AO75" s="86" t="s">
        <v>368</v>
      </c>
      <c r="AP75" s="87" t="s">
        <v>369</v>
      </c>
      <c r="AQ75" s="87"/>
      <c r="AR75" s="87"/>
      <c r="AS75" s="87" t="s">
        <v>370</v>
      </c>
      <c r="AT75" s="88"/>
      <c r="AU75" s="75"/>
      <c r="AV75" s="89"/>
      <c r="AW75" s="329"/>
    </row>
    <row r="76" spans="1:68" ht="27.95" customHeight="1" x14ac:dyDescent="0.25">
      <c r="A76" s="54" t="s">
        <v>365</v>
      </c>
      <c r="B76" s="55" t="s">
        <v>366</v>
      </c>
      <c r="C76" s="56" t="s">
        <v>52</v>
      </c>
      <c r="D76" s="57" t="s">
        <v>289</v>
      </c>
      <c r="E76" s="58" t="s">
        <v>54</v>
      </c>
      <c r="F76" s="59">
        <v>2</v>
      </c>
      <c r="G76" s="60" t="s">
        <v>298</v>
      </c>
      <c r="H76" s="60" t="s">
        <v>299</v>
      </c>
      <c r="I76" s="81"/>
      <c r="J76" s="82">
        <v>1</v>
      </c>
      <c r="K76" s="63">
        <f t="shared" si="70"/>
        <v>1</v>
      </c>
      <c r="L76" s="63">
        <f t="shared" si="71"/>
        <v>0</v>
      </c>
      <c r="M76" s="83">
        <v>26</v>
      </c>
      <c r="N76" s="84">
        <v>2</v>
      </c>
      <c r="O76" s="66">
        <f t="shared" si="72"/>
        <v>1</v>
      </c>
      <c r="P76" s="66">
        <f t="shared" si="73"/>
        <v>1</v>
      </c>
      <c r="Q76" s="83">
        <v>26</v>
      </c>
      <c r="R76" s="85">
        <f t="shared" si="74"/>
        <v>158.60000000000002</v>
      </c>
      <c r="S76" s="69">
        <f t="shared" si="75"/>
        <v>26</v>
      </c>
      <c r="T76" s="70">
        <f t="shared" si="76"/>
        <v>26</v>
      </c>
      <c r="U76" s="70">
        <f t="shared" si="77"/>
        <v>31.2</v>
      </c>
      <c r="V76" s="70">
        <f t="shared" si="78"/>
        <v>52</v>
      </c>
      <c r="W76" s="70">
        <f t="shared" si="79"/>
        <v>7.8</v>
      </c>
      <c r="X76" s="70">
        <f t="shared" si="80"/>
        <v>15.6</v>
      </c>
      <c r="Y76" s="70">
        <f t="shared" si="81"/>
        <v>78</v>
      </c>
      <c r="Z76" s="70">
        <f t="shared" si="81"/>
        <v>33.799999999999997</v>
      </c>
      <c r="AA76" s="70">
        <f t="shared" si="81"/>
        <v>46.8</v>
      </c>
      <c r="AB76" s="71"/>
      <c r="AC76" s="7">
        <f t="shared" si="82"/>
        <v>0</v>
      </c>
      <c r="AD76" s="86"/>
      <c r="AE76" s="73"/>
      <c r="AF76" s="87"/>
      <c r="AG76" s="87"/>
      <c r="AH76" s="88"/>
      <c r="AI76" s="88"/>
      <c r="AJ76" s="75"/>
      <c r="AK76" s="87" t="s">
        <v>371</v>
      </c>
      <c r="AL76" s="88"/>
      <c r="AM76" s="75"/>
      <c r="AN76" s="89"/>
      <c r="AO76" s="86" t="s">
        <v>372</v>
      </c>
      <c r="AP76" s="87"/>
      <c r="AQ76" s="87"/>
      <c r="AR76" s="87"/>
      <c r="AS76" s="87" t="s">
        <v>373</v>
      </c>
      <c r="AT76" s="88"/>
      <c r="AU76" s="75"/>
      <c r="AV76" s="89"/>
      <c r="AW76" s="329"/>
    </row>
    <row r="77" spans="1:68" ht="27.95" customHeight="1" x14ac:dyDescent="0.25">
      <c r="A77" s="54" t="s">
        <v>365</v>
      </c>
      <c r="B77" s="55" t="s">
        <v>366</v>
      </c>
      <c r="C77" s="56" t="s">
        <v>52</v>
      </c>
      <c r="D77" s="57" t="s">
        <v>289</v>
      </c>
      <c r="E77" s="93" t="s">
        <v>73</v>
      </c>
      <c r="F77" s="80">
        <v>1</v>
      </c>
      <c r="G77" s="60" t="s">
        <v>374</v>
      </c>
      <c r="H77" s="60" t="s">
        <v>375</v>
      </c>
      <c r="I77" s="81"/>
      <c r="J77" s="82">
        <v>1</v>
      </c>
      <c r="K77" s="63">
        <f t="shared" si="70"/>
        <v>1</v>
      </c>
      <c r="L77" s="63">
        <f t="shared" si="71"/>
        <v>0</v>
      </c>
      <c r="M77" s="83">
        <v>13</v>
      </c>
      <c r="N77" s="84">
        <v>1</v>
      </c>
      <c r="O77" s="66">
        <f t="shared" si="72"/>
        <v>1</v>
      </c>
      <c r="P77" s="66">
        <f t="shared" si="73"/>
        <v>0</v>
      </c>
      <c r="Q77" s="83">
        <v>13</v>
      </c>
      <c r="R77" s="85">
        <f t="shared" si="74"/>
        <v>62.400000000000006</v>
      </c>
      <c r="S77" s="69">
        <f t="shared" si="75"/>
        <v>13</v>
      </c>
      <c r="T77" s="70">
        <f t="shared" si="76"/>
        <v>13</v>
      </c>
      <c r="U77" s="70">
        <f t="shared" si="77"/>
        <v>15.6</v>
      </c>
      <c r="V77" s="70">
        <f t="shared" si="78"/>
        <v>13</v>
      </c>
      <c r="W77" s="70">
        <f t="shared" si="79"/>
        <v>3.9</v>
      </c>
      <c r="X77" s="70">
        <f t="shared" si="80"/>
        <v>3.9</v>
      </c>
      <c r="Y77" s="70">
        <f t="shared" si="81"/>
        <v>26</v>
      </c>
      <c r="Z77" s="70">
        <f t="shared" si="81"/>
        <v>16.899999999999999</v>
      </c>
      <c r="AA77" s="70">
        <f t="shared" si="81"/>
        <v>19.5</v>
      </c>
      <c r="AB77" s="71"/>
      <c r="AC77" s="7">
        <f t="shared" si="82"/>
        <v>0</v>
      </c>
      <c r="AD77" s="86"/>
      <c r="AE77" s="73"/>
      <c r="AF77" s="87"/>
      <c r="AG77" s="87"/>
      <c r="AH77" s="88"/>
      <c r="AI77" s="88"/>
      <c r="AJ77" s="75"/>
      <c r="AK77" s="87" t="s">
        <v>376</v>
      </c>
      <c r="AL77" s="88"/>
      <c r="AM77" s="75"/>
      <c r="AN77" s="89"/>
      <c r="AO77" s="86"/>
      <c r="AP77" s="87"/>
      <c r="AQ77" s="87"/>
      <c r="AR77" s="87"/>
      <c r="AS77" s="247" t="s">
        <v>377</v>
      </c>
      <c r="AT77" s="88"/>
      <c r="AU77" s="75"/>
      <c r="AV77" s="89"/>
    </row>
    <row r="78" spans="1:68" ht="27.95" customHeight="1" x14ac:dyDescent="0.25">
      <c r="A78" s="54" t="s">
        <v>365</v>
      </c>
      <c r="B78" s="55" t="s">
        <v>366</v>
      </c>
      <c r="C78" s="56" t="s">
        <v>52</v>
      </c>
      <c r="D78" s="57" t="s">
        <v>289</v>
      </c>
      <c r="E78" s="93" t="s">
        <v>73</v>
      </c>
      <c r="F78" s="80">
        <v>2</v>
      </c>
      <c r="G78" s="60" t="s">
        <v>357</v>
      </c>
      <c r="H78" s="60"/>
      <c r="I78" s="81"/>
      <c r="J78" s="82"/>
      <c r="K78" s="63">
        <f t="shared" si="70"/>
        <v>0</v>
      </c>
      <c r="L78" s="63">
        <f t="shared" si="71"/>
        <v>0</v>
      </c>
      <c r="M78" s="83"/>
      <c r="N78" s="84"/>
      <c r="O78" s="66">
        <f t="shared" si="72"/>
        <v>0</v>
      </c>
      <c r="P78" s="66">
        <f t="shared" si="73"/>
        <v>0</v>
      </c>
      <c r="Q78" s="83"/>
      <c r="R78" s="85">
        <f t="shared" si="74"/>
        <v>0</v>
      </c>
      <c r="S78" s="69">
        <f t="shared" si="75"/>
        <v>0</v>
      </c>
      <c r="T78" s="70">
        <f t="shared" si="76"/>
        <v>0</v>
      </c>
      <c r="U78" s="70">
        <f t="shared" si="77"/>
        <v>0</v>
      </c>
      <c r="V78" s="70">
        <f t="shared" si="78"/>
        <v>0</v>
      </c>
      <c r="W78" s="70">
        <f t="shared" si="79"/>
        <v>0</v>
      </c>
      <c r="X78" s="70">
        <f t="shared" si="80"/>
        <v>0</v>
      </c>
      <c r="Y78" s="70">
        <f t="shared" si="81"/>
        <v>0</v>
      </c>
      <c r="Z78" s="70">
        <f t="shared" si="81"/>
        <v>0</v>
      </c>
      <c r="AA78" s="70">
        <f t="shared" si="81"/>
        <v>0</v>
      </c>
      <c r="AB78" s="71"/>
      <c r="AC78" s="7">
        <f t="shared" si="82"/>
        <v>0</v>
      </c>
      <c r="AD78" s="86"/>
      <c r="AE78" s="73"/>
      <c r="AF78" s="87"/>
      <c r="AG78" s="87"/>
      <c r="AH78" s="88"/>
      <c r="AI78" s="88"/>
      <c r="AJ78" s="75"/>
      <c r="AK78" s="87"/>
      <c r="AL78" s="88"/>
      <c r="AM78" s="75"/>
      <c r="AN78" s="89"/>
      <c r="AO78" s="86"/>
      <c r="AP78" s="87"/>
      <c r="AQ78" s="87"/>
      <c r="AR78" s="87"/>
      <c r="AS78" s="87"/>
      <c r="AT78" s="88"/>
      <c r="AU78" s="75"/>
      <c r="AV78" s="89"/>
    </row>
    <row r="79" spans="1:68" ht="27.95" customHeight="1" x14ac:dyDescent="0.25">
      <c r="A79" s="54" t="s">
        <v>365</v>
      </c>
      <c r="B79" s="55" t="s">
        <v>366</v>
      </c>
      <c r="C79" s="56" t="s">
        <v>52</v>
      </c>
      <c r="D79" s="57" t="s">
        <v>289</v>
      </c>
      <c r="E79" s="141"/>
      <c r="F79" s="136"/>
      <c r="G79" s="137"/>
      <c r="H79" s="140"/>
      <c r="I79" s="81"/>
      <c r="J79" s="82"/>
      <c r="K79" s="63">
        <f t="shared" si="70"/>
        <v>0</v>
      </c>
      <c r="L79" s="63">
        <f t="shared" si="71"/>
        <v>0</v>
      </c>
      <c r="M79" s="83"/>
      <c r="N79" s="84"/>
      <c r="O79" s="66">
        <f t="shared" si="72"/>
        <v>0</v>
      </c>
      <c r="P79" s="66">
        <f t="shared" si="73"/>
        <v>0</v>
      </c>
      <c r="Q79" s="83"/>
      <c r="R79" s="85">
        <f t="shared" si="74"/>
        <v>0</v>
      </c>
      <c r="S79" s="69">
        <f t="shared" si="75"/>
        <v>0</v>
      </c>
      <c r="T79" s="70">
        <f t="shared" si="76"/>
        <v>0</v>
      </c>
      <c r="U79" s="70">
        <f t="shared" si="77"/>
        <v>0</v>
      </c>
      <c r="V79" s="70">
        <f t="shared" si="78"/>
        <v>0</v>
      </c>
      <c r="W79" s="70">
        <f t="shared" si="79"/>
        <v>0</v>
      </c>
      <c r="X79" s="70">
        <f t="shared" si="80"/>
        <v>0</v>
      </c>
      <c r="Y79" s="70">
        <f t="shared" si="81"/>
        <v>0</v>
      </c>
      <c r="Z79" s="70">
        <f t="shared" si="81"/>
        <v>0</v>
      </c>
      <c r="AA79" s="70">
        <f t="shared" si="81"/>
        <v>0</v>
      </c>
      <c r="AB79" s="71"/>
      <c r="AC79" s="7">
        <f t="shared" si="82"/>
        <v>0</v>
      </c>
      <c r="AD79" s="86"/>
      <c r="AE79" s="73"/>
      <c r="AF79" s="87"/>
      <c r="AG79" s="87"/>
      <c r="AH79" s="88"/>
      <c r="AI79" s="88"/>
      <c r="AJ79" s="75"/>
      <c r="AK79" s="87"/>
      <c r="AL79" s="88"/>
      <c r="AM79" s="75"/>
      <c r="AN79" s="89"/>
      <c r="AO79" s="86"/>
      <c r="AP79" s="87"/>
      <c r="AQ79" s="87"/>
      <c r="AR79" s="87"/>
      <c r="AS79" s="87"/>
      <c r="AT79" s="88"/>
      <c r="AU79" s="75"/>
      <c r="AV79" s="89"/>
    </row>
    <row r="80" spans="1:68" ht="27.95" customHeight="1" x14ac:dyDescent="0.25">
      <c r="A80" s="54" t="s">
        <v>365</v>
      </c>
      <c r="B80" s="55" t="s">
        <v>366</v>
      </c>
      <c r="C80" s="56" t="s">
        <v>52</v>
      </c>
      <c r="D80" s="57" t="s">
        <v>289</v>
      </c>
      <c r="E80" s="141"/>
      <c r="F80" s="136"/>
      <c r="G80" s="137"/>
      <c r="H80" s="140"/>
      <c r="I80" s="81"/>
      <c r="J80" s="82"/>
      <c r="K80" s="63">
        <f t="shared" si="70"/>
        <v>0</v>
      </c>
      <c r="L80" s="63">
        <f t="shared" si="71"/>
        <v>0</v>
      </c>
      <c r="M80" s="83"/>
      <c r="N80" s="84"/>
      <c r="O80" s="66">
        <f t="shared" si="72"/>
        <v>0</v>
      </c>
      <c r="P80" s="66">
        <f t="shared" si="73"/>
        <v>0</v>
      </c>
      <c r="Q80" s="83"/>
      <c r="R80" s="85">
        <f t="shared" si="74"/>
        <v>0</v>
      </c>
      <c r="S80" s="69">
        <f t="shared" si="75"/>
        <v>0</v>
      </c>
      <c r="T80" s="70">
        <f t="shared" si="76"/>
        <v>0</v>
      </c>
      <c r="U80" s="70">
        <f t="shared" si="77"/>
        <v>0</v>
      </c>
      <c r="V80" s="70">
        <f t="shared" si="78"/>
        <v>0</v>
      </c>
      <c r="W80" s="70">
        <f t="shared" si="79"/>
        <v>0</v>
      </c>
      <c r="X80" s="70">
        <f t="shared" si="80"/>
        <v>0</v>
      </c>
      <c r="Y80" s="70">
        <f t="shared" si="81"/>
        <v>0</v>
      </c>
      <c r="Z80" s="70">
        <f t="shared" si="81"/>
        <v>0</v>
      </c>
      <c r="AA80" s="70">
        <f t="shared" si="81"/>
        <v>0</v>
      </c>
      <c r="AB80" s="71"/>
      <c r="AC80" s="7">
        <f t="shared" si="82"/>
        <v>0</v>
      </c>
      <c r="AD80" s="86"/>
      <c r="AE80" s="73"/>
      <c r="AF80" s="87"/>
      <c r="AG80" s="87"/>
      <c r="AH80" s="88"/>
      <c r="AI80" s="88"/>
      <c r="AJ80" s="75"/>
      <c r="AK80" s="87"/>
      <c r="AL80" s="88"/>
      <c r="AM80" s="75"/>
      <c r="AN80" s="89"/>
      <c r="AO80" s="86"/>
      <c r="AP80" s="87"/>
      <c r="AQ80" s="87"/>
      <c r="AR80" s="87"/>
      <c r="AS80" s="87"/>
      <c r="AT80" s="88"/>
      <c r="AU80" s="75"/>
      <c r="AV80" s="89"/>
    </row>
    <row r="81" spans="1:149" ht="27.95" customHeight="1" x14ac:dyDescent="0.25">
      <c r="A81" s="54" t="s">
        <v>365</v>
      </c>
      <c r="B81" s="55" t="s">
        <v>366</v>
      </c>
      <c r="C81" s="56" t="s">
        <v>52</v>
      </c>
      <c r="D81" s="57" t="s">
        <v>289</v>
      </c>
      <c r="E81" s="141"/>
      <c r="F81" s="136"/>
      <c r="G81" s="142"/>
      <c r="H81" s="140"/>
      <c r="I81" s="81"/>
      <c r="J81" s="82"/>
      <c r="K81" s="63">
        <f t="shared" si="70"/>
        <v>0</v>
      </c>
      <c r="L81" s="63">
        <f t="shared" si="71"/>
        <v>0</v>
      </c>
      <c r="M81" s="83"/>
      <c r="N81" s="84"/>
      <c r="O81" s="66">
        <f t="shared" si="72"/>
        <v>0</v>
      </c>
      <c r="P81" s="66">
        <f t="shared" si="73"/>
        <v>0</v>
      </c>
      <c r="Q81" s="83"/>
      <c r="R81" s="85">
        <f t="shared" si="74"/>
        <v>0</v>
      </c>
      <c r="S81" s="69">
        <f t="shared" si="75"/>
        <v>0</v>
      </c>
      <c r="T81" s="70">
        <f t="shared" si="76"/>
        <v>0</v>
      </c>
      <c r="U81" s="70">
        <f t="shared" si="77"/>
        <v>0</v>
      </c>
      <c r="V81" s="70">
        <f t="shared" si="78"/>
        <v>0</v>
      </c>
      <c r="W81" s="70">
        <f t="shared" si="79"/>
        <v>0</v>
      </c>
      <c r="X81" s="70">
        <f t="shared" si="80"/>
        <v>0</v>
      </c>
      <c r="Y81" s="70">
        <f t="shared" si="81"/>
        <v>0</v>
      </c>
      <c r="Z81" s="70">
        <f t="shared" si="81"/>
        <v>0</v>
      </c>
      <c r="AA81" s="70">
        <f t="shared" si="81"/>
        <v>0</v>
      </c>
      <c r="AB81" s="71"/>
      <c r="AC81" s="7">
        <f t="shared" si="82"/>
        <v>0</v>
      </c>
      <c r="AD81" s="86"/>
      <c r="AE81" s="73"/>
      <c r="AF81" s="87"/>
      <c r="AG81" s="87"/>
      <c r="AH81" s="88"/>
      <c r="AI81" s="88"/>
      <c r="AJ81" s="75"/>
      <c r="AK81" s="87"/>
      <c r="AL81" s="88"/>
      <c r="AM81" s="75"/>
      <c r="AN81" s="89"/>
      <c r="AO81" s="86"/>
      <c r="AP81" s="87"/>
      <c r="AQ81" s="87"/>
      <c r="AR81" s="87"/>
      <c r="AS81" s="87"/>
      <c r="AT81" s="88"/>
      <c r="AU81" s="75"/>
      <c r="AV81" s="89"/>
    </row>
    <row r="82" spans="1:149" ht="27.95" customHeight="1" x14ac:dyDescent="0.25">
      <c r="A82" s="54" t="s">
        <v>365</v>
      </c>
      <c r="B82" s="55" t="s">
        <v>366</v>
      </c>
      <c r="C82" s="56" t="s">
        <v>52</v>
      </c>
      <c r="D82" s="57" t="s">
        <v>289</v>
      </c>
      <c r="E82" s="141"/>
      <c r="F82" s="136"/>
      <c r="G82" s="142"/>
      <c r="H82" s="140"/>
      <c r="I82" s="94"/>
      <c r="J82" s="82"/>
      <c r="K82" s="63">
        <f t="shared" si="70"/>
        <v>0</v>
      </c>
      <c r="L82" s="63">
        <f t="shared" si="71"/>
        <v>0</v>
      </c>
      <c r="M82" s="83"/>
      <c r="N82" s="84"/>
      <c r="O82" s="66">
        <f t="shared" si="72"/>
        <v>0</v>
      </c>
      <c r="P82" s="66">
        <f t="shared" si="73"/>
        <v>0</v>
      </c>
      <c r="Q82" s="83"/>
      <c r="R82" s="85">
        <f t="shared" si="74"/>
        <v>0</v>
      </c>
      <c r="S82" s="69">
        <f t="shared" si="75"/>
        <v>0</v>
      </c>
      <c r="T82" s="70">
        <f t="shared" si="76"/>
        <v>0</v>
      </c>
      <c r="U82" s="70">
        <f t="shared" si="77"/>
        <v>0</v>
      </c>
      <c r="V82" s="70">
        <f t="shared" si="78"/>
        <v>0</v>
      </c>
      <c r="W82" s="70">
        <f t="shared" si="79"/>
        <v>0</v>
      </c>
      <c r="X82" s="70">
        <f t="shared" si="80"/>
        <v>0</v>
      </c>
      <c r="Y82" s="70">
        <f t="shared" si="81"/>
        <v>0</v>
      </c>
      <c r="Z82" s="70">
        <f t="shared" si="81"/>
        <v>0</v>
      </c>
      <c r="AA82" s="70">
        <f t="shared" si="81"/>
        <v>0</v>
      </c>
      <c r="AB82" s="71"/>
      <c r="AC82" s="7">
        <f t="shared" si="82"/>
        <v>0</v>
      </c>
      <c r="AD82" s="86"/>
      <c r="AE82" s="73"/>
      <c r="AF82" s="87"/>
      <c r="AG82" s="87"/>
      <c r="AH82" s="88"/>
      <c r="AI82" s="88"/>
      <c r="AJ82" s="75"/>
      <c r="AK82" s="87"/>
      <c r="AL82" s="88"/>
      <c r="AM82" s="75"/>
      <c r="AN82" s="89"/>
      <c r="AO82" s="86"/>
      <c r="AP82" s="87"/>
      <c r="AQ82" s="87"/>
      <c r="AR82" s="87"/>
      <c r="AS82" s="87"/>
      <c r="AT82" s="88"/>
      <c r="AU82" s="75"/>
      <c r="AV82" s="89"/>
    </row>
    <row r="83" spans="1:149" ht="27.95" customHeight="1" x14ac:dyDescent="0.25">
      <c r="A83" s="54" t="s">
        <v>365</v>
      </c>
      <c r="B83" s="55" t="s">
        <v>366</v>
      </c>
      <c r="C83" s="56" t="s">
        <v>52</v>
      </c>
      <c r="D83" s="57" t="s">
        <v>289</v>
      </c>
      <c r="E83" s="143"/>
      <c r="F83" s="144"/>
      <c r="G83" s="145"/>
      <c r="H83" s="140"/>
      <c r="I83" s="81"/>
      <c r="J83" s="82"/>
      <c r="K83" s="63">
        <f t="shared" si="70"/>
        <v>0</v>
      </c>
      <c r="L83" s="63">
        <f t="shared" si="71"/>
        <v>0</v>
      </c>
      <c r="M83" s="83"/>
      <c r="N83" s="84"/>
      <c r="O83" s="66">
        <f t="shared" si="72"/>
        <v>0</v>
      </c>
      <c r="P83" s="66">
        <f t="shared" si="73"/>
        <v>0</v>
      </c>
      <c r="Q83" s="83"/>
      <c r="R83" s="85">
        <f t="shared" si="74"/>
        <v>0</v>
      </c>
      <c r="S83" s="69">
        <f t="shared" si="75"/>
        <v>0</v>
      </c>
      <c r="T83" s="70">
        <f t="shared" si="76"/>
        <v>0</v>
      </c>
      <c r="U83" s="70">
        <f t="shared" si="77"/>
        <v>0</v>
      </c>
      <c r="V83" s="70">
        <f t="shared" si="78"/>
        <v>0</v>
      </c>
      <c r="W83" s="70">
        <f t="shared" si="79"/>
        <v>0</v>
      </c>
      <c r="X83" s="70">
        <f t="shared" si="80"/>
        <v>0</v>
      </c>
      <c r="Y83" s="70">
        <f t="shared" si="81"/>
        <v>0</v>
      </c>
      <c r="Z83" s="70">
        <f t="shared" si="81"/>
        <v>0</v>
      </c>
      <c r="AA83" s="70">
        <f t="shared" si="81"/>
        <v>0</v>
      </c>
      <c r="AB83" s="71"/>
      <c r="AC83" s="7">
        <f t="shared" si="82"/>
        <v>0</v>
      </c>
      <c r="AD83" s="86"/>
      <c r="AE83" s="73"/>
      <c r="AF83" s="87"/>
      <c r="AG83" s="87"/>
      <c r="AH83" s="88"/>
      <c r="AI83" s="88"/>
      <c r="AJ83" s="75"/>
      <c r="AK83" s="87"/>
      <c r="AL83" s="88"/>
      <c r="AM83" s="75"/>
      <c r="AN83" s="89"/>
      <c r="AO83" s="86"/>
      <c r="AP83" s="87"/>
      <c r="AQ83" s="87"/>
      <c r="AR83" s="87"/>
      <c r="AS83" s="87"/>
      <c r="AT83" s="88"/>
      <c r="AU83" s="75"/>
      <c r="AV83" s="89"/>
    </row>
    <row r="84" spans="1:149" ht="27.95" customHeight="1" x14ac:dyDescent="0.25">
      <c r="A84" s="54" t="s">
        <v>365</v>
      </c>
      <c r="B84" s="55" t="s">
        <v>366</v>
      </c>
      <c r="C84" s="56" t="s">
        <v>52</v>
      </c>
      <c r="D84" s="57" t="s">
        <v>289</v>
      </c>
      <c r="E84" s="146"/>
      <c r="F84" s="288"/>
      <c r="G84" s="142"/>
      <c r="H84" s="289"/>
      <c r="I84" s="290"/>
      <c r="J84" s="82"/>
      <c r="K84" s="96">
        <f t="shared" si="70"/>
        <v>0</v>
      </c>
      <c r="L84" s="96">
        <f t="shared" si="71"/>
        <v>0</v>
      </c>
      <c r="M84" s="83"/>
      <c r="N84" s="84"/>
      <c r="O84" s="66">
        <f t="shared" si="72"/>
        <v>0</v>
      </c>
      <c r="P84" s="66">
        <f t="shared" si="73"/>
        <v>0</v>
      </c>
      <c r="Q84" s="83"/>
      <c r="R84" s="85">
        <f t="shared" si="74"/>
        <v>0</v>
      </c>
      <c r="S84" s="69">
        <f t="shared" si="75"/>
        <v>0</v>
      </c>
      <c r="T84" s="70">
        <f t="shared" si="76"/>
        <v>0</v>
      </c>
      <c r="U84" s="70">
        <f t="shared" si="77"/>
        <v>0</v>
      </c>
      <c r="V84" s="70">
        <f t="shared" si="78"/>
        <v>0</v>
      </c>
      <c r="W84" s="70">
        <f t="shared" si="79"/>
        <v>0</v>
      </c>
      <c r="X84" s="70">
        <f t="shared" si="80"/>
        <v>0</v>
      </c>
      <c r="Y84" s="70">
        <f t="shared" si="81"/>
        <v>0</v>
      </c>
      <c r="Z84" s="70">
        <f t="shared" si="81"/>
        <v>0</v>
      </c>
      <c r="AA84" s="70">
        <f t="shared" si="81"/>
        <v>0</v>
      </c>
      <c r="AB84" s="71"/>
      <c r="AC84" s="7">
        <f t="shared" si="82"/>
        <v>0</v>
      </c>
      <c r="AD84" s="86"/>
      <c r="AE84" s="73"/>
      <c r="AF84" s="87"/>
      <c r="AG84" s="87"/>
      <c r="AH84" s="88"/>
      <c r="AI84" s="88"/>
      <c r="AJ84" s="75"/>
      <c r="AK84" s="87"/>
      <c r="AL84" s="88"/>
      <c r="AM84" s="75"/>
      <c r="AN84" s="89"/>
      <c r="AO84" s="86"/>
      <c r="AP84" s="87"/>
      <c r="AQ84" s="87"/>
      <c r="AR84" s="87"/>
      <c r="AS84" s="87"/>
      <c r="AT84" s="88"/>
      <c r="AU84" s="75"/>
      <c r="AV84" s="89"/>
    </row>
    <row r="85" spans="1:149" s="115" customFormat="1" ht="27.95" customHeight="1" x14ac:dyDescent="0.25">
      <c r="A85" s="97" t="s">
        <v>365</v>
      </c>
      <c r="B85" s="98" t="s">
        <v>366</v>
      </c>
      <c r="C85" s="99" t="s">
        <v>52</v>
      </c>
      <c r="D85" s="57" t="s">
        <v>289</v>
      </c>
      <c r="E85" s="101" t="s">
        <v>49</v>
      </c>
      <c r="F85" s="101"/>
      <c r="G85" s="102"/>
      <c r="H85" s="103"/>
      <c r="I85" s="104"/>
      <c r="J85" s="105"/>
      <c r="K85" s="106"/>
      <c r="L85" s="106"/>
      <c r="M85" s="107"/>
      <c r="N85" s="108"/>
      <c r="O85" s="109">
        <f t="shared" si="72"/>
        <v>0</v>
      </c>
      <c r="P85" s="109">
        <f t="shared" si="73"/>
        <v>0</v>
      </c>
      <c r="Q85" s="107"/>
      <c r="R85" s="110">
        <f>J85*M85*$R$9</f>
        <v>0</v>
      </c>
      <c r="S85" s="111">
        <f>J85*M85*$S$9</f>
        <v>0</v>
      </c>
      <c r="T85" s="112">
        <f>K85*M85*$T$9</f>
        <v>0</v>
      </c>
      <c r="U85" s="112">
        <f>J85*M85*$U$9</f>
        <v>0</v>
      </c>
      <c r="V85" s="112">
        <f t="shared" si="78"/>
        <v>0</v>
      </c>
      <c r="W85" s="112">
        <f t="shared" si="79"/>
        <v>0</v>
      </c>
      <c r="X85" s="112">
        <f t="shared" si="80"/>
        <v>0</v>
      </c>
      <c r="Y85" s="112">
        <f t="shared" si="81"/>
        <v>0</v>
      </c>
      <c r="Z85" s="112">
        <f t="shared" si="81"/>
        <v>0</v>
      </c>
      <c r="AA85" s="112">
        <f t="shared" si="81"/>
        <v>0</v>
      </c>
      <c r="AB85" s="113"/>
      <c r="AC85" s="114">
        <f t="shared" si="82"/>
        <v>0</v>
      </c>
      <c r="AD85" s="86"/>
      <c r="AE85" s="73"/>
      <c r="AF85" s="87"/>
      <c r="AG85" s="87"/>
      <c r="AH85" s="88"/>
      <c r="AI85" s="88"/>
      <c r="AJ85" s="75"/>
      <c r="AK85" s="87"/>
      <c r="AL85" s="88"/>
      <c r="AM85" s="75"/>
      <c r="AN85" s="89"/>
      <c r="AO85" s="86"/>
      <c r="AP85" s="87"/>
      <c r="AQ85" s="87"/>
      <c r="AR85" s="87"/>
      <c r="AS85" s="87"/>
      <c r="AT85" s="88"/>
      <c r="AU85" s="75"/>
      <c r="AV85" s="89"/>
      <c r="AW85" s="6"/>
      <c r="AX85" s="6"/>
      <c r="AY85" s="6"/>
      <c r="AZ85" s="6"/>
      <c r="BA85" s="6"/>
      <c r="BB85" s="6"/>
      <c r="BC85" s="6"/>
      <c r="BD85" s="6"/>
      <c r="BE85" s="6"/>
      <c r="BF85" s="6"/>
      <c r="BG85" s="6"/>
      <c r="BH85" s="6"/>
      <c r="BI85" s="6"/>
      <c r="BJ85" s="6"/>
      <c r="BK85" s="6"/>
      <c r="BL85" s="6"/>
      <c r="BM85" s="6"/>
      <c r="BN85" s="6"/>
      <c r="BO85" s="6"/>
      <c r="BP85" s="6"/>
    </row>
    <row r="86" spans="1:149" s="115" customFormat="1" ht="27.95" customHeight="1" x14ac:dyDescent="0.25">
      <c r="A86" s="97" t="s">
        <v>365</v>
      </c>
      <c r="B86" s="98" t="s">
        <v>366</v>
      </c>
      <c r="C86" s="99" t="s">
        <v>52</v>
      </c>
      <c r="D86" s="57" t="s">
        <v>289</v>
      </c>
      <c r="E86" s="101" t="s">
        <v>49</v>
      </c>
      <c r="F86" s="101"/>
      <c r="G86" s="102"/>
      <c r="H86" s="103"/>
      <c r="I86" s="104"/>
      <c r="J86" s="105"/>
      <c r="K86" s="106"/>
      <c r="L86" s="106"/>
      <c r="M86" s="107"/>
      <c r="N86" s="108"/>
      <c r="O86" s="109">
        <f t="shared" si="72"/>
        <v>0</v>
      </c>
      <c r="P86" s="109">
        <f t="shared" si="73"/>
        <v>0</v>
      </c>
      <c r="Q86" s="107"/>
      <c r="R86" s="110">
        <f>J86*M86*$R$9</f>
        <v>0</v>
      </c>
      <c r="S86" s="111">
        <f>J86*M86*$S$9</f>
        <v>0</v>
      </c>
      <c r="T86" s="112">
        <f>K86*M86*$T$9</f>
        <v>0</v>
      </c>
      <c r="U86" s="112">
        <f>J86*M86*$U$9</f>
        <v>0</v>
      </c>
      <c r="V86" s="112">
        <f t="shared" si="78"/>
        <v>0</v>
      </c>
      <c r="W86" s="112">
        <f t="shared" si="79"/>
        <v>0</v>
      </c>
      <c r="X86" s="112">
        <f t="shared" si="80"/>
        <v>0</v>
      </c>
      <c r="Y86" s="112">
        <f t="shared" si="81"/>
        <v>0</v>
      </c>
      <c r="Z86" s="112">
        <f t="shared" si="81"/>
        <v>0</v>
      </c>
      <c r="AA86" s="112">
        <f t="shared" si="81"/>
        <v>0</v>
      </c>
      <c r="AB86" s="113"/>
      <c r="AC86" s="114">
        <f t="shared" si="82"/>
        <v>0</v>
      </c>
      <c r="AD86" s="86"/>
      <c r="AE86" s="73"/>
      <c r="AF86" s="87"/>
      <c r="AG86" s="87"/>
      <c r="AH86" s="88"/>
      <c r="AI86" s="88"/>
      <c r="AJ86" s="75"/>
      <c r="AK86" s="87"/>
      <c r="AL86" s="88"/>
      <c r="AM86" s="75"/>
      <c r="AN86" s="89"/>
      <c r="AO86" s="86"/>
      <c r="AP86" s="87"/>
      <c r="AQ86" s="87"/>
      <c r="AR86" s="87"/>
      <c r="AS86" s="87"/>
      <c r="AT86" s="88"/>
      <c r="AU86" s="75"/>
      <c r="AV86" s="89"/>
      <c r="AW86" s="6"/>
      <c r="AX86" s="6"/>
      <c r="AY86" s="6"/>
      <c r="AZ86" s="6"/>
      <c r="BA86" s="6"/>
      <c r="BB86" s="6"/>
      <c r="BC86" s="6"/>
      <c r="BD86" s="6"/>
      <c r="BE86" s="6"/>
      <c r="BF86" s="6"/>
      <c r="BG86" s="6"/>
      <c r="BH86" s="6"/>
      <c r="BI86" s="6"/>
      <c r="BJ86" s="6"/>
      <c r="BK86" s="6"/>
      <c r="BL86" s="6"/>
      <c r="BM86" s="6"/>
      <c r="BN86" s="6"/>
      <c r="BO86" s="6"/>
      <c r="BP86" s="6"/>
    </row>
    <row r="87" spans="1:149" ht="27.75" customHeight="1" thickBot="1" x14ac:dyDescent="0.3">
      <c r="A87" s="116" t="s">
        <v>365</v>
      </c>
      <c r="B87" s="117" t="s">
        <v>366</v>
      </c>
      <c r="C87" s="117" t="s">
        <v>52</v>
      </c>
      <c r="D87" s="57" t="s">
        <v>289</v>
      </c>
      <c r="E87" s="118"/>
      <c r="F87" s="118"/>
      <c r="G87" s="119"/>
      <c r="H87" s="120" t="s">
        <v>90</v>
      </c>
      <c r="I87" s="121"/>
      <c r="J87" s="122"/>
      <c r="K87" s="123"/>
      <c r="L87" s="123"/>
      <c r="M87" s="124"/>
      <c r="N87" s="125"/>
      <c r="O87" s="123"/>
      <c r="P87" s="123"/>
      <c r="Q87" s="124"/>
      <c r="R87" s="126">
        <f>SUM(R75:R86)</f>
        <v>466.30000000000007</v>
      </c>
      <c r="S87" s="127">
        <f t="shared" ref="S87:AA87" si="83">SUM(S75:S86)</f>
        <v>83</v>
      </c>
      <c r="T87" s="128">
        <f t="shared" si="83"/>
        <v>61</v>
      </c>
      <c r="U87" s="128">
        <f t="shared" si="83"/>
        <v>99.6</v>
      </c>
      <c r="V87" s="128">
        <f t="shared" si="83"/>
        <v>157</v>
      </c>
      <c r="W87" s="128">
        <f t="shared" si="83"/>
        <v>18.599999999999998</v>
      </c>
      <c r="X87" s="128">
        <f t="shared" si="83"/>
        <v>47.099999999999994</v>
      </c>
      <c r="Y87" s="129">
        <f t="shared" si="83"/>
        <v>240</v>
      </c>
      <c r="Z87" s="129">
        <f t="shared" si="83"/>
        <v>79.599999999999994</v>
      </c>
      <c r="AA87" s="129">
        <f t="shared" si="83"/>
        <v>146.69999999999999</v>
      </c>
      <c r="AB87" s="130">
        <f>R87/1800/0.6</f>
        <v>0.43175925925925934</v>
      </c>
      <c r="AC87" s="7"/>
      <c r="AD87" s="131"/>
      <c r="AE87" s="132"/>
      <c r="AF87" s="132"/>
      <c r="AG87" s="132"/>
      <c r="AH87" s="132"/>
      <c r="AI87" s="132"/>
      <c r="AJ87" s="132"/>
      <c r="AK87" s="132"/>
      <c r="AL87" s="132"/>
      <c r="AM87" s="132"/>
      <c r="AN87" s="132"/>
      <c r="AO87" s="132"/>
      <c r="AP87" s="132"/>
      <c r="AQ87" s="132"/>
      <c r="AR87" s="132"/>
      <c r="AS87" s="132"/>
      <c r="AT87" s="132"/>
      <c r="AU87" s="132"/>
      <c r="AV87" s="297"/>
    </row>
    <row r="88" spans="1:149" s="342" customFormat="1" ht="27.75" customHeight="1" thickTop="1" x14ac:dyDescent="0.25">
      <c r="A88" s="330" t="s">
        <v>378</v>
      </c>
      <c r="B88" s="331" t="s">
        <v>51</v>
      </c>
      <c r="C88" s="332"/>
      <c r="D88" s="333"/>
      <c r="E88" s="334" t="s">
        <v>54</v>
      </c>
      <c r="F88" s="136">
        <v>1</v>
      </c>
      <c r="G88" s="137" t="s">
        <v>379</v>
      </c>
      <c r="H88" s="140" t="s">
        <v>380</v>
      </c>
      <c r="I88" s="335"/>
      <c r="J88" s="336">
        <v>1</v>
      </c>
      <c r="K88" s="63">
        <f t="shared" ref="K88:K97" si="84">IF(J88&gt;0, 1, 0)</f>
        <v>1</v>
      </c>
      <c r="L88" s="63">
        <f t="shared" ref="L88:L97" si="85">J88-K88</f>
        <v>0</v>
      </c>
      <c r="M88" s="337">
        <v>26</v>
      </c>
      <c r="N88" s="338">
        <v>2</v>
      </c>
      <c r="O88" s="66">
        <f t="shared" ref="O88:O99" si="86">IF(N88&gt;0, 1, 0)</f>
        <v>1</v>
      </c>
      <c r="P88" s="66">
        <f t="shared" ref="P88:P99" si="87">N88-O88</f>
        <v>1</v>
      </c>
      <c r="Q88" s="339">
        <v>26</v>
      </c>
      <c r="R88" s="85">
        <f t="shared" ref="R88:R97" si="88">(K88*M88*$R$5)+(L88*M88*$R$6)+(O88*Q88*$R$7)+(P88*Q88*$R$8)</f>
        <v>158.60000000000002</v>
      </c>
      <c r="S88" s="87">
        <f t="shared" ref="S88:S97" si="89">J88*M88*$S$5</f>
        <v>26</v>
      </c>
      <c r="T88" s="87">
        <f t="shared" ref="T88:T97" si="90">K88*M88*$T$5</f>
        <v>26</v>
      </c>
      <c r="U88" s="87">
        <f t="shared" ref="U88:U97" si="91">J88*M88*$U$5</f>
        <v>31.2</v>
      </c>
      <c r="V88" s="87">
        <f t="shared" ref="V88:V99" si="92">N88*Q88*$V$7</f>
        <v>52</v>
      </c>
      <c r="W88" s="87">
        <f t="shared" ref="W88:W99" si="93">O88*Q88*$W$7</f>
        <v>7.8</v>
      </c>
      <c r="X88" s="87">
        <f t="shared" ref="X88:X99" si="94">N88*Q88*$X$7</f>
        <v>15.6</v>
      </c>
      <c r="Y88" s="87">
        <f t="shared" ref="Y88:AA99" si="95">S88+V88</f>
        <v>78</v>
      </c>
      <c r="Z88" s="87">
        <f t="shared" si="95"/>
        <v>33.799999999999997</v>
      </c>
      <c r="AA88" s="87">
        <f t="shared" si="95"/>
        <v>46.8</v>
      </c>
      <c r="AB88" s="340"/>
      <c r="AC88" s="7">
        <f t="shared" ref="AC88:AC95" si="96">R88-Y88-Z88-AA88</f>
        <v>0</v>
      </c>
      <c r="AD88" s="86"/>
      <c r="AE88" s="73"/>
      <c r="AF88" s="87"/>
      <c r="AG88" s="87"/>
      <c r="AH88" s="88"/>
      <c r="AI88" s="88"/>
      <c r="AJ88" s="75"/>
      <c r="AK88" s="247" t="s">
        <v>367</v>
      </c>
      <c r="AL88" s="88"/>
      <c r="AM88" s="75"/>
      <c r="AN88" s="89"/>
      <c r="AO88" s="86"/>
      <c r="AP88" s="87" t="s">
        <v>381</v>
      </c>
      <c r="AQ88" s="87"/>
      <c r="AR88" s="87"/>
      <c r="AS88" s="87" t="s">
        <v>382</v>
      </c>
      <c r="AT88" s="88"/>
      <c r="AU88" s="75"/>
      <c r="AV88" s="89"/>
      <c r="AW88" s="341"/>
      <c r="AX88" s="341"/>
      <c r="AY88" s="341"/>
      <c r="AZ88" s="341"/>
      <c r="BA88" s="341"/>
      <c r="BB88" s="341"/>
      <c r="BC88" s="341"/>
      <c r="BD88" s="341"/>
      <c r="BE88" s="341"/>
      <c r="BF88" s="341"/>
      <c r="BG88" s="341"/>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341"/>
      <c r="CO88" s="341"/>
      <c r="CP88" s="341"/>
      <c r="CQ88" s="341"/>
      <c r="CR88" s="341"/>
      <c r="CS88" s="341"/>
      <c r="CT88" s="341"/>
      <c r="CU88" s="341"/>
      <c r="CV88" s="341"/>
      <c r="CW88" s="341"/>
      <c r="CX88" s="341"/>
      <c r="CY88" s="341"/>
      <c r="CZ88" s="341"/>
      <c r="DA88" s="341"/>
      <c r="DB88" s="341"/>
      <c r="DC88" s="341"/>
      <c r="DD88" s="341"/>
      <c r="DE88" s="341"/>
      <c r="DF88" s="341"/>
      <c r="DG88" s="341"/>
      <c r="DH88" s="341"/>
      <c r="DI88" s="341"/>
      <c r="DJ88" s="341"/>
      <c r="DK88" s="341"/>
      <c r="DL88" s="341"/>
      <c r="DM88" s="341"/>
      <c r="DN88" s="341"/>
      <c r="DO88" s="341"/>
      <c r="DP88" s="341"/>
      <c r="DQ88" s="341"/>
      <c r="DR88" s="341"/>
      <c r="DS88" s="341"/>
      <c r="DT88" s="341"/>
      <c r="DU88" s="341"/>
      <c r="DV88" s="341"/>
      <c r="DW88" s="341"/>
      <c r="DX88" s="341"/>
      <c r="DY88" s="341"/>
      <c r="DZ88" s="341"/>
      <c r="EA88" s="341"/>
      <c r="EB88" s="341"/>
      <c r="EC88" s="341"/>
      <c r="ED88" s="341"/>
      <c r="EE88" s="341"/>
      <c r="EF88" s="341"/>
      <c r="EG88" s="341"/>
      <c r="EH88" s="341"/>
      <c r="EI88" s="341"/>
      <c r="EJ88" s="341"/>
      <c r="EK88" s="341"/>
      <c r="EL88" s="341"/>
      <c r="EM88" s="341"/>
      <c r="EN88" s="341"/>
      <c r="EO88" s="341"/>
      <c r="EP88" s="341"/>
      <c r="EQ88" s="341"/>
      <c r="ER88" s="341"/>
      <c r="ES88" s="341"/>
    </row>
    <row r="89" spans="1:149" s="342" customFormat="1" ht="27.75" customHeight="1" x14ac:dyDescent="0.25">
      <c r="A89" s="330" t="s">
        <v>378</v>
      </c>
      <c r="B89" s="331" t="s">
        <v>51</v>
      </c>
      <c r="C89" s="332"/>
      <c r="D89" s="333"/>
      <c r="E89" s="334" t="s">
        <v>54</v>
      </c>
      <c r="F89" s="136">
        <v>4</v>
      </c>
      <c r="G89" s="137" t="s">
        <v>383</v>
      </c>
      <c r="H89" s="140" t="s">
        <v>384</v>
      </c>
      <c r="I89" s="81"/>
      <c r="J89" s="336">
        <v>1</v>
      </c>
      <c r="K89" s="63">
        <f t="shared" si="84"/>
        <v>1</v>
      </c>
      <c r="L89" s="63">
        <f t="shared" si="85"/>
        <v>0</v>
      </c>
      <c r="M89" s="337">
        <v>26</v>
      </c>
      <c r="N89" s="338">
        <v>1</v>
      </c>
      <c r="O89" s="66">
        <f t="shared" si="86"/>
        <v>1</v>
      </c>
      <c r="P89" s="66">
        <f t="shared" si="87"/>
        <v>0</v>
      </c>
      <c r="Q89" s="339">
        <v>13</v>
      </c>
      <c r="R89" s="85">
        <f t="shared" si="88"/>
        <v>104</v>
      </c>
      <c r="S89" s="87">
        <f t="shared" si="89"/>
        <v>26</v>
      </c>
      <c r="T89" s="87">
        <f t="shared" si="90"/>
        <v>26</v>
      </c>
      <c r="U89" s="87">
        <f t="shared" si="91"/>
        <v>31.2</v>
      </c>
      <c r="V89" s="87">
        <f t="shared" si="92"/>
        <v>13</v>
      </c>
      <c r="W89" s="87">
        <f t="shared" si="93"/>
        <v>3.9</v>
      </c>
      <c r="X89" s="87">
        <f t="shared" si="94"/>
        <v>3.9</v>
      </c>
      <c r="Y89" s="87">
        <f t="shared" si="95"/>
        <v>39</v>
      </c>
      <c r="Z89" s="87">
        <f t="shared" si="95"/>
        <v>29.9</v>
      </c>
      <c r="AA89" s="87">
        <f t="shared" si="95"/>
        <v>35.1</v>
      </c>
      <c r="AB89" s="340"/>
      <c r="AC89" s="7">
        <f t="shared" si="96"/>
        <v>0</v>
      </c>
      <c r="AD89" s="86"/>
      <c r="AE89" s="73"/>
      <c r="AF89" s="87"/>
      <c r="AG89" s="87"/>
      <c r="AH89" s="88"/>
      <c r="AI89" s="88"/>
      <c r="AJ89" s="75"/>
      <c r="AK89" s="87" t="s">
        <v>371</v>
      </c>
      <c r="AL89" s="88"/>
      <c r="AM89" s="75"/>
      <c r="AN89" s="248"/>
      <c r="AO89" s="86"/>
      <c r="AP89" s="247" t="s">
        <v>385</v>
      </c>
      <c r="AQ89" s="247"/>
      <c r="AR89" s="247"/>
      <c r="AS89" s="247"/>
      <c r="AT89" s="88"/>
      <c r="AU89" s="75"/>
      <c r="AV89" s="248"/>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341"/>
      <c r="CO89" s="341"/>
      <c r="CP89" s="341"/>
      <c r="CQ89" s="341"/>
      <c r="CR89" s="341"/>
      <c r="CS89" s="341"/>
      <c r="CT89" s="341"/>
      <c r="CU89" s="341"/>
      <c r="CV89" s="341"/>
      <c r="CW89" s="341"/>
      <c r="CX89" s="341"/>
      <c r="CY89" s="341"/>
      <c r="CZ89" s="341"/>
      <c r="DA89" s="341"/>
      <c r="DB89" s="341"/>
      <c r="DC89" s="341"/>
      <c r="DD89" s="341"/>
      <c r="DE89" s="341"/>
      <c r="DF89" s="341"/>
      <c r="DG89" s="341"/>
      <c r="DH89" s="341"/>
      <c r="DI89" s="341"/>
      <c r="DJ89" s="341"/>
      <c r="DK89" s="341"/>
      <c r="DL89" s="341"/>
      <c r="DM89" s="341"/>
      <c r="DN89" s="341"/>
      <c r="DO89" s="341"/>
      <c r="DP89" s="341"/>
      <c r="DQ89" s="341"/>
      <c r="DR89" s="341"/>
      <c r="DS89" s="341"/>
      <c r="DT89" s="341"/>
      <c r="DU89" s="341"/>
      <c r="DV89" s="341"/>
      <c r="DW89" s="341"/>
      <c r="DX89" s="341"/>
      <c r="DY89" s="341"/>
      <c r="DZ89" s="341"/>
      <c r="EA89" s="341"/>
      <c r="EB89" s="341"/>
      <c r="EC89" s="341"/>
      <c r="ED89" s="341"/>
      <c r="EE89" s="341"/>
      <c r="EF89" s="341"/>
      <c r="EG89" s="341"/>
      <c r="EH89" s="341"/>
      <c r="EI89" s="341"/>
      <c r="EJ89" s="341"/>
      <c r="EK89" s="341"/>
      <c r="EL89" s="341"/>
      <c r="EM89" s="341"/>
      <c r="EN89" s="341"/>
      <c r="EO89" s="341"/>
      <c r="EP89" s="341"/>
      <c r="EQ89" s="341"/>
      <c r="ER89" s="341"/>
      <c r="ES89" s="341"/>
    </row>
    <row r="90" spans="1:149" s="342" customFormat="1" ht="27.75" customHeight="1" x14ac:dyDescent="0.25">
      <c r="A90" s="330" t="s">
        <v>378</v>
      </c>
      <c r="B90" s="331" t="s">
        <v>51</v>
      </c>
      <c r="C90" s="332"/>
      <c r="D90" s="333"/>
      <c r="E90" s="334" t="s">
        <v>54</v>
      </c>
      <c r="F90" s="136">
        <v>4</v>
      </c>
      <c r="G90" s="137" t="s">
        <v>386</v>
      </c>
      <c r="H90" s="140" t="s">
        <v>387</v>
      </c>
      <c r="I90" s="81"/>
      <c r="J90" s="336">
        <v>1</v>
      </c>
      <c r="K90" s="63">
        <f t="shared" si="84"/>
        <v>1</v>
      </c>
      <c r="L90" s="63">
        <f t="shared" si="85"/>
        <v>0</v>
      </c>
      <c r="M90" s="337">
        <v>13</v>
      </c>
      <c r="N90" s="338">
        <v>1</v>
      </c>
      <c r="O90" s="66">
        <f t="shared" si="86"/>
        <v>1</v>
      </c>
      <c r="P90" s="66">
        <f t="shared" si="87"/>
        <v>0</v>
      </c>
      <c r="Q90" s="339">
        <v>26</v>
      </c>
      <c r="R90" s="85">
        <f t="shared" si="88"/>
        <v>83.2</v>
      </c>
      <c r="S90" s="87">
        <f t="shared" si="89"/>
        <v>13</v>
      </c>
      <c r="T90" s="87">
        <f t="shared" si="90"/>
        <v>13</v>
      </c>
      <c r="U90" s="87">
        <f t="shared" si="91"/>
        <v>15.6</v>
      </c>
      <c r="V90" s="87">
        <f t="shared" si="92"/>
        <v>26</v>
      </c>
      <c r="W90" s="87">
        <f t="shared" si="93"/>
        <v>7.8</v>
      </c>
      <c r="X90" s="87">
        <f t="shared" si="94"/>
        <v>7.8</v>
      </c>
      <c r="Y90" s="87">
        <f t="shared" si="95"/>
        <v>39</v>
      </c>
      <c r="Z90" s="87">
        <f t="shared" si="95"/>
        <v>20.8</v>
      </c>
      <c r="AA90" s="87">
        <f t="shared" si="95"/>
        <v>23.4</v>
      </c>
      <c r="AB90" s="340"/>
      <c r="AC90" s="7">
        <f t="shared" si="96"/>
        <v>0</v>
      </c>
      <c r="AD90" s="86"/>
      <c r="AE90" s="73"/>
      <c r="AF90" s="87"/>
      <c r="AG90" s="87"/>
      <c r="AH90" s="88"/>
      <c r="AI90" s="88"/>
      <c r="AJ90" s="75"/>
      <c r="AK90" s="87"/>
      <c r="AL90" s="88"/>
      <c r="AM90" s="75"/>
      <c r="AN90" s="89"/>
      <c r="AO90" s="86"/>
      <c r="AP90" s="87"/>
      <c r="AQ90" s="87"/>
      <c r="AR90" s="87"/>
      <c r="AS90" s="87"/>
      <c r="AT90" s="88"/>
      <c r="AU90" s="75"/>
      <c r="AV90" s="89"/>
      <c r="AW90" s="341"/>
      <c r="AX90" s="341"/>
      <c r="AY90" s="341"/>
      <c r="AZ90" s="341"/>
      <c r="BA90" s="341"/>
      <c r="BB90" s="341"/>
      <c r="BC90" s="341"/>
      <c r="BD90" s="341"/>
      <c r="BE90" s="341"/>
      <c r="BF90" s="341"/>
      <c r="BG90" s="341"/>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341"/>
      <c r="CO90" s="341"/>
      <c r="CP90" s="341"/>
      <c r="CQ90" s="341"/>
      <c r="CR90" s="341"/>
      <c r="CS90" s="341"/>
      <c r="CT90" s="341"/>
      <c r="CU90" s="341"/>
      <c r="CV90" s="341"/>
      <c r="CW90" s="341"/>
      <c r="CX90" s="341"/>
      <c r="CY90" s="341"/>
      <c r="CZ90" s="341"/>
      <c r="DA90" s="341"/>
      <c r="DB90" s="341"/>
      <c r="DC90" s="341"/>
      <c r="DD90" s="341"/>
      <c r="DE90" s="341"/>
      <c r="DF90" s="341"/>
      <c r="DG90" s="341"/>
      <c r="DH90" s="341"/>
      <c r="DI90" s="341"/>
      <c r="DJ90" s="341"/>
      <c r="DK90" s="341"/>
      <c r="DL90" s="341"/>
      <c r="DM90" s="341"/>
      <c r="DN90" s="341"/>
      <c r="DO90" s="341"/>
      <c r="DP90" s="341"/>
      <c r="DQ90" s="341"/>
      <c r="DR90" s="341"/>
      <c r="DS90" s="341"/>
      <c r="DT90" s="341"/>
      <c r="DU90" s="341"/>
      <c r="DV90" s="341"/>
      <c r="DW90" s="341"/>
      <c r="DX90" s="341"/>
      <c r="DY90" s="341"/>
      <c r="DZ90" s="341"/>
      <c r="EA90" s="341"/>
      <c r="EB90" s="341"/>
      <c r="EC90" s="341"/>
      <c r="ED90" s="341"/>
      <c r="EE90" s="341"/>
      <c r="EF90" s="341"/>
      <c r="EG90" s="341"/>
      <c r="EH90" s="341"/>
      <c r="EI90" s="341"/>
      <c r="EJ90" s="341"/>
      <c r="EK90" s="341"/>
      <c r="EL90" s="341"/>
      <c r="EM90" s="341"/>
      <c r="EN90" s="341"/>
      <c r="EO90" s="341"/>
      <c r="EP90" s="341"/>
      <c r="EQ90" s="341"/>
      <c r="ER90" s="341"/>
      <c r="ES90" s="341"/>
    </row>
    <row r="91" spans="1:149" s="342" customFormat="1" ht="27.75" customHeight="1" x14ac:dyDescent="0.25">
      <c r="A91" s="330" t="s">
        <v>378</v>
      </c>
      <c r="B91" s="331" t="s">
        <v>51</v>
      </c>
      <c r="C91" s="332"/>
      <c r="D91" s="333"/>
      <c r="E91" s="343" t="s">
        <v>68</v>
      </c>
      <c r="F91" s="344">
        <v>4</v>
      </c>
      <c r="G91" s="345" t="s">
        <v>386</v>
      </c>
      <c r="H91" s="138" t="s">
        <v>388</v>
      </c>
      <c r="I91" s="81"/>
      <c r="J91" s="336">
        <v>1</v>
      </c>
      <c r="K91" s="63">
        <f t="shared" si="84"/>
        <v>1</v>
      </c>
      <c r="L91" s="63">
        <f t="shared" si="85"/>
        <v>0</v>
      </c>
      <c r="M91" s="337">
        <v>26</v>
      </c>
      <c r="N91" s="338">
        <v>1</v>
      </c>
      <c r="O91" s="66">
        <f t="shared" si="86"/>
        <v>1</v>
      </c>
      <c r="P91" s="66">
        <f t="shared" si="87"/>
        <v>0</v>
      </c>
      <c r="Q91" s="339">
        <v>26</v>
      </c>
      <c r="R91" s="85">
        <f t="shared" si="88"/>
        <v>124.80000000000001</v>
      </c>
      <c r="S91" s="87">
        <f t="shared" si="89"/>
        <v>26</v>
      </c>
      <c r="T91" s="87">
        <f t="shared" si="90"/>
        <v>26</v>
      </c>
      <c r="U91" s="87">
        <f t="shared" si="91"/>
        <v>31.2</v>
      </c>
      <c r="V91" s="87">
        <f t="shared" si="92"/>
        <v>26</v>
      </c>
      <c r="W91" s="87">
        <f t="shared" si="93"/>
        <v>7.8</v>
      </c>
      <c r="X91" s="87">
        <f t="shared" si="94"/>
        <v>7.8</v>
      </c>
      <c r="Y91" s="87">
        <f t="shared" si="95"/>
        <v>52</v>
      </c>
      <c r="Z91" s="87">
        <f t="shared" si="95"/>
        <v>33.799999999999997</v>
      </c>
      <c r="AA91" s="87">
        <f t="shared" si="95"/>
        <v>39</v>
      </c>
      <c r="AB91" s="340"/>
      <c r="AC91" s="7">
        <f t="shared" si="96"/>
        <v>0</v>
      </c>
      <c r="AD91" s="86"/>
      <c r="AE91" s="73"/>
      <c r="AF91" s="87"/>
      <c r="AG91" s="87"/>
      <c r="AH91" s="88"/>
      <c r="AI91" s="88"/>
      <c r="AJ91" s="75"/>
      <c r="AK91" s="87"/>
      <c r="AL91" s="88"/>
      <c r="AM91" s="75"/>
      <c r="AN91" s="89"/>
      <c r="AO91" s="86"/>
      <c r="AP91" s="87"/>
      <c r="AQ91" s="87"/>
      <c r="AR91" s="87"/>
      <c r="AS91" s="87"/>
      <c r="AT91" s="88"/>
      <c r="AU91" s="75"/>
      <c r="AV91" s="89"/>
      <c r="AW91" s="341"/>
      <c r="AX91" s="341"/>
      <c r="AY91" s="341"/>
      <c r="AZ91" s="341"/>
      <c r="BA91" s="341"/>
      <c r="BB91" s="341"/>
      <c r="BC91" s="341"/>
      <c r="BD91" s="341"/>
      <c r="BE91" s="341"/>
      <c r="BF91" s="341"/>
      <c r="BG91" s="341"/>
      <c r="BH91" s="341"/>
      <c r="BI91" s="341"/>
      <c r="BJ91" s="341"/>
      <c r="BK91" s="341"/>
      <c r="BL91" s="341"/>
      <c r="BM91" s="341"/>
      <c r="BN91" s="341"/>
      <c r="BO91" s="341"/>
      <c r="BP91" s="341"/>
      <c r="BQ91" s="341"/>
      <c r="BR91" s="341"/>
      <c r="BS91" s="341"/>
      <c r="BT91" s="341"/>
      <c r="BU91" s="341"/>
      <c r="BV91" s="341"/>
      <c r="BW91" s="341"/>
      <c r="BX91" s="341"/>
      <c r="BY91" s="341"/>
      <c r="BZ91" s="341"/>
      <c r="CA91" s="341"/>
      <c r="CB91" s="341"/>
      <c r="CC91" s="341"/>
      <c r="CD91" s="341"/>
      <c r="CE91" s="341"/>
      <c r="CF91" s="341"/>
      <c r="CG91" s="341"/>
      <c r="CH91" s="341"/>
      <c r="CI91" s="341"/>
      <c r="CJ91" s="341"/>
      <c r="CK91" s="341"/>
      <c r="CL91" s="341"/>
      <c r="CM91" s="341"/>
      <c r="CN91" s="341"/>
      <c r="CO91" s="341"/>
      <c r="CP91" s="341"/>
      <c r="CQ91" s="341"/>
      <c r="CR91" s="341"/>
      <c r="CS91" s="341"/>
      <c r="CT91" s="341"/>
      <c r="CU91" s="341"/>
      <c r="CV91" s="341"/>
      <c r="CW91" s="341"/>
      <c r="CX91" s="341"/>
      <c r="CY91" s="341"/>
      <c r="CZ91" s="341"/>
      <c r="DA91" s="341"/>
      <c r="DB91" s="341"/>
      <c r="DC91" s="341"/>
      <c r="DD91" s="341"/>
      <c r="DE91" s="341"/>
      <c r="DF91" s="341"/>
      <c r="DG91" s="341"/>
      <c r="DH91" s="341"/>
      <c r="DI91" s="341"/>
      <c r="DJ91" s="341"/>
      <c r="DK91" s="341"/>
      <c r="DL91" s="341"/>
      <c r="DM91" s="341"/>
      <c r="DN91" s="341"/>
      <c r="DO91" s="341"/>
      <c r="DP91" s="341"/>
      <c r="DQ91" s="341"/>
      <c r="DR91" s="341"/>
      <c r="DS91" s="341"/>
      <c r="DT91" s="341"/>
      <c r="DU91" s="341"/>
      <c r="DV91" s="341"/>
      <c r="DW91" s="341"/>
      <c r="DX91" s="341"/>
      <c r="DY91" s="341"/>
      <c r="DZ91" s="341"/>
      <c r="EA91" s="341"/>
      <c r="EB91" s="341"/>
      <c r="EC91" s="341"/>
      <c r="ED91" s="341"/>
      <c r="EE91" s="341"/>
      <c r="EF91" s="341"/>
      <c r="EG91" s="341"/>
      <c r="EH91" s="341"/>
      <c r="EI91" s="341"/>
      <c r="EJ91" s="341"/>
      <c r="EK91" s="341"/>
      <c r="EL91" s="341"/>
      <c r="EM91" s="341"/>
      <c r="EN91" s="341"/>
      <c r="EO91" s="341"/>
      <c r="EP91" s="341"/>
      <c r="EQ91" s="341"/>
      <c r="ER91" s="341"/>
      <c r="ES91" s="341"/>
    </row>
    <row r="92" spans="1:149" s="342" customFormat="1" ht="27.75" customHeight="1" x14ac:dyDescent="0.25">
      <c r="A92" s="330" t="s">
        <v>378</v>
      </c>
      <c r="B92" s="331" t="s">
        <v>51</v>
      </c>
      <c r="C92" s="332"/>
      <c r="D92" s="333"/>
      <c r="E92" s="346" t="s">
        <v>73</v>
      </c>
      <c r="F92" s="136">
        <v>1</v>
      </c>
      <c r="G92" s="137" t="s">
        <v>389</v>
      </c>
      <c r="H92" s="140" t="s">
        <v>390</v>
      </c>
      <c r="I92" s="81"/>
      <c r="J92" s="336"/>
      <c r="K92" s="63">
        <f t="shared" si="84"/>
        <v>0</v>
      </c>
      <c r="L92" s="63">
        <f t="shared" si="85"/>
        <v>0</v>
      </c>
      <c r="M92" s="337"/>
      <c r="N92" s="338"/>
      <c r="O92" s="66">
        <f t="shared" si="86"/>
        <v>0</v>
      </c>
      <c r="P92" s="66">
        <f t="shared" si="87"/>
        <v>0</v>
      </c>
      <c r="Q92" s="339"/>
      <c r="R92" s="85">
        <f t="shared" si="88"/>
        <v>0</v>
      </c>
      <c r="S92" s="87">
        <f t="shared" si="89"/>
        <v>0</v>
      </c>
      <c r="T92" s="87">
        <f t="shared" si="90"/>
        <v>0</v>
      </c>
      <c r="U92" s="87">
        <f t="shared" si="91"/>
        <v>0</v>
      </c>
      <c r="V92" s="87">
        <f t="shared" si="92"/>
        <v>0</v>
      </c>
      <c r="W92" s="87">
        <f t="shared" si="93"/>
        <v>0</v>
      </c>
      <c r="X92" s="87">
        <f t="shared" si="94"/>
        <v>0</v>
      </c>
      <c r="Y92" s="87">
        <f t="shared" si="95"/>
        <v>0</v>
      </c>
      <c r="Z92" s="87">
        <f t="shared" si="95"/>
        <v>0</v>
      </c>
      <c r="AA92" s="87">
        <f t="shared" si="95"/>
        <v>0</v>
      </c>
      <c r="AB92" s="340"/>
      <c r="AC92" s="7">
        <f t="shared" si="96"/>
        <v>0</v>
      </c>
      <c r="AD92" s="86"/>
      <c r="AE92" s="73"/>
      <c r="AF92" s="87"/>
      <c r="AG92" s="87"/>
      <c r="AH92" s="88"/>
      <c r="AI92" s="88"/>
      <c r="AJ92" s="75"/>
      <c r="AK92" s="87"/>
      <c r="AL92" s="88"/>
      <c r="AM92" s="75"/>
      <c r="AN92" s="89"/>
      <c r="AO92" s="86"/>
      <c r="AP92" s="87"/>
      <c r="AQ92" s="87"/>
      <c r="AR92" s="87"/>
      <c r="AS92" s="87"/>
      <c r="AT92" s="88"/>
      <c r="AU92" s="75"/>
      <c r="AV92" s="89"/>
      <c r="AW92" s="341"/>
      <c r="AX92" s="341"/>
      <c r="AY92" s="341"/>
      <c r="AZ92" s="341"/>
      <c r="BA92" s="341"/>
      <c r="BB92" s="341"/>
      <c r="BC92" s="341"/>
      <c r="BD92" s="341"/>
      <c r="BE92" s="341"/>
      <c r="BF92" s="341"/>
      <c r="BG92" s="341"/>
      <c r="BH92" s="341"/>
      <c r="BI92" s="341"/>
      <c r="BJ92" s="341"/>
      <c r="BK92" s="341"/>
      <c r="BL92" s="341"/>
      <c r="BM92" s="341"/>
      <c r="BN92" s="341"/>
      <c r="BO92" s="341"/>
      <c r="BP92" s="341"/>
      <c r="BQ92" s="341"/>
      <c r="BR92" s="341"/>
      <c r="BS92" s="341"/>
      <c r="BT92" s="341"/>
      <c r="BU92" s="341"/>
      <c r="BV92" s="341"/>
      <c r="BW92" s="341"/>
      <c r="BX92" s="341"/>
      <c r="BY92" s="341"/>
      <c r="BZ92" s="341"/>
      <c r="CA92" s="341"/>
      <c r="CB92" s="341"/>
      <c r="CC92" s="341"/>
      <c r="CD92" s="341"/>
      <c r="CE92" s="341"/>
      <c r="CF92" s="341"/>
      <c r="CG92" s="341"/>
      <c r="CH92" s="341"/>
      <c r="CI92" s="341"/>
      <c r="CJ92" s="341"/>
      <c r="CK92" s="341"/>
      <c r="CL92" s="341"/>
      <c r="CM92" s="341"/>
      <c r="CN92" s="341"/>
      <c r="CO92" s="341"/>
      <c r="CP92" s="341"/>
      <c r="CQ92" s="341"/>
      <c r="CR92" s="341"/>
      <c r="CS92" s="341"/>
      <c r="CT92" s="341"/>
      <c r="CU92" s="341"/>
      <c r="CV92" s="341"/>
      <c r="CW92" s="341"/>
      <c r="CX92" s="341"/>
      <c r="CY92" s="341"/>
      <c r="CZ92" s="341"/>
      <c r="DA92" s="341"/>
      <c r="DB92" s="341"/>
      <c r="DC92" s="341"/>
      <c r="DD92" s="341"/>
      <c r="DE92" s="341"/>
      <c r="DF92" s="341"/>
      <c r="DG92" s="341"/>
      <c r="DH92" s="341"/>
      <c r="DI92" s="341"/>
      <c r="DJ92" s="341"/>
      <c r="DK92" s="341"/>
      <c r="DL92" s="341"/>
      <c r="DM92" s="341"/>
      <c r="DN92" s="341"/>
      <c r="DO92" s="341"/>
      <c r="DP92" s="341"/>
      <c r="DQ92" s="341"/>
      <c r="DR92" s="341"/>
      <c r="DS92" s="341"/>
      <c r="DT92" s="341"/>
      <c r="DU92" s="341"/>
      <c r="DV92" s="341"/>
      <c r="DW92" s="341"/>
      <c r="DX92" s="341"/>
      <c r="DY92" s="341"/>
      <c r="DZ92" s="341"/>
      <c r="EA92" s="341"/>
      <c r="EB92" s="341"/>
      <c r="EC92" s="341"/>
      <c r="ED92" s="341"/>
      <c r="EE92" s="341"/>
      <c r="EF92" s="341"/>
      <c r="EG92" s="341"/>
      <c r="EH92" s="341"/>
      <c r="EI92" s="341"/>
      <c r="EJ92" s="341"/>
      <c r="EK92" s="341"/>
      <c r="EL92" s="341"/>
      <c r="EM92" s="341"/>
      <c r="EN92" s="341"/>
      <c r="EO92" s="341"/>
      <c r="EP92" s="341"/>
      <c r="EQ92" s="341"/>
      <c r="ER92" s="341"/>
      <c r="ES92" s="341"/>
    </row>
    <row r="93" spans="1:149" s="342" customFormat="1" ht="27.75" customHeight="1" x14ac:dyDescent="0.25">
      <c r="A93" s="330" t="s">
        <v>378</v>
      </c>
      <c r="B93" s="331" t="s">
        <v>51</v>
      </c>
      <c r="C93" s="332"/>
      <c r="D93" s="333"/>
      <c r="E93" s="347" t="s">
        <v>84</v>
      </c>
      <c r="F93" s="136">
        <v>1</v>
      </c>
      <c r="G93" s="137" t="s">
        <v>329</v>
      </c>
      <c r="H93" s="140" t="s">
        <v>330</v>
      </c>
      <c r="I93" s="81"/>
      <c r="J93" s="336">
        <v>1</v>
      </c>
      <c r="K93" s="63">
        <f t="shared" si="84"/>
        <v>1</v>
      </c>
      <c r="L93" s="63">
        <f t="shared" si="85"/>
        <v>0</v>
      </c>
      <c r="M93" s="337">
        <v>13</v>
      </c>
      <c r="N93" s="338"/>
      <c r="O93" s="66">
        <f t="shared" si="86"/>
        <v>0</v>
      </c>
      <c r="P93" s="66">
        <f t="shared" si="87"/>
        <v>0</v>
      </c>
      <c r="Q93" s="339"/>
      <c r="R93" s="85">
        <f t="shared" si="88"/>
        <v>41.6</v>
      </c>
      <c r="S93" s="87">
        <f t="shared" si="89"/>
        <v>13</v>
      </c>
      <c r="T93" s="87">
        <f t="shared" si="90"/>
        <v>13</v>
      </c>
      <c r="U93" s="87">
        <f t="shared" si="91"/>
        <v>15.6</v>
      </c>
      <c r="V93" s="87">
        <f t="shared" si="92"/>
        <v>0</v>
      </c>
      <c r="W93" s="87">
        <f t="shared" si="93"/>
        <v>0</v>
      </c>
      <c r="X93" s="87">
        <f t="shared" si="94"/>
        <v>0</v>
      </c>
      <c r="Y93" s="87">
        <f t="shared" si="95"/>
        <v>13</v>
      </c>
      <c r="Z93" s="87">
        <f t="shared" si="95"/>
        <v>13</v>
      </c>
      <c r="AA93" s="87">
        <f t="shared" si="95"/>
        <v>15.6</v>
      </c>
      <c r="AB93" s="340"/>
      <c r="AC93" s="7">
        <f t="shared" si="96"/>
        <v>0</v>
      </c>
      <c r="AD93" s="86"/>
      <c r="AE93" s="73"/>
      <c r="AF93" s="87"/>
      <c r="AG93" s="87"/>
      <c r="AH93" s="88"/>
      <c r="AI93" s="88"/>
      <c r="AJ93" s="75"/>
      <c r="AK93" s="87"/>
      <c r="AL93" s="88"/>
      <c r="AM93" s="75"/>
      <c r="AN93" s="248"/>
      <c r="AO93" s="86"/>
      <c r="AP93" s="87"/>
      <c r="AQ93" s="87"/>
      <c r="AR93" s="87"/>
      <c r="AS93" s="87"/>
      <c r="AT93" s="88"/>
      <c r="AU93" s="75"/>
      <c r="AV93" s="248"/>
      <c r="AW93" s="341"/>
      <c r="AX93" s="341"/>
      <c r="AY93" s="341"/>
      <c r="AZ93" s="341"/>
      <c r="BA93" s="341"/>
      <c r="BB93" s="341"/>
      <c r="BC93" s="341"/>
      <c r="BD93" s="341"/>
      <c r="BE93" s="341"/>
      <c r="BF93" s="341"/>
      <c r="BG93" s="341"/>
      <c r="BH93" s="341"/>
      <c r="BI93" s="341"/>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341"/>
      <c r="DL93" s="341"/>
      <c r="DM93" s="341"/>
      <c r="DN93" s="341"/>
      <c r="DO93" s="341"/>
      <c r="DP93" s="341"/>
      <c r="DQ93" s="341"/>
      <c r="DR93" s="341"/>
      <c r="DS93" s="341"/>
      <c r="DT93" s="341"/>
      <c r="DU93" s="341"/>
      <c r="DV93" s="341"/>
      <c r="DW93" s="341"/>
      <c r="DX93" s="341"/>
      <c r="DY93" s="341"/>
      <c r="DZ93" s="341"/>
      <c r="EA93" s="341"/>
      <c r="EB93" s="341"/>
      <c r="EC93" s="341"/>
      <c r="ED93" s="341"/>
      <c r="EE93" s="341"/>
      <c r="EF93" s="341"/>
      <c r="EG93" s="341"/>
      <c r="EH93" s="341"/>
      <c r="EI93" s="341"/>
      <c r="EJ93" s="341"/>
      <c r="EK93" s="341"/>
      <c r="EL93" s="341"/>
      <c r="EM93" s="341"/>
      <c r="EN93" s="341"/>
      <c r="EO93" s="341"/>
      <c r="EP93" s="341"/>
      <c r="EQ93" s="341"/>
      <c r="ER93" s="341"/>
      <c r="ES93" s="341"/>
    </row>
    <row r="94" spans="1:149" s="342" customFormat="1" ht="27.75" customHeight="1" x14ac:dyDescent="0.25">
      <c r="A94" s="330" t="s">
        <v>378</v>
      </c>
      <c r="B94" s="331" t="s">
        <v>51</v>
      </c>
      <c r="C94" s="332"/>
      <c r="D94" s="333"/>
      <c r="E94" s="348" t="s">
        <v>214</v>
      </c>
      <c r="F94" s="349">
        <v>2</v>
      </c>
      <c r="G94" s="350" t="s">
        <v>391</v>
      </c>
      <c r="H94" s="349" t="s">
        <v>380</v>
      </c>
      <c r="I94" s="81"/>
      <c r="J94" s="336"/>
      <c r="K94" s="63">
        <f t="shared" si="84"/>
        <v>0</v>
      </c>
      <c r="L94" s="63">
        <f t="shared" si="85"/>
        <v>0</v>
      </c>
      <c r="M94" s="337"/>
      <c r="N94" s="338"/>
      <c r="O94" s="66">
        <f t="shared" si="86"/>
        <v>0</v>
      </c>
      <c r="P94" s="66">
        <f t="shared" si="87"/>
        <v>0</v>
      </c>
      <c r="Q94" s="339"/>
      <c r="R94" s="85">
        <f t="shared" si="88"/>
        <v>0</v>
      </c>
      <c r="S94" s="87">
        <f t="shared" si="89"/>
        <v>0</v>
      </c>
      <c r="T94" s="87">
        <f t="shared" si="90"/>
        <v>0</v>
      </c>
      <c r="U94" s="87">
        <f t="shared" si="91"/>
        <v>0</v>
      </c>
      <c r="V94" s="87">
        <f t="shared" si="92"/>
        <v>0</v>
      </c>
      <c r="W94" s="87">
        <f t="shared" si="93"/>
        <v>0</v>
      </c>
      <c r="X94" s="87">
        <f t="shared" si="94"/>
        <v>0</v>
      </c>
      <c r="Y94" s="87">
        <f t="shared" si="95"/>
        <v>0</v>
      </c>
      <c r="Z94" s="87">
        <f t="shared" si="95"/>
        <v>0</v>
      </c>
      <c r="AA94" s="87">
        <f t="shared" si="95"/>
        <v>0</v>
      </c>
      <c r="AB94" s="340"/>
      <c r="AC94" s="7">
        <f t="shared" si="96"/>
        <v>0</v>
      </c>
      <c r="AD94" s="86"/>
      <c r="AE94" s="73"/>
      <c r="AF94" s="87"/>
      <c r="AG94" s="87"/>
      <c r="AH94" s="88"/>
      <c r="AI94" s="88"/>
      <c r="AJ94" s="75"/>
      <c r="AK94" s="87"/>
      <c r="AL94" s="88"/>
      <c r="AM94" s="75"/>
      <c r="AN94" s="89"/>
      <c r="AO94" s="86"/>
      <c r="AP94" s="87"/>
      <c r="AQ94" s="87"/>
      <c r="AR94" s="87"/>
      <c r="AS94" s="87"/>
      <c r="AT94" s="88"/>
      <c r="AU94" s="75"/>
      <c r="AV94" s="89"/>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row>
    <row r="95" spans="1:149" s="342" customFormat="1" ht="27.75" customHeight="1" x14ac:dyDescent="0.25">
      <c r="A95" s="97" t="s">
        <v>378</v>
      </c>
      <c r="B95" s="98" t="s">
        <v>51</v>
      </c>
      <c r="C95" s="99"/>
      <c r="D95" s="100"/>
      <c r="E95" s="351" t="s">
        <v>392</v>
      </c>
      <c r="F95" s="351"/>
      <c r="G95" s="352"/>
      <c r="H95" s="353" t="s">
        <v>393</v>
      </c>
      <c r="I95" s="94"/>
      <c r="J95" s="336"/>
      <c r="K95" s="63">
        <f t="shared" si="84"/>
        <v>0</v>
      </c>
      <c r="L95" s="63">
        <f t="shared" si="85"/>
        <v>0</v>
      </c>
      <c r="M95" s="337"/>
      <c r="N95" s="338"/>
      <c r="O95" s="66">
        <f t="shared" si="86"/>
        <v>0</v>
      </c>
      <c r="P95" s="66">
        <f t="shared" si="87"/>
        <v>0</v>
      </c>
      <c r="Q95" s="339"/>
      <c r="R95" s="85">
        <f t="shared" si="88"/>
        <v>0</v>
      </c>
      <c r="S95" s="87">
        <f t="shared" si="89"/>
        <v>0</v>
      </c>
      <c r="T95" s="87">
        <f t="shared" si="90"/>
        <v>0</v>
      </c>
      <c r="U95" s="87">
        <f t="shared" si="91"/>
        <v>0</v>
      </c>
      <c r="V95" s="87">
        <f t="shared" si="92"/>
        <v>0</v>
      </c>
      <c r="W95" s="87">
        <f t="shared" si="93"/>
        <v>0</v>
      </c>
      <c r="X95" s="87">
        <f t="shared" si="94"/>
        <v>0</v>
      </c>
      <c r="Y95" s="87">
        <f t="shared" si="95"/>
        <v>0</v>
      </c>
      <c r="Z95" s="87">
        <f t="shared" si="95"/>
        <v>0</v>
      </c>
      <c r="AA95" s="87">
        <f t="shared" si="95"/>
        <v>0</v>
      </c>
      <c r="AB95" s="340"/>
      <c r="AC95" s="7">
        <f t="shared" si="96"/>
        <v>0</v>
      </c>
      <c r="AD95" s="86"/>
      <c r="AE95" s="73"/>
      <c r="AF95" s="87"/>
      <c r="AG95" s="87"/>
      <c r="AH95" s="88"/>
      <c r="AI95" s="88"/>
      <c r="AJ95" s="75"/>
      <c r="AK95" s="87"/>
      <c r="AL95" s="88"/>
      <c r="AM95" s="75"/>
      <c r="AN95" s="89"/>
      <c r="AO95" s="86"/>
      <c r="AP95" s="87"/>
      <c r="AQ95" s="87"/>
      <c r="AR95" s="87"/>
      <c r="AS95" s="87"/>
      <c r="AT95" s="88"/>
      <c r="AU95" s="75"/>
      <c r="AV95" s="89"/>
      <c r="AW95" s="341"/>
      <c r="AX95" s="341"/>
      <c r="AY95" s="341"/>
      <c r="AZ95" s="341"/>
      <c r="BA95" s="341"/>
      <c r="BB95" s="341"/>
      <c r="BC95" s="341"/>
      <c r="BD95" s="341"/>
      <c r="BE95" s="341"/>
      <c r="BF95" s="341"/>
      <c r="BG95" s="341"/>
      <c r="BH95" s="341"/>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1"/>
      <c r="DL95" s="341"/>
      <c r="DM95" s="341"/>
      <c r="DN95" s="341"/>
      <c r="DO95" s="341"/>
      <c r="DP95" s="341"/>
      <c r="DQ95" s="341"/>
      <c r="DR95" s="341"/>
      <c r="DS95" s="341"/>
      <c r="DT95" s="341"/>
      <c r="DU95" s="341"/>
      <c r="DV95" s="341"/>
      <c r="DW95" s="341"/>
      <c r="DX95" s="341"/>
      <c r="DY95" s="341"/>
      <c r="DZ95" s="341"/>
      <c r="EA95" s="341"/>
      <c r="EB95" s="341"/>
      <c r="EC95" s="341"/>
      <c r="ED95" s="341"/>
      <c r="EE95" s="341"/>
      <c r="EF95" s="341"/>
      <c r="EG95" s="341"/>
      <c r="EH95" s="341"/>
      <c r="EI95" s="341"/>
      <c r="EJ95" s="341"/>
      <c r="EK95" s="341"/>
      <c r="EL95" s="341"/>
      <c r="EM95" s="341"/>
      <c r="EN95" s="341"/>
      <c r="EO95" s="341"/>
      <c r="EP95" s="341"/>
      <c r="EQ95" s="341"/>
      <c r="ER95" s="341"/>
      <c r="ES95" s="341"/>
    </row>
    <row r="96" spans="1:149" ht="27.95" customHeight="1" x14ac:dyDescent="0.25">
      <c r="A96" s="54" t="s">
        <v>378</v>
      </c>
      <c r="B96" s="55" t="s">
        <v>51</v>
      </c>
      <c r="C96" s="56" t="s">
        <v>117</v>
      </c>
      <c r="D96" s="57" t="s">
        <v>289</v>
      </c>
      <c r="E96" s="143"/>
      <c r="F96" s="144"/>
      <c r="G96" s="145"/>
      <c r="H96" s="140"/>
      <c r="I96" s="81"/>
      <c r="J96" s="336"/>
      <c r="K96" s="63">
        <f t="shared" si="84"/>
        <v>0</v>
      </c>
      <c r="L96" s="63">
        <f t="shared" si="85"/>
        <v>0</v>
      </c>
      <c r="M96" s="337"/>
      <c r="N96" s="338"/>
      <c r="O96" s="66">
        <f t="shared" si="86"/>
        <v>0</v>
      </c>
      <c r="P96" s="66">
        <f t="shared" si="87"/>
        <v>0</v>
      </c>
      <c r="Q96" s="339"/>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ref="AC96:AC99" si="97">R94-Y94-Z94-AA94</f>
        <v>0</v>
      </c>
      <c r="AD96" s="86"/>
      <c r="AE96" s="73"/>
      <c r="AF96" s="87"/>
      <c r="AG96" s="87"/>
      <c r="AH96" s="88"/>
      <c r="AI96" s="88"/>
      <c r="AJ96" s="75"/>
      <c r="AK96" s="87"/>
      <c r="AL96" s="88"/>
      <c r="AM96" s="75"/>
      <c r="AN96" s="89"/>
      <c r="AO96" s="86"/>
      <c r="AP96" s="87"/>
      <c r="AQ96" s="87"/>
      <c r="AR96" s="87"/>
      <c r="AS96" s="87"/>
      <c r="AT96" s="88"/>
      <c r="AU96" s="75"/>
      <c r="AV96" s="89"/>
      <c r="AW96" s="171"/>
      <c r="AX96" s="171"/>
      <c r="AY96" s="171"/>
      <c r="AZ96" s="171"/>
      <c r="BA96" s="171"/>
      <c r="BB96" s="171"/>
      <c r="BC96" s="171"/>
      <c r="BD96" s="171"/>
      <c r="BE96" s="171"/>
      <c r="BF96" s="171"/>
      <c r="BG96" s="171"/>
      <c r="BH96" s="171"/>
      <c r="BI96" s="171"/>
      <c r="BJ96" s="171"/>
      <c r="BK96" s="171"/>
      <c r="BL96" s="171"/>
      <c r="BM96" s="171"/>
      <c r="BN96" s="171"/>
      <c r="BO96" s="171"/>
      <c r="BP96" s="171"/>
    </row>
    <row r="97" spans="1:68" ht="27.95" customHeight="1" x14ac:dyDescent="0.25">
      <c r="A97" s="54" t="s">
        <v>378</v>
      </c>
      <c r="B97" s="55" t="s">
        <v>51</v>
      </c>
      <c r="C97" s="56" t="s">
        <v>117</v>
      </c>
      <c r="D97" s="57" t="s">
        <v>289</v>
      </c>
      <c r="E97" s="146"/>
      <c r="F97" s="288"/>
      <c r="G97" s="142"/>
      <c r="H97" s="289"/>
      <c r="I97" s="290"/>
      <c r="J97" s="336"/>
      <c r="K97" s="63">
        <f t="shared" si="84"/>
        <v>0</v>
      </c>
      <c r="L97" s="63">
        <f t="shared" si="85"/>
        <v>0</v>
      </c>
      <c r="M97" s="337"/>
      <c r="N97" s="338"/>
      <c r="O97" s="66">
        <f t="shared" si="86"/>
        <v>0</v>
      </c>
      <c r="P97" s="66">
        <f t="shared" si="87"/>
        <v>0</v>
      </c>
      <c r="Q97" s="339"/>
      <c r="R97" s="85">
        <f t="shared" si="88"/>
        <v>0</v>
      </c>
      <c r="S97" s="69">
        <f t="shared" si="89"/>
        <v>0</v>
      </c>
      <c r="T97" s="70">
        <f t="shared" si="90"/>
        <v>0</v>
      </c>
      <c r="U97" s="70">
        <f t="shared" si="91"/>
        <v>0</v>
      </c>
      <c r="V97" s="70">
        <f t="shared" si="92"/>
        <v>0</v>
      </c>
      <c r="W97" s="70">
        <f t="shared" si="93"/>
        <v>0</v>
      </c>
      <c r="X97" s="70">
        <f t="shared" si="94"/>
        <v>0</v>
      </c>
      <c r="Y97" s="70">
        <f t="shared" si="95"/>
        <v>0</v>
      </c>
      <c r="Z97" s="70">
        <f t="shared" si="95"/>
        <v>0</v>
      </c>
      <c r="AA97" s="70">
        <f t="shared" si="95"/>
        <v>0</v>
      </c>
      <c r="AB97" s="71"/>
      <c r="AC97" s="7">
        <f t="shared" si="97"/>
        <v>0</v>
      </c>
      <c r="AD97" s="86"/>
      <c r="AE97" s="73"/>
      <c r="AF97" s="87"/>
      <c r="AG97" s="87"/>
      <c r="AH97" s="88"/>
      <c r="AI97" s="88"/>
      <c r="AJ97" s="75"/>
      <c r="AK97" s="87"/>
      <c r="AL97" s="88"/>
      <c r="AM97" s="75"/>
      <c r="AN97" s="89"/>
      <c r="AO97" s="86"/>
      <c r="AP97" s="87"/>
      <c r="AQ97" s="87"/>
      <c r="AR97" s="87"/>
      <c r="AS97" s="87"/>
      <c r="AT97" s="88"/>
      <c r="AU97" s="75"/>
      <c r="AV97" s="89"/>
      <c r="AW97" s="171"/>
      <c r="AX97" s="171"/>
      <c r="AY97" s="171"/>
      <c r="AZ97" s="171"/>
      <c r="BA97" s="171"/>
      <c r="BB97" s="171"/>
      <c r="BC97" s="171"/>
      <c r="BD97" s="171"/>
      <c r="BE97" s="171"/>
      <c r="BF97" s="171"/>
      <c r="BG97" s="171"/>
      <c r="BH97" s="171"/>
      <c r="BI97" s="171"/>
      <c r="BJ97" s="171"/>
      <c r="BK97" s="171"/>
      <c r="BL97" s="171"/>
      <c r="BM97" s="171"/>
      <c r="BN97" s="171"/>
      <c r="BO97" s="171"/>
      <c r="BP97" s="171"/>
    </row>
    <row r="98" spans="1:68" s="179" customFormat="1" ht="27.95" customHeight="1" x14ac:dyDescent="0.25">
      <c r="A98" s="97" t="s">
        <v>378</v>
      </c>
      <c r="B98" s="98" t="s">
        <v>51</v>
      </c>
      <c r="C98" s="99" t="s">
        <v>117</v>
      </c>
      <c r="D98" s="100" t="s">
        <v>289</v>
      </c>
      <c r="E98" s="351" t="s">
        <v>394</v>
      </c>
      <c r="F98" s="351">
        <v>1</v>
      </c>
      <c r="G98" s="352"/>
      <c r="H98" s="353" t="s">
        <v>393</v>
      </c>
      <c r="I98" s="293"/>
      <c r="J98" s="295">
        <v>1</v>
      </c>
      <c r="K98" s="292"/>
      <c r="L98" s="292"/>
      <c r="M98" s="296">
        <v>6</v>
      </c>
      <c r="N98" s="108"/>
      <c r="O98" s="109">
        <f t="shared" si="86"/>
        <v>0</v>
      </c>
      <c r="P98" s="109">
        <f t="shared" si="87"/>
        <v>0</v>
      </c>
      <c r="Q98" s="107"/>
      <c r="R98" s="110">
        <f>J98*M98*$R$9</f>
        <v>29.400000000000002</v>
      </c>
      <c r="S98" s="111">
        <f>J98*M98*$S$9</f>
        <v>6</v>
      </c>
      <c r="T98" s="112">
        <f>K98*M98*$T$9</f>
        <v>0</v>
      </c>
      <c r="U98" s="112">
        <f>J98*M98*$U$9</f>
        <v>14.399999999999999</v>
      </c>
      <c r="V98" s="112">
        <f t="shared" si="92"/>
        <v>0</v>
      </c>
      <c r="W98" s="112">
        <f t="shared" si="93"/>
        <v>0</v>
      </c>
      <c r="X98" s="112">
        <f t="shared" si="94"/>
        <v>0</v>
      </c>
      <c r="Y98" s="112">
        <f t="shared" si="95"/>
        <v>6</v>
      </c>
      <c r="Z98" s="112">
        <f t="shared" si="95"/>
        <v>0</v>
      </c>
      <c r="AA98" s="112">
        <f t="shared" si="95"/>
        <v>14.399999999999999</v>
      </c>
      <c r="AB98" s="113"/>
      <c r="AC98" s="7">
        <f t="shared" si="97"/>
        <v>0</v>
      </c>
      <c r="AD98" s="176"/>
      <c r="AE98" s="73"/>
      <c r="AF98" s="177"/>
      <c r="AG98" s="177"/>
      <c r="AH98" s="88"/>
      <c r="AI98" s="88"/>
      <c r="AJ98" s="75"/>
      <c r="AK98" s="177"/>
      <c r="AL98" s="88"/>
      <c r="AM98" s="75"/>
      <c r="AN98" s="178"/>
      <c r="AO98" s="176"/>
      <c r="AP98" s="177"/>
      <c r="AQ98" s="177"/>
      <c r="AR98" s="177"/>
      <c r="AS98" s="177"/>
      <c r="AT98" s="88"/>
      <c r="AU98" s="75"/>
      <c r="AV98" s="178"/>
      <c r="AW98" s="6"/>
      <c r="AX98" s="6"/>
      <c r="AY98" s="6"/>
      <c r="AZ98" s="6"/>
      <c r="BA98" s="6"/>
      <c r="BB98" s="6"/>
      <c r="BC98" s="6"/>
      <c r="BD98" s="6"/>
      <c r="BE98" s="6"/>
      <c r="BF98" s="6"/>
      <c r="BG98" s="6"/>
      <c r="BH98" s="6"/>
      <c r="BI98" s="6"/>
      <c r="BJ98" s="6"/>
      <c r="BK98" s="6"/>
      <c r="BL98" s="6"/>
      <c r="BM98" s="6"/>
      <c r="BN98" s="6"/>
      <c r="BO98" s="6"/>
      <c r="BP98" s="6"/>
    </row>
    <row r="99" spans="1:68" s="171" customFormat="1" ht="27.95" customHeight="1" x14ac:dyDescent="0.25">
      <c r="A99" s="97" t="s">
        <v>378</v>
      </c>
      <c r="B99" s="98" t="s">
        <v>51</v>
      </c>
      <c r="C99" s="99" t="s">
        <v>117</v>
      </c>
      <c r="D99" s="100" t="s">
        <v>289</v>
      </c>
      <c r="E99" s="101" t="s">
        <v>49</v>
      </c>
      <c r="F99" s="101"/>
      <c r="G99" s="102"/>
      <c r="H99" s="103"/>
      <c r="I99" s="104"/>
      <c r="J99" s="105"/>
      <c r="K99" s="106">
        <f>IF(J99&gt;0, 1, 0)</f>
        <v>0</v>
      </c>
      <c r="L99" s="106">
        <f t="shared" ref="L99" si="98">J99-K99</f>
        <v>0</v>
      </c>
      <c r="M99" s="107"/>
      <c r="N99" s="108"/>
      <c r="O99" s="109">
        <f t="shared" si="86"/>
        <v>0</v>
      </c>
      <c r="P99" s="109">
        <f t="shared" si="87"/>
        <v>0</v>
      </c>
      <c r="Q99" s="107"/>
      <c r="R99" s="110">
        <f>J99*M99*$R$9</f>
        <v>0</v>
      </c>
      <c r="S99" s="111">
        <f>J99*M99*$S$9</f>
        <v>0</v>
      </c>
      <c r="T99" s="112">
        <f>K99*M99*$T$9</f>
        <v>0</v>
      </c>
      <c r="U99" s="112">
        <f>J99*M99*$U$9</f>
        <v>0</v>
      </c>
      <c r="V99" s="112">
        <f t="shared" si="92"/>
        <v>0</v>
      </c>
      <c r="W99" s="112">
        <f t="shared" si="93"/>
        <v>0</v>
      </c>
      <c r="X99" s="112">
        <f t="shared" si="94"/>
        <v>0</v>
      </c>
      <c r="Y99" s="112">
        <f t="shared" si="95"/>
        <v>0</v>
      </c>
      <c r="Z99" s="112">
        <f t="shared" si="95"/>
        <v>0</v>
      </c>
      <c r="AA99" s="112">
        <f t="shared" si="95"/>
        <v>0</v>
      </c>
      <c r="AB99" s="113"/>
      <c r="AC99" s="114">
        <f t="shared" si="97"/>
        <v>0</v>
      </c>
      <c r="AD99" s="176"/>
      <c r="AE99" s="73"/>
      <c r="AF99" s="177"/>
      <c r="AG99" s="177"/>
      <c r="AH99" s="88"/>
      <c r="AI99" s="88"/>
      <c r="AJ99" s="75"/>
      <c r="AK99" s="177"/>
      <c r="AL99" s="88"/>
      <c r="AM99" s="75"/>
      <c r="AN99" s="178"/>
      <c r="AO99" s="176"/>
      <c r="AP99" s="177"/>
      <c r="AQ99" s="177"/>
      <c r="AR99" s="177"/>
      <c r="AS99" s="177"/>
      <c r="AT99" s="88"/>
      <c r="AU99" s="75"/>
      <c r="AV99" s="178"/>
      <c r="AW99" s="6"/>
      <c r="AX99" s="6"/>
      <c r="AY99" s="6"/>
      <c r="AZ99" s="6"/>
      <c r="BA99" s="6"/>
      <c r="BB99" s="6"/>
      <c r="BC99" s="6"/>
      <c r="BD99" s="6"/>
      <c r="BE99" s="6"/>
      <c r="BF99" s="6"/>
      <c r="BG99" s="6"/>
      <c r="BH99" s="6"/>
      <c r="BI99" s="6"/>
      <c r="BJ99" s="6"/>
      <c r="BK99" s="6"/>
      <c r="BL99" s="6"/>
      <c r="BM99" s="6"/>
      <c r="BN99" s="6"/>
      <c r="BO99" s="6"/>
      <c r="BP99" s="6"/>
    </row>
    <row r="100" spans="1:68" ht="27.95" customHeight="1" thickBot="1" x14ac:dyDescent="0.3">
      <c r="A100" s="116" t="s">
        <v>378</v>
      </c>
      <c r="B100" s="117" t="s">
        <v>51</v>
      </c>
      <c r="C100" s="117" t="s">
        <v>117</v>
      </c>
      <c r="D100" s="57" t="s">
        <v>289</v>
      </c>
      <c r="E100" s="118"/>
      <c r="F100" s="118"/>
      <c r="G100" s="119"/>
      <c r="H100" s="120" t="s">
        <v>90</v>
      </c>
      <c r="I100" s="121"/>
      <c r="J100" s="122"/>
      <c r="K100" s="123"/>
      <c r="L100" s="123"/>
      <c r="M100" s="124"/>
      <c r="N100" s="125"/>
      <c r="O100" s="123"/>
      <c r="P100" s="123"/>
      <c r="Q100" s="124"/>
      <c r="R100" s="126">
        <f>SUM(R88:R99)</f>
        <v>541.6</v>
      </c>
      <c r="S100" s="127">
        <f t="shared" ref="S100:AA100" si="99">SUM(S88:S99)</f>
        <v>110</v>
      </c>
      <c r="T100" s="128">
        <f t="shared" si="99"/>
        <v>104</v>
      </c>
      <c r="U100" s="128">
        <f t="shared" si="99"/>
        <v>139.19999999999999</v>
      </c>
      <c r="V100" s="128">
        <f t="shared" si="99"/>
        <v>117</v>
      </c>
      <c r="W100" s="128">
        <f t="shared" si="99"/>
        <v>27.3</v>
      </c>
      <c r="X100" s="128">
        <f t="shared" si="99"/>
        <v>35.1</v>
      </c>
      <c r="Y100" s="129">
        <f t="shared" si="99"/>
        <v>227</v>
      </c>
      <c r="Z100" s="129">
        <f t="shared" si="99"/>
        <v>131.30000000000001</v>
      </c>
      <c r="AA100" s="129">
        <f t="shared" si="99"/>
        <v>174.3</v>
      </c>
      <c r="AB100" s="130">
        <f>R100/1800/0.6</f>
        <v>0.50148148148148153</v>
      </c>
      <c r="AC100" s="7"/>
      <c r="AD100" s="131"/>
      <c r="AE100" s="132"/>
      <c r="AF100" s="132"/>
      <c r="AG100" s="132"/>
      <c r="AH100" s="132"/>
      <c r="AI100" s="132"/>
      <c r="AJ100" s="132"/>
      <c r="AK100" s="132"/>
      <c r="AL100" s="132"/>
      <c r="AM100" s="132"/>
      <c r="AN100" s="132"/>
      <c r="AO100" s="132"/>
      <c r="AP100" s="132"/>
      <c r="AQ100" s="132"/>
      <c r="AR100" s="132"/>
      <c r="AS100" s="132"/>
      <c r="AT100" s="132"/>
      <c r="AU100" s="132"/>
      <c r="AV100" s="297"/>
    </row>
    <row r="101" spans="1:68" ht="52.5" customHeight="1" thickTop="1" x14ac:dyDescent="0.25">
      <c r="A101" s="54" t="s">
        <v>395</v>
      </c>
      <c r="B101" s="55" t="s">
        <v>396</v>
      </c>
      <c r="C101" s="56" t="s">
        <v>117</v>
      </c>
      <c r="D101" s="57" t="s">
        <v>289</v>
      </c>
      <c r="E101" s="58" t="s">
        <v>54</v>
      </c>
      <c r="F101" s="80">
        <v>1</v>
      </c>
      <c r="G101" s="60" t="s">
        <v>379</v>
      </c>
      <c r="H101" s="60" t="s">
        <v>380</v>
      </c>
      <c r="I101" s="274"/>
      <c r="J101" s="62">
        <v>1</v>
      </c>
      <c r="K101" s="63">
        <f t="shared" ref="K101:K110" si="100">IF(J101&gt;0, 1, 0)</f>
        <v>1</v>
      </c>
      <c r="L101" s="63">
        <f t="shared" ref="L101:L112" si="101">J101-K101</f>
        <v>0</v>
      </c>
      <c r="M101" s="64">
        <v>13</v>
      </c>
      <c r="N101" s="65"/>
      <c r="O101" s="66">
        <f t="shared" ref="O101:O112" si="102">IF(N101&gt;0, 1, 0)</f>
        <v>0</v>
      </c>
      <c r="P101" s="66">
        <f t="shared" ref="P101:P112" si="103">N101-O101</f>
        <v>0</v>
      </c>
      <c r="Q101" s="298"/>
      <c r="R101" s="68">
        <f t="shared" ref="R101:R110" si="104">(K101*M101*$R$5)+(L101*M101*$R$6)+(O101*Q101*$R$7)+(P101*Q101*$R$8)</f>
        <v>41.6</v>
      </c>
      <c r="S101" s="69">
        <f t="shared" ref="S101:S110" si="105">J101*M101*$S$5</f>
        <v>13</v>
      </c>
      <c r="T101" s="70">
        <f t="shared" ref="T101:T110" si="106">K101*M101*$T$5</f>
        <v>13</v>
      </c>
      <c r="U101" s="70">
        <f t="shared" ref="U101:U110" si="107">J101*M101*$U$5</f>
        <v>15.6</v>
      </c>
      <c r="V101" s="70">
        <f t="shared" ref="V101:V112" si="108">N101*Q101*$V$7</f>
        <v>0</v>
      </c>
      <c r="W101" s="70">
        <f t="shared" ref="W101:W112" si="109">O101*Q101*$W$7</f>
        <v>0</v>
      </c>
      <c r="X101" s="70">
        <f t="shared" ref="X101:X112" si="110">N101*Q101*$X$7</f>
        <v>0</v>
      </c>
      <c r="Y101" s="70">
        <f t="shared" ref="Y101:AA112" si="111">S101+V101</f>
        <v>13</v>
      </c>
      <c r="Z101" s="70">
        <f t="shared" si="111"/>
        <v>13</v>
      </c>
      <c r="AA101" s="70">
        <f t="shared" si="111"/>
        <v>15.6</v>
      </c>
      <c r="AB101" s="71"/>
      <c r="AC101" s="7">
        <f>R101-Y101-Z101-AA101</f>
        <v>0</v>
      </c>
      <c r="AD101" s="162"/>
      <c r="AE101" s="134"/>
      <c r="AF101" s="163"/>
      <c r="AG101" s="164"/>
      <c r="AH101" s="88"/>
      <c r="AI101" s="88"/>
      <c r="AJ101" s="75"/>
      <c r="AK101" s="286" t="s">
        <v>397</v>
      </c>
      <c r="AL101" s="88"/>
      <c r="AM101" s="75"/>
      <c r="AN101" s="89"/>
      <c r="AO101" s="162" t="s">
        <v>398</v>
      </c>
      <c r="AP101" s="162" t="s">
        <v>399</v>
      </c>
      <c r="AQ101" s="162" t="s">
        <v>400</v>
      </c>
      <c r="AR101" s="286" t="s">
        <v>401</v>
      </c>
      <c r="AS101" s="247" t="s">
        <v>402</v>
      </c>
      <c r="AT101" s="88"/>
      <c r="AU101" s="75"/>
      <c r="AV101" s="89"/>
    </row>
    <row r="102" spans="1:68" ht="27.95" customHeight="1" x14ac:dyDescent="0.25">
      <c r="A102" s="54" t="s">
        <v>395</v>
      </c>
      <c r="B102" s="55" t="s">
        <v>396</v>
      </c>
      <c r="C102" s="56" t="s">
        <v>117</v>
      </c>
      <c r="D102" s="57" t="s">
        <v>289</v>
      </c>
      <c r="E102" s="58" t="s">
        <v>54</v>
      </c>
      <c r="F102" s="80">
        <v>5</v>
      </c>
      <c r="G102" s="60" t="s">
        <v>403</v>
      </c>
      <c r="H102" s="60" t="s">
        <v>404</v>
      </c>
      <c r="I102" s="81"/>
      <c r="J102" s="82"/>
      <c r="K102" s="63">
        <f t="shared" si="100"/>
        <v>0</v>
      </c>
      <c r="L102" s="63">
        <f t="shared" si="101"/>
        <v>0</v>
      </c>
      <c r="M102" s="83"/>
      <c r="N102" s="84"/>
      <c r="O102" s="66">
        <f t="shared" si="102"/>
        <v>0</v>
      </c>
      <c r="P102" s="66">
        <f t="shared" si="103"/>
        <v>0</v>
      </c>
      <c r="Q102" s="83"/>
      <c r="R102" s="85">
        <f t="shared" si="104"/>
        <v>0</v>
      </c>
      <c r="S102" s="69">
        <f t="shared" si="105"/>
        <v>0</v>
      </c>
      <c r="T102" s="70">
        <f t="shared" si="106"/>
        <v>0</v>
      </c>
      <c r="U102" s="70">
        <f t="shared" si="107"/>
        <v>0</v>
      </c>
      <c r="V102" s="70">
        <f t="shared" si="108"/>
        <v>0</v>
      </c>
      <c r="W102" s="70">
        <f t="shared" si="109"/>
        <v>0</v>
      </c>
      <c r="X102" s="70">
        <f t="shared" si="110"/>
        <v>0</v>
      </c>
      <c r="Y102" s="70">
        <f t="shared" si="111"/>
        <v>0</v>
      </c>
      <c r="Z102" s="70">
        <f t="shared" si="111"/>
        <v>0</v>
      </c>
      <c r="AA102" s="70">
        <f t="shared" si="111"/>
        <v>0</v>
      </c>
      <c r="AB102" s="71"/>
      <c r="AC102" s="7">
        <f t="shared" ref="AC102:AC112" si="112">R100-Y100-Z100-AA100</f>
        <v>9</v>
      </c>
      <c r="AD102" s="162"/>
      <c r="AE102" s="134"/>
      <c r="AF102" s="163"/>
      <c r="AG102" s="164"/>
      <c r="AH102" s="88"/>
      <c r="AI102" s="88"/>
      <c r="AJ102" s="75"/>
      <c r="AK102" s="182"/>
      <c r="AL102" s="88"/>
      <c r="AM102" s="75"/>
      <c r="AN102" s="89"/>
      <c r="AO102" s="86"/>
      <c r="AP102" s="87"/>
      <c r="AQ102" s="87"/>
      <c r="AR102" s="286" t="s">
        <v>405</v>
      </c>
      <c r="AS102" s="247" t="s">
        <v>406</v>
      </c>
      <c r="AT102" s="88"/>
      <c r="AU102" s="75"/>
      <c r="AV102" s="89"/>
    </row>
    <row r="103" spans="1:68" ht="27.95" customHeight="1" x14ac:dyDescent="0.25">
      <c r="A103" s="54" t="s">
        <v>395</v>
      </c>
      <c r="B103" s="55" t="s">
        <v>396</v>
      </c>
      <c r="C103" s="56" t="s">
        <v>117</v>
      </c>
      <c r="D103" s="57" t="s">
        <v>289</v>
      </c>
      <c r="E103" s="58" t="s">
        <v>54</v>
      </c>
      <c r="F103" s="80">
        <v>6</v>
      </c>
      <c r="G103" s="60" t="s">
        <v>407</v>
      </c>
      <c r="H103" s="60" t="s">
        <v>408</v>
      </c>
      <c r="I103" s="81"/>
      <c r="J103" s="82"/>
      <c r="K103" s="63">
        <f t="shared" si="100"/>
        <v>0</v>
      </c>
      <c r="L103" s="63">
        <f t="shared" si="101"/>
        <v>0</v>
      </c>
      <c r="M103" s="83"/>
      <c r="N103" s="84"/>
      <c r="O103" s="66">
        <f t="shared" si="102"/>
        <v>0</v>
      </c>
      <c r="P103" s="66">
        <f t="shared" si="103"/>
        <v>0</v>
      </c>
      <c r="Q103" s="83"/>
      <c r="R103" s="85">
        <f t="shared" si="104"/>
        <v>0</v>
      </c>
      <c r="S103" s="69">
        <f t="shared" si="105"/>
        <v>0</v>
      </c>
      <c r="T103" s="70">
        <f t="shared" si="106"/>
        <v>0</v>
      </c>
      <c r="U103" s="70">
        <f t="shared" si="107"/>
        <v>0</v>
      </c>
      <c r="V103" s="70">
        <f t="shared" si="108"/>
        <v>0</v>
      </c>
      <c r="W103" s="70">
        <f t="shared" si="109"/>
        <v>0</v>
      </c>
      <c r="X103" s="70">
        <f t="shared" si="110"/>
        <v>0</v>
      </c>
      <c r="Y103" s="70">
        <f t="shared" si="111"/>
        <v>0</v>
      </c>
      <c r="Z103" s="70">
        <f t="shared" si="111"/>
        <v>0</v>
      </c>
      <c r="AA103" s="70">
        <f t="shared" si="111"/>
        <v>0</v>
      </c>
      <c r="AB103" s="71"/>
      <c r="AC103" s="7">
        <f t="shared" si="112"/>
        <v>0</v>
      </c>
      <c r="AD103" s="162"/>
      <c r="AE103" s="134"/>
      <c r="AF103" s="163"/>
      <c r="AG103" s="164"/>
      <c r="AH103" s="88"/>
      <c r="AI103" s="88"/>
      <c r="AJ103" s="75"/>
      <c r="AK103" s="167"/>
      <c r="AL103" s="88"/>
      <c r="AM103" s="75"/>
      <c r="AN103" s="89"/>
      <c r="AO103" s="86"/>
      <c r="AP103" s="87"/>
      <c r="AQ103" s="87"/>
      <c r="AS103" s="247" t="s">
        <v>409</v>
      </c>
      <c r="AT103" s="88"/>
      <c r="AU103" s="75"/>
      <c r="AV103" s="89"/>
    </row>
    <row r="104" spans="1:68" ht="27.95" customHeight="1" x14ac:dyDescent="0.25">
      <c r="A104" s="54" t="s">
        <v>395</v>
      </c>
      <c r="B104" s="55" t="s">
        <v>396</v>
      </c>
      <c r="C104" s="56" t="s">
        <v>117</v>
      </c>
      <c r="D104" s="57" t="s">
        <v>289</v>
      </c>
      <c r="E104" s="91" t="s">
        <v>68</v>
      </c>
      <c r="F104" s="92">
        <v>5</v>
      </c>
      <c r="G104" s="91" t="s">
        <v>403</v>
      </c>
      <c r="H104" s="91" t="s">
        <v>410</v>
      </c>
      <c r="I104" s="81"/>
      <c r="J104" s="82">
        <v>1</v>
      </c>
      <c r="K104" s="63">
        <f t="shared" si="100"/>
        <v>1</v>
      </c>
      <c r="L104" s="63">
        <f t="shared" si="101"/>
        <v>0</v>
      </c>
      <c r="M104" s="83">
        <v>6</v>
      </c>
      <c r="N104" s="84"/>
      <c r="O104" s="66">
        <f t="shared" si="102"/>
        <v>0</v>
      </c>
      <c r="P104" s="66">
        <f t="shared" si="103"/>
        <v>0</v>
      </c>
      <c r="Q104" s="83"/>
      <c r="R104" s="85">
        <f t="shared" si="104"/>
        <v>19.200000000000003</v>
      </c>
      <c r="S104" s="69">
        <f t="shared" si="105"/>
        <v>6</v>
      </c>
      <c r="T104" s="70">
        <f t="shared" si="106"/>
        <v>6</v>
      </c>
      <c r="U104" s="70">
        <f t="shared" si="107"/>
        <v>7.1999999999999993</v>
      </c>
      <c r="V104" s="70">
        <f t="shared" si="108"/>
        <v>0</v>
      </c>
      <c r="W104" s="70">
        <f t="shared" si="109"/>
        <v>0</v>
      </c>
      <c r="X104" s="70">
        <f t="shared" si="110"/>
        <v>0</v>
      </c>
      <c r="Y104" s="70">
        <f t="shared" si="111"/>
        <v>6</v>
      </c>
      <c r="Z104" s="70">
        <f t="shared" si="111"/>
        <v>6</v>
      </c>
      <c r="AA104" s="70">
        <f t="shared" si="111"/>
        <v>7.1999999999999993</v>
      </c>
      <c r="AB104" s="71"/>
      <c r="AC104" s="7">
        <f t="shared" si="112"/>
        <v>0</v>
      </c>
      <c r="AD104" s="86"/>
      <c r="AE104" s="73"/>
      <c r="AF104" s="87"/>
      <c r="AG104" s="87"/>
      <c r="AH104" s="88"/>
      <c r="AI104" s="88"/>
      <c r="AJ104" s="75"/>
      <c r="AK104" s="87"/>
      <c r="AL104" s="88"/>
      <c r="AM104" s="75"/>
      <c r="AN104" s="89"/>
      <c r="AO104" s="86"/>
      <c r="AP104" s="87"/>
      <c r="AQ104" s="87"/>
      <c r="AR104" s="87"/>
      <c r="AS104" s="87" t="s">
        <v>411</v>
      </c>
      <c r="AT104" s="88"/>
      <c r="AU104" s="75"/>
      <c r="AV104" s="89"/>
    </row>
    <row r="105" spans="1:68" ht="27.95" customHeight="1" x14ac:dyDescent="0.25">
      <c r="A105" s="54" t="s">
        <v>395</v>
      </c>
      <c r="B105" s="55" t="s">
        <v>396</v>
      </c>
      <c r="C105" s="56" t="s">
        <v>117</v>
      </c>
      <c r="D105" s="57" t="s">
        <v>289</v>
      </c>
      <c r="E105" s="93" t="s">
        <v>73</v>
      </c>
      <c r="F105" s="80">
        <v>3</v>
      </c>
      <c r="G105" s="60" t="s">
        <v>412</v>
      </c>
      <c r="H105" s="60" t="s">
        <v>413</v>
      </c>
      <c r="I105" s="81"/>
      <c r="J105" s="82"/>
      <c r="K105" s="63">
        <f t="shared" si="100"/>
        <v>0</v>
      </c>
      <c r="L105" s="63">
        <f t="shared" si="101"/>
        <v>0</v>
      </c>
      <c r="M105" s="83"/>
      <c r="N105" s="84"/>
      <c r="O105" s="66">
        <f t="shared" si="102"/>
        <v>0</v>
      </c>
      <c r="P105" s="66">
        <f t="shared" si="103"/>
        <v>0</v>
      </c>
      <c r="Q105" s="83"/>
      <c r="R105" s="85">
        <f t="shared" si="104"/>
        <v>0</v>
      </c>
      <c r="S105" s="69">
        <f t="shared" si="105"/>
        <v>0</v>
      </c>
      <c r="T105" s="70">
        <f t="shared" si="106"/>
        <v>0</v>
      </c>
      <c r="U105" s="70">
        <f t="shared" si="107"/>
        <v>0</v>
      </c>
      <c r="V105" s="70">
        <f t="shared" si="108"/>
        <v>0</v>
      </c>
      <c r="W105" s="70">
        <f t="shared" si="109"/>
        <v>0</v>
      </c>
      <c r="X105" s="70">
        <f t="shared" si="110"/>
        <v>0</v>
      </c>
      <c r="Y105" s="70">
        <f t="shared" si="111"/>
        <v>0</v>
      </c>
      <c r="Z105" s="70">
        <f t="shared" si="111"/>
        <v>0</v>
      </c>
      <c r="AA105" s="70">
        <f t="shared" si="111"/>
        <v>0</v>
      </c>
      <c r="AB105" s="71"/>
      <c r="AC105" s="7">
        <f t="shared" si="112"/>
        <v>0</v>
      </c>
      <c r="AD105" s="86"/>
      <c r="AE105" s="73"/>
      <c r="AF105" s="87"/>
      <c r="AG105" s="87"/>
      <c r="AH105" s="88"/>
      <c r="AI105" s="88"/>
      <c r="AJ105" s="75"/>
      <c r="AK105" s="87"/>
      <c r="AL105" s="88"/>
      <c r="AM105" s="75"/>
      <c r="AN105" s="89"/>
      <c r="AO105" s="86"/>
      <c r="AP105" s="87"/>
      <c r="AQ105" s="87"/>
      <c r="AR105" s="87"/>
      <c r="AS105" s="87"/>
      <c r="AT105" s="88"/>
      <c r="AU105" s="75"/>
      <c r="AV105" s="89"/>
    </row>
    <row r="106" spans="1:68" ht="27.95" customHeight="1" x14ac:dyDescent="0.25">
      <c r="A106" s="54" t="s">
        <v>395</v>
      </c>
      <c r="B106" s="55" t="s">
        <v>396</v>
      </c>
      <c r="C106" s="56" t="s">
        <v>117</v>
      </c>
      <c r="D106" s="57" t="s">
        <v>289</v>
      </c>
      <c r="E106" s="150" t="s">
        <v>84</v>
      </c>
      <c r="F106" s="80">
        <v>1</v>
      </c>
      <c r="G106" s="60" t="s">
        <v>329</v>
      </c>
      <c r="H106" s="60" t="s">
        <v>330</v>
      </c>
      <c r="I106" s="81"/>
      <c r="J106" s="82"/>
      <c r="K106" s="63">
        <f t="shared" si="100"/>
        <v>0</v>
      </c>
      <c r="L106" s="63">
        <f t="shared" si="101"/>
        <v>0</v>
      </c>
      <c r="M106" s="83"/>
      <c r="N106" s="84"/>
      <c r="O106" s="66">
        <f t="shared" si="102"/>
        <v>0</v>
      </c>
      <c r="P106" s="66">
        <f t="shared" si="103"/>
        <v>0</v>
      </c>
      <c r="Q106" s="83"/>
      <c r="R106" s="85">
        <f t="shared" si="104"/>
        <v>0</v>
      </c>
      <c r="S106" s="69">
        <f t="shared" si="105"/>
        <v>0</v>
      </c>
      <c r="T106" s="70">
        <f t="shared" si="106"/>
        <v>0</v>
      </c>
      <c r="U106" s="70">
        <f t="shared" si="107"/>
        <v>0</v>
      </c>
      <c r="V106" s="70">
        <f t="shared" si="108"/>
        <v>0</v>
      </c>
      <c r="W106" s="70">
        <f t="shared" si="109"/>
        <v>0</v>
      </c>
      <c r="X106" s="70">
        <f t="shared" si="110"/>
        <v>0</v>
      </c>
      <c r="Y106" s="70">
        <f t="shared" si="111"/>
        <v>0</v>
      </c>
      <c r="Z106" s="70">
        <f t="shared" si="111"/>
        <v>0</v>
      </c>
      <c r="AA106" s="70">
        <f t="shared" si="111"/>
        <v>0</v>
      </c>
      <c r="AB106" s="71"/>
      <c r="AC106" s="7">
        <f t="shared" si="112"/>
        <v>0</v>
      </c>
      <c r="AD106" s="86"/>
      <c r="AE106" s="73"/>
      <c r="AF106" s="87"/>
      <c r="AG106" s="87"/>
      <c r="AH106" s="88"/>
      <c r="AI106" s="88"/>
      <c r="AJ106" s="75"/>
      <c r="AK106" s="87"/>
      <c r="AL106" s="88"/>
      <c r="AM106" s="75"/>
      <c r="AN106" s="89"/>
      <c r="AO106" s="86"/>
      <c r="AP106" s="87"/>
      <c r="AQ106" s="87"/>
      <c r="AR106" s="87"/>
      <c r="AS106" s="87"/>
      <c r="AT106" s="88"/>
      <c r="AU106" s="75"/>
      <c r="AV106" s="89"/>
    </row>
    <row r="107" spans="1:68" ht="27.95" customHeight="1" x14ac:dyDescent="0.25">
      <c r="A107" s="54" t="s">
        <v>395</v>
      </c>
      <c r="B107" s="55" t="s">
        <v>396</v>
      </c>
      <c r="C107" s="56" t="s">
        <v>117</v>
      </c>
      <c r="D107" s="57" t="s">
        <v>289</v>
      </c>
      <c r="E107" s="150" t="s">
        <v>84</v>
      </c>
      <c r="F107" s="80">
        <v>1</v>
      </c>
      <c r="G107" s="60" t="s">
        <v>329</v>
      </c>
      <c r="H107" s="60" t="s">
        <v>330</v>
      </c>
      <c r="I107" s="81"/>
      <c r="J107" s="82"/>
      <c r="K107" s="63">
        <f t="shared" si="100"/>
        <v>0</v>
      </c>
      <c r="L107" s="63">
        <f t="shared" si="101"/>
        <v>0</v>
      </c>
      <c r="M107" s="83"/>
      <c r="N107" s="84"/>
      <c r="O107" s="66">
        <f t="shared" si="102"/>
        <v>0</v>
      </c>
      <c r="P107" s="66">
        <f t="shared" si="103"/>
        <v>0</v>
      </c>
      <c r="Q107" s="83"/>
      <c r="R107" s="85">
        <f t="shared" si="104"/>
        <v>0</v>
      </c>
      <c r="S107" s="69">
        <f t="shared" si="105"/>
        <v>0</v>
      </c>
      <c r="T107" s="70">
        <f t="shared" si="106"/>
        <v>0</v>
      </c>
      <c r="U107" s="70">
        <f t="shared" si="107"/>
        <v>0</v>
      </c>
      <c r="V107" s="70">
        <f t="shared" si="108"/>
        <v>0</v>
      </c>
      <c r="W107" s="70">
        <f t="shared" si="109"/>
        <v>0</v>
      </c>
      <c r="X107" s="70">
        <f t="shared" si="110"/>
        <v>0</v>
      </c>
      <c r="Y107" s="70">
        <f t="shared" si="111"/>
        <v>0</v>
      </c>
      <c r="Z107" s="70">
        <f t="shared" si="111"/>
        <v>0</v>
      </c>
      <c r="AA107" s="70">
        <f t="shared" si="111"/>
        <v>0</v>
      </c>
      <c r="AB107" s="71"/>
      <c r="AC107" s="7">
        <f t="shared" si="112"/>
        <v>0</v>
      </c>
      <c r="AD107" s="86"/>
      <c r="AE107" s="73"/>
      <c r="AF107" s="87"/>
      <c r="AG107" s="87"/>
      <c r="AH107" s="88"/>
      <c r="AI107" s="88"/>
      <c r="AJ107" s="75"/>
      <c r="AK107" s="87"/>
      <c r="AL107" s="88"/>
      <c r="AM107" s="75"/>
      <c r="AN107" s="89"/>
      <c r="AO107" s="86"/>
      <c r="AP107" s="87"/>
      <c r="AQ107" s="87"/>
      <c r="AR107" s="87"/>
      <c r="AS107" s="87"/>
      <c r="AT107" s="88"/>
      <c r="AU107" s="75"/>
      <c r="AV107" s="89"/>
    </row>
    <row r="108" spans="1:68" ht="27.95" customHeight="1" x14ac:dyDescent="0.25">
      <c r="A108" s="54" t="s">
        <v>395</v>
      </c>
      <c r="B108" s="55" t="s">
        <v>396</v>
      </c>
      <c r="C108" s="56" t="s">
        <v>117</v>
      </c>
      <c r="D108" s="57" t="s">
        <v>289</v>
      </c>
      <c r="E108" s="150" t="s">
        <v>129</v>
      </c>
      <c r="F108" s="80">
        <v>2</v>
      </c>
      <c r="G108" s="60" t="s">
        <v>414</v>
      </c>
      <c r="H108" s="60" t="s">
        <v>415</v>
      </c>
      <c r="I108" s="94"/>
      <c r="J108" s="82">
        <v>1</v>
      </c>
      <c r="K108" s="63">
        <f t="shared" si="100"/>
        <v>1</v>
      </c>
      <c r="L108" s="63">
        <f t="shared" si="101"/>
        <v>0</v>
      </c>
      <c r="M108" s="83">
        <v>6</v>
      </c>
      <c r="N108" s="84"/>
      <c r="O108" s="66">
        <f t="shared" si="102"/>
        <v>0</v>
      </c>
      <c r="P108" s="66">
        <f t="shared" si="103"/>
        <v>0</v>
      </c>
      <c r="Q108" s="83"/>
      <c r="R108" s="85">
        <f t="shared" si="104"/>
        <v>19.200000000000003</v>
      </c>
      <c r="S108" s="69">
        <f t="shared" si="105"/>
        <v>6</v>
      </c>
      <c r="T108" s="70">
        <f t="shared" si="106"/>
        <v>6</v>
      </c>
      <c r="U108" s="70">
        <f t="shared" si="107"/>
        <v>7.1999999999999993</v>
      </c>
      <c r="V108" s="70">
        <f t="shared" si="108"/>
        <v>0</v>
      </c>
      <c r="W108" s="70">
        <f t="shared" si="109"/>
        <v>0</v>
      </c>
      <c r="X108" s="70">
        <f t="shared" si="110"/>
        <v>0</v>
      </c>
      <c r="Y108" s="70">
        <f t="shared" si="111"/>
        <v>6</v>
      </c>
      <c r="Z108" s="70">
        <f t="shared" si="111"/>
        <v>6</v>
      </c>
      <c r="AA108" s="70">
        <f t="shared" si="111"/>
        <v>7.1999999999999993</v>
      </c>
      <c r="AB108" s="71"/>
      <c r="AC108" s="7">
        <f t="shared" si="112"/>
        <v>0</v>
      </c>
      <c r="AD108" s="86"/>
      <c r="AE108" s="73"/>
      <c r="AF108" s="87"/>
      <c r="AG108" s="87"/>
      <c r="AH108" s="88"/>
      <c r="AI108" s="88"/>
      <c r="AJ108" s="75"/>
      <c r="AK108" s="87"/>
      <c r="AL108" s="88"/>
      <c r="AM108" s="75"/>
      <c r="AN108" s="89"/>
      <c r="AO108" s="86"/>
      <c r="AP108" s="87"/>
      <c r="AQ108" s="87"/>
      <c r="AR108" s="87"/>
      <c r="AS108" s="87"/>
      <c r="AT108" s="88"/>
      <c r="AU108" s="75"/>
      <c r="AV108" s="89"/>
    </row>
    <row r="109" spans="1:68" ht="27.95" customHeight="1" x14ac:dyDescent="0.25">
      <c r="A109" s="54" t="s">
        <v>395</v>
      </c>
      <c r="B109" s="55" t="s">
        <v>396</v>
      </c>
      <c r="C109" s="56" t="s">
        <v>117</v>
      </c>
      <c r="D109" s="57" t="s">
        <v>289</v>
      </c>
      <c r="E109" s="143"/>
      <c r="F109" s="144"/>
      <c r="G109" s="145"/>
      <c r="H109" s="140"/>
      <c r="I109" s="81"/>
      <c r="J109" s="82"/>
      <c r="K109" s="63">
        <f t="shared" si="100"/>
        <v>0</v>
      </c>
      <c r="L109" s="63">
        <f t="shared" si="101"/>
        <v>0</v>
      </c>
      <c r="M109" s="83"/>
      <c r="N109" s="84"/>
      <c r="O109" s="66">
        <f t="shared" si="102"/>
        <v>0</v>
      </c>
      <c r="P109" s="66">
        <f t="shared" si="103"/>
        <v>0</v>
      </c>
      <c r="Q109" s="83"/>
      <c r="R109" s="85">
        <f t="shared" si="104"/>
        <v>0</v>
      </c>
      <c r="S109" s="69">
        <f t="shared" si="105"/>
        <v>0</v>
      </c>
      <c r="T109" s="70">
        <f t="shared" si="106"/>
        <v>0</v>
      </c>
      <c r="U109" s="70">
        <f t="shared" si="107"/>
        <v>0</v>
      </c>
      <c r="V109" s="70">
        <f t="shared" si="108"/>
        <v>0</v>
      </c>
      <c r="W109" s="70">
        <f t="shared" si="109"/>
        <v>0</v>
      </c>
      <c r="X109" s="70">
        <f t="shared" si="110"/>
        <v>0</v>
      </c>
      <c r="Y109" s="70">
        <f t="shared" si="111"/>
        <v>0</v>
      </c>
      <c r="Z109" s="70">
        <f t="shared" si="111"/>
        <v>0</v>
      </c>
      <c r="AA109" s="70">
        <f t="shared" si="111"/>
        <v>0</v>
      </c>
      <c r="AB109" s="71"/>
      <c r="AC109" s="7">
        <f t="shared" si="112"/>
        <v>0</v>
      </c>
      <c r="AD109" s="86"/>
      <c r="AE109" s="73"/>
      <c r="AF109" s="87"/>
      <c r="AG109" s="87"/>
      <c r="AH109" s="88"/>
      <c r="AI109" s="88"/>
      <c r="AJ109" s="75"/>
      <c r="AK109" s="87"/>
      <c r="AL109" s="88"/>
      <c r="AM109" s="75"/>
      <c r="AN109" s="89"/>
      <c r="AO109" s="86"/>
      <c r="AP109" s="87"/>
      <c r="AQ109" s="87"/>
      <c r="AR109" s="87"/>
      <c r="AS109" s="87"/>
      <c r="AT109" s="88"/>
      <c r="AU109" s="75"/>
      <c r="AV109" s="89"/>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row>
    <row r="110" spans="1:68" ht="27.95" customHeight="1" x14ac:dyDescent="0.25">
      <c r="A110" s="54" t="s">
        <v>395</v>
      </c>
      <c r="B110" s="55" t="s">
        <v>396</v>
      </c>
      <c r="C110" s="56" t="s">
        <v>117</v>
      </c>
      <c r="D110" s="57" t="s">
        <v>289</v>
      </c>
      <c r="E110" s="146"/>
      <c r="F110" s="288"/>
      <c r="G110" s="142"/>
      <c r="H110" s="289"/>
      <c r="I110" s="290"/>
      <c r="J110" s="82"/>
      <c r="K110" s="96">
        <f t="shared" si="100"/>
        <v>0</v>
      </c>
      <c r="L110" s="96">
        <f t="shared" si="101"/>
        <v>0</v>
      </c>
      <c r="M110" s="83"/>
      <c r="N110" s="84"/>
      <c r="O110" s="66">
        <f t="shared" si="102"/>
        <v>0</v>
      </c>
      <c r="P110" s="66">
        <f t="shared" si="103"/>
        <v>0</v>
      </c>
      <c r="Q110" s="83"/>
      <c r="R110" s="85">
        <f t="shared" si="104"/>
        <v>0</v>
      </c>
      <c r="S110" s="69">
        <f t="shared" si="105"/>
        <v>0</v>
      </c>
      <c r="T110" s="70">
        <f t="shared" si="106"/>
        <v>0</v>
      </c>
      <c r="U110" s="70">
        <f t="shared" si="107"/>
        <v>0</v>
      </c>
      <c r="V110" s="70">
        <f t="shared" si="108"/>
        <v>0</v>
      </c>
      <c r="W110" s="70">
        <f t="shared" si="109"/>
        <v>0</v>
      </c>
      <c r="X110" s="70">
        <f t="shared" si="110"/>
        <v>0</v>
      </c>
      <c r="Y110" s="70">
        <f t="shared" si="111"/>
        <v>0</v>
      </c>
      <c r="Z110" s="70">
        <f t="shared" si="111"/>
        <v>0</v>
      </c>
      <c r="AA110" s="70">
        <f t="shared" si="111"/>
        <v>0</v>
      </c>
      <c r="AB110" s="71"/>
      <c r="AC110" s="7">
        <f t="shared" si="112"/>
        <v>0</v>
      </c>
      <c r="AD110" s="86"/>
      <c r="AE110" s="73"/>
      <c r="AF110" s="87"/>
      <c r="AG110" s="87"/>
      <c r="AH110" s="88"/>
      <c r="AI110" s="88"/>
      <c r="AJ110" s="75"/>
      <c r="AK110" s="87"/>
      <c r="AL110" s="88"/>
      <c r="AM110" s="75"/>
      <c r="AN110" s="89"/>
      <c r="AO110" s="86"/>
      <c r="AP110" s="87"/>
      <c r="AQ110" s="87"/>
      <c r="AR110" s="87"/>
      <c r="AS110" s="87"/>
      <c r="AT110" s="88"/>
      <c r="AU110" s="75"/>
      <c r="AV110" s="89"/>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row>
    <row r="111" spans="1:68" s="179" customFormat="1" ht="27.95" customHeight="1" x14ac:dyDescent="0.25">
      <c r="A111" s="97" t="s">
        <v>395</v>
      </c>
      <c r="B111" s="98" t="s">
        <v>396</v>
      </c>
      <c r="C111" s="99" t="s">
        <v>117</v>
      </c>
      <c r="D111" s="100" t="s">
        <v>289</v>
      </c>
      <c r="E111" s="351" t="s">
        <v>394</v>
      </c>
      <c r="F111" s="351">
        <v>1</v>
      </c>
      <c r="G111" s="352"/>
      <c r="H111" s="353" t="s">
        <v>393</v>
      </c>
      <c r="I111" s="293"/>
      <c r="J111" s="295">
        <v>1</v>
      </c>
      <c r="K111" s="292">
        <f>IF(J111&gt;0, 1, 0)</f>
        <v>1</v>
      </c>
      <c r="L111" s="292">
        <f t="shared" si="101"/>
        <v>0</v>
      </c>
      <c r="M111" s="296">
        <v>6</v>
      </c>
      <c r="N111" s="108"/>
      <c r="O111" s="109">
        <f t="shared" si="102"/>
        <v>0</v>
      </c>
      <c r="P111" s="109">
        <f t="shared" si="103"/>
        <v>0</v>
      </c>
      <c r="Q111" s="107"/>
      <c r="R111" s="110">
        <f>J111*M111*$R$9</f>
        <v>29.400000000000002</v>
      </c>
      <c r="S111" s="111">
        <f>J111*M111*$S$9</f>
        <v>6</v>
      </c>
      <c r="T111" s="112">
        <f>K111*M111*$T$9</f>
        <v>9</v>
      </c>
      <c r="U111" s="112">
        <f>J111*M111*$U$9</f>
        <v>14.399999999999999</v>
      </c>
      <c r="V111" s="112">
        <f t="shared" si="108"/>
        <v>0</v>
      </c>
      <c r="W111" s="112">
        <f t="shared" si="109"/>
        <v>0</v>
      </c>
      <c r="X111" s="112">
        <f t="shared" si="110"/>
        <v>0</v>
      </c>
      <c r="Y111" s="112">
        <f t="shared" si="111"/>
        <v>6</v>
      </c>
      <c r="Z111" s="112">
        <f t="shared" si="111"/>
        <v>9</v>
      </c>
      <c r="AA111" s="112">
        <f t="shared" si="111"/>
        <v>14.399999999999999</v>
      </c>
      <c r="AB111" s="113"/>
      <c r="AC111" s="7">
        <f t="shared" si="112"/>
        <v>0</v>
      </c>
      <c r="AD111" s="176"/>
      <c r="AE111" s="73"/>
      <c r="AF111" s="177"/>
      <c r="AG111" s="177"/>
      <c r="AH111" s="88"/>
      <c r="AI111" s="88"/>
      <c r="AJ111" s="75"/>
      <c r="AK111" s="177"/>
      <c r="AL111" s="88"/>
      <c r="AM111" s="75"/>
      <c r="AN111" s="178"/>
      <c r="AO111" s="176"/>
      <c r="AP111" s="177"/>
      <c r="AQ111" s="177"/>
      <c r="AR111" s="177"/>
      <c r="AS111" s="177"/>
      <c r="AT111" s="88"/>
      <c r="AU111" s="75"/>
      <c r="AV111" s="178"/>
      <c r="AW111" s="6"/>
      <c r="AX111" s="6"/>
      <c r="AY111" s="6"/>
      <c r="AZ111" s="6"/>
      <c r="BA111" s="6"/>
      <c r="BB111" s="6"/>
      <c r="BC111" s="6"/>
      <c r="BD111" s="6"/>
      <c r="BE111" s="6"/>
      <c r="BF111" s="6"/>
      <c r="BG111" s="6"/>
      <c r="BH111" s="6"/>
      <c r="BI111" s="6"/>
      <c r="BJ111" s="6"/>
      <c r="BK111" s="6"/>
      <c r="BL111" s="6"/>
      <c r="BM111" s="6"/>
      <c r="BN111" s="6"/>
      <c r="BO111" s="6"/>
      <c r="BP111" s="6"/>
    </row>
    <row r="112" spans="1:68" s="171" customFormat="1" ht="27.95" customHeight="1" x14ac:dyDescent="0.25">
      <c r="A112" s="97" t="s">
        <v>395</v>
      </c>
      <c r="B112" s="98" t="s">
        <v>396</v>
      </c>
      <c r="C112" s="99" t="s">
        <v>117</v>
      </c>
      <c r="D112" s="100" t="s">
        <v>289</v>
      </c>
      <c r="E112" s="101" t="s">
        <v>49</v>
      </c>
      <c r="F112" s="101"/>
      <c r="G112" s="102"/>
      <c r="H112" s="103"/>
      <c r="I112" s="104"/>
      <c r="J112" s="105"/>
      <c r="K112" s="106">
        <f>IF(J112&gt;0, 1, 0)</f>
        <v>0</v>
      </c>
      <c r="L112" s="106">
        <f t="shared" si="101"/>
        <v>0</v>
      </c>
      <c r="M112" s="107"/>
      <c r="N112" s="108"/>
      <c r="O112" s="109">
        <f t="shared" si="102"/>
        <v>0</v>
      </c>
      <c r="P112" s="109">
        <f t="shared" si="103"/>
        <v>0</v>
      </c>
      <c r="Q112" s="107"/>
      <c r="R112" s="110">
        <f>J112*M112*$R$9</f>
        <v>0</v>
      </c>
      <c r="S112" s="111">
        <f>J112*M112*$S$9</f>
        <v>0</v>
      </c>
      <c r="T112" s="112">
        <f>K112*M112*$T$9</f>
        <v>0</v>
      </c>
      <c r="U112" s="112">
        <f>J112*M112*$U$9</f>
        <v>0</v>
      </c>
      <c r="V112" s="112">
        <f t="shared" si="108"/>
        <v>0</v>
      </c>
      <c r="W112" s="112">
        <f t="shared" si="109"/>
        <v>0</v>
      </c>
      <c r="X112" s="112">
        <f t="shared" si="110"/>
        <v>0</v>
      </c>
      <c r="Y112" s="112">
        <f t="shared" si="111"/>
        <v>0</v>
      </c>
      <c r="Z112" s="112">
        <f t="shared" si="111"/>
        <v>0</v>
      </c>
      <c r="AA112" s="112">
        <f t="shared" si="111"/>
        <v>0</v>
      </c>
      <c r="AB112" s="113"/>
      <c r="AC112" s="114">
        <f t="shared" si="112"/>
        <v>0</v>
      </c>
      <c r="AD112" s="176"/>
      <c r="AE112" s="73"/>
      <c r="AF112" s="177"/>
      <c r="AG112" s="177"/>
      <c r="AH112" s="88"/>
      <c r="AI112" s="88"/>
      <c r="AJ112" s="75"/>
      <c r="AK112" s="177"/>
      <c r="AL112" s="88"/>
      <c r="AM112" s="75"/>
      <c r="AN112" s="178"/>
      <c r="AO112" s="176"/>
      <c r="AP112" s="177"/>
      <c r="AQ112" s="177"/>
      <c r="AR112" s="177"/>
      <c r="AS112" s="177"/>
      <c r="AT112" s="88"/>
      <c r="AU112" s="75"/>
      <c r="AV112" s="178"/>
      <c r="AW112" s="6"/>
      <c r="AX112" s="6"/>
      <c r="AY112" s="6"/>
      <c r="AZ112" s="6"/>
      <c r="BA112" s="6"/>
      <c r="BB112" s="6"/>
      <c r="BC112" s="6"/>
      <c r="BD112" s="6"/>
      <c r="BE112" s="6"/>
      <c r="BF112" s="6"/>
      <c r="BG112" s="6"/>
      <c r="BH112" s="6"/>
      <c r="BI112" s="6"/>
      <c r="BJ112" s="6"/>
      <c r="BK112" s="6"/>
      <c r="BL112" s="6"/>
      <c r="BM112" s="6"/>
      <c r="BN112" s="6"/>
      <c r="BO112" s="6"/>
      <c r="BP112" s="6"/>
    </row>
    <row r="113" spans="1:68" ht="27.95" customHeight="1" thickBot="1" x14ac:dyDescent="0.3">
      <c r="A113" s="116" t="s">
        <v>395</v>
      </c>
      <c r="B113" s="117" t="s">
        <v>396</v>
      </c>
      <c r="C113" s="117" t="s">
        <v>117</v>
      </c>
      <c r="D113" s="57" t="s">
        <v>289</v>
      </c>
      <c r="E113" s="118"/>
      <c r="F113" s="118"/>
      <c r="G113" s="119"/>
      <c r="H113" s="120" t="s">
        <v>90</v>
      </c>
      <c r="I113" s="121"/>
      <c r="J113" s="122"/>
      <c r="K113" s="123"/>
      <c r="L113" s="123"/>
      <c r="M113" s="124"/>
      <c r="N113" s="125"/>
      <c r="O113" s="123"/>
      <c r="P113" s="123"/>
      <c r="Q113" s="124"/>
      <c r="R113" s="126">
        <f>SUM(R101:R112)</f>
        <v>109.4</v>
      </c>
      <c r="S113" s="127">
        <f t="shared" ref="S113:AA113" si="113">SUM(S101:S112)</f>
        <v>31</v>
      </c>
      <c r="T113" s="128">
        <f t="shared" si="113"/>
        <v>34</v>
      </c>
      <c r="U113" s="128">
        <f t="shared" si="113"/>
        <v>44.399999999999991</v>
      </c>
      <c r="V113" s="128">
        <f t="shared" si="113"/>
        <v>0</v>
      </c>
      <c r="W113" s="128">
        <f t="shared" si="113"/>
        <v>0</v>
      </c>
      <c r="X113" s="128">
        <f t="shared" si="113"/>
        <v>0</v>
      </c>
      <c r="Y113" s="129">
        <f t="shared" si="113"/>
        <v>31</v>
      </c>
      <c r="Z113" s="129">
        <f t="shared" si="113"/>
        <v>34</v>
      </c>
      <c r="AA113" s="129">
        <f t="shared" si="113"/>
        <v>44.399999999999991</v>
      </c>
      <c r="AB113" s="130">
        <f>R113/1800/0.6</f>
        <v>0.1012962962962963</v>
      </c>
      <c r="AC113" s="7"/>
      <c r="AD113" s="131"/>
      <c r="AE113" s="132"/>
      <c r="AF113" s="132"/>
      <c r="AG113" s="132"/>
      <c r="AH113" s="132"/>
      <c r="AI113" s="132"/>
      <c r="AJ113" s="132"/>
      <c r="AK113" s="132"/>
      <c r="AL113" s="132"/>
      <c r="AM113" s="132"/>
      <c r="AN113" s="132"/>
      <c r="AO113" s="132"/>
      <c r="AP113" s="132"/>
      <c r="AQ113" s="132"/>
      <c r="AR113" s="132"/>
      <c r="AS113" s="132"/>
      <c r="AT113" s="132"/>
      <c r="AU113" s="132"/>
      <c r="AV113" s="297"/>
    </row>
    <row r="114" spans="1:68" ht="27.95" customHeight="1" thickTop="1" x14ac:dyDescent="0.25">
      <c r="A114" s="54" t="s">
        <v>416</v>
      </c>
      <c r="B114" s="55" t="s">
        <v>417</v>
      </c>
      <c r="C114" s="56" t="s">
        <v>142</v>
      </c>
      <c r="D114" s="57" t="s">
        <v>289</v>
      </c>
      <c r="E114" s="58" t="s">
        <v>54</v>
      </c>
      <c r="F114" s="80">
        <v>1</v>
      </c>
      <c r="G114" s="60" t="s">
        <v>379</v>
      </c>
      <c r="H114" s="60" t="s">
        <v>380</v>
      </c>
      <c r="I114" s="274"/>
      <c r="J114" s="62">
        <v>1</v>
      </c>
      <c r="K114" s="63">
        <f t="shared" ref="K114:K123" si="114">IF(J114&gt;0, 1, 0)</f>
        <v>1</v>
      </c>
      <c r="L114" s="63">
        <f t="shared" ref="L114:L125" si="115">J114-K114</f>
        <v>0</v>
      </c>
      <c r="M114" s="64">
        <v>13</v>
      </c>
      <c r="N114" s="65">
        <v>2</v>
      </c>
      <c r="O114" s="66">
        <f t="shared" ref="O114:O125" si="116">IF(N114&gt;0, 1, 0)</f>
        <v>1</v>
      </c>
      <c r="P114" s="66">
        <f t="shared" ref="P114:P125" si="117">N114-O114</f>
        <v>1</v>
      </c>
      <c r="Q114" s="298">
        <v>26</v>
      </c>
      <c r="R114" s="68">
        <f t="shared" ref="R114:R123" si="118">(K114*M114*$R$5)+(L114*M114*$R$6)+(O114*Q114*$R$7)+(P114*Q114*$R$8)</f>
        <v>117</v>
      </c>
      <c r="S114" s="69">
        <f t="shared" ref="S114:S123" si="119">J114*M114*$S$5</f>
        <v>13</v>
      </c>
      <c r="T114" s="70">
        <f t="shared" ref="T114:T123" si="120">K114*M114*$T$5</f>
        <v>13</v>
      </c>
      <c r="U114" s="70">
        <f t="shared" ref="U114:U123" si="121">J114*M114*$U$5</f>
        <v>15.6</v>
      </c>
      <c r="V114" s="70">
        <f t="shared" ref="V114:V125" si="122">N114*Q114*$V$7</f>
        <v>52</v>
      </c>
      <c r="W114" s="70">
        <f t="shared" ref="W114:W125" si="123">O114*Q114*$W$7</f>
        <v>7.8</v>
      </c>
      <c r="X114" s="70">
        <f t="shared" ref="X114:X125" si="124">N114*Q114*$X$7</f>
        <v>15.6</v>
      </c>
      <c r="Y114" s="70">
        <f t="shared" ref="Y114:AA125" si="125">S114+V114</f>
        <v>65</v>
      </c>
      <c r="Z114" s="70">
        <f t="shared" si="125"/>
        <v>20.8</v>
      </c>
      <c r="AA114" s="70">
        <f t="shared" si="125"/>
        <v>31.2</v>
      </c>
      <c r="AB114" s="71"/>
      <c r="AC114" s="7">
        <f>R114-Y114-Z114-AA114</f>
        <v>0</v>
      </c>
      <c r="AD114" s="162"/>
      <c r="AE114" s="134"/>
      <c r="AF114" s="163"/>
      <c r="AG114" s="164"/>
      <c r="AH114" s="88"/>
      <c r="AI114" s="88"/>
      <c r="AJ114" s="75"/>
      <c r="AK114" s="182" t="s">
        <v>418</v>
      </c>
      <c r="AL114" s="88"/>
      <c r="AM114" s="75"/>
      <c r="AN114" s="89"/>
      <c r="AO114" s="162"/>
      <c r="AP114" s="87" t="s">
        <v>210</v>
      </c>
      <c r="AQ114" s="87"/>
      <c r="AR114" s="167"/>
      <c r="AS114" s="87" t="s">
        <v>419</v>
      </c>
      <c r="AT114" s="88"/>
      <c r="AU114" s="75"/>
      <c r="AV114" s="89"/>
    </row>
    <row r="115" spans="1:68" ht="27.95" customHeight="1" x14ac:dyDescent="0.25">
      <c r="A115" s="54" t="s">
        <v>416</v>
      </c>
      <c r="B115" s="55" t="s">
        <v>417</v>
      </c>
      <c r="C115" s="56" t="s">
        <v>142</v>
      </c>
      <c r="D115" s="57" t="s">
        <v>289</v>
      </c>
      <c r="E115" s="93" t="s">
        <v>73</v>
      </c>
      <c r="F115" s="80">
        <v>3</v>
      </c>
      <c r="G115" s="60" t="s">
        <v>337</v>
      </c>
      <c r="H115" s="60" t="s">
        <v>338</v>
      </c>
      <c r="I115" s="81"/>
      <c r="J115" s="82"/>
      <c r="K115" s="63">
        <f t="shared" si="114"/>
        <v>0</v>
      </c>
      <c r="L115" s="63">
        <f t="shared" si="115"/>
        <v>0</v>
      </c>
      <c r="M115" s="83"/>
      <c r="N115" s="84"/>
      <c r="O115" s="66">
        <f t="shared" si="116"/>
        <v>0</v>
      </c>
      <c r="P115" s="66">
        <f t="shared" si="117"/>
        <v>0</v>
      </c>
      <c r="Q115" s="83"/>
      <c r="R115" s="85">
        <f t="shared" si="118"/>
        <v>0</v>
      </c>
      <c r="S115" s="69">
        <f t="shared" si="119"/>
        <v>0</v>
      </c>
      <c r="T115" s="70">
        <f t="shared" si="120"/>
        <v>0</v>
      </c>
      <c r="U115" s="70">
        <f t="shared" si="121"/>
        <v>0</v>
      </c>
      <c r="V115" s="70">
        <f t="shared" si="122"/>
        <v>0</v>
      </c>
      <c r="W115" s="70">
        <f t="shared" si="123"/>
        <v>0</v>
      </c>
      <c r="X115" s="70">
        <f t="shared" si="124"/>
        <v>0</v>
      </c>
      <c r="Y115" s="70">
        <f t="shared" si="125"/>
        <v>0</v>
      </c>
      <c r="Z115" s="70">
        <f t="shared" si="125"/>
        <v>0</v>
      </c>
      <c r="AA115" s="70">
        <f t="shared" si="125"/>
        <v>0</v>
      </c>
      <c r="AB115" s="71"/>
      <c r="AC115" s="7">
        <f t="shared" ref="AC115:AC124" si="126">R113-Y113-Z113-AA113</f>
        <v>0</v>
      </c>
      <c r="AD115" s="162"/>
      <c r="AE115" s="134"/>
      <c r="AF115" s="163"/>
      <c r="AG115" s="164"/>
      <c r="AH115" s="88"/>
      <c r="AI115" s="88"/>
      <c r="AJ115" s="75"/>
      <c r="AK115" s="182" t="s">
        <v>420</v>
      </c>
      <c r="AL115" s="88"/>
      <c r="AM115" s="75"/>
      <c r="AN115" s="89"/>
      <c r="AO115" s="86"/>
      <c r="AP115" s="87"/>
      <c r="AQ115" s="87"/>
      <c r="AR115" s="87"/>
      <c r="AS115" s="87" t="s">
        <v>421</v>
      </c>
      <c r="AT115" s="88"/>
      <c r="AU115" s="75"/>
      <c r="AV115" s="89"/>
    </row>
    <row r="116" spans="1:68" ht="27.95" customHeight="1" x14ac:dyDescent="0.25">
      <c r="A116" s="54" t="s">
        <v>416</v>
      </c>
      <c r="B116" s="55" t="s">
        <v>417</v>
      </c>
      <c r="C116" s="56" t="s">
        <v>142</v>
      </c>
      <c r="D116" s="57" t="s">
        <v>289</v>
      </c>
      <c r="E116" s="93" t="s">
        <v>73</v>
      </c>
      <c r="F116" s="80">
        <v>2</v>
      </c>
      <c r="G116" s="60" t="s">
        <v>340</v>
      </c>
      <c r="H116" s="60" t="s">
        <v>341</v>
      </c>
      <c r="I116" s="81"/>
      <c r="J116" s="82"/>
      <c r="K116" s="63">
        <f t="shared" si="114"/>
        <v>0</v>
      </c>
      <c r="L116" s="63">
        <f t="shared" si="115"/>
        <v>0</v>
      </c>
      <c r="M116" s="83"/>
      <c r="N116" s="84"/>
      <c r="O116" s="66">
        <f t="shared" si="116"/>
        <v>0</v>
      </c>
      <c r="P116" s="66">
        <f t="shared" si="117"/>
        <v>0</v>
      </c>
      <c r="Q116" s="83"/>
      <c r="R116" s="85">
        <f t="shared" si="118"/>
        <v>0</v>
      </c>
      <c r="S116" s="69">
        <f t="shared" si="119"/>
        <v>0</v>
      </c>
      <c r="T116" s="70">
        <f t="shared" si="120"/>
        <v>0</v>
      </c>
      <c r="U116" s="70">
        <f t="shared" si="121"/>
        <v>0</v>
      </c>
      <c r="V116" s="70">
        <f t="shared" si="122"/>
        <v>0</v>
      </c>
      <c r="W116" s="70">
        <f t="shared" si="123"/>
        <v>0</v>
      </c>
      <c r="X116" s="70">
        <f t="shared" si="124"/>
        <v>0</v>
      </c>
      <c r="Y116" s="70">
        <f t="shared" si="125"/>
        <v>0</v>
      </c>
      <c r="Z116" s="70">
        <f t="shared" si="125"/>
        <v>0</v>
      </c>
      <c r="AA116" s="70">
        <f t="shared" si="125"/>
        <v>0</v>
      </c>
      <c r="AB116" s="71"/>
      <c r="AC116" s="7">
        <f t="shared" si="126"/>
        <v>0</v>
      </c>
      <c r="AD116" s="162"/>
      <c r="AE116" s="134"/>
      <c r="AF116" s="163"/>
      <c r="AG116" s="164"/>
      <c r="AH116" s="88"/>
      <c r="AI116" s="88"/>
      <c r="AJ116" s="75"/>
      <c r="AK116" s="167" t="s">
        <v>422</v>
      </c>
      <c r="AL116" s="88"/>
      <c r="AM116" s="75"/>
      <c r="AN116" s="89"/>
      <c r="AO116" s="86"/>
      <c r="AP116" s="87"/>
      <c r="AQ116" s="87"/>
      <c r="AR116" s="87"/>
      <c r="AS116" s="87" t="s">
        <v>423</v>
      </c>
      <c r="AT116" s="88"/>
      <c r="AU116" s="75"/>
      <c r="AV116" s="89"/>
    </row>
    <row r="117" spans="1:68" ht="27.95" customHeight="1" x14ac:dyDescent="0.25">
      <c r="A117" s="54" t="s">
        <v>416</v>
      </c>
      <c r="B117" s="55" t="s">
        <v>417</v>
      </c>
      <c r="C117" s="56" t="s">
        <v>142</v>
      </c>
      <c r="D117" s="57" t="s">
        <v>289</v>
      </c>
      <c r="E117" s="91" t="s">
        <v>82</v>
      </c>
      <c r="F117" s="92">
        <v>3</v>
      </c>
      <c r="G117" s="91" t="s">
        <v>337</v>
      </c>
      <c r="H117" s="91" t="s">
        <v>342</v>
      </c>
      <c r="I117" s="81"/>
      <c r="J117" s="82"/>
      <c r="K117" s="63">
        <f t="shared" si="114"/>
        <v>0</v>
      </c>
      <c r="L117" s="63">
        <f t="shared" si="115"/>
        <v>0</v>
      </c>
      <c r="M117" s="83"/>
      <c r="N117" s="84"/>
      <c r="O117" s="66">
        <f t="shared" si="116"/>
        <v>0</v>
      </c>
      <c r="P117" s="66">
        <f t="shared" si="117"/>
        <v>0</v>
      </c>
      <c r="Q117" s="83"/>
      <c r="R117" s="85">
        <f t="shared" si="118"/>
        <v>0</v>
      </c>
      <c r="S117" s="69">
        <f t="shared" si="119"/>
        <v>0</v>
      </c>
      <c r="T117" s="70">
        <f t="shared" si="120"/>
        <v>0</v>
      </c>
      <c r="U117" s="70">
        <f t="shared" si="121"/>
        <v>0</v>
      </c>
      <c r="V117" s="70">
        <f t="shared" si="122"/>
        <v>0</v>
      </c>
      <c r="W117" s="70">
        <f t="shared" si="123"/>
        <v>0</v>
      </c>
      <c r="X117" s="70">
        <f t="shared" si="124"/>
        <v>0</v>
      </c>
      <c r="Y117" s="70">
        <f t="shared" si="125"/>
        <v>0</v>
      </c>
      <c r="Z117" s="70">
        <f t="shared" si="125"/>
        <v>0</v>
      </c>
      <c r="AA117" s="70">
        <f t="shared" si="125"/>
        <v>0</v>
      </c>
      <c r="AB117" s="71"/>
      <c r="AC117" s="7">
        <f t="shared" si="126"/>
        <v>0</v>
      </c>
      <c r="AD117" s="86"/>
      <c r="AE117" s="73"/>
      <c r="AF117" s="87"/>
      <c r="AG117" s="87"/>
      <c r="AH117" s="88"/>
      <c r="AI117" s="88"/>
      <c r="AJ117" s="75"/>
      <c r="AK117" s="87"/>
      <c r="AL117" s="88"/>
      <c r="AM117" s="75"/>
      <c r="AN117" s="89"/>
      <c r="AO117" s="86"/>
      <c r="AP117" s="87"/>
      <c r="AQ117" s="87"/>
      <c r="AR117" s="87"/>
      <c r="AS117" s="87"/>
      <c r="AT117" s="88"/>
      <c r="AU117" s="75"/>
      <c r="AV117" s="89"/>
    </row>
    <row r="118" spans="1:68" ht="27.95" customHeight="1" x14ac:dyDescent="0.25">
      <c r="A118" s="54" t="s">
        <v>416</v>
      </c>
      <c r="B118" s="55" t="s">
        <v>417</v>
      </c>
      <c r="C118" s="56" t="s">
        <v>142</v>
      </c>
      <c r="D118" s="57" t="s">
        <v>289</v>
      </c>
      <c r="E118" s="91" t="s">
        <v>82</v>
      </c>
      <c r="F118" s="92">
        <v>2</v>
      </c>
      <c r="G118" s="91" t="s">
        <v>340</v>
      </c>
      <c r="H118" s="354" t="s">
        <v>343</v>
      </c>
      <c r="I118" s="355"/>
      <c r="J118" s="240">
        <v>1</v>
      </c>
      <c r="K118" s="276">
        <f t="shared" si="114"/>
        <v>1</v>
      </c>
      <c r="L118" s="276">
        <f t="shared" si="115"/>
        <v>0</v>
      </c>
      <c r="M118" s="253">
        <v>26</v>
      </c>
      <c r="N118" s="228">
        <v>1</v>
      </c>
      <c r="O118" s="276">
        <f t="shared" si="116"/>
        <v>1</v>
      </c>
      <c r="P118" s="276">
        <f t="shared" si="117"/>
        <v>0</v>
      </c>
      <c r="Q118" s="253">
        <v>26</v>
      </c>
      <c r="R118" s="356">
        <f t="shared" si="118"/>
        <v>124.80000000000001</v>
      </c>
      <c r="S118" s="69">
        <f t="shared" si="119"/>
        <v>26</v>
      </c>
      <c r="T118" s="70">
        <f t="shared" si="120"/>
        <v>26</v>
      </c>
      <c r="U118" s="70">
        <f t="shared" si="121"/>
        <v>31.2</v>
      </c>
      <c r="V118" s="70">
        <f t="shared" si="122"/>
        <v>26</v>
      </c>
      <c r="W118" s="70">
        <f t="shared" si="123"/>
        <v>7.8</v>
      </c>
      <c r="X118" s="70">
        <f t="shared" si="124"/>
        <v>7.8</v>
      </c>
      <c r="Y118" s="70">
        <f t="shared" si="125"/>
        <v>52</v>
      </c>
      <c r="Z118" s="70">
        <f t="shared" si="125"/>
        <v>33.799999999999997</v>
      </c>
      <c r="AA118" s="70">
        <f t="shared" si="125"/>
        <v>39</v>
      </c>
      <c r="AB118" s="71"/>
      <c r="AC118" s="7">
        <f t="shared" si="126"/>
        <v>0</v>
      </c>
      <c r="AD118" s="86"/>
      <c r="AE118" s="73"/>
      <c r="AF118" s="87"/>
      <c r="AG118" s="87"/>
      <c r="AH118" s="88"/>
      <c r="AI118" s="88"/>
      <c r="AJ118" s="75"/>
      <c r="AK118" s="87"/>
      <c r="AL118" s="88"/>
      <c r="AM118" s="75"/>
      <c r="AN118" s="89"/>
      <c r="AO118" s="86"/>
      <c r="AP118" s="87"/>
      <c r="AQ118" s="87"/>
      <c r="AR118" s="87"/>
      <c r="AS118" s="87"/>
      <c r="AT118" s="88"/>
      <c r="AU118" s="75"/>
      <c r="AV118" s="89"/>
    </row>
    <row r="119" spans="1:68" ht="27.95" customHeight="1" x14ac:dyDescent="0.25">
      <c r="A119" s="54" t="s">
        <v>416</v>
      </c>
      <c r="B119" s="55" t="s">
        <v>417</v>
      </c>
      <c r="C119" s="56" t="s">
        <v>142</v>
      </c>
      <c r="D119" s="57" t="s">
        <v>289</v>
      </c>
      <c r="E119" s="150" t="s">
        <v>84</v>
      </c>
      <c r="F119" s="80">
        <v>1</v>
      </c>
      <c r="G119" s="60" t="s">
        <v>329</v>
      </c>
      <c r="H119" s="60" t="s">
        <v>330</v>
      </c>
      <c r="I119" s="81"/>
      <c r="J119" s="82">
        <v>1</v>
      </c>
      <c r="K119" s="63">
        <f t="shared" si="114"/>
        <v>1</v>
      </c>
      <c r="L119" s="63">
        <f t="shared" si="115"/>
        <v>0</v>
      </c>
      <c r="M119" s="83">
        <v>13</v>
      </c>
      <c r="N119" s="84">
        <v>0</v>
      </c>
      <c r="O119" s="66">
        <f t="shared" si="116"/>
        <v>0</v>
      </c>
      <c r="P119" s="66">
        <f t="shared" si="117"/>
        <v>0</v>
      </c>
      <c r="Q119" s="83">
        <v>26</v>
      </c>
      <c r="R119" s="85">
        <f t="shared" si="118"/>
        <v>41.6</v>
      </c>
      <c r="S119" s="69">
        <f t="shared" si="119"/>
        <v>13</v>
      </c>
      <c r="T119" s="70">
        <f t="shared" si="120"/>
        <v>13</v>
      </c>
      <c r="U119" s="70">
        <f t="shared" si="121"/>
        <v>15.6</v>
      </c>
      <c r="V119" s="70">
        <f t="shared" si="122"/>
        <v>0</v>
      </c>
      <c r="W119" s="70">
        <f t="shared" si="123"/>
        <v>0</v>
      </c>
      <c r="X119" s="70">
        <f t="shared" si="124"/>
        <v>0</v>
      </c>
      <c r="Y119" s="70">
        <f t="shared" si="125"/>
        <v>13</v>
      </c>
      <c r="Z119" s="70">
        <f t="shared" si="125"/>
        <v>13</v>
      </c>
      <c r="AA119" s="70">
        <f t="shared" si="125"/>
        <v>15.6</v>
      </c>
      <c r="AB119" s="71"/>
      <c r="AC119" s="7">
        <f t="shared" si="126"/>
        <v>0</v>
      </c>
      <c r="AD119" s="86"/>
      <c r="AE119" s="73"/>
      <c r="AF119" s="87"/>
      <c r="AG119" s="87"/>
      <c r="AH119" s="88"/>
      <c r="AI119" s="88"/>
      <c r="AJ119" s="75"/>
      <c r="AK119" s="87"/>
      <c r="AL119" s="88"/>
      <c r="AM119" s="75"/>
      <c r="AN119" s="89"/>
      <c r="AO119" s="86"/>
      <c r="AP119" s="87"/>
      <c r="AQ119" s="87"/>
      <c r="AR119" s="87"/>
      <c r="AS119" s="87"/>
      <c r="AT119" s="88"/>
      <c r="AU119" s="75"/>
      <c r="AV119" s="89"/>
    </row>
    <row r="120" spans="1:68" ht="27.95" customHeight="1" x14ac:dyDescent="0.25">
      <c r="A120" s="54" t="s">
        <v>416</v>
      </c>
      <c r="B120" s="55" t="s">
        <v>417</v>
      </c>
      <c r="C120" s="56" t="s">
        <v>142</v>
      </c>
      <c r="D120" s="57" t="s">
        <v>289</v>
      </c>
      <c r="E120" s="150" t="s">
        <v>84</v>
      </c>
      <c r="F120" s="80">
        <v>2</v>
      </c>
      <c r="G120" s="60" t="s">
        <v>424</v>
      </c>
      <c r="H120" s="60" t="s">
        <v>425</v>
      </c>
      <c r="I120" s="81"/>
      <c r="J120" s="82"/>
      <c r="K120" s="63">
        <f t="shared" si="114"/>
        <v>0</v>
      </c>
      <c r="L120" s="63">
        <f t="shared" si="115"/>
        <v>0</v>
      </c>
      <c r="M120" s="83"/>
      <c r="N120" s="228">
        <v>4</v>
      </c>
      <c r="O120" s="276">
        <f t="shared" si="116"/>
        <v>1</v>
      </c>
      <c r="P120" s="276">
        <f t="shared" si="117"/>
        <v>3</v>
      </c>
      <c r="Q120" s="253">
        <v>8</v>
      </c>
      <c r="R120" s="85">
        <f t="shared" si="118"/>
        <v>44</v>
      </c>
      <c r="S120" s="69">
        <f t="shared" si="119"/>
        <v>0</v>
      </c>
      <c r="T120" s="70">
        <f t="shared" si="120"/>
        <v>0</v>
      </c>
      <c r="U120" s="70">
        <f t="shared" si="121"/>
        <v>0</v>
      </c>
      <c r="V120" s="70">
        <f t="shared" si="122"/>
        <v>32</v>
      </c>
      <c r="W120" s="70">
        <f t="shared" si="123"/>
        <v>2.4</v>
      </c>
      <c r="X120" s="70">
        <f t="shared" si="124"/>
        <v>9.6</v>
      </c>
      <c r="Y120" s="70">
        <f t="shared" si="125"/>
        <v>32</v>
      </c>
      <c r="Z120" s="70">
        <f t="shared" si="125"/>
        <v>2.4</v>
      </c>
      <c r="AA120" s="70">
        <f t="shared" si="125"/>
        <v>9.6</v>
      </c>
      <c r="AB120" s="71"/>
      <c r="AC120" s="7">
        <f t="shared" si="126"/>
        <v>0</v>
      </c>
      <c r="AD120" s="86"/>
      <c r="AE120" s="73"/>
      <c r="AF120" s="87"/>
      <c r="AG120" s="87"/>
      <c r="AH120" s="88"/>
      <c r="AI120" s="88"/>
      <c r="AJ120" s="75"/>
      <c r="AK120" s="87"/>
      <c r="AL120" s="88"/>
      <c r="AM120" s="75"/>
      <c r="AN120" s="89"/>
      <c r="AO120" s="86"/>
      <c r="AP120" s="87"/>
      <c r="AQ120" s="87"/>
      <c r="AR120" s="87"/>
      <c r="AS120" s="87"/>
      <c r="AT120" s="88"/>
      <c r="AU120" s="75"/>
      <c r="AV120" s="89"/>
    </row>
    <row r="121" spans="1:68" ht="27.95" customHeight="1" x14ac:dyDescent="0.25">
      <c r="A121" s="54" t="s">
        <v>416</v>
      </c>
      <c r="B121" s="55" t="s">
        <v>417</v>
      </c>
      <c r="C121" s="56" t="s">
        <v>142</v>
      </c>
      <c r="D121" s="57" t="s">
        <v>289</v>
      </c>
      <c r="E121" s="150" t="s">
        <v>129</v>
      </c>
      <c r="F121" s="80">
        <v>1</v>
      </c>
      <c r="G121" s="60" t="s">
        <v>359</v>
      </c>
      <c r="H121" s="60" t="s">
        <v>360</v>
      </c>
      <c r="I121" s="94"/>
      <c r="J121" s="82"/>
      <c r="K121" s="63">
        <f t="shared" si="114"/>
        <v>0</v>
      </c>
      <c r="L121" s="63">
        <f t="shared" si="115"/>
        <v>0</v>
      </c>
      <c r="M121" s="83"/>
      <c r="N121" s="84"/>
      <c r="O121" s="66">
        <f t="shared" si="116"/>
        <v>0</v>
      </c>
      <c r="P121" s="66">
        <f t="shared" si="117"/>
        <v>0</v>
      </c>
      <c r="Q121" s="83"/>
      <c r="R121" s="85">
        <f t="shared" si="118"/>
        <v>0</v>
      </c>
      <c r="S121" s="69">
        <f t="shared" si="119"/>
        <v>0</v>
      </c>
      <c r="T121" s="70">
        <f t="shared" si="120"/>
        <v>0</v>
      </c>
      <c r="U121" s="70">
        <f t="shared" si="121"/>
        <v>0</v>
      </c>
      <c r="V121" s="70">
        <f t="shared" si="122"/>
        <v>0</v>
      </c>
      <c r="W121" s="70">
        <f t="shared" si="123"/>
        <v>0</v>
      </c>
      <c r="X121" s="70">
        <f t="shared" si="124"/>
        <v>0</v>
      </c>
      <c r="Y121" s="70">
        <f t="shared" si="125"/>
        <v>0</v>
      </c>
      <c r="Z121" s="70">
        <f t="shared" si="125"/>
        <v>0</v>
      </c>
      <c r="AA121" s="70">
        <f t="shared" si="125"/>
        <v>0</v>
      </c>
      <c r="AB121" s="71"/>
      <c r="AC121" s="7">
        <f t="shared" si="126"/>
        <v>0</v>
      </c>
      <c r="AD121" s="86"/>
      <c r="AE121" s="73"/>
      <c r="AF121" s="87"/>
      <c r="AG121" s="87"/>
      <c r="AH121" s="88"/>
      <c r="AI121" s="88"/>
      <c r="AJ121" s="75"/>
      <c r="AK121" s="87"/>
      <c r="AL121" s="88"/>
      <c r="AM121" s="75"/>
      <c r="AN121" s="89"/>
      <c r="AO121" s="86"/>
      <c r="AP121" s="87"/>
      <c r="AQ121" s="87"/>
      <c r="AR121" s="87"/>
      <c r="AS121" s="87"/>
      <c r="AT121" s="88"/>
      <c r="AU121" s="75"/>
      <c r="AV121" s="89"/>
    </row>
    <row r="122" spans="1:68" ht="27.95" customHeight="1" x14ac:dyDescent="0.25">
      <c r="A122" s="54" t="s">
        <v>416</v>
      </c>
      <c r="B122" s="55" t="s">
        <v>417</v>
      </c>
      <c r="C122" s="56" t="s">
        <v>142</v>
      </c>
      <c r="D122" s="57" t="s">
        <v>289</v>
      </c>
      <c r="E122" s="58" t="s">
        <v>54</v>
      </c>
      <c r="F122" s="80">
        <v>2</v>
      </c>
      <c r="G122" s="60" t="s">
        <v>280</v>
      </c>
      <c r="H122" s="60" t="s">
        <v>426</v>
      </c>
      <c r="I122" s="81"/>
      <c r="J122" s="82">
        <v>1</v>
      </c>
      <c r="K122" s="63">
        <f t="shared" si="114"/>
        <v>1</v>
      </c>
      <c r="L122" s="63">
        <f t="shared" si="115"/>
        <v>0</v>
      </c>
      <c r="M122" s="83">
        <v>26</v>
      </c>
      <c r="N122" s="84">
        <v>5</v>
      </c>
      <c r="O122" s="66">
        <f t="shared" si="116"/>
        <v>1</v>
      </c>
      <c r="P122" s="66">
        <f t="shared" si="117"/>
        <v>4</v>
      </c>
      <c r="Q122" s="83">
        <v>26</v>
      </c>
      <c r="R122" s="85">
        <f t="shared" si="118"/>
        <v>260</v>
      </c>
      <c r="S122" s="69">
        <f t="shared" si="119"/>
        <v>26</v>
      </c>
      <c r="T122" s="70">
        <f t="shared" si="120"/>
        <v>26</v>
      </c>
      <c r="U122" s="70">
        <f t="shared" si="121"/>
        <v>31.2</v>
      </c>
      <c r="V122" s="70">
        <f t="shared" si="122"/>
        <v>130</v>
      </c>
      <c r="W122" s="70">
        <f t="shared" si="123"/>
        <v>7.8</v>
      </c>
      <c r="X122" s="70">
        <f t="shared" si="124"/>
        <v>39</v>
      </c>
      <c r="Y122" s="70">
        <f t="shared" si="125"/>
        <v>156</v>
      </c>
      <c r="Z122" s="70">
        <f t="shared" si="125"/>
        <v>33.799999999999997</v>
      </c>
      <c r="AA122" s="70">
        <f t="shared" si="125"/>
        <v>70.2</v>
      </c>
      <c r="AB122" s="71"/>
      <c r="AC122" s="7">
        <f t="shared" si="126"/>
        <v>0</v>
      </c>
      <c r="AD122" s="86"/>
      <c r="AE122" s="73"/>
      <c r="AF122" s="87"/>
      <c r="AG122" s="87"/>
      <c r="AH122" s="88"/>
      <c r="AI122" s="88"/>
      <c r="AJ122" s="75"/>
      <c r="AK122" s="87"/>
      <c r="AL122" s="88"/>
      <c r="AM122" s="75"/>
      <c r="AN122" s="89"/>
      <c r="AO122" s="86"/>
      <c r="AP122" s="87"/>
      <c r="AQ122" s="87"/>
      <c r="AR122" s="87"/>
      <c r="AS122" s="87"/>
      <c r="AT122" s="88"/>
      <c r="AU122" s="75"/>
      <c r="AV122" s="89"/>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row>
    <row r="123" spans="1:68" ht="27.95" customHeight="1" x14ac:dyDescent="0.25">
      <c r="A123" s="54" t="s">
        <v>416</v>
      </c>
      <c r="B123" s="55" t="s">
        <v>417</v>
      </c>
      <c r="C123" s="56" t="s">
        <v>142</v>
      </c>
      <c r="D123" s="57" t="s">
        <v>289</v>
      </c>
      <c r="E123" s="146"/>
      <c r="F123" s="288"/>
      <c r="G123" s="142"/>
      <c r="H123" s="289"/>
      <c r="I123" s="290"/>
      <c r="J123" s="82"/>
      <c r="K123" s="96">
        <f t="shared" si="114"/>
        <v>0</v>
      </c>
      <c r="L123" s="96">
        <f t="shared" si="115"/>
        <v>0</v>
      </c>
      <c r="M123" s="83"/>
      <c r="N123" s="84"/>
      <c r="O123" s="66">
        <f t="shared" si="116"/>
        <v>0</v>
      </c>
      <c r="P123" s="66">
        <f t="shared" si="117"/>
        <v>0</v>
      </c>
      <c r="Q123" s="83"/>
      <c r="R123" s="85">
        <f t="shared" si="118"/>
        <v>0</v>
      </c>
      <c r="S123" s="69">
        <f t="shared" si="119"/>
        <v>0</v>
      </c>
      <c r="T123" s="70">
        <f t="shared" si="120"/>
        <v>0</v>
      </c>
      <c r="U123" s="70">
        <f t="shared" si="121"/>
        <v>0</v>
      </c>
      <c r="V123" s="70">
        <f t="shared" si="122"/>
        <v>0</v>
      </c>
      <c r="W123" s="70">
        <f t="shared" si="123"/>
        <v>0</v>
      </c>
      <c r="X123" s="70">
        <f t="shared" si="124"/>
        <v>0</v>
      </c>
      <c r="Y123" s="70">
        <f t="shared" si="125"/>
        <v>0</v>
      </c>
      <c r="Z123" s="70">
        <f t="shared" si="125"/>
        <v>0</v>
      </c>
      <c r="AA123" s="70">
        <f t="shared" si="125"/>
        <v>0</v>
      </c>
      <c r="AB123" s="71"/>
      <c r="AC123" s="7">
        <f t="shared" si="126"/>
        <v>0</v>
      </c>
      <c r="AD123" s="86"/>
      <c r="AE123" s="73"/>
      <c r="AF123" s="87"/>
      <c r="AG123" s="87"/>
      <c r="AH123" s="88"/>
      <c r="AI123" s="88"/>
      <c r="AJ123" s="75"/>
      <c r="AK123" s="87"/>
      <c r="AL123" s="88"/>
      <c r="AM123" s="75"/>
      <c r="AN123" s="89"/>
      <c r="AO123" s="86"/>
      <c r="AP123" s="87"/>
      <c r="AQ123" s="87"/>
      <c r="AR123" s="87"/>
      <c r="AS123" s="87"/>
      <c r="AT123" s="88"/>
      <c r="AU123" s="75"/>
      <c r="AV123" s="89"/>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row>
    <row r="124" spans="1:68" s="179" customFormat="1" ht="27.95" customHeight="1" x14ac:dyDescent="0.25">
      <c r="A124" s="97" t="s">
        <v>416</v>
      </c>
      <c r="B124" s="98" t="s">
        <v>417</v>
      </c>
      <c r="C124" s="99" t="s">
        <v>142</v>
      </c>
      <c r="D124" s="100" t="s">
        <v>289</v>
      </c>
      <c r="E124" s="101" t="s">
        <v>308</v>
      </c>
      <c r="F124" s="101"/>
      <c r="G124" s="102"/>
      <c r="H124" s="300" t="s">
        <v>427</v>
      </c>
      <c r="I124" s="293"/>
      <c r="J124" s="295">
        <v>1</v>
      </c>
      <c r="K124" s="292">
        <f>IF(J124&gt;0, 1, 0)</f>
        <v>1</v>
      </c>
      <c r="L124" s="292">
        <f t="shared" si="115"/>
        <v>0</v>
      </c>
      <c r="M124" s="296">
        <v>6</v>
      </c>
      <c r="N124" s="357"/>
      <c r="O124" s="292">
        <f t="shared" si="116"/>
        <v>0</v>
      </c>
      <c r="P124" s="292">
        <f t="shared" si="117"/>
        <v>0</v>
      </c>
      <c r="Q124" s="296"/>
      <c r="R124" s="358">
        <f>J124*M124*$R$9</f>
        <v>29.400000000000002</v>
      </c>
      <c r="S124" s="111">
        <f>J124*M124*$S$9</f>
        <v>6</v>
      </c>
      <c r="T124" s="112">
        <f>K124*M124*$T$9</f>
        <v>9</v>
      </c>
      <c r="U124" s="112">
        <f>J124*M124*$U$9</f>
        <v>14.399999999999999</v>
      </c>
      <c r="V124" s="112">
        <f t="shared" si="122"/>
        <v>0</v>
      </c>
      <c r="W124" s="112">
        <f t="shared" si="123"/>
        <v>0</v>
      </c>
      <c r="X124" s="112">
        <f t="shared" si="124"/>
        <v>0</v>
      </c>
      <c r="Y124" s="112">
        <f t="shared" si="125"/>
        <v>6</v>
      </c>
      <c r="Z124" s="112">
        <f t="shared" si="125"/>
        <v>9</v>
      </c>
      <c r="AA124" s="112">
        <f t="shared" si="125"/>
        <v>14.399999999999999</v>
      </c>
      <c r="AB124" s="113"/>
      <c r="AC124" s="7">
        <f t="shared" si="126"/>
        <v>0</v>
      </c>
      <c r="AD124" s="176"/>
      <c r="AE124" s="73"/>
      <c r="AF124" s="177"/>
      <c r="AG124" s="177"/>
      <c r="AH124" s="88"/>
      <c r="AI124" s="88"/>
      <c r="AJ124" s="75"/>
      <c r="AK124" s="177"/>
      <c r="AL124" s="88"/>
      <c r="AM124" s="75"/>
      <c r="AN124" s="178"/>
      <c r="AO124" s="176"/>
      <c r="AP124" s="177"/>
      <c r="AQ124" s="177"/>
      <c r="AR124" s="177"/>
      <c r="AS124" s="177"/>
      <c r="AT124" s="88"/>
      <c r="AU124" s="75"/>
      <c r="AV124" s="178"/>
      <c r="AW124" s="6"/>
      <c r="AX124" s="6"/>
      <c r="AY124" s="6"/>
      <c r="AZ124" s="6"/>
      <c r="BA124" s="6"/>
      <c r="BB124" s="6"/>
      <c r="BC124" s="6"/>
      <c r="BD124" s="6"/>
      <c r="BE124" s="6"/>
      <c r="BF124" s="6"/>
      <c r="BG124" s="6"/>
      <c r="BH124" s="6"/>
      <c r="BI124" s="6"/>
      <c r="BJ124" s="6"/>
      <c r="BK124" s="6"/>
      <c r="BL124" s="6"/>
      <c r="BM124" s="6"/>
      <c r="BN124" s="6"/>
      <c r="BO124" s="6"/>
      <c r="BP124" s="6"/>
    </row>
    <row r="125" spans="1:68" s="171" customFormat="1" ht="27.95" customHeight="1" x14ac:dyDescent="0.25">
      <c r="A125" s="97" t="s">
        <v>416</v>
      </c>
      <c r="B125" s="98" t="s">
        <v>417</v>
      </c>
      <c r="C125" s="99" t="s">
        <v>142</v>
      </c>
      <c r="D125" s="100" t="s">
        <v>289</v>
      </c>
      <c r="E125" s="101" t="s">
        <v>49</v>
      </c>
      <c r="F125" s="101"/>
      <c r="G125" s="102"/>
      <c r="H125" s="225" t="s">
        <v>428</v>
      </c>
      <c r="I125" s="359"/>
      <c r="J125" s="241">
        <v>1</v>
      </c>
      <c r="K125" s="360">
        <f>IF(J125&gt;0, 1, 0)</f>
        <v>1</v>
      </c>
      <c r="L125" s="360">
        <f t="shared" si="115"/>
        <v>0</v>
      </c>
      <c r="M125" s="226">
        <v>6</v>
      </c>
      <c r="N125" s="361"/>
      <c r="O125" s="360">
        <f t="shared" si="116"/>
        <v>0</v>
      </c>
      <c r="P125" s="360">
        <f t="shared" si="117"/>
        <v>0</v>
      </c>
      <c r="Q125" s="226"/>
      <c r="R125" s="362">
        <f>J125*M125*$R$9</f>
        <v>29.400000000000002</v>
      </c>
      <c r="S125" s="111">
        <f>J125*M125*$S$9</f>
        <v>6</v>
      </c>
      <c r="T125" s="112">
        <f>K125*M125*$T$9</f>
        <v>9</v>
      </c>
      <c r="U125" s="112">
        <f>J125*M125*$U$9</f>
        <v>14.399999999999999</v>
      </c>
      <c r="V125" s="112">
        <f t="shared" si="122"/>
        <v>0</v>
      </c>
      <c r="W125" s="112">
        <f t="shared" si="123"/>
        <v>0</v>
      </c>
      <c r="X125" s="112">
        <f t="shared" si="124"/>
        <v>0</v>
      </c>
      <c r="Y125" s="112">
        <f t="shared" si="125"/>
        <v>6</v>
      </c>
      <c r="Z125" s="112">
        <f t="shared" si="125"/>
        <v>9</v>
      </c>
      <c r="AA125" s="112">
        <f t="shared" si="125"/>
        <v>14.399999999999999</v>
      </c>
      <c r="AB125" s="113"/>
      <c r="AC125" s="114">
        <f>R123-Y123-Z123-AA123</f>
        <v>0</v>
      </c>
      <c r="AD125" s="176"/>
      <c r="AE125" s="73"/>
      <c r="AF125" s="177"/>
      <c r="AG125" s="177"/>
      <c r="AH125" s="88"/>
      <c r="AI125" s="88"/>
      <c r="AJ125" s="75"/>
      <c r="AK125" s="177"/>
      <c r="AL125" s="88"/>
      <c r="AM125" s="75"/>
      <c r="AN125" s="178"/>
      <c r="AO125" s="176"/>
      <c r="AP125" s="177"/>
      <c r="AQ125" s="177"/>
      <c r="AR125" s="177"/>
      <c r="AS125" s="177"/>
      <c r="AT125" s="88"/>
      <c r="AU125" s="75"/>
      <c r="AV125" s="178"/>
      <c r="AW125" s="6"/>
      <c r="AX125" s="6"/>
      <c r="AY125" s="6"/>
      <c r="AZ125" s="6"/>
      <c r="BA125" s="6"/>
      <c r="BB125" s="6"/>
      <c r="BC125" s="6"/>
      <c r="BD125" s="6"/>
      <c r="BE125" s="6"/>
      <c r="BF125" s="6"/>
      <c r="BG125" s="6"/>
      <c r="BH125" s="6"/>
      <c r="BI125" s="6"/>
      <c r="BJ125" s="6"/>
      <c r="BK125" s="6"/>
      <c r="BL125" s="6"/>
      <c r="BM125" s="6"/>
      <c r="BN125" s="6"/>
      <c r="BO125" s="6"/>
      <c r="BP125" s="6"/>
    </row>
    <row r="126" spans="1:68" ht="27.95" customHeight="1" thickBot="1" x14ac:dyDescent="0.3">
      <c r="A126" s="116" t="s">
        <v>416</v>
      </c>
      <c r="B126" s="117" t="s">
        <v>417</v>
      </c>
      <c r="C126" s="117"/>
      <c r="D126" s="57" t="s">
        <v>289</v>
      </c>
      <c r="E126" s="118"/>
      <c r="F126" s="118"/>
      <c r="G126" s="119"/>
      <c r="H126" s="120" t="s">
        <v>90</v>
      </c>
      <c r="I126" s="121"/>
      <c r="J126" s="122"/>
      <c r="K126" s="123"/>
      <c r="L126" s="123"/>
      <c r="M126" s="124"/>
      <c r="N126" s="125"/>
      <c r="O126" s="123"/>
      <c r="P126" s="123"/>
      <c r="Q126" s="124"/>
      <c r="R126" s="126">
        <f t="shared" ref="R126:AA126" si="127">SUM(R114:R125)</f>
        <v>646.20000000000005</v>
      </c>
      <c r="S126" s="127">
        <f t="shared" si="127"/>
        <v>90</v>
      </c>
      <c r="T126" s="128">
        <f t="shared" si="127"/>
        <v>96</v>
      </c>
      <c r="U126" s="128">
        <f t="shared" si="127"/>
        <v>122.4</v>
      </c>
      <c r="V126" s="128">
        <f t="shared" si="127"/>
        <v>240</v>
      </c>
      <c r="W126" s="128">
        <f t="shared" si="127"/>
        <v>25.8</v>
      </c>
      <c r="X126" s="128">
        <f t="shared" si="127"/>
        <v>72</v>
      </c>
      <c r="Y126" s="129">
        <f t="shared" si="127"/>
        <v>330</v>
      </c>
      <c r="Z126" s="129">
        <f t="shared" si="127"/>
        <v>121.8</v>
      </c>
      <c r="AA126" s="129">
        <f t="shared" si="127"/>
        <v>194.4</v>
      </c>
      <c r="AB126" s="130">
        <f>R126/1800/0.6</f>
        <v>0.59833333333333338</v>
      </c>
      <c r="AC126" s="7"/>
      <c r="AD126" s="131"/>
      <c r="AE126" s="132"/>
      <c r="AF126" s="132"/>
      <c r="AG126" s="132"/>
      <c r="AH126" s="132"/>
      <c r="AI126" s="132"/>
      <c r="AJ126" s="132"/>
      <c r="AK126" s="132"/>
      <c r="AL126" s="132"/>
      <c r="AM126" s="132"/>
      <c r="AN126" s="132"/>
      <c r="AO126" s="132"/>
      <c r="AP126" s="132"/>
      <c r="AQ126" s="132"/>
      <c r="AR126" s="132"/>
      <c r="AS126" s="132"/>
      <c r="AT126" s="132"/>
      <c r="AU126" s="132"/>
      <c r="AV126" s="297"/>
    </row>
    <row r="127" spans="1:68" ht="51" customHeight="1" thickTop="1" x14ac:dyDescent="0.25">
      <c r="A127" s="54" t="s">
        <v>429</v>
      </c>
      <c r="B127" s="55" t="s">
        <v>51</v>
      </c>
      <c r="C127" s="56" t="s">
        <v>52</v>
      </c>
      <c r="D127" s="57" t="s">
        <v>289</v>
      </c>
      <c r="E127" s="58" t="s">
        <v>54</v>
      </c>
      <c r="F127" s="80">
        <v>3</v>
      </c>
      <c r="G127" s="60" t="s">
        <v>430</v>
      </c>
      <c r="H127" s="60" t="s">
        <v>431</v>
      </c>
      <c r="I127" s="274"/>
      <c r="J127" s="62">
        <v>2</v>
      </c>
      <c r="K127" s="63">
        <f t="shared" ref="K127:K136" si="128">IF(J127&gt;0, 1, 0)</f>
        <v>1</v>
      </c>
      <c r="L127" s="63">
        <f t="shared" ref="L127:L138" si="129">J127-K127</f>
        <v>1</v>
      </c>
      <c r="M127" s="64">
        <v>22</v>
      </c>
      <c r="N127" s="65">
        <v>3</v>
      </c>
      <c r="O127" s="66">
        <f t="shared" ref="O127:O138" si="130">IF(N127&gt;0, 1, 0)</f>
        <v>1</v>
      </c>
      <c r="P127" s="66">
        <f t="shared" ref="P127:P138" si="131">N127-O127</f>
        <v>2</v>
      </c>
      <c r="Q127" s="298">
        <v>26</v>
      </c>
      <c r="R127" s="68">
        <f t="shared" ref="R127:R136" si="132">(K127*M127*$R$5)+(L127*M127*$R$6)+(O127*Q127*$R$7)+(P127*Q127*$R$8)</f>
        <v>228</v>
      </c>
      <c r="S127" s="69">
        <f t="shared" ref="S127:S136" si="133">J127*M127*$S$5</f>
        <v>44</v>
      </c>
      <c r="T127" s="70">
        <f t="shared" ref="T127:T136" si="134">K127*M127*$T$5</f>
        <v>22</v>
      </c>
      <c r="U127" s="70">
        <f t="shared" ref="U127:U136" si="135">J127*M127*$U$5</f>
        <v>52.8</v>
      </c>
      <c r="V127" s="70">
        <f t="shared" ref="V127:V138" si="136">N127*Q127*$V$7</f>
        <v>78</v>
      </c>
      <c r="W127" s="70">
        <f t="shared" ref="W127:W138" si="137">O127*Q127*$W$7</f>
        <v>7.8</v>
      </c>
      <c r="X127" s="70">
        <f t="shared" ref="X127:X138" si="138">N127*Q127*$X$7</f>
        <v>23.4</v>
      </c>
      <c r="Y127" s="70">
        <f t="shared" ref="Y127:AA138" si="139">S127+V127</f>
        <v>122</v>
      </c>
      <c r="Z127" s="70">
        <f t="shared" si="139"/>
        <v>29.8</v>
      </c>
      <c r="AA127" s="70">
        <f t="shared" si="139"/>
        <v>76.199999999999989</v>
      </c>
      <c r="AB127" s="71"/>
      <c r="AC127" s="7">
        <f>R127-Y127-Z127-AA127</f>
        <v>0</v>
      </c>
      <c r="AD127" s="162"/>
      <c r="AE127" s="134"/>
      <c r="AF127" s="163"/>
      <c r="AG127" s="164"/>
      <c r="AH127" s="88"/>
      <c r="AI127" s="88"/>
      <c r="AJ127" s="75"/>
      <c r="AK127" s="167" t="s">
        <v>432</v>
      </c>
      <c r="AL127" s="88"/>
      <c r="AM127" s="75"/>
      <c r="AN127" s="89"/>
      <c r="AO127" s="162"/>
      <c r="AP127" s="87"/>
      <c r="AQ127" s="87"/>
      <c r="AR127" s="287" t="s">
        <v>433</v>
      </c>
      <c r="AS127" s="363" t="s">
        <v>385</v>
      </c>
      <c r="AT127" s="88"/>
      <c r="AU127" s="75"/>
      <c r="AV127" s="89"/>
    </row>
    <row r="128" spans="1:68" ht="27.95" customHeight="1" x14ac:dyDescent="0.25">
      <c r="A128" s="54" t="s">
        <v>429</v>
      </c>
      <c r="B128" s="55" t="s">
        <v>51</v>
      </c>
      <c r="C128" s="56" t="s">
        <v>52</v>
      </c>
      <c r="D128" s="57" t="s">
        <v>289</v>
      </c>
      <c r="E128" s="58" t="s">
        <v>54</v>
      </c>
      <c r="F128" s="80">
        <v>2</v>
      </c>
      <c r="G128" s="60" t="s">
        <v>280</v>
      </c>
      <c r="H128" s="60" t="s">
        <v>426</v>
      </c>
      <c r="I128" s="81"/>
      <c r="J128" s="82">
        <v>2</v>
      </c>
      <c r="K128" s="63">
        <f t="shared" si="128"/>
        <v>1</v>
      </c>
      <c r="L128" s="63">
        <f t="shared" si="129"/>
        <v>1</v>
      </c>
      <c r="M128" s="83">
        <v>4</v>
      </c>
      <c r="N128" s="84"/>
      <c r="O128" s="66">
        <f t="shared" si="130"/>
        <v>0</v>
      </c>
      <c r="P128" s="66">
        <f t="shared" si="131"/>
        <v>0</v>
      </c>
      <c r="Q128" s="83"/>
      <c r="R128" s="85">
        <f t="shared" si="132"/>
        <v>21.6</v>
      </c>
      <c r="S128" s="69">
        <f t="shared" si="133"/>
        <v>8</v>
      </c>
      <c r="T128" s="70">
        <f t="shared" si="134"/>
        <v>4</v>
      </c>
      <c r="U128" s="70">
        <f t="shared" si="135"/>
        <v>9.6</v>
      </c>
      <c r="V128" s="70">
        <f t="shared" si="136"/>
        <v>0</v>
      </c>
      <c r="W128" s="70">
        <f t="shared" si="137"/>
        <v>0</v>
      </c>
      <c r="X128" s="70">
        <f t="shared" si="138"/>
        <v>0</v>
      </c>
      <c r="Y128" s="70">
        <f t="shared" si="139"/>
        <v>8</v>
      </c>
      <c r="Z128" s="70">
        <f t="shared" si="139"/>
        <v>4</v>
      </c>
      <c r="AA128" s="70">
        <f t="shared" si="139"/>
        <v>9.6</v>
      </c>
      <c r="AB128" s="71"/>
      <c r="AC128" s="7">
        <f t="shared" ref="AC128:AC138" si="140">R126-Y126-Z126-AA126</f>
        <v>0</v>
      </c>
      <c r="AD128" s="162"/>
      <c r="AE128" s="134"/>
      <c r="AF128" s="163"/>
      <c r="AG128" s="164"/>
      <c r="AH128" s="88"/>
      <c r="AI128" s="88"/>
      <c r="AJ128" s="75"/>
      <c r="AK128" s="167" t="s">
        <v>434</v>
      </c>
      <c r="AL128" s="88"/>
      <c r="AM128" s="75"/>
      <c r="AN128" s="89"/>
      <c r="AO128" s="86"/>
      <c r="AP128" s="87"/>
      <c r="AQ128" s="87"/>
      <c r="AR128" s="287" t="s">
        <v>435</v>
      </c>
      <c r="AS128" s="87"/>
      <c r="AT128" s="88"/>
      <c r="AU128" s="75"/>
      <c r="AV128" s="89"/>
    </row>
    <row r="129" spans="1:68" ht="27.95" customHeight="1" x14ac:dyDescent="0.25">
      <c r="A129" s="54" t="s">
        <v>429</v>
      </c>
      <c r="B129" s="55" t="s">
        <v>51</v>
      </c>
      <c r="C129" s="56" t="s">
        <v>52</v>
      </c>
      <c r="D129" s="57" t="s">
        <v>289</v>
      </c>
      <c r="E129" s="93" t="s">
        <v>73</v>
      </c>
      <c r="F129" s="80">
        <v>1</v>
      </c>
      <c r="G129" s="60" t="s">
        <v>436</v>
      </c>
      <c r="H129" s="60" t="s">
        <v>437</v>
      </c>
      <c r="I129" s="81"/>
      <c r="J129" s="82">
        <v>1</v>
      </c>
      <c r="K129" s="63">
        <f t="shared" si="128"/>
        <v>1</v>
      </c>
      <c r="L129" s="63">
        <f t="shared" si="129"/>
        <v>0</v>
      </c>
      <c r="M129" s="83">
        <v>26</v>
      </c>
      <c r="N129" s="84">
        <v>2</v>
      </c>
      <c r="O129" s="66">
        <f t="shared" si="130"/>
        <v>1</v>
      </c>
      <c r="P129" s="66">
        <f t="shared" si="131"/>
        <v>1</v>
      </c>
      <c r="Q129" s="83">
        <v>26</v>
      </c>
      <c r="R129" s="85">
        <f t="shared" si="132"/>
        <v>158.60000000000002</v>
      </c>
      <c r="S129" s="69">
        <f t="shared" si="133"/>
        <v>26</v>
      </c>
      <c r="T129" s="70">
        <f t="shared" si="134"/>
        <v>26</v>
      </c>
      <c r="U129" s="70">
        <f t="shared" si="135"/>
        <v>31.2</v>
      </c>
      <c r="V129" s="70">
        <f t="shared" si="136"/>
        <v>52</v>
      </c>
      <c r="W129" s="70">
        <f t="shared" si="137"/>
        <v>7.8</v>
      </c>
      <c r="X129" s="70">
        <f t="shared" si="138"/>
        <v>15.6</v>
      </c>
      <c r="Y129" s="70">
        <f t="shared" si="139"/>
        <v>78</v>
      </c>
      <c r="Z129" s="70">
        <f t="shared" si="139"/>
        <v>33.799999999999997</v>
      </c>
      <c r="AA129" s="70">
        <f t="shared" si="139"/>
        <v>46.8</v>
      </c>
      <c r="AB129" s="71"/>
      <c r="AC129" s="7">
        <f t="shared" si="140"/>
        <v>0</v>
      </c>
      <c r="AD129" s="162"/>
      <c r="AE129" s="134"/>
      <c r="AF129" s="163"/>
      <c r="AG129" s="164"/>
      <c r="AH129" s="88"/>
      <c r="AI129" s="88"/>
      <c r="AJ129" s="75"/>
      <c r="AK129" s="167"/>
      <c r="AL129" s="88"/>
      <c r="AM129" s="75"/>
      <c r="AN129" s="89"/>
      <c r="AO129" s="86"/>
      <c r="AP129" s="87"/>
      <c r="AQ129" s="87"/>
      <c r="AR129" s="287" t="s">
        <v>438</v>
      </c>
      <c r="AS129" s="87"/>
      <c r="AT129" s="88"/>
      <c r="AU129" s="75"/>
      <c r="AV129" s="89"/>
    </row>
    <row r="130" spans="1:68" ht="27.95" customHeight="1" x14ac:dyDescent="0.25">
      <c r="A130" s="54" t="s">
        <v>429</v>
      </c>
      <c r="B130" s="55" t="s">
        <v>51</v>
      </c>
      <c r="C130" s="56" t="s">
        <v>52</v>
      </c>
      <c r="D130" s="57" t="s">
        <v>289</v>
      </c>
      <c r="E130" s="237" t="s">
        <v>214</v>
      </c>
      <c r="F130" s="238">
        <v>3</v>
      </c>
      <c r="G130" s="239" t="s">
        <v>439</v>
      </c>
      <c r="H130" s="239" t="s">
        <v>440</v>
      </c>
      <c r="I130" s="81"/>
      <c r="J130" s="82">
        <v>1</v>
      </c>
      <c r="K130" s="63">
        <f t="shared" si="128"/>
        <v>1</v>
      </c>
      <c r="L130" s="63">
        <f t="shared" si="129"/>
        <v>0</v>
      </c>
      <c r="M130" s="83">
        <v>13</v>
      </c>
      <c r="N130" s="84">
        <v>1</v>
      </c>
      <c r="O130" s="66">
        <f t="shared" si="130"/>
        <v>1</v>
      </c>
      <c r="P130" s="66">
        <f t="shared" si="131"/>
        <v>0</v>
      </c>
      <c r="Q130" s="83">
        <v>13</v>
      </c>
      <c r="R130" s="85">
        <f t="shared" si="132"/>
        <v>62.400000000000006</v>
      </c>
      <c r="S130" s="69">
        <f t="shared" si="133"/>
        <v>13</v>
      </c>
      <c r="T130" s="70">
        <f t="shared" si="134"/>
        <v>13</v>
      </c>
      <c r="U130" s="70">
        <f t="shared" si="135"/>
        <v>15.6</v>
      </c>
      <c r="V130" s="70">
        <f t="shared" si="136"/>
        <v>13</v>
      </c>
      <c r="W130" s="70">
        <f t="shared" si="137"/>
        <v>3.9</v>
      </c>
      <c r="X130" s="70">
        <f t="shared" si="138"/>
        <v>3.9</v>
      </c>
      <c r="Y130" s="70">
        <f t="shared" si="139"/>
        <v>26</v>
      </c>
      <c r="Z130" s="70">
        <f t="shared" si="139"/>
        <v>16.899999999999999</v>
      </c>
      <c r="AA130" s="70">
        <f t="shared" si="139"/>
        <v>19.5</v>
      </c>
      <c r="AB130" s="71"/>
      <c r="AC130" s="7">
        <f t="shared" si="140"/>
        <v>0</v>
      </c>
      <c r="AD130" s="86"/>
      <c r="AE130" s="73"/>
      <c r="AF130" s="87"/>
      <c r="AG130" s="87"/>
      <c r="AH130" s="88"/>
      <c r="AI130" s="88"/>
      <c r="AJ130" s="75"/>
      <c r="AK130" s="87"/>
      <c r="AL130" s="88"/>
      <c r="AM130" s="75"/>
      <c r="AN130" s="89"/>
      <c r="AO130" s="86"/>
      <c r="AP130" s="87"/>
      <c r="AQ130" s="87"/>
      <c r="AR130" s="247"/>
      <c r="AT130" s="88"/>
      <c r="AU130" s="75"/>
      <c r="AV130" s="89"/>
    </row>
    <row r="131" spans="1:68" ht="27.95" customHeight="1" x14ac:dyDescent="0.25">
      <c r="A131" s="54" t="s">
        <v>429</v>
      </c>
      <c r="B131" s="55" t="s">
        <v>51</v>
      </c>
      <c r="C131" s="56" t="s">
        <v>52</v>
      </c>
      <c r="D131" s="57" t="s">
        <v>289</v>
      </c>
      <c r="E131" s="141"/>
      <c r="F131" s="136"/>
      <c r="G131" s="137"/>
      <c r="H131" s="140"/>
      <c r="I131" s="81"/>
      <c r="J131" s="82"/>
      <c r="K131" s="63">
        <f t="shared" si="128"/>
        <v>0</v>
      </c>
      <c r="L131" s="63">
        <f t="shared" si="129"/>
        <v>0</v>
      </c>
      <c r="M131" s="83"/>
      <c r="N131" s="84"/>
      <c r="O131" s="66">
        <f t="shared" si="130"/>
        <v>0</v>
      </c>
      <c r="P131" s="66">
        <f t="shared" si="131"/>
        <v>0</v>
      </c>
      <c r="Q131" s="83"/>
      <c r="R131" s="85">
        <f t="shared" si="132"/>
        <v>0</v>
      </c>
      <c r="S131" s="69">
        <f t="shared" si="133"/>
        <v>0</v>
      </c>
      <c r="T131" s="70">
        <f t="shared" si="134"/>
        <v>0</v>
      </c>
      <c r="U131" s="70">
        <f t="shared" si="135"/>
        <v>0</v>
      </c>
      <c r="V131" s="70">
        <f t="shared" si="136"/>
        <v>0</v>
      </c>
      <c r="W131" s="70">
        <f t="shared" si="137"/>
        <v>0</v>
      </c>
      <c r="X131" s="70">
        <f t="shared" si="138"/>
        <v>0</v>
      </c>
      <c r="Y131" s="70">
        <f t="shared" si="139"/>
        <v>0</v>
      </c>
      <c r="Z131" s="70">
        <f t="shared" si="139"/>
        <v>0</v>
      </c>
      <c r="AA131" s="70">
        <f t="shared" si="139"/>
        <v>0</v>
      </c>
      <c r="AB131" s="71"/>
      <c r="AC131" s="7">
        <f t="shared" si="140"/>
        <v>0</v>
      </c>
      <c r="AD131" s="86"/>
      <c r="AE131" s="73"/>
      <c r="AF131" s="87"/>
      <c r="AG131" s="87"/>
      <c r="AH131" s="88"/>
      <c r="AI131" s="88"/>
      <c r="AJ131" s="75"/>
      <c r="AK131" s="87"/>
      <c r="AL131" s="88"/>
      <c r="AM131" s="75"/>
      <c r="AN131" s="89"/>
      <c r="AO131" s="86"/>
      <c r="AP131" s="87"/>
      <c r="AQ131" s="87"/>
      <c r="AR131" s="87"/>
      <c r="AS131" s="87"/>
      <c r="AT131" s="88"/>
      <c r="AU131" s="75"/>
      <c r="AV131" s="89"/>
    </row>
    <row r="132" spans="1:68" ht="27.95" customHeight="1" x14ac:dyDescent="0.25">
      <c r="A132" s="54" t="s">
        <v>429</v>
      </c>
      <c r="B132" s="55" t="s">
        <v>51</v>
      </c>
      <c r="C132" s="56" t="s">
        <v>52</v>
      </c>
      <c r="D132" s="57" t="s">
        <v>289</v>
      </c>
      <c r="E132" s="141"/>
      <c r="F132" s="136"/>
      <c r="G132" s="137"/>
      <c r="H132" s="140"/>
      <c r="I132" s="81"/>
      <c r="J132" s="82"/>
      <c r="K132" s="63">
        <f t="shared" si="128"/>
        <v>0</v>
      </c>
      <c r="L132" s="63">
        <f t="shared" si="129"/>
        <v>0</v>
      </c>
      <c r="M132" s="83"/>
      <c r="N132" s="84"/>
      <c r="O132" s="66">
        <f t="shared" si="130"/>
        <v>0</v>
      </c>
      <c r="P132" s="66">
        <f t="shared" si="131"/>
        <v>0</v>
      </c>
      <c r="Q132" s="83"/>
      <c r="R132" s="85">
        <f t="shared" si="132"/>
        <v>0</v>
      </c>
      <c r="S132" s="69">
        <f t="shared" si="133"/>
        <v>0</v>
      </c>
      <c r="T132" s="70">
        <f t="shared" si="134"/>
        <v>0</v>
      </c>
      <c r="U132" s="70">
        <f t="shared" si="135"/>
        <v>0</v>
      </c>
      <c r="V132" s="70">
        <f t="shared" si="136"/>
        <v>0</v>
      </c>
      <c r="W132" s="70">
        <f t="shared" si="137"/>
        <v>0</v>
      </c>
      <c r="X132" s="70">
        <f t="shared" si="138"/>
        <v>0</v>
      </c>
      <c r="Y132" s="70">
        <f t="shared" si="139"/>
        <v>0</v>
      </c>
      <c r="Z132" s="70">
        <f t="shared" si="139"/>
        <v>0</v>
      </c>
      <c r="AA132" s="70">
        <f t="shared" si="139"/>
        <v>0</v>
      </c>
      <c r="AB132" s="71"/>
      <c r="AC132" s="7">
        <f t="shared" si="140"/>
        <v>0</v>
      </c>
      <c r="AD132" s="86"/>
      <c r="AE132" s="73"/>
      <c r="AF132" s="87"/>
      <c r="AG132" s="87"/>
      <c r="AH132" s="88"/>
      <c r="AI132" s="88"/>
      <c r="AJ132" s="75"/>
      <c r="AK132" s="87"/>
      <c r="AL132" s="88"/>
      <c r="AM132" s="75"/>
      <c r="AN132" s="89"/>
      <c r="AO132" s="86"/>
      <c r="AP132" s="87"/>
      <c r="AQ132" s="87"/>
      <c r="AR132" s="87"/>
      <c r="AS132" s="87"/>
      <c r="AT132" s="88"/>
      <c r="AU132" s="75"/>
      <c r="AV132" s="89"/>
    </row>
    <row r="133" spans="1:68" ht="27.95" customHeight="1" x14ac:dyDescent="0.25">
      <c r="A133" s="54" t="s">
        <v>429</v>
      </c>
      <c r="B133" s="55" t="s">
        <v>51</v>
      </c>
      <c r="C133" s="56" t="s">
        <v>52</v>
      </c>
      <c r="D133" s="57" t="s">
        <v>289</v>
      </c>
      <c r="E133" s="141"/>
      <c r="F133" s="136"/>
      <c r="G133" s="142"/>
      <c r="H133" s="140"/>
      <c r="I133" s="81"/>
      <c r="J133" s="82"/>
      <c r="K133" s="63">
        <f t="shared" si="128"/>
        <v>0</v>
      </c>
      <c r="L133" s="63">
        <f t="shared" si="129"/>
        <v>0</v>
      </c>
      <c r="M133" s="83"/>
      <c r="N133" s="84"/>
      <c r="O133" s="66">
        <f t="shared" si="130"/>
        <v>0</v>
      </c>
      <c r="P133" s="66">
        <f t="shared" si="131"/>
        <v>0</v>
      </c>
      <c r="Q133" s="83"/>
      <c r="R133" s="85">
        <f t="shared" si="132"/>
        <v>0</v>
      </c>
      <c r="S133" s="69">
        <f t="shared" si="133"/>
        <v>0</v>
      </c>
      <c r="T133" s="70">
        <f t="shared" si="134"/>
        <v>0</v>
      </c>
      <c r="U133" s="70">
        <f t="shared" si="135"/>
        <v>0</v>
      </c>
      <c r="V133" s="70">
        <f t="shared" si="136"/>
        <v>0</v>
      </c>
      <c r="W133" s="70">
        <f t="shared" si="137"/>
        <v>0</v>
      </c>
      <c r="X133" s="70">
        <f t="shared" si="138"/>
        <v>0</v>
      </c>
      <c r="Y133" s="70">
        <f t="shared" si="139"/>
        <v>0</v>
      </c>
      <c r="Z133" s="70">
        <f t="shared" si="139"/>
        <v>0</v>
      </c>
      <c r="AA133" s="70">
        <f t="shared" si="139"/>
        <v>0</v>
      </c>
      <c r="AB133" s="71"/>
      <c r="AC133" s="7">
        <f t="shared" si="140"/>
        <v>0</v>
      </c>
      <c r="AD133" s="86"/>
      <c r="AE133" s="73"/>
      <c r="AF133" s="87"/>
      <c r="AG133" s="87"/>
      <c r="AH133" s="88"/>
      <c r="AI133" s="88"/>
      <c r="AJ133" s="75"/>
      <c r="AK133" s="87"/>
      <c r="AL133" s="88"/>
      <c r="AM133" s="75"/>
      <c r="AN133" s="89"/>
      <c r="AO133" s="86"/>
      <c r="AP133" s="87"/>
      <c r="AQ133" s="87"/>
      <c r="AR133" s="87"/>
      <c r="AS133" s="87"/>
      <c r="AT133" s="88"/>
      <c r="AU133" s="75"/>
      <c r="AV133" s="89"/>
    </row>
    <row r="134" spans="1:68" ht="27.95" customHeight="1" x14ac:dyDescent="0.25">
      <c r="A134" s="54" t="s">
        <v>429</v>
      </c>
      <c r="B134" s="55" t="s">
        <v>51</v>
      </c>
      <c r="C134" s="56" t="s">
        <v>52</v>
      </c>
      <c r="D134" s="57" t="s">
        <v>289</v>
      </c>
      <c r="E134" s="141"/>
      <c r="F134" s="136"/>
      <c r="G134" s="142"/>
      <c r="H134" s="140"/>
      <c r="I134" s="94"/>
      <c r="J134" s="82"/>
      <c r="K134" s="63">
        <f t="shared" si="128"/>
        <v>0</v>
      </c>
      <c r="L134" s="63">
        <f t="shared" si="129"/>
        <v>0</v>
      </c>
      <c r="M134" s="83"/>
      <c r="N134" s="84"/>
      <c r="O134" s="66">
        <f t="shared" si="130"/>
        <v>0</v>
      </c>
      <c r="P134" s="66">
        <f t="shared" si="131"/>
        <v>0</v>
      </c>
      <c r="Q134" s="83"/>
      <c r="R134" s="85">
        <f t="shared" si="132"/>
        <v>0</v>
      </c>
      <c r="S134" s="69">
        <f t="shared" si="133"/>
        <v>0</v>
      </c>
      <c r="T134" s="70">
        <f t="shared" si="134"/>
        <v>0</v>
      </c>
      <c r="U134" s="70">
        <f t="shared" si="135"/>
        <v>0</v>
      </c>
      <c r="V134" s="70">
        <f t="shared" si="136"/>
        <v>0</v>
      </c>
      <c r="W134" s="70">
        <f t="shared" si="137"/>
        <v>0</v>
      </c>
      <c r="X134" s="70">
        <f t="shared" si="138"/>
        <v>0</v>
      </c>
      <c r="Y134" s="70">
        <f t="shared" si="139"/>
        <v>0</v>
      </c>
      <c r="Z134" s="70">
        <f t="shared" si="139"/>
        <v>0</v>
      </c>
      <c r="AA134" s="70">
        <f t="shared" si="139"/>
        <v>0</v>
      </c>
      <c r="AB134" s="71"/>
      <c r="AC134" s="7">
        <f t="shared" si="140"/>
        <v>0</v>
      </c>
      <c r="AD134" s="86"/>
      <c r="AE134" s="73"/>
      <c r="AF134" s="87"/>
      <c r="AG134" s="87"/>
      <c r="AH134" s="88"/>
      <c r="AI134" s="88"/>
      <c r="AJ134" s="75"/>
      <c r="AK134" s="87"/>
      <c r="AL134" s="88"/>
      <c r="AM134" s="75"/>
      <c r="AN134" s="89"/>
      <c r="AO134" s="86"/>
      <c r="AP134" s="87"/>
      <c r="AQ134" s="87"/>
      <c r="AR134" s="87"/>
      <c r="AS134" s="87"/>
      <c r="AT134" s="88"/>
      <c r="AU134" s="75"/>
      <c r="AV134" s="89"/>
    </row>
    <row r="135" spans="1:68" ht="27.95" customHeight="1" x14ac:dyDescent="0.25">
      <c r="A135" s="54" t="s">
        <v>429</v>
      </c>
      <c r="B135" s="55" t="s">
        <v>51</v>
      </c>
      <c r="C135" s="56" t="s">
        <v>52</v>
      </c>
      <c r="D135" s="57" t="s">
        <v>289</v>
      </c>
      <c r="E135" s="143"/>
      <c r="F135" s="144"/>
      <c r="G135" s="145"/>
      <c r="H135" s="140"/>
      <c r="I135" s="81"/>
      <c r="J135" s="82"/>
      <c r="K135" s="63">
        <f t="shared" si="128"/>
        <v>0</v>
      </c>
      <c r="L135" s="63">
        <f t="shared" si="129"/>
        <v>0</v>
      </c>
      <c r="M135" s="83"/>
      <c r="N135" s="84"/>
      <c r="O135" s="66">
        <f t="shared" si="130"/>
        <v>0</v>
      </c>
      <c r="P135" s="66">
        <f t="shared" si="131"/>
        <v>0</v>
      </c>
      <c r="Q135" s="83"/>
      <c r="R135" s="85">
        <f t="shared" si="132"/>
        <v>0</v>
      </c>
      <c r="S135" s="69">
        <f t="shared" si="133"/>
        <v>0</v>
      </c>
      <c r="T135" s="70">
        <f t="shared" si="134"/>
        <v>0</v>
      </c>
      <c r="U135" s="70">
        <f t="shared" si="135"/>
        <v>0</v>
      </c>
      <c r="V135" s="70">
        <f t="shared" si="136"/>
        <v>0</v>
      </c>
      <c r="W135" s="70">
        <f t="shared" si="137"/>
        <v>0</v>
      </c>
      <c r="X135" s="70">
        <f t="shared" si="138"/>
        <v>0</v>
      </c>
      <c r="Y135" s="70">
        <f t="shared" si="139"/>
        <v>0</v>
      </c>
      <c r="Z135" s="70">
        <f t="shared" si="139"/>
        <v>0</v>
      </c>
      <c r="AA135" s="70">
        <f t="shared" si="139"/>
        <v>0</v>
      </c>
      <c r="AB135" s="71"/>
      <c r="AC135" s="7">
        <f t="shared" si="140"/>
        <v>0</v>
      </c>
      <c r="AD135" s="86"/>
      <c r="AE135" s="73"/>
      <c r="AF135" s="87"/>
      <c r="AG135" s="87"/>
      <c r="AH135" s="88"/>
      <c r="AI135" s="88"/>
      <c r="AJ135" s="75"/>
      <c r="AK135" s="87"/>
      <c r="AL135" s="88"/>
      <c r="AM135" s="75"/>
      <c r="AN135" s="89"/>
      <c r="AO135" s="86"/>
      <c r="AP135" s="87"/>
      <c r="AQ135" s="87"/>
      <c r="AR135" s="87"/>
      <c r="AS135" s="87"/>
      <c r="AT135" s="88"/>
      <c r="AU135" s="75"/>
      <c r="AV135" s="89"/>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row>
    <row r="136" spans="1:68" ht="27.95" customHeight="1" x14ac:dyDescent="0.25">
      <c r="A136" s="54" t="s">
        <v>429</v>
      </c>
      <c r="B136" s="55" t="s">
        <v>51</v>
      </c>
      <c r="C136" s="56" t="s">
        <v>52</v>
      </c>
      <c r="D136" s="57" t="s">
        <v>289</v>
      </c>
      <c r="E136" s="146"/>
      <c r="F136" s="288"/>
      <c r="G136" s="142"/>
      <c r="H136" s="289"/>
      <c r="I136" s="290"/>
      <c r="J136" s="82"/>
      <c r="K136" s="96">
        <f t="shared" si="128"/>
        <v>0</v>
      </c>
      <c r="L136" s="96">
        <f t="shared" si="129"/>
        <v>0</v>
      </c>
      <c r="M136" s="83"/>
      <c r="N136" s="84"/>
      <c r="O136" s="66">
        <f t="shared" si="130"/>
        <v>0</v>
      </c>
      <c r="P136" s="66">
        <f t="shared" si="131"/>
        <v>0</v>
      </c>
      <c r="Q136" s="83"/>
      <c r="R136" s="85">
        <f t="shared" si="132"/>
        <v>0</v>
      </c>
      <c r="S136" s="69">
        <f t="shared" si="133"/>
        <v>0</v>
      </c>
      <c r="T136" s="70">
        <f t="shared" si="134"/>
        <v>0</v>
      </c>
      <c r="U136" s="70">
        <f t="shared" si="135"/>
        <v>0</v>
      </c>
      <c r="V136" s="70">
        <f t="shared" si="136"/>
        <v>0</v>
      </c>
      <c r="W136" s="70">
        <f t="shared" si="137"/>
        <v>0</v>
      </c>
      <c r="X136" s="70">
        <f t="shared" si="138"/>
        <v>0</v>
      </c>
      <c r="Y136" s="70">
        <f t="shared" si="139"/>
        <v>0</v>
      </c>
      <c r="Z136" s="70">
        <f t="shared" si="139"/>
        <v>0</v>
      </c>
      <c r="AA136" s="70">
        <f t="shared" si="139"/>
        <v>0</v>
      </c>
      <c r="AB136" s="71"/>
      <c r="AC136" s="7">
        <f t="shared" si="140"/>
        <v>0</v>
      </c>
      <c r="AD136" s="86"/>
      <c r="AE136" s="73"/>
      <c r="AF136" s="87"/>
      <c r="AG136" s="87"/>
      <c r="AH136" s="88"/>
      <c r="AI136" s="88"/>
      <c r="AJ136" s="75"/>
      <c r="AK136" s="87"/>
      <c r="AL136" s="88"/>
      <c r="AM136" s="75"/>
      <c r="AN136" s="89"/>
      <c r="AO136" s="86"/>
      <c r="AP136" s="87"/>
      <c r="AQ136" s="87"/>
      <c r="AR136" s="87"/>
      <c r="AS136" s="87"/>
      <c r="AT136" s="88"/>
      <c r="AU136" s="75"/>
      <c r="AV136" s="89"/>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row>
    <row r="137" spans="1:68" s="179" customFormat="1" ht="27.95" customHeight="1" x14ac:dyDescent="0.25">
      <c r="A137" s="97" t="s">
        <v>429</v>
      </c>
      <c r="B137" s="98" t="s">
        <v>51</v>
      </c>
      <c r="C137" s="99" t="s">
        <v>52</v>
      </c>
      <c r="D137" s="100" t="s">
        <v>289</v>
      </c>
      <c r="E137" s="101" t="s">
        <v>49</v>
      </c>
      <c r="F137" s="101"/>
      <c r="G137" s="102"/>
      <c r="H137" s="103" t="s">
        <v>441</v>
      </c>
      <c r="I137" s="104"/>
      <c r="J137" s="105">
        <v>1</v>
      </c>
      <c r="K137" s="106">
        <f>IF(J137&gt;0, 1, 0)</f>
        <v>1</v>
      </c>
      <c r="L137" s="106">
        <f t="shared" si="129"/>
        <v>0</v>
      </c>
      <c r="M137" s="107">
        <v>16</v>
      </c>
      <c r="N137" s="108"/>
      <c r="O137" s="109">
        <f t="shared" si="130"/>
        <v>0</v>
      </c>
      <c r="P137" s="109">
        <f t="shared" si="131"/>
        <v>0</v>
      </c>
      <c r="Q137" s="107"/>
      <c r="R137" s="110">
        <f>J137*M137*$R$9</f>
        <v>78.400000000000006</v>
      </c>
      <c r="S137" s="111">
        <f>J137*M137*$S$9</f>
        <v>16</v>
      </c>
      <c r="T137" s="112">
        <f>K137*M137*$T$9</f>
        <v>24</v>
      </c>
      <c r="U137" s="112">
        <f>J137*M137*$U$9</f>
        <v>38.4</v>
      </c>
      <c r="V137" s="112">
        <f t="shared" si="136"/>
        <v>0</v>
      </c>
      <c r="W137" s="112">
        <f t="shared" si="137"/>
        <v>0</v>
      </c>
      <c r="X137" s="112">
        <f t="shared" si="138"/>
        <v>0</v>
      </c>
      <c r="Y137" s="112">
        <f t="shared" si="139"/>
        <v>16</v>
      </c>
      <c r="Z137" s="112">
        <f t="shared" si="139"/>
        <v>24</v>
      </c>
      <c r="AA137" s="112">
        <f t="shared" si="139"/>
        <v>38.4</v>
      </c>
      <c r="AB137" s="113"/>
      <c r="AC137" s="7">
        <f t="shared" si="140"/>
        <v>0</v>
      </c>
      <c r="AD137" s="176"/>
      <c r="AE137" s="73"/>
      <c r="AF137" s="177"/>
      <c r="AG137" s="177"/>
      <c r="AH137" s="88"/>
      <c r="AI137" s="88"/>
      <c r="AJ137" s="75"/>
      <c r="AK137" s="177"/>
      <c r="AL137" s="88"/>
      <c r="AM137" s="75"/>
      <c r="AN137" s="178"/>
      <c r="AO137" s="176"/>
      <c r="AP137" s="177"/>
      <c r="AQ137" s="177"/>
      <c r="AR137" s="177"/>
      <c r="AS137" s="177"/>
      <c r="AT137" s="88"/>
      <c r="AU137" s="75"/>
      <c r="AV137" s="178"/>
      <c r="AW137" s="6"/>
      <c r="AX137" s="6"/>
      <c r="AY137" s="6"/>
      <c r="AZ137" s="6"/>
      <c r="BA137" s="6"/>
      <c r="BB137" s="6"/>
      <c r="BC137" s="6"/>
      <c r="BD137" s="6"/>
      <c r="BE137" s="6"/>
      <c r="BF137" s="6"/>
      <c r="BG137" s="6"/>
      <c r="BH137" s="6"/>
      <c r="BI137" s="6"/>
      <c r="BJ137" s="6"/>
      <c r="BK137" s="6"/>
      <c r="BL137" s="6"/>
      <c r="BM137" s="6"/>
      <c r="BN137" s="6"/>
      <c r="BO137" s="6"/>
      <c r="BP137" s="6"/>
    </row>
    <row r="138" spans="1:68" s="171" customFormat="1" ht="27.95" customHeight="1" x14ac:dyDescent="0.25">
      <c r="A138" s="97" t="s">
        <v>429</v>
      </c>
      <c r="B138" s="98" t="s">
        <v>51</v>
      </c>
      <c r="C138" s="99" t="s">
        <v>52</v>
      </c>
      <c r="D138" s="100" t="s">
        <v>289</v>
      </c>
      <c r="E138" s="101" t="s">
        <v>308</v>
      </c>
      <c r="F138" s="101"/>
      <c r="G138" s="102"/>
      <c r="H138" s="103" t="s">
        <v>442</v>
      </c>
      <c r="I138" s="104"/>
      <c r="J138" s="105">
        <v>1</v>
      </c>
      <c r="K138" s="106">
        <f>IF(J138&gt;0, 1, 0)</f>
        <v>1</v>
      </c>
      <c r="L138" s="106">
        <f t="shared" si="129"/>
        <v>0</v>
      </c>
      <c r="M138" s="107">
        <v>6</v>
      </c>
      <c r="N138" s="108"/>
      <c r="O138" s="109">
        <f t="shared" si="130"/>
        <v>0</v>
      </c>
      <c r="P138" s="109">
        <f t="shared" si="131"/>
        <v>0</v>
      </c>
      <c r="Q138" s="107"/>
      <c r="R138" s="110">
        <f>J138*M138*$R$9</f>
        <v>29.400000000000002</v>
      </c>
      <c r="S138" s="111">
        <f>J138*M138*$S$9</f>
        <v>6</v>
      </c>
      <c r="T138" s="112">
        <f>K138*M138*$T$9</f>
        <v>9</v>
      </c>
      <c r="U138" s="112">
        <f>J138*M138*$U$9</f>
        <v>14.399999999999999</v>
      </c>
      <c r="V138" s="112">
        <f t="shared" si="136"/>
        <v>0</v>
      </c>
      <c r="W138" s="112">
        <f t="shared" si="137"/>
        <v>0</v>
      </c>
      <c r="X138" s="112">
        <f t="shared" si="138"/>
        <v>0</v>
      </c>
      <c r="Y138" s="112">
        <f t="shared" si="139"/>
        <v>6</v>
      </c>
      <c r="Z138" s="112">
        <f t="shared" si="139"/>
        <v>9</v>
      </c>
      <c r="AA138" s="112">
        <f t="shared" si="139"/>
        <v>14.399999999999999</v>
      </c>
      <c r="AB138" s="113"/>
      <c r="AC138" s="114">
        <f t="shared" si="140"/>
        <v>0</v>
      </c>
      <c r="AD138" s="176"/>
      <c r="AE138" s="73"/>
      <c r="AF138" s="177"/>
      <c r="AG138" s="177"/>
      <c r="AH138" s="88"/>
      <c r="AI138" s="88"/>
      <c r="AJ138" s="75"/>
      <c r="AK138" s="177"/>
      <c r="AL138" s="88"/>
      <c r="AM138" s="75"/>
      <c r="AN138" s="178"/>
      <c r="AO138" s="176"/>
      <c r="AP138" s="177"/>
      <c r="AQ138" s="177"/>
      <c r="AR138" s="177"/>
      <c r="AS138" s="177"/>
      <c r="AT138" s="88"/>
      <c r="AU138" s="75"/>
      <c r="AV138" s="178"/>
      <c r="AW138" s="6"/>
      <c r="AX138" s="6"/>
      <c r="AY138" s="6"/>
      <c r="AZ138" s="6"/>
      <c r="BA138" s="6"/>
      <c r="BB138" s="6"/>
      <c r="BC138" s="6"/>
      <c r="BD138" s="6"/>
      <c r="BE138" s="6"/>
      <c r="BF138" s="6"/>
      <c r="BG138" s="6"/>
      <c r="BH138" s="6"/>
      <c r="BI138" s="6"/>
      <c r="BJ138" s="6"/>
      <c r="BK138" s="6"/>
      <c r="BL138" s="6"/>
      <c r="BM138" s="6"/>
      <c r="BN138" s="6"/>
      <c r="BO138" s="6"/>
      <c r="BP138" s="6"/>
    </row>
    <row r="139" spans="1:68" ht="27.95" customHeight="1" thickBot="1" x14ac:dyDescent="0.3">
      <c r="A139" s="116" t="s">
        <v>429</v>
      </c>
      <c r="B139" s="117" t="s">
        <v>51</v>
      </c>
      <c r="C139" s="117" t="s">
        <v>52</v>
      </c>
      <c r="D139" s="57" t="s">
        <v>289</v>
      </c>
      <c r="E139" s="118"/>
      <c r="F139" s="118"/>
      <c r="G139" s="119"/>
      <c r="H139" s="120" t="s">
        <v>90</v>
      </c>
      <c r="I139" s="121"/>
      <c r="J139" s="122"/>
      <c r="K139" s="123"/>
      <c r="L139" s="123"/>
      <c r="M139" s="124"/>
      <c r="N139" s="125"/>
      <c r="O139" s="123"/>
      <c r="P139" s="123"/>
      <c r="Q139" s="124"/>
      <c r="R139" s="126">
        <f>SUM(R127:R138)</f>
        <v>578.4</v>
      </c>
      <c r="S139" s="127">
        <f t="shared" ref="S139:AA139" si="141">SUM(S127:S138)</f>
        <v>113</v>
      </c>
      <c r="T139" s="128">
        <f t="shared" si="141"/>
        <v>98</v>
      </c>
      <c r="U139" s="128">
        <f t="shared" si="141"/>
        <v>162</v>
      </c>
      <c r="V139" s="128">
        <f t="shared" si="141"/>
        <v>143</v>
      </c>
      <c r="W139" s="128">
        <f t="shared" si="141"/>
        <v>19.5</v>
      </c>
      <c r="X139" s="128">
        <f t="shared" si="141"/>
        <v>42.9</v>
      </c>
      <c r="Y139" s="129">
        <f t="shared" si="141"/>
        <v>256</v>
      </c>
      <c r="Z139" s="129">
        <f t="shared" si="141"/>
        <v>117.5</v>
      </c>
      <c r="AA139" s="129">
        <f t="shared" si="141"/>
        <v>204.89999999999998</v>
      </c>
      <c r="AB139" s="130">
        <f>R139/1800/0.6</f>
        <v>0.53555555555555556</v>
      </c>
      <c r="AC139" s="7"/>
      <c r="AD139" s="131"/>
      <c r="AE139" s="132"/>
      <c r="AF139" s="132"/>
      <c r="AG139" s="132"/>
      <c r="AH139" s="132"/>
      <c r="AI139" s="132"/>
      <c r="AJ139" s="132"/>
      <c r="AK139" s="132"/>
      <c r="AL139" s="132"/>
      <c r="AM139" s="132"/>
      <c r="AN139" s="132"/>
      <c r="AO139" s="132"/>
      <c r="AP139" s="132"/>
      <c r="AQ139" s="132"/>
      <c r="AR139" s="132"/>
      <c r="AS139" s="132"/>
      <c r="AT139" s="132"/>
      <c r="AU139" s="132"/>
      <c r="AV139" s="297"/>
    </row>
    <row r="140" spans="1:68" ht="27.75" customHeight="1" thickTop="1" x14ac:dyDescent="0.25">
      <c r="A140" s="54" t="s">
        <v>443</v>
      </c>
      <c r="B140" s="55" t="s">
        <v>444</v>
      </c>
      <c r="C140" s="56" t="s">
        <v>142</v>
      </c>
      <c r="D140" s="57" t="s">
        <v>289</v>
      </c>
      <c r="E140" s="58" t="s">
        <v>54</v>
      </c>
      <c r="F140" s="80">
        <v>1</v>
      </c>
      <c r="G140" s="60" t="s">
        <v>379</v>
      </c>
      <c r="H140" s="60" t="s">
        <v>380</v>
      </c>
      <c r="I140" s="274"/>
      <c r="J140" s="62"/>
      <c r="K140" s="63">
        <f t="shared" ref="K140:K149" si="142">IF(J140&gt;0, 1, 0)</f>
        <v>0</v>
      </c>
      <c r="L140" s="63">
        <f t="shared" ref="L140:L151" si="143">J140-K140</f>
        <v>0</v>
      </c>
      <c r="M140" s="64"/>
      <c r="N140" s="65"/>
      <c r="O140" s="66">
        <f t="shared" ref="O140:O151" si="144">IF(N140&gt;0, 1, 0)</f>
        <v>0</v>
      </c>
      <c r="P140" s="66">
        <f t="shared" ref="P140:P151" si="145">N140-O140</f>
        <v>0</v>
      </c>
      <c r="Q140" s="298"/>
      <c r="R140" s="68">
        <f t="shared" ref="R140:R149" si="146">(K140*M140*$R$5)+(L140*M140*$R$6)+(O140*Q140*$R$7)+(P140*Q140*$R$8)</f>
        <v>0</v>
      </c>
      <c r="S140" s="69">
        <f t="shared" ref="S140:S149" si="147">J140*M140*$S$5</f>
        <v>0</v>
      </c>
      <c r="T140" s="70">
        <f t="shared" ref="T140:T149" si="148">K140*M140*$T$5</f>
        <v>0</v>
      </c>
      <c r="U140" s="70">
        <f t="shared" ref="U140:U149" si="149">J140*M140*$U$5</f>
        <v>0</v>
      </c>
      <c r="V140" s="70">
        <f t="shared" ref="V140:V151" si="150">N140*Q140*$V$7</f>
        <v>0</v>
      </c>
      <c r="W140" s="70">
        <f t="shared" ref="W140:W151" si="151">O140*Q140*$W$7</f>
        <v>0</v>
      </c>
      <c r="X140" s="70">
        <f t="shared" ref="X140:X151" si="152">N140*Q140*$X$7</f>
        <v>0</v>
      </c>
      <c r="Y140" s="70">
        <f t="shared" ref="Y140:AA151" si="153">S140+V140</f>
        <v>0</v>
      </c>
      <c r="Z140" s="70">
        <f t="shared" si="153"/>
        <v>0</v>
      </c>
      <c r="AA140" s="70">
        <f t="shared" si="153"/>
        <v>0</v>
      </c>
      <c r="AB140" s="71"/>
      <c r="AC140" s="7">
        <f>R140-Y140-Z140-AA140</f>
        <v>0</v>
      </c>
      <c r="AD140" s="162"/>
      <c r="AE140" s="134"/>
      <c r="AF140" s="163"/>
      <c r="AG140" s="164"/>
      <c r="AH140" s="88"/>
      <c r="AI140" s="88"/>
      <c r="AJ140" s="75"/>
      <c r="AK140" s="183"/>
      <c r="AL140" s="88"/>
      <c r="AM140" s="75"/>
      <c r="AN140" s="89"/>
      <c r="AO140" s="162"/>
      <c r="AP140" s="87"/>
      <c r="AQ140" s="87"/>
      <c r="AR140" s="167"/>
      <c r="AS140" s="87"/>
      <c r="AT140" s="88"/>
      <c r="AU140" s="75"/>
      <c r="AV140" s="89"/>
    </row>
    <row r="141" spans="1:68" ht="27.95" customHeight="1" x14ac:dyDescent="0.25">
      <c r="A141" s="54" t="s">
        <v>443</v>
      </c>
      <c r="B141" s="55" t="s">
        <v>444</v>
      </c>
      <c r="C141" s="56" t="s">
        <v>142</v>
      </c>
      <c r="D141" s="57" t="s">
        <v>289</v>
      </c>
      <c r="E141" s="58" t="s">
        <v>54</v>
      </c>
      <c r="F141" s="80">
        <v>2</v>
      </c>
      <c r="G141" s="60" t="s">
        <v>280</v>
      </c>
      <c r="H141" s="60" t="s">
        <v>426</v>
      </c>
      <c r="I141" s="81"/>
      <c r="J141" s="82"/>
      <c r="K141" s="63">
        <f t="shared" si="142"/>
        <v>0</v>
      </c>
      <c r="L141" s="63">
        <f t="shared" si="143"/>
        <v>0</v>
      </c>
      <c r="M141" s="83"/>
      <c r="N141" s="84"/>
      <c r="O141" s="66">
        <f t="shared" si="144"/>
        <v>0</v>
      </c>
      <c r="P141" s="66">
        <f t="shared" si="145"/>
        <v>0</v>
      </c>
      <c r="Q141" s="83"/>
      <c r="R141" s="85">
        <f t="shared" si="146"/>
        <v>0</v>
      </c>
      <c r="S141" s="69">
        <f t="shared" si="147"/>
        <v>0</v>
      </c>
      <c r="T141" s="70">
        <f t="shared" si="148"/>
        <v>0</v>
      </c>
      <c r="U141" s="70">
        <f t="shared" si="149"/>
        <v>0</v>
      </c>
      <c r="V141" s="70">
        <f t="shared" si="150"/>
        <v>0</v>
      </c>
      <c r="W141" s="70">
        <f t="shared" si="151"/>
        <v>0</v>
      </c>
      <c r="X141" s="70">
        <f t="shared" si="152"/>
        <v>0</v>
      </c>
      <c r="Y141" s="70">
        <f t="shared" si="153"/>
        <v>0</v>
      </c>
      <c r="Z141" s="70">
        <f t="shared" si="153"/>
        <v>0</v>
      </c>
      <c r="AA141" s="70">
        <f t="shared" si="153"/>
        <v>0</v>
      </c>
      <c r="AB141" s="71"/>
      <c r="AC141" s="7">
        <f t="shared" ref="AC141:AC151" si="154">R139-Y139-Z139-AA139</f>
        <v>0</v>
      </c>
      <c r="AD141" s="162"/>
      <c r="AE141" s="134"/>
      <c r="AF141" s="163"/>
      <c r="AG141" s="164"/>
      <c r="AH141" s="88"/>
      <c r="AI141" s="88"/>
      <c r="AJ141" s="75"/>
      <c r="AK141" s="183"/>
      <c r="AL141" s="88"/>
      <c r="AM141" s="75"/>
      <c r="AN141" s="89"/>
      <c r="AO141" s="86"/>
      <c r="AP141" s="87"/>
      <c r="AQ141" s="87"/>
      <c r="AR141" s="87"/>
      <c r="AS141" s="87"/>
      <c r="AT141" s="88"/>
      <c r="AU141" s="75"/>
      <c r="AV141" s="89"/>
    </row>
    <row r="142" spans="1:68" ht="27.95" customHeight="1" x14ac:dyDescent="0.25">
      <c r="A142" s="54" t="s">
        <v>443</v>
      </c>
      <c r="B142" s="55" t="s">
        <v>444</v>
      </c>
      <c r="C142" s="56" t="s">
        <v>142</v>
      </c>
      <c r="D142" s="57" t="s">
        <v>289</v>
      </c>
      <c r="E142" s="150" t="s">
        <v>84</v>
      </c>
      <c r="F142" s="80">
        <v>1</v>
      </c>
      <c r="G142" s="60" t="s">
        <v>329</v>
      </c>
      <c r="H142" s="60" t="s">
        <v>330</v>
      </c>
      <c r="I142" s="81"/>
      <c r="J142" s="82"/>
      <c r="K142" s="63">
        <f t="shared" si="142"/>
        <v>0</v>
      </c>
      <c r="L142" s="63">
        <f t="shared" si="143"/>
        <v>0</v>
      </c>
      <c r="M142" s="83"/>
      <c r="N142" s="84"/>
      <c r="O142" s="66">
        <f t="shared" si="144"/>
        <v>0</v>
      </c>
      <c r="P142" s="66">
        <f t="shared" si="145"/>
        <v>0</v>
      </c>
      <c r="Q142" s="83"/>
      <c r="R142" s="85">
        <f t="shared" si="146"/>
        <v>0</v>
      </c>
      <c r="S142" s="69">
        <f t="shared" si="147"/>
        <v>0</v>
      </c>
      <c r="T142" s="70">
        <f t="shared" si="148"/>
        <v>0</v>
      </c>
      <c r="U142" s="70">
        <f t="shared" si="149"/>
        <v>0</v>
      </c>
      <c r="V142" s="70">
        <f t="shared" si="150"/>
        <v>0</v>
      </c>
      <c r="W142" s="70">
        <f t="shared" si="151"/>
        <v>0</v>
      </c>
      <c r="X142" s="70">
        <f t="shared" si="152"/>
        <v>0</v>
      </c>
      <c r="Y142" s="70">
        <f t="shared" si="153"/>
        <v>0</v>
      </c>
      <c r="Z142" s="70">
        <f t="shared" si="153"/>
        <v>0</v>
      </c>
      <c r="AA142" s="70">
        <f t="shared" si="153"/>
        <v>0</v>
      </c>
      <c r="AB142" s="71"/>
      <c r="AC142" s="7">
        <f t="shared" si="154"/>
        <v>0</v>
      </c>
      <c r="AD142" s="162"/>
      <c r="AE142" s="134"/>
      <c r="AF142" s="163"/>
      <c r="AG142" s="164"/>
      <c r="AH142" s="88"/>
      <c r="AI142" s="88"/>
      <c r="AJ142" s="75"/>
      <c r="AK142" s="167"/>
      <c r="AL142" s="88"/>
      <c r="AM142" s="75"/>
      <c r="AN142" s="89"/>
      <c r="AO142" s="86"/>
      <c r="AP142" s="87"/>
      <c r="AQ142" s="87"/>
      <c r="AR142" s="87"/>
      <c r="AS142" s="87"/>
      <c r="AT142" s="88"/>
      <c r="AU142" s="75"/>
      <c r="AV142" s="89"/>
    </row>
    <row r="143" spans="1:68" ht="27.95" customHeight="1" x14ac:dyDescent="0.25">
      <c r="A143" s="54" t="s">
        <v>443</v>
      </c>
      <c r="B143" s="55" t="s">
        <v>444</v>
      </c>
      <c r="C143" s="56" t="s">
        <v>142</v>
      </c>
      <c r="D143" s="57" t="s">
        <v>289</v>
      </c>
      <c r="E143" s="237" t="s">
        <v>214</v>
      </c>
      <c r="F143" s="238">
        <v>3</v>
      </c>
      <c r="G143" s="239" t="s">
        <v>439</v>
      </c>
      <c r="H143" s="239" t="s">
        <v>440</v>
      </c>
      <c r="I143" s="81"/>
      <c r="J143" s="82"/>
      <c r="K143" s="63">
        <f t="shared" si="142"/>
        <v>0</v>
      </c>
      <c r="L143" s="63">
        <f t="shared" si="143"/>
        <v>0</v>
      </c>
      <c r="M143" s="83"/>
      <c r="N143" s="84"/>
      <c r="O143" s="66">
        <f t="shared" si="144"/>
        <v>0</v>
      </c>
      <c r="P143" s="66">
        <f t="shared" si="145"/>
        <v>0</v>
      </c>
      <c r="Q143" s="83"/>
      <c r="R143" s="85">
        <f t="shared" si="146"/>
        <v>0</v>
      </c>
      <c r="S143" s="69">
        <f t="shared" si="147"/>
        <v>0</v>
      </c>
      <c r="T143" s="70">
        <f t="shared" si="148"/>
        <v>0</v>
      </c>
      <c r="U143" s="70">
        <f t="shared" si="149"/>
        <v>0</v>
      </c>
      <c r="V143" s="70">
        <f t="shared" si="150"/>
        <v>0</v>
      </c>
      <c r="W143" s="70">
        <f t="shared" si="151"/>
        <v>0</v>
      </c>
      <c r="X143" s="70">
        <f t="shared" si="152"/>
        <v>0</v>
      </c>
      <c r="Y143" s="70">
        <f t="shared" si="153"/>
        <v>0</v>
      </c>
      <c r="Z143" s="70">
        <f t="shared" si="153"/>
        <v>0</v>
      </c>
      <c r="AA143" s="70">
        <f t="shared" si="153"/>
        <v>0</v>
      </c>
      <c r="AB143" s="71"/>
      <c r="AC143" s="7">
        <f t="shared" si="154"/>
        <v>0</v>
      </c>
      <c r="AD143" s="86"/>
      <c r="AE143" s="73"/>
      <c r="AF143" s="87"/>
      <c r="AG143" s="87"/>
      <c r="AH143" s="88"/>
      <c r="AI143" s="88"/>
      <c r="AJ143" s="75"/>
      <c r="AK143" s="87"/>
      <c r="AL143" s="88"/>
      <c r="AM143" s="75"/>
      <c r="AN143" s="89"/>
      <c r="AO143" s="86"/>
      <c r="AP143" s="87"/>
      <c r="AQ143" s="87"/>
      <c r="AR143" s="87"/>
      <c r="AS143" s="87"/>
      <c r="AT143" s="88"/>
      <c r="AU143" s="75"/>
      <c r="AV143" s="89"/>
    </row>
    <row r="144" spans="1:68" ht="27.95" customHeight="1" x14ac:dyDescent="0.25">
      <c r="A144" s="54" t="s">
        <v>443</v>
      </c>
      <c r="B144" s="55" t="s">
        <v>444</v>
      </c>
      <c r="C144" s="56" t="s">
        <v>142</v>
      </c>
      <c r="D144" s="57" t="s">
        <v>289</v>
      </c>
      <c r="E144" s="237" t="s">
        <v>214</v>
      </c>
      <c r="F144" s="238">
        <v>2</v>
      </c>
      <c r="G144" s="239" t="s">
        <v>391</v>
      </c>
      <c r="H144" s="239" t="s">
        <v>380</v>
      </c>
      <c r="I144" s="81"/>
      <c r="J144" s="82"/>
      <c r="K144" s="63">
        <f t="shared" si="142"/>
        <v>0</v>
      </c>
      <c r="L144" s="63">
        <f t="shared" si="143"/>
        <v>0</v>
      </c>
      <c r="M144" s="83"/>
      <c r="N144" s="84"/>
      <c r="O144" s="66">
        <f t="shared" si="144"/>
        <v>0</v>
      </c>
      <c r="P144" s="66">
        <f t="shared" si="145"/>
        <v>0</v>
      </c>
      <c r="Q144" s="83"/>
      <c r="R144" s="85">
        <f t="shared" si="146"/>
        <v>0</v>
      </c>
      <c r="S144" s="69">
        <f t="shared" si="147"/>
        <v>0</v>
      </c>
      <c r="T144" s="70">
        <f t="shared" si="148"/>
        <v>0</v>
      </c>
      <c r="U144" s="70">
        <f t="shared" si="149"/>
        <v>0</v>
      </c>
      <c r="V144" s="70">
        <f t="shared" si="150"/>
        <v>0</v>
      </c>
      <c r="W144" s="70">
        <f t="shared" si="151"/>
        <v>0</v>
      </c>
      <c r="X144" s="70">
        <f t="shared" si="152"/>
        <v>0</v>
      </c>
      <c r="Y144" s="70">
        <f t="shared" si="153"/>
        <v>0</v>
      </c>
      <c r="Z144" s="70">
        <f t="shared" si="153"/>
        <v>0</v>
      </c>
      <c r="AA144" s="70">
        <f t="shared" si="153"/>
        <v>0</v>
      </c>
      <c r="AB144" s="71"/>
      <c r="AC144" s="7">
        <f t="shared" si="154"/>
        <v>0</v>
      </c>
      <c r="AD144" s="86"/>
      <c r="AE144" s="73"/>
      <c r="AF144" s="87"/>
      <c r="AG144" s="87"/>
      <c r="AH144" s="88"/>
      <c r="AI144" s="88"/>
      <c r="AJ144" s="75"/>
      <c r="AK144" s="87"/>
      <c r="AL144" s="88"/>
      <c r="AM144" s="75"/>
      <c r="AN144" s="89"/>
      <c r="AO144" s="86"/>
      <c r="AP144" s="87"/>
      <c r="AQ144" s="87"/>
      <c r="AR144" s="87"/>
      <c r="AS144" s="87"/>
      <c r="AT144" s="88"/>
      <c r="AU144" s="75"/>
      <c r="AV144" s="89"/>
    </row>
    <row r="145" spans="1:68" ht="27.95" customHeight="1" x14ac:dyDescent="0.25">
      <c r="A145" s="54" t="s">
        <v>443</v>
      </c>
      <c r="B145" s="55" t="s">
        <v>444</v>
      </c>
      <c r="C145" s="56" t="s">
        <v>142</v>
      </c>
      <c r="D145" s="57" t="s">
        <v>289</v>
      </c>
      <c r="E145" s="141"/>
      <c r="F145" s="136"/>
      <c r="G145" s="137"/>
      <c r="H145" s="140"/>
      <c r="I145" s="81"/>
      <c r="J145" s="82"/>
      <c r="K145" s="63">
        <f t="shared" si="142"/>
        <v>0</v>
      </c>
      <c r="L145" s="63">
        <f t="shared" si="143"/>
        <v>0</v>
      </c>
      <c r="M145" s="83"/>
      <c r="N145" s="84"/>
      <c r="O145" s="66">
        <f t="shared" si="144"/>
        <v>0</v>
      </c>
      <c r="P145" s="66">
        <f t="shared" si="145"/>
        <v>0</v>
      </c>
      <c r="Q145" s="83"/>
      <c r="R145" s="85">
        <f t="shared" si="146"/>
        <v>0</v>
      </c>
      <c r="S145" s="69">
        <f t="shared" si="147"/>
        <v>0</v>
      </c>
      <c r="T145" s="70">
        <f t="shared" si="148"/>
        <v>0</v>
      </c>
      <c r="U145" s="70">
        <f t="shared" si="149"/>
        <v>0</v>
      </c>
      <c r="V145" s="70">
        <f t="shared" si="150"/>
        <v>0</v>
      </c>
      <c r="W145" s="70">
        <f t="shared" si="151"/>
        <v>0</v>
      </c>
      <c r="X145" s="70">
        <f t="shared" si="152"/>
        <v>0</v>
      </c>
      <c r="Y145" s="70">
        <f t="shared" si="153"/>
        <v>0</v>
      </c>
      <c r="Z145" s="70">
        <f t="shared" si="153"/>
        <v>0</v>
      </c>
      <c r="AA145" s="70">
        <f t="shared" si="153"/>
        <v>0</v>
      </c>
      <c r="AB145" s="71"/>
      <c r="AC145" s="7">
        <f t="shared" si="154"/>
        <v>0</v>
      </c>
      <c r="AD145" s="86"/>
      <c r="AE145" s="73"/>
      <c r="AF145" s="87"/>
      <c r="AG145" s="87"/>
      <c r="AH145" s="88"/>
      <c r="AI145" s="88"/>
      <c r="AJ145" s="75"/>
      <c r="AK145" s="87"/>
      <c r="AL145" s="88"/>
      <c r="AM145" s="75"/>
      <c r="AN145" s="89"/>
      <c r="AO145" s="86"/>
      <c r="AP145" s="87"/>
      <c r="AQ145" s="87"/>
      <c r="AR145" s="87"/>
      <c r="AS145" s="87"/>
      <c r="AT145" s="88"/>
      <c r="AU145" s="75"/>
      <c r="AV145" s="89"/>
    </row>
    <row r="146" spans="1:68" ht="27.95" customHeight="1" x14ac:dyDescent="0.25">
      <c r="A146" s="54" t="s">
        <v>443</v>
      </c>
      <c r="B146" s="55" t="s">
        <v>444</v>
      </c>
      <c r="C146" s="56" t="s">
        <v>142</v>
      </c>
      <c r="D146" s="57" t="s">
        <v>289</v>
      </c>
      <c r="E146" s="141"/>
      <c r="F146" s="136"/>
      <c r="G146" s="142"/>
      <c r="H146" s="140"/>
      <c r="I146" s="81"/>
      <c r="J146" s="82"/>
      <c r="K146" s="63">
        <f t="shared" si="142"/>
        <v>0</v>
      </c>
      <c r="L146" s="63">
        <f t="shared" si="143"/>
        <v>0</v>
      </c>
      <c r="M146" s="83"/>
      <c r="N146" s="84"/>
      <c r="O146" s="66">
        <f t="shared" si="144"/>
        <v>0</v>
      </c>
      <c r="P146" s="66">
        <f t="shared" si="145"/>
        <v>0</v>
      </c>
      <c r="Q146" s="83"/>
      <c r="R146" s="85">
        <f t="shared" si="146"/>
        <v>0</v>
      </c>
      <c r="S146" s="69">
        <f t="shared" si="147"/>
        <v>0</v>
      </c>
      <c r="T146" s="70">
        <f t="shared" si="148"/>
        <v>0</v>
      </c>
      <c r="U146" s="70">
        <f t="shared" si="149"/>
        <v>0</v>
      </c>
      <c r="V146" s="70">
        <f t="shared" si="150"/>
        <v>0</v>
      </c>
      <c r="W146" s="70">
        <f t="shared" si="151"/>
        <v>0</v>
      </c>
      <c r="X146" s="70">
        <f t="shared" si="152"/>
        <v>0</v>
      </c>
      <c r="Y146" s="70">
        <f t="shared" si="153"/>
        <v>0</v>
      </c>
      <c r="Z146" s="70">
        <f t="shared" si="153"/>
        <v>0</v>
      </c>
      <c r="AA146" s="70">
        <f t="shared" si="153"/>
        <v>0</v>
      </c>
      <c r="AB146" s="71"/>
      <c r="AC146" s="7">
        <f t="shared" si="154"/>
        <v>0</v>
      </c>
      <c r="AD146" s="86"/>
      <c r="AE146" s="73"/>
      <c r="AF146" s="87"/>
      <c r="AG146" s="87"/>
      <c r="AH146" s="88"/>
      <c r="AI146" s="88"/>
      <c r="AJ146" s="75"/>
      <c r="AK146" s="87"/>
      <c r="AL146" s="88"/>
      <c r="AM146" s="75"/>
      <c r="AN146" s="89"/>
      <c r="AO146" s="86"/>
      <c r="AP146" s="87"/>
      <c r="AQ146" s="87"/>
      <c r="AR146" s="87"/>
      <c r="AS146" s="87"/>
      <c r="AT146" s="88"/>
      <c r="AU146" s="75"/>
      <c r="AV146" s="89"/>
    </row>
    <row r="147" spans="1:68" ht="27.95" customHeight="1" x14ac:dyDescent="0.25">
      <c r="A147" s="54" t="s">
        <v>443</v>
      </c>
      <c r="B147" s="55" t="s">
        <v>444</v>
      </c>
      <c r="C147" s="56" t="s">
        <v>142</v>
      </c>
      <c r="D147" s="57" t="s">
        <v>289</v>
      </c>
      <c r="E147" s="141"/>
      <c r="F147" s="136"/>
      <c r="G147" s="142"/>
      <c r="H147" s="140"/>
      <c r="I147" s="94"/>
      <c r="J147" s="82"/>
      <c r="K147" s="63">
        <f t="shared" si="142"/>
        <v>0</v>
      </c>
      <c r="L147" s="63">
        <f t="shared" si="143"/>
        <v>0</v>
      </c>
      <c r="M147" s="83"/>
      <c r="N147" s="84"/>
      <c r="O147" s="66">
        <f t="shared" si="144"/>
        <v>0</v>
      </c>
      <c r="P147" s="66">
        <f t="shared" si="145"/>
        <v>0</v>
      </c>
      <c r="Q147" s="83"/>
      <c r="R147" s="85">
        <f t="shared" si="146"/>
        <v>0</v>
      </c>
      <c r="S147" s="69">
        <f t="shared" si="147"/>
        <v>0</v>
      </c>
      <c r="T147" s="70">
        <f t="shared" si="148"/>
        <v>0</v>
      </c>
      <c r="U147" s="70">
        <f t="shared" si="149"/>
        <v>0</v>
      </c>
      <c r="V147" s="70">
        <f t="shared" si="150"/>
        <v>0</v>
      </c>
      <c r="W147" s="70">
        <f t="shared" si="151"/>
        <v>0</v>
      </c>
      <c r="X147" s="70">
        <f t="shared" si="152"/>
        <v>0</v>
      </c>
      <c r="Y147" s="70">
        <f t="shared" si="153"/>
        <v>0</v>
      </c>
      <c r="Z147" s="70">
        <f t="shared" si="153"/>
        <v>0</v>
      </c>
      <c r="AA147" s="70">
        <f t="shared" si="153"/>
        <v>0</v>
      </c>
      <c r="AB147" s="71"/>
      <c r="AC147" s="7">
        <f t="shared" si="154"/>
        <v>0</v>
      </c>
      <c r="AD147" s="86"/>
      <c r="AE147" s="73"/>
      <c r="AF147" s="87"/>
      <c r="AG147" s="87"/>
      <c r="AH147" s="88"/>
      <c r="AI147" s="88"/>
      <c r="AJ147" s="75"/>
      <c r="AK147" s="87"/>
      <c r="AL147" s="88"/>
      <c r="AM147" s="75"/>
      <c r="AN147" s="89"/>
      <c r="AO147" s="86"/>
      <c r="AP147" s="87"/>
      <c r="AQ147" s="87"/>
      <c r="AR147" s="87"/>
      <c r="AS147" s="87"/>
      <c r="AT147" s="88"/>
      <c r="AU147" s="75"/>
      <c r="AV147" s="89"/>
    </row>
    <row r="148" spans="1:68" ht="27.95" customHeight="1" x14ac:dyDescent="0.25">
      <c r="A148" s="54" t="s">
        <v>443</v>
      </c>
      <c r="B148" s="55" t="s">
        <v>444</v>
      </c>
      <c r="C148" s="56" t="s">
        <v>142</v>
      </c>
      <c r="D148" s="57" t="s">
        <v>289</v>
      </c>
      <c r="E148" s="143"/>
      <c r="F148" s="144"/>
      <c r="G148" s="145"/>
      <c r="H148" s="140"/>
      <c r="I148" s="81"/>
      <c r="J148" s="82"/>
      <c r="K148" s="63">
        <f t="shared" si="142"/>
        <v>0</v>
      </c>
      <c r="L148" s="63">
        <f t="shared" si="143"/>
        <v>0</v>
      </c>
      <c r="M148" s="83"/>
      <c r="N148" s="84"/>
      <c r="O148" s="66">
        <f t="shared" si="144"/>
        <v>0</v>
      </c>
      <c r="P148" s="66">
        <f t="shared" si="145"/>
        <v>0</v>
      </c>
      <c r="Q148" s="83"/>
      <c r="R148" s="85">
        <f t="shared" si="146"/>
        <v>0</v>
      </c>
      <c r="S148" s="69">
        <f t="shared" si="147"/>
        <v>0</v>
      </c>
      <c r="T148" s="70">
        <f t="shared" si="148"/>
        <v>0</v>
      </c>
      <c r="U148" s="70">
        <f t="shared" si="149"/>
        <v>0</v>
      </c>
      <c r="V148" s="70">
        <f t="shared" si="150"/>
        <v>0</v>
      </c>
      <c r="W148" s="70">
        <f t="shared" si="151"/>
        <v>0</v>
      </c>
      <c r="X148" s="70">
        <f t="shared" si="152"/>
        <v>0</v>
      </c>
      <c r="Y148" s="70">
        <f t="shared" si="153"/>
        <v>0</v>
      </c>
      <c r="Z148" s="70">
        <f t="shared" si="153"/>
        <v>0</v>
      </c>
      <c r="AA148" s="70">
        <f t="shared" si="153"/>
        <v>0</v>
      </c>
      <c r="AB148" s="71"/>
      <c r="AC148" s="7">
        <f t="shared" si="154"/>
        <v>0</v>
      </c>
      <c r="AD148" s="86"/>
      <c r="AE148" s="73"/>
      <c r="AF148" s="87"/>
      <c r="AG148" s="87"/>
      <c r="AH148" s="88"/>
      <c r="AI148" s="88"/>
      <c r="AJ148" s="75"/>
      <c r="AK148" s="87"/>
      <c r="AL148" s="88"/>
      <c r="AM148" s="75"/>
      <c r="AN148" s="89"/>
      <c r="AO148" s="86"/>
      <c r="AP148" s="87"/>
      <c r="AQ148" s="87"/>
      <c r="AR148" s="87"/>
      <c r="AS148" s="87"/>
      <c r="AT148" s="88"/>
      <c r="AU148" s="75"/>
      <c r="AV148" s="89"/>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row>
    <row r="149" spans="1:68" ht="27.95" customHeight="1" x14ac:dyDescent="0.25">
      <c r="A149" s="54" t="s">
        <v>443</v>
      </c>
      <c r="B149" s="55" t="s">
        <v>444</v>
      </c>
      <c r="C149" s="56" t="s">
        <v>142</v>
      </c>
      <c r="D149" s="57" t="s">
        <v>289</v>
      </c>
      <c r="E149" s="237"/>
      <c r="F149" s="238"/>
      <c r="G149" s="239"/>
      <c r="H149" s="239"/>
      <c r="I149" s="290"/>
      <c r="J149" s="82"/>
      <c r="K149" s="96">
        <f t="shared" si="142"/>
        <v>0</v>
      </c>
      <c r="L149" s="96">
        <f t="shared" si="143"/>
        <v>0</v>
      </c>
      <c r="M149" s="83"/>
      <c r="N149" s="84"/>
      <c r="O149" s="66">
        <f t="shared" si="144"/>
        <v>0</v>
      </c>
      <c r="P149" s="66">
        <f t="shared" si="145"/>
        <v>0</v>
      </c>
      <c r="Q149" s="83"/>
      <c r="R149" s="85">
        <f t="shared" si="146"/>
        <v>0</v>
      </c>
      <c r="S149" s="69">
        <f t="shared" si="147"/>
        <v>0</v>
      </c>
      <c r="T149" s="70">
        <f t="shared" si="148"/>
        <v>0</v>
      </c>
      <c r="U149" s="70">
        <f t="shared" si="149"/>
        <v>0</v>
      </c>
      <c r="V149" s="70">
        <f t="shared" si="150"/>
        <v>0</v>
      </c>
      <c r="W149" s="70">
        <f t="shared" si="151"/>
        <v>0</v>
      </c>
      <c r="X149" s="70">
        <f t="shared" si="152"/>
        <v>0</v>
      </c>
      <c r="Y149" s="70">
        <f t="shared" si="153"/>
        <v>0</v>
      </c>
      <c r="Z149" s="70">
        <f t="shared" si="153"/>
        <v>0</v>
      </c>
      <c r="AA149" s="70">
        <f t="shared" si="153"/>
        <v>0</v>
      </c>
      <c r="AB149" s="71"/>
      <c r="AC149" s="7">
        <f t="shared" si="154"/>
        <v>0</v>
      </c>
      <c r="AD149" s="86"/>
      <c r="AE149" s="73"/>
      <c r="AF149" s="87"/>
      <c r="AG149" s="87"/>
      <c r="AH149" s="88"/>
      <c r="AI149" s="88"/>
      <c r="AJ149" s="75"/>
      <c r="AK149" s="87"/>
      <c r="AL149" s="88"/>
      <c r="AM149" s="75"/>
      <c r="AN149" s="89"/>
      <c r="AO149" s="86"/>
      <c r="AP149" s="87"/>
      <c r="AQ149" s="87"/>
      <c r="AR149" s="87"/>
      <c r="AS149" s="87"/>
      <c r="AT149" s="88"/>
      <c r="AU149" s="75"/>
      <c r="AV149" s="89"/>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row>
    <row r="150" spans="1:68" s="179" customFormat="1" ht="27.95" customHeight="1" x14ac:dyDescent="0.25">
      <c r="A150" s="97" t="s">
        <v>443</v>
      </c>
      <c r="B150" s="98" t="s">
        <v>444</v>
      </c>
      <c r="C150" s="99" t="s">
        <v>142</v>
      </c>
      <c r="D150" s="100" t="s">
        <v>289</v>
      </c>
      <c r="E150" s="101" t="s">
        <v>49</v>
      </c>
      <c r="F150" s="101"/>
      <c r="G150" s="102"/>
      <c r="H150" s="103"/>
      <c r="I150" s="104"/>
      <c r="J150" s="105"/>
      <c r="K150" s="106">
        <f>IF(J150&gt;0, 1, 0)</f>
        <v>0</v>
      </c>
      <c r="L150" s="106">
        <f t="shared" si="143"/>
        <v>0</v>
      </c>
      <c r="M150" s="107"/>
      <c r="N150" s="108"/>
      <c r="O150" s="109">
        <f t="shared" si="144"/>
        <v>0</v>
      </c>
      <c r="P150" s="109">
        <f t="shared" si="145"/>
        <v>0</v>
      </c>
      <c r="Q150" s="107"/>
      <c r="R150" s="110">
        <f>J150*M150*$R$9</f>
        <v>0</v>
      </c>
      <c r="S150" s="111">
        <f>J150*M150*$S$9</f>
        <v>0</v>
      </c>
      <c r="T150" s="112">
        <f>K150*M150*$T$9</f>
        <v>0</v>
      </c>
      <c r="U150" s="112">
        <f>J150*M150*$U$9</f>
        <v>0</v>
      </c>
      <c r="V150" s="112">
        <f t="shared" si="150"/>
        <v>0</v>
      </c>
      <c r="W150" s="112">
        <f t="shared" si="151"/>
        <v>0</v>
      </c>
      <c r="X150" s="112">
        <f t="shared" si="152"/>
        <v>0</v>
      </c>
      <c r="Y150" s="112">
        <f t="shared" si="153"/>
        <v>0</v>
      </c>
      <c r="Z150" s="112">
        <f t="shared" si="153"/>
        <v>0</v>
      </c>
      <c r="AA150" s="112">
        <f t="shared" si="153"/>
        <v>0</v>
      </c>
      <c r="AB150" s="113"/>
      <c r="AC150" s="7">
        <f t="shared" si="154"/>
        <v>0</v>
      </c>
      <c r="AD150" s="176"/>
      <c r="AE150" s="73"/>
      <c r="AF150" s="177"/>
      <c r="AG150" s="177"/>
      <c r="AH150" s="88"/>
      <c r="AI150" s="88"/>
      <c r="AJ150" s="75"/>
      <c r="AK150" s="177"/>
      <c r="AL150" s="88"/>
      <c r="AM150" s="75"/>
      <c r="AN150" s="178"/>
      <c r="AO150" s="176"/>
      <c r="AP150" s="177"/>
      <c r="AQ150" s="177"/>
      <c r="AR150" s="177"/>
      <c r="AS150" s="177"/>
      <c r="AT150" s="88"/>
      <c r="AU150" s="75"/>
      <c r="AV150" s="178"/>
      <c r="AW150" s="6"/>
      <c r="AX150" s="6"/>
      <c r="AY150" s="6"/>
      <c r="AZ150" s="6"/>
      <c r="BA150" s="6"/>
      <c r="BB150" s="6"/>
      <c r="BC150" s="6"/>
      <c r="BD150" s="6"/>
      <c r="BE150" s="6"/>
      <c r="BF150" s="6"/>
      <c r="BG150" s="6"/>
      <c r="BH150" s="6"/>
      <c r="BI150" s="6"/>
      <c r="BJ150" s="6"/>
      <c r="BK150" s="6"/>
      <c r="BL150" s="6"/>
      <c r="BM150" s="6"/>
      <c r="BN150" s="6"/>
      <c r="BO150" s="6"/>
      <c r="BP150" s="6"/>
    </row>
    <row r="151" spans="1:68" s="171" customFormat="1" ht="27.95" customHeight="1" x14ac:dyDescent="0.25">
      <c r="A151" s="97" t="s">
        <v>443</v>
      </c>
      <c r="B151" s="98" t="s">
        <v>444</v>
      </c>
      <c r="C151" s="99" t="s">
        <v>142</v>
      </c>
      <c r="D151" s="100" t="s">
        <v>289</v>
      </c>
      <c r="E151" s="101" t="s">
        <v>49</v>
      </c>
      <c r="F151" s="101"/>
      <c r="G151" s="102"/>
      <c r="H151" s="103"/>
      <c r="I151" s="104"/>
      <c r="J151" s="105"/>
      <c r="K151" s="106">
        <f>IF(J151&gt;0, 1, 0)</f>
        <v>0</v>
      </c>
      <c r="L151" s="106">
        <f t="shared" si="143"/>
        <v>0</v>
      </c>
      <c r="M151" s="107"/>
      <c r="N151" s="108"/>
      <c r="O151" s="109">
        <f t="shared" si="144"/>
        <v>0</v>
      </c>
      <c r="P151" s="109">
        <f t="shared" si="145"/>
        <v>0</v>
      </c>
      <c r="Q151" s="107"/>
      <c r="R151" s="110">
        <f>J151*M151*$R$9</f>
        <v>0</v>
      </c>
      <c r="S151" s="111">
        <f>J151*M151*$S$9</f>
        <v>0</v>
      </c>
      <c r="T151" s="112">
        <f>K151*M151*$T$9</f>
        <v>0</v>
      </c>
      <c r="U151" s="112">
        <f>J151*M151*$U$9</f>
        <v>0</v>
      </c>
      <c r="V151" s="112">
        <f t="shared" si="150"/>
        <v>0</v>
      </c>
      <c r="W151" s="112">
        <f t="shared" si="151"/>
        <v>0</v>
      </c>
      <c r="X151" s="112">
        <f t="shared" si="152"/>
        <v>0</v>
      </c>
      <c r="Y151" s="112">
        <f t="shared" si="153"/>
        <v>0</v>
      </c>
      <c r="Z151" s="112">
        <f t="shared" si="153"/>
        <v>0</v>
      </c>
      <c r="AA151" s="112">
        <f t="shared" si="153"/>
        <v>0</v>
      </c>
      <c r="AB151" s="113"/>
      <c r="AC151" s="114">
        <f t="shared" si="154"/>
        <v>0</v>
      </c>
      <c r="AD151" s="176"/>
      <c r="AE151" s="73"/>
      <c r="AF151" s="177"/>
      <c r="AG151" s="177"/>
      <c r="AH151" s="88"/>
      <c r="AI151" s="88"/>
      <c r="AJ151" s="75"/>
      <c r="AK151" s="177"/>
      <c r="AL151" s="88"/>
      <c r="AM151" s="75"/>
      <c r="AN151" s="178"/>
      <c r="AO151" s="176"/>
      <c r="AP151" s="177"/>
      <c r="AQ151" s="177"/>
      <c r="AR151" s="177"/>
      <c r="AS151" s="177"/>
      <c r="AT151" s="88"/>
      <c r="AU151" s="75"/>
      <c r="AV151" s="178"/>
      <c r="AW151" s="6"/>
      <c r="AX151" s="6"/>
      <c r="AY151" s="6"/>
      <c r="AZ151" s="6"/>
      <c r="BA151" s="6"/>
      <c r="BB151" s="6"/>
      <c r="BC151" s="6"/>
      <c r="BD151" s="6"/>
      <c r="BE151" s="6"/>
      <c r="BF151" s="6"/>
      <c r="BG151" s="6"/>
      <c r="BH151" s="6"/>
      <c r="BI151" s="6"/>
      <c r="BJ151" s="6"/>
      <c r="BK151" s="6"/>
      <c r="BL151" s="6"/>
      <c r="BM151" s="6"/>
      <c r="BN151" s="6"/>
      <c r="BO151" s="6"/>
      <c r="BP151" s="6"/>
    </row>
    <row r="152" spans="1:68" ht="27.95" customHeight="1" thickBot="1" x14ac:dyDescent="0.3">
      <c r="A152" s="116" t="s">
        <v>443</v>
      </c>
      <c r="B152" s="117" t="s">
        <v>444</v>
      </c>
      <c r="C152" s="117"/>
      <c r="D152" s="57" t="s">
        <v>289</v>
      </c>
      <c r="E152" s="118"/>
      <c r="F152" s="118"/>
      <c r="G152" s="119"/>
      <c r="H152" s="120" t="s">
        <v>90</v>
      </c>
      <c r="I152" s="121"/>
      <c r="J152" s="122"/>
      <c r="K152" s="123"/>
      <c r="L152" s="123"/>
      <c r="M152" s="124"/>
      <c r="N152" s="125"/>
      <c r="O152" s="123"/>
      <c r="P152" s="123"/>
      <c r="Q152" s="124"/>
      <c r="R152" s="126">
        <f>SUM(R140:R151)</f>
        <v>0</v>
      </c>
      <c r="S152" s="127">
        <f t="shared" ref="S152:AA152" si="155">SUM(S140:S151)</f>
        <v>0</v>
      </c>
      <c r="T152" s="128">
        <f t="shared" si="155"/>
        <v>0</v>
      </c>
      <c r="U152" s="128">
        <f t="shared" si="155"/>
        <v>0</v>
      </c>
      <c r="V152" s="128">
        <f t="shared" si="155"/>
        <v>0</v>
      </c>
      <c r="W152" s="128">
        <f t="shared" si="155"/>
        <v>0</v>
      </c>
      <c r="X152" s="128">
        <f t="shared" si="155"/>
        <v>0</v>
      </c>
      <c r="Y152" s="129">
        <f t="shared" si="155"/>
        <v>0</v>
      </c>
      <c r="Z152" s="129">
        <f t="shared" si="155"/>
        <v>0</v>
      </c>
      <c r="AA152" s="129">
        <f t="shared" si="155"/>
        <v>0</v>
      </c>
      <c r="AB152" s="130">
        <f>R152/1800/0.6</f>
        <v>0</v>
      </c>
      <c r="AC152" s="7"/>
      <c r="AD152" s="131"/>
      <c r="AE152" s="132"/>
      <c r="AF152" s="132"/>
      <c r="AG152" s="132"/>
      <c r="AH152" s="132"/>
      <c r="AI152" s="132"/>
      <c r="AJ152" s="132"/>
      <c r="AK152" s="132"/>
      <c r="AL152" s="132"/>
      <c r="AM152" s="132"/>
      <c r="AN152" s="132"/>
      <c r="AO152" s="132"/>
      <c r="AP152" s="132"/>
      <c r="AQ152" s="132"/>
      <c r="AR152" s="132"/>
      <c r="AS152" s="132"/>
      <c r="AT152" s="132"/>
      <c r="AU152" s="132"/>
      <c r="AV152" s="297"/>
    </row>
    <row r="153" spans="1:68" ht="27.75" customHeight="1" thickTop="1" x14ac:dyDescent="0.25">
      <c r="A153" s="54" t="s">
        <v>445</v>
      </c>
      <c r="B153" s="55" t="s">
        <v>446</v>
      </c>
      <c r="C153" s="56" t="s">
        <v>117</v>
      </c>
      <c r="D153" s="57" t="s">
        <v>289</v>
      </c>
      <c r="E153" s="58" t="s">
        <v>54</v>
      </c>
      <c r="F153" s="80">
        <v>1</v>
      </c>
      <c r="G153" s="60" t="s">
        <v>379</v>
      </c>
      <c r="H153" s="60" t="s">
        <v>380</v>
      </c>
      <c r="I153" s="274"/>
      <c r="J153" s="62">
        <v>1</v>
      </c>
      <c r="K153" s="63">
        <f t="shared" ref="K153:K162" si="156">IF(J153&gt;0, 1, 0)</f>
        <v>1</v>
      </c>
      <c r="L153" s="63">
        <f t="shared" ref="L153:L164" si="157">J153-K153</f>
        <v>0</v>
      </c>
      <c r="M153" s="64">
        <v>26</v>
      </c>
      <c r="N153" s="65">
        <v>2</v>
      </c>
      <c r="O153" s="66">
        <f t="shared" ref="O153:O164" si="158">IF(N153&gt;0, 1, 0)</f>
        <v>1</v>
      </c>
      <c r="P153" s="66">
        <f t="shared" ref="P153:P164" si="159">N153-O153</f>
        <v>1</v>
      </c>
      <c r="Q153" s="298">
        <v>26</v>
      </c>
      <c r="R153" s="68">
        <f t="shared" ref="R153:R162" si="160">(K153*M153*$R$5)+(L153*M153*$R$6)+(O153*Q153*$R$7)+(P153*Q153*$R$8)</f>
        <v>158.60000000000002</v>
      </c>
      <c r="S153" s="69">
        <f t="shared" ref="S153:S162" si="161">J153*M153*$S$5</f>
        <v>26</v>
      </c>
      <c r="T153" s="70">
        <f t="shared" ref="T153:T162" si="162">K153*M153*$T$5</f>
        <v>26</v>
      </c>
      <c r="U153" s="70">
        <f t="shared" ref="U153:U162" si="163">J153*M153*$U$5</f>
        <v>31.2</v>
      </c>
      <c r="V153" s="70">
        <f t="shared" ref="V153:V164" si="164">N153*Q153*$V$7</f>
        <v>52</v>
      </c>
      <c r="W153" s="70">
        <f t="shared" ref="W153:W164" si="165">O153*Q153*$W$7</f>
        <v>7.8</v>
      </c>
      <c r="X153" s="70">
        <f t="shared" ref="X153:X164" si="166">N153*Q153*$X$7</f>
        <v>15.6</v>
      </c>
      <c r="Y153" s="70">
        <f t="shared" ref="Y153:AA164" si="167">S153+V153</f>
        <v>78</v>
      </c>
      <c r="Z153" s="70">
        <f t="shared" si="167"/>
        <v>33.799999999999997</v>
      </c>
      <c r="AA153" s="70">
        <f t="shared" si="167"/>
        <v>46.8</v>
      </c>
      <c r="AB153" s="71"/>
      <c r="AC153" s="7">
        <f>R153-Y153-Z153-AA153</f>
        <v>0</v>
      </c>
      <c r="AD153" s="162" t="s">
        <v>447</v>
      </c>
      <c r="AE153" s="283"/>
      <c r="AF153" s="163" t="s">
        <v>180</v>
      </c>
      <c r="AG153" s="279" t="s">
        <v>293</v>
      </c>
      <c r="AH153" s="88"/>
      <c r="AI153" s="88"/>
      <c r="AJ153" s="75"/>
      <c r="AK153" s="182"/>
      <c r="AL153" s="88"/>
      <c r="AM153" s="75"/>
      <c r="AN153" s="89"/>
      <c r="AO153" s="364" t="s">
        <v>301</v>
      </c>
      <c r="AP153" s="365" t="s">
        <v>448</v>
      </c>
      <c r="AQ153" s="87"/>
      <c r="AR153" s="167"/>
      <c r="AS153" s="87"/>
      <c r="AT153" s="88"/>
      <c r="AU153" s="75"/>
      <c r="AV153" s="89"/>
    </row>
    <row r="154" spans="1:68" ht="27.95" customHeight="1" x14ac:dyDescent="0.25">
      <c r="A154" s="54" t="s">
        <v>445</v>
      </c>
      <c r="B154" s="55" t="s">
        <v>446</v>
      </c>
      <c r="C154" s="56" t="s">
        <v>117</v>
      </c>
      <c r="D154" s="57" t="s">
        <v>289</v>
      </c>
      <c r="E154" s="58" t="s">
        <v>54</v>
      </c>
      <c r="F154" s="80">
        <v>4</v>
      </c>
      <c r="G154" s="60" t="s">
        <v>386</v>
      </c>
      <c r="H154" s="60" t="s">
        <v>387</v>
      </c>
      <c r="I154" s="81"/>
      <c r="J154" s="82">
        <v>1</v>
      </c>
      <c r="K154" s="63">
        <f t="shared" si="156"/>
        <v>1</v>
      </c>
      <c r="L154" s="63">
        <f t="shared" si="157"/>
        <v>0</v>
      </c>
      <c r="M154" s="83">
        <v>13</v>
      </c>
      <c r="N154" s="84">
        <v>1</v>
      </c>
      <c r="O154" s="66">
        <f t="shared" si="158"/>
        <v>1</v>
      </c>
      <c r="P154" s="66">
        <f t="shared" si="159"/>
        <v>0</v>
      </c>
      <c r="Q154" s="83">
        <v>0</v>
      </c>
      <c r="R154" s="85">
        <f t="shared" si="160"/>
        <v>41.6</v>
      </c>
      <c r="S154" s="69">
        <f t="shared" si="161"/>
        <v>13</v>
      </c>
      <c r="T154" s="70">
        <f t="shared" si="162"/>
        <v>13</v>
      </c>
      <c r="U154" s="70">
        <f t="shared" si="163"/>
        <v>15.6</v>
      </c>
      <c r="V154" s="70">
        <f t="shared" si="164"/>
        <v>0</v>
      </c>
      <c r="W154" s="70">
        <f t="shared" si="165"/>
        <v>0</v>
      </c>
      <c r="X154" s="70">
        <f t="shared" si="166"/>
        <v>0</v>
      </c>
      <c r="Y154" s="70">
        <f t="shared" si="167"/>
        <v>13</v>
      </c>
      <c r="Z154" s="70">
        <f t="shared" si="167"/>
        <v>13</v>
      </c>
      <c r="AA154" s="70">
        <f t="shared" si="167"/>
        <v>15.6</v>
      </c>
      <c r="AB154" s="71"/>
      <c r="AC154" s="7">
        <f t="shared" ref="AC154:AC164" si="168">R152-Y152-Z152-AA152</f>
        <v>0</v>
      </c>
      <c r="AD154" s="162"/>
      <c r="AE154" s="134"/>
      <c r="AF154" s="163"/>
      <c r="AG154" s="164"/>
      <c r="AH154" s="88"/>
      <c r="AI154" s="88"/>
      <c r="AJ154" s="75"/>
      <c r="AK154" s="182"/>
      <c r="AL154" s="88"/>
      <c r="AM154" s="75"/>
      <c r="AN154" s="89"/>
      <c r="AO154" s="366"/>
      <c r="AQ154" s="87"/>
      <c r="AR154" s="87"/>
      <c r="AS154" s="87"/>
      <c r="AT154" s="88"/>
      <c r="AU154" s="75"/>
      <c r="AV154" s="89"/>
    </row>
    <row r="155" spans="1:68" ht="27.95" customHeight="1" x14ac:dyDescent="0.25">
      <c r="A155" s="54" t="s">
        <v>445</v>
      </c>
      <c r="B155" s="55" t="s">
        <v>446</v>
      </c>
      <c r="C155" s="56" t="s">
        <v>117</v>
      </c>
      <c r="D155" s="57" t="s">
        <v>289</v>
      </c>
      <c r="E155" s="91" t="s">
        <v>68</v>
      </c>
      <c r="F155" s="92">
        <v>4</v>
      </c>
      <c r="G155" s="91" t="s">
        <v>386</v>
      </c>
      <c r="H155" s="91" t="s">
        <v>388</v>
      </c>
      <c r="I155" s="81"/>
      <c r="J155" s="82"/>
      <c r="K155" s="63">
        <f t="shared" si="156"/>
        <v>0</v>
      </c>
      <c r="L155" s="63">
        <f t="shared" si="157"/>
        <v>0</v>
      </c>
      <c r="M155" s="83"/>
      <c r="N155" s="84"/>
      <c r="O155" s="66">
        <f t="shared" si="158"/>
        <v>0</v>
      </c>
      <c r="P155" s="66">
        <f t="shared" si="159"/>
        <v>0</v>
      </c>
      <c r="Q155" s="83"/>
      <c r="R155" s="85">
        <f t="shared" si="160"/>
        <v>0</v>
      </c>
      <c r="S155" s="69">
        <f t="shared" si="161"/>
        <v>0</v>
      </c>
      <c r="T155" s="70">
        <f t="shared" si="162"/>
        <v>0</v>
      </c>
      <c r="U155" s="70">
        <f t="shared" si="163"/>
        <v>0</v>
      </c>
      <c r="V155" s="70">
        <f t="shared" si="164"/>
        <v>0</v>
      </c>
      <c r="W155" s="70">
        <f t="shared" si="165"/>
        <v>0</v>
      </c>
      <c r="X155" s="70">
        <f t="shared" si="166"/>
        <v>0</v>
      </c>
      <c r="Y155" s="70">
        <f t="shared" si="167"/>
        <v>0</v>
      </c>
      <c r="Z155" s="70">
        <f t="shared" si="167"/>
        <v>0</v>
      </c>
      <c r="AA155" s="70">
        <f t="shared" si="167"/>
        <v>0</v>
      </c>
      <c r="AB155" s="71"/>
      <c r="AC155" s="7">
        <f t="shared" si="168"/>
        <v>0</v>
      </c>
      <c r="AD155" s="162"/>
      <c r="AE155" s="134"/>
      <c r="AF155" s="163"/>
      <c r="AG155" s="164"/>
      <c r="AH155" s="88"/>
      <c r="AI155" s="88"/>
      <c r="AJ155" s="75"/>
      <c r="AK155" s="167"/>
      <c r="AL155" s="88"/>
      <c r="AM155" s="75"/>
      <c r="AN155" s="89"/>
      <c r="AO155" s="366"/>
      <c r="AP155" s="365"/>
      <c r="AQ155" s="87"/>
      <c r="AR155" s="87"/>
      <c r="AS155" s="87"/>
      <c r="AT155" s="88"/>
      <c r="AU155" s="75"/>
      <c r="AV155" s="89"/>
    </row>
    <row r="156" spans="1:68" ht="27.95" customHeight="1" x14ac:dyDescent="0.25">
      <c r="A156" s="54" t="s">
        <v>445</v>
      </c>
      <c r="B156" s="55" t="s">
        <v>446</v>
      </c>
      <c r="C156" s="56" t="s">
        <v>117</v>
      </c>
      <c r="D156" s="57" t="s">
        <v>289</v>
      </c>
      <c r="E156" s="93" t="s">
        <v>73</v>
      </c>
      <c r="F156" s="80">
        <v>1</v>
      </c>
      <c r="G156" s="60" t="s">
        <v>449</v>
      </c>
      <c r="H156" s="60" t="s">
        <v>450</v>
      </c>
      <c r="I156" s="81"/>
      <c r="J156" s="82"/>
      <c r="K156" s="63">
        <f t="shared" si="156"/>
        <v>0</v>
      </c>
      <c r="L156" s="63">
        <f t="shared" si="157"/>
        <v>0</v>
      </c>
      <c r="M156" s="83"/>
      <c r="N156" s="84"/>
      <c r="O156" s="66">
        <f t="shared" si="158"/>
        <v>0</v>
      </c>
      <c r="P156" s="66">
        <f t="shared" si="159"/>
        <v>0</v>
      </c>
      <c r="Q156" s="83"/>
      <c r="R156" s="85">
        <f t="shared" si="160"/>
        <v>0</v>
      </c>
      <c r="S156" s="69">
        <f t="shared" si="161"/>
        <v>0</v>
      </c>
      <c r="T156" s="70">
        <f t="shared" si="162"/>
        <v>0</v>
      </c>
      <c r="U156" s="70">
        <f t="shared" si="163"/>
        <v>0</v>
      </c>
      <c r="V156" s="70">
        <f t="shared" si="164"/>
        <v>0</v>
      </c>
      <c r="W156" s="70">
        <f t="shared" si="165"/>
        <v>0</v>
      </c>
      <c r="X156" s="70">
        <f t="shared" si="166"/>
        <v>0</v>
      </c>
      <c r="Y156" s="70">
        <f t="shared" si="167"/>
        <v>0</v>
      </c>
      <c r="Z156" s="70">
        <f t="shared" si="167"/>
        <v>0</v>
      </c>
      <c r="AA156" s="70">
        <f t="shared" si="167"/>
        <v>0</v>
      </c>
      <c r="AB156" s="71"/>
      <c r="AC156" s="7">
        <f t="shared" si="168"/>
        <v>0</v>
      </c>
      <c r="AD156" s="86"/>
      <c r="AE156" s="73"/>
      <c r="AF156" s="87"/>
      <c r="AG156" s="87"/>
      <c r="AH156" s="88"/>
      <c r="AI156" s="88"/>
      <c r="AJ156" s="75"/>
      <c r="AK156" s="87"/>
      <c r="AL156" s="88"/>
      <c r="AM156" s="75"/>
      <c r="AN156" s="89"/>
      <c r="AO156" s="86"/>
      <c r="AP156" s="87"/>
      <c r="AQ156" s="87"/>
      <c r="AR156" s="87"/>
      <c r="AS156" s="87"/>
      <c r="AT156" s="88"/>
      <c r="AU156" s="75"/>
      <c r="AV156" s="89"/>
    </row>
    <row r="157" spans="1:68" ht="27.95" customHeight="1" x14ac:dyDescent="0.25">
      <c r="A157" s="54" t="s">
        <v>445</v>
      </c>
      <c r="B157" s="55" t="s">
        <v>446</v>
      </c>
      <c r="C157" s="56" t="s">
        <v>117</v>
      </c>
      <c r="D157" s="57" t="s">
        <v>289</v>
      </c>
      <c r="E157" s="91" t="s">
        <v>82</v>
      </c>
      <c r="F157" s="92">
        <v>1</v>
      </c>
      <c r="G157" s="91" t="s">
        <v>449</v>
      </c>
      <c r="H157" s="91" t="s">
        <v>451</v>
      </c>
      <c r="I157" s="81"/>
      <c r="J157" s="82">
        <v>1</v>
      </c>
      <c r="K157" s="63">
        <f t="shared" si="156"/>
        <v>1</v>
      </c>
      <c r="L157" s="63">
        <f t="shared" si="157"/>
        <v>0</v>
      </c>
      <c r="M157" s="83">
        <v>26</v>
      </c>
      <c r="N157" s="84">
        <v>1</v>
      </c>
      <c r="O157" s="66">
        <f t="shared" si="158"/>
        <v>1</v>
      </c>
      <c r="P157" s="66">
        <f t="shared" si="159"/>
        <v>0</v>
      </c>
      <c r="Q157" s="83">
        <v>26</v>
      </c>
      <c r="R157" s="85">
        <f t="shared" si="160"/>
        <v>124.80000000000001</v>
      </c>
      <c r="S157" s="69">
        <f t="shared" si="161"/>
        <v>26</v>
      </c>
      <c r="T157" s="70">
        <f t="shared" si="162"/>
        <v>26</v>
      </c>
      <c r="U157" s="70">
        <f t="shared" si="163"/>
        <v>31.2</v>
      </c>
      <c r="V157" s="70">
        <f t="shared" si="164"/>
        <v>26</v>
      </c>
      <c r="W157" s="70">
        <f t="shared" si="165"/>
        <v>7.8</v>
      </c>
      <c r="X157" s="70">
        <f t="shared" si="166"/>
        <v>7.8</v>
      </c>
      <c r="Y157" s="70">
        <f t="shared" si="167"/>
        <v>52</v>
      </c>
      <c r="Z157" s="70">
        <f t="shared" si="167"/>
        <v>33.799999999999997</v>
      </c>
      <c r="AA157" s="70">
        <f t="shared" si="167"/>
        <v>39</v>
      </c>
      <c r="AB157" s="71"/>
      <c r="AC157" s="7">
        <f t="shared" si="168"/>
        <v>0</v>
      </c>
      <c r="AD157" s="86"/>
      <c r="AE157" s="73"/>
      <c r="AF157" s="87"/>
      <c r="AG157" s="87"/>
      <c r="AH157" s="88"/>
      <c r="AI157" s="88"/>
      <c r="AJ157" s="75"/>
      <c r="AK157" s="87"/>
      <c r="AL157" s="88"/>
      <c r="AM157" s="75"/>
      <c r="AN157" s="89"/>
      <c r="AO157" s="86"/>
      <c r="AP157" s="87"/>
      <c r="AQ157" s="87"/>
      <c r="AR157" s="87"/>
      <c r="AS157" s="87"/>
      <c r="AT157" s="88"/>
      <c r="AU157" s="75"/>
      <c r="AV157" s="89"/>
    </row>
    <row r="158" spans="1:68" ht="27.95" customHeight="1" x14ac:dyDescent="0.25">
      <c r="A158" s="54" t="s">
        <v>445</v>
      </c>
      <c r="B158" s="55" t="s">
        <v>446</v>
      </c>
      <c r="C158" s="56" t="s">
        <v>117</v>
      </c>
      <c r="D158" s="57" t="s">
        <v>289</v>
      </c>
      <c r="E158" s="150" t="s">
        <v>84</v>
      </c>
      <c r="F158" s="80">
        <v>1</v>
      </c>
      <c r="G158" s="60" t="s">
        <v>329</v>
      </c>
      <c r="H158" s="60" t="s">
        <v>330</v>
      </c>
      <c r="I158" s="81"/>
      <c r="J158" s="82">
        <v>1</v>
      </c>
      <c r="K158" s="63">
        <f t="shared" si="156"/>
        <v>1</v>
      </c>
      <c r="L158" s="63">
        <f t="shared" si="157"/>
        <v>0</v>
      </c>
      <c r="M158" s="83">
        <v>13</v>
      </c>
      <c r="N158" s="84"/>
      <c r="O158" s="66">
        <f t="shared" si="158"/>
        <v>0</v>
      </c>
      <c r="P158" s="66">
        <f t="shared" si="159"/>
        <v>0</v>
      </c>
      <c r="Q158" s="83"/>
      <c r="R158" s="85">
        <f t="shared" si="160"/>
        <v>41.6</v>
      </c>
      <c r="S158" s="69">
        <f t="shared" si="161"/>
        <v>13</v>
      </c>
      <c r="T158" s="70">
        <f t="shared" si="162"/>
        <v>13</v>
      </c>
      <c r="U158" s="70">
        <f t="shared" si="163"/>
        <v>15.6</v>
      </c>
      <c r="V158" s="70">
        <f t="shared" si="164"/>
        <v>0</v>
      </c>
      <c r="W158" s="70">
        <f t="shared" si="165"/>
        <v>0</v>
      </c>
      <c r="X158" s="70">
        <f t="shared" si="166"/>
        <v>0</v>
      </c>
      <c r="Y158" s="70">
        <f t="shared" si="167"/>
        <v>13</v>
      </c>
      <c r="Z158" s="70">
        <f t="shared" si="167"/>
        <v>13</v>
      </c>
      <c r="AA158" s="70">
        <f t="shared" si="167"/>
        <v>15.6</v>
      </c>
      <c r="AB158" s="71"/>
      <c r="AC158" s="7">
        <f t="shared" si="168"/>
        <v>0</v>
      </c>
      <c r="AD158" s="86"/>
      <c r="AE158" s="73"/>
      <c r="AF158" s="87"/>
      <c r="AG158" s="87"/>
      <c r="AH158" s="88"/>
      <c r="AI158" s="88"/>
      <c r="AJ158" s="75"/>
      <c r="AK158" s="87"/>
      <c r="AL158" s="88"/>
      <c r="AM158" s="75"/>
      <c r="AN158" s="89"/>
      <c r="AO158" s="86"/>
      <c r="AP158" s="87"/>
      <c r="AQ158" s="87"/>
      <c r="AR158" s="87"/>
      <c r="AS158" s="87"/>
      <c r="AT158" s="88"/>
      <c r="AU158" s="75"/>
      <c r="AV158" s="89"/>
    </row>
    <row r="159" spans="1:68" ht="27.95" customHeight="1" x14ac:dyDescent="0.25">
      <c r="A159" s="54" t="s">
        <v>445</v>
      </c>
      <c r="B159" s="55" t="s">
        <v>446</v>
      </c>
      <c r="C159" s="56" t="s">
        <v>117</v>
      </c>
      <c r="D159" s="57" t="s">
        <v>289</v>
      </c>
      <c r="E159" s="237" t="s">
        <v>214</v>
      </c>
      <c r="F159" s="238">
        <v>2</v>
      </c>
      <c r="G159" s="239" t="s">
        <v>391</v>
      </c>
      <c r="H159" s="239" t="s">
        <v>380</v>
      </c>
      <c r="I159" s="81"/>
      <c r="J159" s="82">
        <v>1</v>
      </c>
      <c r="K159" s="63">
        <f t="shared" si="156"/>
        <v>1</v>
      </c>
      <c r="L159" s="63">
        <f t="shared" si="157"/>
        <v>0</v>
      </c>
      <c r="M159" s="83">
        <v>26</v>
      </c>
      <c r="N159" s="84">
        <v>1</v>
      </c>
      <c r="O159" s="66">
        <f t="shared" si="158"/>
        <v>1</v>
      </c>
      <c r="P159" s="66">
        <f t="shared" si="159"/>
        <v>0</v>
      </c>
      <c r="Q159" s="83">
        <v>26</v>
      </c>
      <c r="R159" s="85">
        <f t="shared" si="160"/>
        <v>124.80000000000001</v>
      </c>
      <c r="S159" s="69">
        <f t="shared" si="161"/>
        <v>26</v>
      </c>
      <c r="T159" s="70">
        <f t="shared" si="162"/>
        <v>26</v>
      </c>
      <c r="U159" s="70">
        <f t="shared" si="163"/>
        <v>31.2</v>
      </c>
      <c r="V159" s="70">
        <f t="shared" si="164"/>
        <v>26</v>
      </c>
      <c r="W159" s="70">
        <f t="shared" si="165"/>
        <v>7.8</v>
      </c>
      <c r="X159" s="70">
        <f t="shared" si="166"/>
        <v>7.8</v>
      </c>
      <c r="Y159" s="70">
        <f t="shared" si="167"/>
        <v>52</v>
      </c>
      <c r="Z159" s="70">
        <f t="shared" si="167"/>
        <v>33.799999999999997</v>
      </c>
      <c r="AA159" s="70">
        <f t="shared" si="167"/>
        <v>39</v>
      </c>
      <c r="AB159" s="71"/>
      <c r="AC159" s="7">
        <f t="shared" si="168"/>
        <v>0</v>
      </c>
      <c r="AD159" s="86"/>
      <c r="AE159" s="73"/>
      <c r="AF159" s="87"/>
      <c r="AG159" s="87"/>
      <c r="AH159" s="88"/>
      <c r="AI159" s="88"/>
      <c r="AJ159" s="75"/>
      <c r="AK159" s="87"/>
      <c r="AL159" s="88"/>
      <c r="AM159" s="75"/>
      <c r="AN159" s="89"/>
      <c r="AO159" s="86"/>
      <c r="AP159" s="87"/>
      <c r="AQ159" s="87"/>
      <c r="AR159" s="87"/>
      <c r="AS159" s="87"/>
      <c r="AT159" s="88"/>
      <c r="AU159" s="75"/>
      <c r="AV159" s="89"/>
    </row>
    <row r="160" spans="1:68" ht="27.95" customHeight="1" x14ac:dyDescent="0.25">
      <c r="A160" s="54" t="s">
        <v>445</v>
      </c>
      <c r="B160" s="55" t="s">
        <v>446</v>
      </c>
      <c r="C160" s="56" t="s">
        <v>117</v>
      </c>
      <c r="D160" s="57" t="s">
        <v>289</v>
      </c>
      <c r="E160" s="141"/>
      <c r="F160" s="136"/>
      <c r="G160" s="142"/>
      <c r="H160" s="140"/>
      <c r="I160" s="94"/>
      <c r="J160" s="82"/>
      <c r="K160" s="63">
        <f t="shared" si="156"/>
        <v>0</v>
      </c>
      <c r="L160" s="63">
        <f t="shared" si="157"/>
        <v>0</v>
      </c>
      <c r="M160" s="83"/>
      <c r="N160" s="84"/>
      <c r="O160" s="66">
        <f t="shared" si="158"/>
        <v>0</v>
      </c>
      <c r="P160" s="66">
        <f t="shared" si="159"/>
        <v>0</v>
      </c>
      <c r="Q160" s="83"/>
      <c r="R160" s="85">
        <f t="shared" si="160"/>
        <v>0</v>
      </c>
      <c r="S160" s="69">
        <f t="shared" si="161"/>
        <v>0</v>
      </c>
      <c r="T160" s="70">
        <f t="shared" si="162"/>
        <v>0</v>
      </c>
      <c r="U160" s="70">
        <f t="shared" si="163"/>
        <v>0</v>
      </c>
      <c r="V160" s="70">
        <f t="shared" si="164"/>
        <v>0</v>
      </c>
      <c r="W160" s="70">
        <f t="shared" si="165"/>
        <v>0</v>
      </c>
      <c r="X160" s="70">
        <f t="shared" si="166"/>
        <v>0</v>
      </c>
      <c r="Y160" s="70">
        <f t="shared" si="167"/>
        <v>0</v>
      </c>
      <c r="Z160" s="70">
        <f t="shared" si="167"/>
        <v>0</v>
      </c>
      <c r="AA160" s="70">
        <f t="shared" si="167"/>
        <v>0</v>
      </c>
      <c r="AB160" s="71"/>
      <c r="AC160" s="7">
        <f t="shared" si="168"/>
        <v>0</v>
      </c>
      <c r="AD160" s="86"/>
      <c r="AE160" s="73"/>
      <c r="AF160" s="87"/>
      <c r="AG160" s="87"/>
      <c r="AH160" s="88"/>
      <c r="AI160" s="88"/>
      <c r="AJ160" s="75"/>
      <c r="AK160" s="87"/>
      <c r="AL160" s="88"/>
      <c r="AM160" s="75"/>
      <c r="AN160" s="89"/>
      <c r="AO160" s="86"/>
      <c r="AP160" s="87"/>
      <c r="AQ160" s="87"/>
      <c r="AR160" s="87"/>
      <c r="AS160" s="87"/>
      <c r="AT160" s="88"/>
      <c r="AU160" s="75"/>
      <c r="AV160" s="89"/>
    </row>
    <row r="161" spans="1:68" ht="27.95" customHeight="1" x14ac:dyDescent="0.25">
      <c r="A161" s="54" t="s">
        <v>445</v>
      </c>
      <c r="B161" s="55" t="s">
        <v>446</v>
      </c>
      <c r="C161" s="56" t="s">
        <v>117</v>
      </c>
      <c r="D161" s="57" t="s">
        <v>289</v>
      </c>
      <c r="E161" s="143"/>
      <c r="F161" s="144"/>
      <c r="G161" s="145"/>
      <c r="H161" s="140"/>
      <c r="I161" s="81"/>
      <c r="J161" s="82"/>
      <c r="K161" s="63">
        <f t="shared" si="156"/>
        <v>0</v>
      </c>
      <c r="L161" s="63">
        <f t="shared" si="157"/>
        <v>0</v>
      </c>
      <c r="M161" s="83"/>
      <c r="N161" s="84"/>
      <c r="O161" s="66">
        <f t="shared" si="158"/>
        <v>0</v>
      </c>
      <c r="P161" s="66">
        <f t="shared" si="159"/>
        <v>0</v>
      </c>
      <c r="Q161" s="83"/>
      <c r="R161" s="85">
        <f t="shared" si="160"/>
        <v>0</v>
      </c>
      <c r="S161" s="69">
        <f t="shared" si="161"/>
        <v>0</v>
      </c>
      <c r="T161" s="70">
        <f t="shared" si="162"/>
        <v>0</v>
      </c>
      <c r="U161" s="70">
        <f t="shared" si="163"/>
        <v>0</v>
      </c>
      <c r="V161" s="70">
        <f t="shared" si="164"/>
        <v>0</v>
      </c>
      <c r="W161" s="70">
        <f t="shared" si="165"/>
        <v>0</v>
      </c>
      <c r="X161" s="70">
        <f t="shared" si="166"/>
        <v>0</v>
      </c>
      <c r="Y161" s="70">
        <f t="shared" si="167"/>
        <v>0</v>
      </c>
      <c r="Z161" s="70">
        <f t="shared" si="167"/>
        <v>0</v>
      </c>
      <c r="AA161" s="70">
        <f t="shared" si="167"/>
        <v>0</v>
      </c>
      <c r="AB161" s="71"/>
      <c r="AC161" s="7">
        <f t="shared" si="168"/>
        <v>0</v>
      </c>
      <c r="AD161" s="86"/>
      <c r="AE161" s="73"/>
      <c r="AF161" s="87"/>
      <c r="AG161" s="87"/>
      <c r="AH161" s="88"/>
      <c r="AI161" s="88"/>
      <c r="AJ161" s="75"/>
      <c r="AK161" s="87"/>
      <c r="AL161" s="88"/>
      <c r="AM161" s="75"/>
      <c r="AN161" s="89"/>
      <c r="AO161" s="86"/>
      <c r="AP161" s="87"/>
      <c r="AQ161" s="87"/>
      <c r="AR161" s="87"/>
      <c r="AS161" s="87"/>
      <c r="AT161" s="88"/>
      <c r="AU161" s="75"/>
      <c r="AV161" s="89"/>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row>
    <row r="162" spans="1:68" ht="27.95" customHeight="1" x14ac:dyDescent="0.25">
      <c r="A162" s="54" t="s">
        <v>445</v>
      </c>
      <c r="B162" s="55" t="s">
        <v>446</v>
      </c>
      <c r="C162" s="56" t="s">
        <v>117</v>
      </c>
      <c r="D162" s="57" t="s">
        <v>289</v>
      </c>
      <c r="E162" s="146"/>
      <c r="F162" s="288"/>
      <c r="G162" s="142"/>
      <c r="H162" s="289"/>
      <c r="I162" s="290"/>
      <c r="J162" s="82"/>
      <c r="K162" s="96">
        <f t="shared" si="156"/>
        <v>0</v>
      </c>
      <c r="L162" s="96">
        <f t="shared" si="157"/>
        <v>0</v>
      </c>
      <c r="M162" s="83"/>
      <c r="N162" s="84"/>
      <c r="O162" s="66">
        <f t="shared" si="158"/>
        <v>0</v>
      </c>
      <c r="P162" s="66">
        <f t="shared" si="159"/>
        <v>0</v>
      </c>
      <c r="Q162" s="83"/>
      <c r="R162" s="85">
        <f t="shared" si="160"/>
        <v>0</v>
      </c>
      <c r="S162" s="69">
        <f t="shared" si="161"/>
        <v>0</v>
      </c>
      <c r="T162" s="70">
        <f t="shared" si="162"/>
        <v>0</v>
      </c>
      <c r="U162" s="70">
        <f t="shared" si="163"/>
        <v>0</v>
      </c>
      <c r="V162" s="70">
        <f t="shared" si="164"/>
        <v>0</v>
      </c>
      <c r="W162" s="70">
        <f t="shared" si="165"/>
        <v>0</v>
      </c>
      <c r="X162" s="70">
        <f t="shared" si="166"/>
        <v>0</v>
      </c>
      <c r="Y162" s="70">
        <f t="shared" si="167"/>
        <v>0</v>
      </c>
      <c r="Z162" s="70">
        <f t="shared" si="167"/>
        <v>0</v>
      </c>
      <c r="AA162" s="70">
        <f t="shared" si="167"/>
        <v>0</v>
      </c>
      <c r="AB162" s="71"/>
      <c r="AC162" s="7">
        <f t="shared" si="168"/>
        <v>0</v>
      </c>
      <c r="AD162" s="86"/>
      <c r="AE162" s="73"/>
      <c r="AF162" s="87"/>
      <c r="AG162" s="87"/>
      <c r="AH162" s="88"/>
      <c r="AI162" s="88"/>
      <c r="AJ162" s="75"/>
      <c r="AK162" s="87"/>
      <c r="AL162" s="88"/>
      <c r="AM162" s="75"/>
      <c r="AN162" s="89"/>
      <c r="AO162" s="86"/>
      <c r="AP162" s="87"/>
      <c r="AQ162" s="87"/>
      <c r="AR162" s="87"/>
      <c r="AS162" s="87"/>
      <c r="AT162" s="88"/>
      <c r="AU162" s="75"/>
      <c r="AV162" s="89"/>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row>
    <row r="163" spans="1:68" s="179" customFormat="1" ht="27.95" customHeight="1" x14ac:dyDescent="0.25">
      <c r="A163" s="97" t="s">
        <v>445</v>
      </c>
      <c r="B163" s="98" t="s">
        <v>446</v>
      </c>
      <c r="C163" s="99" t="s">
        <v>117</v>
      </c>
      <c r="D163" s="100" t="s">
        <v>289</v>
      </c>
      <c r="E163" s="258" t="s">
        <v>394</v>
      </c>
      <c r="F163" s="258">
        <v>1</v>
      </c>
      <c r="G163" s="259"/>
      <c r="H163" s="260" t="s">
        <v>393</v>
      </c>
      <c r="I163" s="104"/>
      <c r="J163" s="105"/>
      <c r="K163" s="106">
        <f>IF(J163&gt;0, 1, 0)</f>
        <v>0</v>
      </c>
      <c r="L163" s="106">
        <f t="shared" si="157"/>
        <v>0</v>
      </c>
      <c r="M163" s="107"/>
      <c r="N163" s="108"/>
      <c r="O163" s="109">
        <f t="shared" si="158"/>
        <v>0</v>
      </c>
      <c r="P163" s="109">
        <f t="shared" si="159"/>
        <v>0</v>
      </c>
      <c r="Q163" s="107"/>
      <c r="R163" s="110">
        <f>J163*M163*$R$9</f>
        <v>0</v>
      </c>
      <c r="S163" s="111">
        <f>J163*M163*$S$9</f>
        <v>0</v>
      </c>
      <c r="T163" s="112">
        <f>K163*M163*$T$9</f>
        <v>0</v>
      </c>
      <c r="U163" s="112">
        <f>J163*M163*$U$9</f>
        <v>0</v>
      </c>
      <c r="V163" s="112">
        <f t="shared" si="164"/>
        <v>0</v>
      </c>
      <c r="W163" s="112">
        <f t="shared" si="165"/>
        <v>0</v>
      </c>
      <c r="X163" s="112">
        <f t="shared" si="166"/>
        <v>0</v>
      </c>
      <c r="Y163" s="112">
        <f t="shared" si="167"/>
        <v>0</v>
      </c>
      <c r="Z163" s="112">
        <f t="shared" si="167"/>
        <v>0</v>
      </c>
      <c r="AA163" s="112">
        <f t="shared" si="167"/>
        <v>0</v>
      </c>
      <c r="AB163" s="113"/>
      <c r="AC163" s="7">
        <f t="shared" si="168"/>
        <v>0</v>
      </c>
      <c r="AD163" s="176"/>
      <c r="AE163" s="73"/>
      <c r="AF163" s="177"/>
      <c r="AG163" s="177"/>
      <c r="AH163" s="88"/>
      <c r="AI163" s="88"/>
      <c r="AJ163" s="75"/>
      <c r="AK163" s="177"/>
      <c r="AL163" s="88"/>
      <c r="AM163" s="75"/>
      <c r="AN163" s="178"/>
      <c r="AO163" s="176"/>
      <c r="AP163" s="177"/>
      <c r="AQ163" s="177"/>
      <c r="AR163" s="177"/>
      <c r="AS163" s="177"/>
      <c r="AT163" s="88"/>
      <c r="AU163" s="75"/>
      <c r="AV163" s="178"/>
      <c r="AW163" s="6"/>
      <c r="AX163" s="6"/>
      <c r="AY163" s="6"/>
      <c r="AZ163" s="6"/>
      <c r="BA163" s="6"/>
      <c r="BB163" s="6"/>
      <c r="BC163" s="6"/>
      <c r="BD163" s="6"/>
      <c r="BE163" s="6"/>
      <c r="BF163" s="6"/>
      <c r="BG163" s="6"/>
      <c r="BH163" s="6"/>
      <c r="BI163" s="6"/>
      <c r="BJ163" s="6"/>
      <c r="BK163" s="6"/>
      <c r="BL163" s="6"/>
      <c r="BM163" s="6"/>
      <c r="BN163" s="6"/>
      <c r="BO163" s="6"/>
      <c r="BP163" s="6"/>
    </row>
    <row r="164" spans="1:68" s="171" customFormat="1" ht="27.95" customHeight="1" x14ac:dyDescent="0.25">
      <c r="A164" s="97" t="s">
        <v>445</v>
      </c>
      <c r="B164" s="98" t="s">
        <v>446</v>
      </c>
      <c r="C164" s="99" t="s">
        <v>117</v>
      </c>
      <c r="D164" s="100" t="s">
        <v>289</v>
      </c>
      <c r="E164" s="101" t="s">
        <v>49</v>
      </c>
      <c r="F164" s="101"/>
      <c r="G164" s="102"/>
      <c r="H164" s="103"/>
      <c r="I164" s="104"/>
      <c r="J164" s="105"/>
      <c r="K164" s="106">
        <f>IF(J164&gt;0, 1, 0)</f>
        <v>0</v>
      </c>
      <c r="L164" s="106">
        <f t="shared" si="157"/>
        <v>0</v>
      </c>
      <c r="M164" s="107"/>
      <c r="N164" s="108"/>
      <c r="O164" s="109">
        <f t="shared" si="158"/>
        <v>0</v>
      </c>
      <c r="P164" s="109">
        <f t="shared" si="159"/>
        <v>0</v>
      </c>
      <c r="Q164" s="107"/>
      <c r="R164" s="110">
        <f>J164*M164*$R$9</f>
        <v>0</v>
      </c>
      <c r="S164" s="111">
        <f>J164*M164*$S$9</f>
        <v>0</v>
      </c>
      <c r="T164" s="112">
        <f>K164*M164*$T$9</f>
        <v>0</v>
      </c>
      <c r="U164" s="112">
        <f>J164*M164*$U$9</f>
        <v>0</v>
      </c>
      <c r="V164" s="112">
        <f t="shared" si="164"/>
        <v>0</v>
      </c>
      <c r="W164" s="112">
        <f t="shared" si="165"/>
        <v>0</v>
      </c>
      <c r="X164" s="112">
        <f t="shared" si="166"/>
        <v>0</v>
      </c>
      <c r="Y164" s="112">
        <f t="shared" si="167"/>
        <v>0</v>
      </c>
      <c r="Z164" s="112">
        <f t="shared" si="167"/>
        <v>0</v>
      </c>
      <c r="AA164" s="112">
        <f t="shared" si="167"/>
        <v>0</v>
      </c>
      <c r="AB164" s="113"/>
      <c r="AC164" s="114">
        <f t="shared" si="168"/>
        <v>0</v>
      </c>
      <c r="AD164" s="176"/>
      <c r="AE164" s="73"/>
      <c r="AF164" s="177"/>
      <c r="AG164" s="177"/>
      <c r="AH164" s="88"/>
      <c r="AI164" s="88"/>
      <c r="AJ164" s="75"/>
      <c r="AK164" s="177"/>
      <c r="AL164" s="88"/>
      <c r="AM164" s="75"/>
      <c r="AN164" s="178"/>
      <c r="AO164" s="176"/>
      <c r="AP164" s="177"/>
      <c r="AQ164" s="177"/>
      <c r="AR164" s="177"/>
      <c r="AS164" s="177"/>
      <c r="AT164" s="88"/>
      <c r="AU164" s="75"/>
      <c r="AV164" s="178"/>
      <c r="AW164" s="6"/>
      <c r="AX164" s="6"/>
      <c r="AY164" s="6"/>
      <c r="AZ164" s="6"/>
      <c r="BA164" s="6"/>
      <c r="BB164" s="6"/>
      <c r="BC164" s="6"/>
      <c r="BD164" s="6"/>
      <c r="BE164" s="6"/>
      <c r="BF164" s="6"/>
      <c r="BG164" s="6"/>
      <c r="BH164" s="6"/>
      <c r="BI164" s="6"/>
      <c r="BJ164" s="6"/>
      <c r="BK164" s="6"/>
      <c r="BL164" s="6"/>
      <c r="BM164" s="6"/>
      <c r="BN164" s="6"/>
      <c r="BO164" s="6"/>
      <c r="BP164" s="6"/>
    </row>
    <row r="165" spans="1:68" ht="27.95" customHeight="1" thickBot="1" x14ac:dyDescent="0.3">
      <c r="A165" s="116" t="s">
        <v>445</v>
      </c>
      <c r="B165" s="117" t="s">
        <v>446</v>
      </c>
      <c r="C165" s="117" t="s">
        <v>117</v>
      </c>
      <c r="D165" s="57" t="s">
        <v>289</v>
      </c>
      <c r="E165" s="118"/>
      <c r="F165" s="118"/>
      <c r="G165" s="119"/>
      <c r="H165" s="120" t="s">
        <v>90</v>
      </c>
      <c r="I165" s="121"/>
      <c r="J165" s="122"/>
      <c r="K165" s="123"/>
      <c r="L165" s="123"/>
      <c r="M165" s="124"/>
      <c r="N165" s="125"/>
      <c r="O165" s="123"/>
      <c r="P165" s="123"/>
      <c r="Q165" s="124"/>
      <c r="R165" s="126">
        <f>SUM(R153:R164)</f>
        <v>491.40000000000003</v>
      </c>
      <c r="S165" s="127">
        <f t="shared" ref="S165:AA165" si="169">SUM(S153:S164)</f>
        <v>104</v>
      </c>
      <c r="T165" s="128">
        <f t="shared" si="169"/>
        <v>104</v>
      </c>
      <c r="U165" s="128">
        <f t="shared" si="169"/>
        <v>124.8</v>
      </c>
      <c r="V165" s="128">
        <f t="shared" si="169"/>
        <v>104</v>
      </c>
      <c r="W165" s="128">
        <f t="shared" si="169"/>
        <v>23.4</v>
      </c>
      <c r="X165" s="128">
        <f t="shared" si="169"/>
        <v>31.2</v>
      </c>
      <c r="Y165" s="129">
        <f t="shared" si="169"/>
        <v>208</v>
      </c>
      <c r="Z165" s="129">
        <f t="shared" si="169"/>
        <v>127.39999999999999</v>
      </c>
      <c r="AA165" s="129">
        <f t="shared" si="169"/>
        <v>156</v>
      </c>
      <c r="AB165" s="130">
        <f>R165/1800/0.6</f>
        <v>0.45500000000000007</v>
      </c>
      <c r="AC165" s="7"/>
      <c r="AD165" s="131"/>
      <c r="AE165" s="132"/>
      <c r="AF165" s="132"/>
      <c r="AG165" s="132"/>
      <c r="AH165" s="132"/>
      <c r="AI165" s="132"/>
      <c r="AJ165" s="132"/>
      <c r="AK165" s="132"/>
      <c r="AL165" s="132"/>
      <c r="AM165" s="132"/>
      <c r="AN165" s="132"/>
      <c r="AO165" s="132"/>
      <c r="AP165" s="132"/>
      <c r="AQ165" s="132"/>
      <c r="AR165" s="132"/>
      <c r="AS165" s="132"/>
      <c r="AT165" s="132"/>
      <c r="AU165" s="132"/>
      <c r="AV165" s="297"/>
    </row>
    <row r="166" spans="1:68" ht="27.75" customHeight="1" thickTop="1" x14ac:dyDescent="0.25">
      <c r="A166" s="54" t="s">
        <v>452</v>
      </c>
      <c r="B166" s="55" t="s">
        <v>453</v>
      </c>
      <c r="C166" s="56" t="s">
        <v>117</v>
      </c>
      <c r="D166" s="57" t="s">
        <v>289</v>
      </c>
      <c r="E166" s="58" t="s">
        <v>54</v>
      </c>
      <c r="F166" s="80">
        <v>3</v>
      </c>
      <c r="G166" s="60" t="s">
        <v>430</v>
      </c>
      <c r="H166" s="60" t="s">
        <v>431</v>
      </c>
      <c r="I166" s="274"/>
      <c r="J166" s="62">
        <v>2</v>
      </c>
      <c r="K166" s="63">
        <f t="shared" ref="K166:K175" si="170">IF(J166&gt;0, 1, 0)</f>
        <v>1</v>
      </c>
      <c r="L166" s="63">
        <f t="shared" ref="L166:L177" si="171">J166-K166</f>
        <v>1</v>
      </c>
      <c r="M166" s="64">
        <v>4</v>
      </c>
      <c r="N166" s="65">
        <v>1</v>
      </c>
      <c r="O166" s="66">
        <f t="shared" ref="O166:O177" si="172">IF(N166&gt;0, 1, 0)</f>
        <v>1</v>
      </c>
      <c r="P166" s="66">
        <f t="shared" ref="P166:P177" si="173">N166-O166</f>
        <v>0</v>
      </c>
      <c r="Q166" s="298">
        <v>26</v>
      </c>
      <c r="R166" s="68">
        <f t="shared" ref="R166:R175" si="174">(K166*M166*$R$5)+(L166*M166*$R$6)+(O166*Q166*$R$7)+(P166*Q166*$R$8)</f>
        <v>63.2</v>
      </c>
      <c r="S166" s="69">
        <f t="shared" ref="S166:S175" si="175">J166*M166*$S$5</f>
        <v>8</v>
      </c>
      <c r="T166" s="70">
        <f t="shared" ref="T166:T175" si="176">K166*M166*$T$5</f>
        <v>4</v>
      </c>
      <c r="U166" s="70">
        <f t="shared" ref="U166:U175" si="177">J166*M166*$U$5</f>
        <v>9.6</v>
      </c>
      <c r="V166" s="70">
        <f t="shared" ref="V166:V177" si="178">N166*Q166*$V$7</f>
        <v>26</v>
      </c>
      <c r="W166" s="70">
        <f t="shared" ref="W166:W177" si="179">O166*Q166*$W$7</f>
        <v>7.8</v>
      </c>
      <c r="X166" s="70">
        <f t="shared" ref="X166:X177" si="180">N166*Q166*$X$7</f>
        <v>7.8</v>
      </c>
      <c r="Y166" s="70">
        <f t="shared" ref="Y166:AA177" si="181">S166+V166</f>
        <v>34</v>
      </c>
      <c r="Z166" s="70">
        <f t="shared" si="181"/>
        <v>11.8</v>
      </c>
      <c r="AA166" s="70">
        <f t="shared" si="181"/>
        <v>17.399999999999999</v>
      </c>
      <c r="AB166" s="71"/>
      <c r="AC166" s="7">
        <f>R166-Y166-Z166-AA166</f>
        <v>0</v>
      </c>
      <c r="AD166" s="162"/>
      <c r="AE166" s="134"/>
      <c r="AF166" s="163"/>
      <c r="AG166" s="164"/>
      <c r="AH166" s="88"/>
      <c r="AI166" s="88"/>
      <c r="AJ166" s="75"/>
      <c r="AK166" s="367" t="s">
        <v>454</v>
      </c>
      <c r="AL166" s="88"/>
      <c r="AM166" s="75"/>
      <c r="AN166" s="89"/>
      <c r="AO166" s="162"/>
      <c r="AP166" s="87"/>
      <c r="AQ166" s="87"/>
      <c r="AR166" s="167"/>
      <c r="AS166" s="368" t="s">
        <v>455</v>
      </c>
      <c r="AT166" s="88"/>
      <c r="AU166" s="75"/>
      <c r="AV166" s="369"/>
      <c r="AW166" s="370"/>
      <c r="AX166" s="371"/>
      <c r="AY166" s="372"/>
    </row>
    <row r="167" spans="1:68" ht="27.95" customHeight="1" x14ac:dyDescent="0.25">
      <c r="A167" s="54" t="s">
        <v>452</v>
      </c>
      <c r="B167" s="55" t="s">
        <v>453</v>
      </c>
      <c r="C167" s="56" t="s">
        <v>117</v>
      </c>
      <c r="D167" s="57" t="s">
        <v>289</v>
      </c>
      <c r="E167" s="58" t="s">
        <v>54</v>
      </c>
      <c r="F167" s="80">
        <v>2</v>
      </c>
      <c r="G167" s="60" t="s">
        <v>280</v>
      </c>
      <c r="H167" s="60" t="s">
        <v>426</v>
      </c>
      <c r="I167" s="81"/>
      <c r="J167" s="82">
        <v>2</v>
      </c>
      <c r="K167" s="63">
        <f t="shared" si="170"/>
        <v>1</v>
      </c>
      <c r="L167" s="63">
        <f t="shared" si="171"/>
        <v>1</v>
      </c>
      <c r="M167" s="83">
        <v>22</v>
      </c>
      <c r="N167" s="84">
        <v>1</v>
      </c>
      <c r="O167" s="66">
        <f t="shared" si="172"/>
        <v>1</v>
      </c>
      <c r="P167" s="66">
        <f t="shared" si="173"/>
        <v>0</v>
      </c>
      <c r="Q167" s="83">
        <v>26</v>
      </c>
      <c r="R167" s="85">
        <f t="shared" si="174"/>
        <v>160.4</v>
      </c>
      <c r="S167" s="69">
        <f t="shared" si="175"/>
        <v>44</v>
      </c>
      <c r="T167" s="70">
        <f t="shared" si="176"/>
        <v>22</v>
      </c>
      <c r="U167" s="70">
        <f t="shared" si="177"/>
        <v>52.8</v>
      </c>
      <c r="V167" s="70">
        <f t="shared" si="178"/>
        <v>26</v>
      </c>
      <c r="W167" s="70">
        <f t="shared" si="179"/>
        <v>7.8</v>
      </c>
      <c r="X167" s="70">
        <f t="shared" si="180"/>
        <v>7.8</v>
      </c>
      <c r="Y167" s="70">
        <f t="shared" si="181"/>
        <v>70</v>
      </c>
      <c r="Z167" s="70">
        <f t="shared" si="181"/>
        <v>29.8</v>
      </c>
      <c r="AA167" s="70">
        <f t="shared" si="181"/>
        <v>60.599999999999994</v>
      </c>
      <c r="AB167" s="71"/>
      <c r="AC167" s="7">
        <f t="shared" ref="AC167:AC177" si="182">R165-Y165-Z165-AA165</f>
        <v>0</v>
      </c>
      <c r="AD167" s="162"/>
      <c r="AE167" s="134"/>
      <c r="AF167" s="163"/>
      <c r="AG167" s="164"/>
      <c r="AH167" s="88"/>
      <c r="AI167" s="88"/>
      <c r="AJ167" s="75"/>
      <c r="AK167" s="367" t="s">
        <v>456</v>
      </c>
      <c r="AL167" s="88"/>
      <c r="AM167" s="75"/>
      <c r="AN167" s="89"/>
      <c r="AO167" s="86"/>
      <c r="AP167" s="87"/>
      <c r="AQ167" s="87"/>
      <c r="AR167" s="87"/>
      <c r="AS167" s="368" t="s">
        <v>457</v>
      </c>
      <c r="AT167" s="88"/>
      <c r="AU167" s="75"/>
      <c r="AV167" s="369"/>
      <c r="AW167" s="370"/>
      <c r="AX167" s="371"/>
      <c r="AY167" s="372"/>
    </row>
    <row r="168" spans="1:68" ht="35.25" customHeight="1" x14ac:dyDescent="0.25">
      <c r="A168" s="54" t="s">
        <v>452</v>
      </c>
      <c r="B168" s="55" t="s">
        <v>453</v>
      </c>
      <c r="C168" s="56" t="s">
        <v>117</v>
      </c>
      <c r="D168" s="57" t="s">
        <v>289</v>
      </c>
      <c r="E168" s="93" t="s">
        <v>73</v>
      </c>
      <c r="F168" s="80">
        <v>1</v>
      </c>
      <c r="G168" s="60" t="s">
        <v>436</v>
      </c>
      <c r="H168" s="60" t="s">
        <v>437</v>
      </c>
      <c r="I168" s="81"/>
      <c r="J168" s="82"/>
      <c r="K168" s="63">
        <f t="shared" si="170"/>
        <v>0</v>
      </c>
      <c r="L168" s="63">
        <f t="shared" si="171"/>
        <v>0</v>
      </c>
      <c r="M168" s="83"/>
      <c r="N168" s="84"/>
      <c r="O168" s="66">
        <f t="shared" si="172"/>
        <v>0</v>
      </c>
      <c r="P168" s="66">
        <f t="shared" si="173"/>
        <v>0</v>
      </c>
      <c r="Q168" s="83"/>
      <c r="R168" s="85">
        <f t="shared" si="174"/>
        <v>0</v>
      </c>
      <c r="S168" s="69">
        <f t="shared" si="175"/>
        <v>0</v>
      </c>
      <c r="T168" s="70">
        <f t="shared" si="176"/>
        <v>0</v>
      </c>
      <c r="U168" s="70">
        <f t="shared" si="177"/>
        <v>0</v>
      </c>
      <c r="V168" s="70">
        <f t="shared" si="178"/>
        <v>0</v>
      </c>
      <c r="W168" s="70">
        <f t="shared" si="179"/>
        <v>0</v>
      </c>
      <c r="X168" s="70">
        <f t="shared" si="180"/>
        <v>0</v>
      </c>
      <c r="Y168" s="70">
        <f t="shared" si="181"/>
        <v>0</v>
      </c>
      <c r="Z168" s="70">
        <f t="shared" si="181"/>
        <v>0</v>
      </c>
      <c r="AA168" s="70">
        <f t="shared" si="181"/>
        <v>0</v>
      </c>
      <c r="AB168" s="71"/>
      <c r="AC168" s="7">
        <f t="shared" si="182"/>
        <v>0</v>
      </c>
      <c r="AD168" s="162"/>
      <c r="AE168" s="134"/>
      <c r="AF168" s="163"/>
      <c r="AG168" s="164"/>
      <c r="AH168" s="88"/>
      <c r="AI168" s="88"/>
      <c r="AJ168" s="75"/>
      <c r="AK168" s="368" t="s">
        <v>458</v>
      </c>
      <c r="AL168" s="88"/>
      <c r="AM168" s="75"/>
      <c r="AN168" s="89"/>
      <c r="AO168" s="86"/>
      <c r="AP168" s="87"/>
      <c r="AQ168" s="87"/>
      <c r="AR168" s="87"/>
      <c r="AS168" s="368" t="s">
        <v>459</v>
      </c>
      <c r="AT168" s="88"/>
      <c r="AU168" s="75"/>
      <c r="AV168" s="369"/>
      <c r="AW168" s="370"/>
      <c r="AX168" s="371"/>
      <c r="AY168" s="372"/>
    </row>
    <row r="169" spans="1:68" ht="27.95" customHeight="1" x14ac:dyDescent="0.25">
      <c r="A169" s="54" t="s">
        <v>452</v>
      </c>
      <c r="B169" s="55" t="s">
        <v>453</v>
      </c>
      <c r="C169" s="56" t="s">
        <v>117</v>
      </c>
      <c r="D169" s="57" t="s">
        <v>289</v>
      </c>
      <c r="E169" s="93" t="s">
        <v>73</v>
      </c>
      <c r="F169" s="80">
        <v>3</v>
      </c>
      <c r="G169" s="60" t="s">
        <v>460</v>
      </c>
      <c r="H169" s="60" t="s">
        <v>461</v>
      </c>
      <c r="I169" s="81"/>
      <c r="J169" s="82">
        <v>1</v>
      </c>
      <c r="K169" s="63">
        <f t="shared" si="170"/>
        <v>1</v>
      </c>
      <c r="L169" s="63">
        <f t="shared" si="171"/>
        <v>0</v>
      </c>
      <c r="M169" s="83">
        <v>26</v>
      </c>
      <c r="N169" s="84">
        <v>1</v>
      </c>
      <c r="O169" s="66">
        <f t="shared" si="172"/>
        <v>1</v>
      </c>
      <c r="P169" s="66">
        <f t="shared" si="173"/>
        <v>0</v>
      </c>
      <c r="Q169" s="83">
        <v>26</v>
      </c>
      <c r="R169" s="85">
        <f t="shared" si="174"/>
        <v>124.80000000000001</v>
      </c>
      <c r="S169" s="69">
        <f t="shared" si="175"/>
        <v>26</v>
      </c>
      <c r="T169" s="70">
        <f t="shared" si="176"/>
        <v>26</v>
      </c>
      <c r="U169" s="70">
        <f t="shared" si="177"/>
        <v>31.2</v>
      </c>
      <c r="V169" s="70">
        <f t="shared" si="178"/>
        <v>26</v>
      </c>
      <c r="W169" s="70">
        <f t="shared" si="179"/>
        <v>7.8</v>
      </c>
      <c r="X169" s="70">
        <f t="shared" si="180"/>
        <v>7.8</v>
      </c>
      <c r="Y169" s="70">
        <f t="shared" si="181"/>
        <v>52</v>
      </c>
      <c r="Z169" s="70">
        <f t="shared" si="181"/>
        <v>33.799999999999997</v>
      </c>
      <c r="AA169" s="70">
        <f t="shared" si="181"/>
        <v>39</v>
      </c>
      <c r="AB169" s="71"/>
      <c r="AC169" s="7">
        <f t="shared" si="182"/>
        <v>0</v>
      </c>
      <c r="AD169" s="86"/>
      <c r="AE169" s="73"/>
      <c r="AF169" s="87"/>
      <c r="AG169" s="87"/>
      <c r="AH169" s="88"/>
      <c r="AI169" s="88"/>
      <c r="AJ169" s="75"/>
      <c r="AK169" s="368" t="s">
        <v>462</v>
      </c>
      <c r="AL169" s="88"/>
      <c r="AM169" s="75"/>
      <c r="AN169" s="89"/>
      <c r="AO169" s="86"/>
      <c r="AP169" s="87"/>
      <c r="AQ169" s="87"/>
      <c r="AR169" s="87"/>
      <c r="AS169" s="368" t="s">
        <v>463</v>
      </c>
      <c r="AT169" s="88"/>
      <c r="AU169" s="75"/>
      <c r="AV169" s="369"/>
      <c r="AW169" s="370"/>
      <c r="AX169" s="371"/>
      <c r="AY169" s="372"/>
    </row>
    <row r="170" spans="1:68" ht="27.95" customHeight="1" x14ac:dyDescent="0.25">
      <c r="A170" s="54" t="s">
        <v>452</v>
      </c>
      <c r="B170" s="55" t="s">
        <v>453</v>
      </c>
      <c r="C170" s="56" t="s">
        <v>117</v>
      </c>
      <c r="D170" s="57" t="s">
        <v>289</v>
      </c>
      <c r="E170" s="91" t="s">
        <v>82</v>
      </c>
      <c r="F170" s="92">
        <v>3</v>
      </c>
      <c r="G170" s="91" t="s">
        <v>460</v>
      </c>
      <c r="H170" s="91" t="s">
        <v>464</v>
      </c>
      <c r="I170" s="81"/>
      <c r="J170" s="82">
        <v>1</v>
      </c>
      <c r="K170" s="63">
        <f t="shared" si="170"/>
        <v>1</v>
      </c>
      <c r="L170" s="63">
        <f t="shared" si="171"/>
        <v>0</v>
      </c>
      <c r="M170" s="83">
        <v>26</v>
      </c>
      <c r="N170" s="84">
        <v>1</v>
      </c>
      <c r="O170" s="66">
        <f t="shared" si="172"/>
        <v>1</v>
      </c>
      <c r="P170" s="66">
        <f t="shared" si="173"/>
        <v>0</v>
      </c>
      <c r="Q170" s="83">
        <v>26</v>
      </c>
      <c r="R170" s="85">
        <f t="shared" si="174"/>
        <v>124.80000000000001</v>
      </c>
      <c r="S170" s="69">
        <f t="shared" si="175"/>
        <v>26</v>
      </c>
      <c r="T170" s="70">
        <f t="shared" si="176"/>
        <v>26</v>
      </c>
      <c r="U170" s="70">
        <f t="shared" si="177"/>
        <v>31.2</v>
      </c>
      <c r="V170" s="70">
        <f t="shared" si="178"/>
        <v>26</v>
      </c>
      <c r="W170" s="70">
        <f t="shared" si="179"/>
        <v>7.8</v>
      </c>
      <c r="X170" s="70">
        <f t="shared" si="180"/>
        <v>7.8</v>
      </c>
      <c r="Y170" s="70">
        <f t="shared" si="181"/>
        <v>52</v>
      </c>
      <c r="Z170" s="70">
        <f t="shared" si="181"/>
        <v>33.799999999999997</v>
      </c>
      <c r="AA170" s="70">
        <f t="shared" si="181"/>
        <v>39</v>
      </c>
      <c r="AB170" s="71"/>
      <c r="AC170" s="7">
        <f t="shared" si="182"/>
        <v>0</v>
      </c>
      <c r="AD170" s="86"/>
      <c r="AE170" s="73"/>
      <c r="AF170" s="87"/>
      <c r="AG170" s="87"/>
      <c r="AH170" s="88"/>
      <c r="AI170" s="88"/>
      <c r="AJ170" s="75"/>
      <c r="AK170" s="134" t="s">
        <v>465</v>
      </c>
      <c r="AL170" s="88"/>
      <c r="AM170" s="75"/>
      <c r="AN170" s="89"/>
      <c r="AO170" s="86"/>
      <c r="AP170" s="87"/>
      <c r="AQ170" s="87"/>
      <c r="AR170" s="87"/>
      <c r="AS170" s="87"/>
      <c r="AT170" s="88"/>
      <c r="AU170" s="75"/>
      <c r="AV170" s="89"/>
      <c r="AX170" s="372"/>
      <c r="AY170" s="372"/>
    </row>
    <row r="171" spans="1:68" ht="27.95" customHeight="1" x14ac:dyDescent="0.25">
      <c r="A171" s="54" t="s">
        <v>452</v>
      </c>
      <c r="B171" s="55" t="s">
        <v>453</v>
      </c>
      <c r="C171" s="56" t="s">
        <v>117</v>
      </c>
      <c r="D171" s="57" t="s">
        <v>289</v>
      </c>
      <c r="E171" s="237" t="s">
        <v>214</v>
      </c>
      <c r="F171" s="238">
        <v>3</v>
      </c>
      <c r="G171" s="239" t="s">
        <v>439</v>
      </c>
      <c r="H171" s="239" t="s">
        <v>440</v>
      </c>
      <c r="I171" s="81"/>
      <c r="J171" s="82">
        <v>1</v>
      </c>
      <c r="K171" s="63">
        <f t="shared" si="170"/>
        <v>1</v>
      </c>
      <c r="L171" s="63">
        <f t="shared" si="171"/>
        <v>0</v>
      </c>
      <c r="M171" s="83">
        <v>13</v>
      </c>
      <c r="N171" s="84">
        <v>1</v>
      </c>
      <c r="O171" s="66">
        <f t="shared" si="172"/>
        <v>1</v>
      </c>
      <c r="P171" s="66">
        <f t="shared" si="173"/>
        <v>0</v>
      </c>
      <c r="Q171" s="83">
        <v>13</v>
      </c>
      <c r="R171" s="85">
        <f t="shared" si="174"/>
        <v>62.400000000000006</v>
      </c>
      <c r="S171" s="69">
        <f t="shared" si="175"/>
        <v>13</v>
      </c>
      <c r="T171" s="70">
        <f t="shared" si="176"/>
        <v>13</v>
      </c>
      <c r="U171" s="70">
        <f t="shared" si="177"/>
        <v>15.6</v>
      </c>
      <c r="V171" s="70">
        <f t="shared" si="178"/>
        <v>13</v>
      </c>
      <c r="W171" s="70">
        <f t="shared" si="179"/>
        <v>3.9</v>
      </c>
      <c r="X171" s="70">
        <f t="shared" si="180"/>
        <v>3.9</v>
      </c>
      <c r="Y171" s="70">
        <f t="shared" si="181"/>
        <v>26</v>
      </c>
      <c r="Z171" s="70">
        <f t="shared" si="181"/>
        <v>16.899999999999999</v>
      </c>
      <c r="AA171" s="70">
        <f t="shared" si="181"/>
        <v>19.5</v>
      </c>
      <c r="AB171" s="71"/>
      <c r="AC171" s="7">
        <f t="shared" si="182"/>
        <v>0</v>
      </c>
      <c r="AD171" s="86"/>
      <c r="AE171" s="73"/>
      <c r="AF171" s="87"/>
      <c r="AG171" s="87"/>
      <c r="AH171" s="88"/>
      <c r="AI171" s="88"/>
      <c r="AJ171" s="75"/>
      <c r="AK171" s="87"/>
      <c r="AL171" s="88"/>
      <c r="AM171" s="75"/>
      <c r="AN171" s="89"/>
      <c r="AO171" s="86"/>
      <c r="AP171" s="87"/>
      <c r="AQ171" s="87"/>
      <c r="AR171" s="87"/>
      <c r="AS171" s="87"/>
      <c r="AT171" s="88"/>
      <c r="AU171" s="75"/>
      <c r="AV171" s="89"/>
    </row>
    <row r="172" spans="1:68" ht="27.95" customHeight="1" x14ac:dyDescent="0.25">
      <c r="A172" s="54" t="s">
        <v>452</v>
      </c>
      <c r="B172" s="55" t="s">
        <v>453</v>
      </c>
      <c r="C172" s="56" t="s">
        <v>117</v>
      </c>
      <c r="D172" s="57" t="s">
        <v>289</v>
      </c>
      <c r="E172" s="141"/>
      <c r="F172" s="136"/>
      <c r="G172" s="142"/>
      <c r="H172" s="140"/>
      <c r="I172" s="81"/>
      <c r="J172" s="82"/>
      <c r="K172" s="63">
        <f t="shared" si="170"/>
        <v>0</v>
      </c>
      <c r="L172" s="63">
        <f t="shared" si="171"/>
        <v>0</v>
      </c>
      <c r="M172" s="83"/>
      <c r="N172" s="84"/>
      <c r="O172" s="66">
        <f t="shared" si="172"/>
        <v>0</v>
      </c>
      <c r="P172" s="66">
        <f t="shared" si="173"/>
        <v>0</v>
      </c>
      <c r="Q172" s="83"/>
      <c r="R172" s="85">
        <f t="shared" si="174"/>
        <v>0</v>
      </c>
      <c r="S172" s="69">
        <f t="shared" si="175"/>
        <v>0</v>
      </c>
      <c r="T172" s="70">
        <f t="shared" si="176"/>
        <v>0</v>
      </c>
      <c r="U172" s="70">
        <f t="shared" si="177"/>
        <v>0</v>
      </c>
      <c r="V172" s="70">
        <f t="shared" si="178"/>
        <v>0</v>
      </c>
      <c r="W172" s="70">
        <f t="shared" si="179"/>
        <v>0</v>
      </c>
      <c r="X172" s="70">
        <f t="shared" si="180"/>
        <v>0</v>
      </c>
      <c r="Y172" s="70">
        <f t="shared" si="181"/>
        <v>0</v>
      </c>
      <c r="Z172" s="70">
        <f t="shared" si="181"/>
        <v>0</v>
      </c>
      <c r="AA172" s="70">
        <f t="shared" si="181"/>
        <v>0</v>
      </c>
      <c r="AB172" s="71"/>
      <c r="AC172" s="7">
        <f t="shared" si="182"/>
        <v>0</v>
      </c>
      <c r="AD172" s="86"/>
      <c r="AE172" s="73"/>
      <c r="AF172" s="87"/>
      <c r="AG172" s="87"/>
      <c r="AH172" s="88"/>
      <c r="AI172" s="88"/>
      <c r="AJ172" s="75"/>
      <c r="AK172" s="87"/>
      <c r="AL172" s="88"/>
      <c r="AM172" s="75"/>
      <c r="AN172" s="89"/>
      <c r="AO172" s="86"/>
      <c r="AP172" s="87"/>
      <c r="AQ172" s="87"/>
      <c r="AR172" s="87"/>
      <c r="AS172" s="87"/>
      <c r="AT172" s="88"/>
      <c r="AU172" s="75"/>
      <c r="AV172" s="89"/>
    </row>
    <row r="173" spans="1:68" ht="27.95" customHeight="1" x14ac:dyDescent="0.25">
      <c r="A173" s="54" t="s">
        <v>452</v>
      </c>
      <c r="B173" s="55" t="s">
        <v>453</v>
      </c>
      <c r="C173" s="56" t="s">
        <v>117</v>
      </c>
      <c r="D173" s="57" t="s">
        <v>289</v>
      </c>
      <c r="E173" s="141"/>
      <c r="F173" s="136"/>
      <c r="G173" s="142"/>
      <c r="H173" s="140"/>
      <c r="I173" s="94"/>
      <c r="J173" s="82"/>
      <c r="K173" s="63">
        <f t="shared" si="170"/>
        <v>0</v>
      </c>
      <c r="L173" s="63">
        <f t="shared" si="171"/>
        <v>0</v>
      </c>
      <c r="M173" s="83"/>
      <c r="N173" s="84"/>
      <c r="O173" s="66">
        <f t="shared" si="172"/>
        <v>0</v>
      </c>
      <c r="P173" s="66">
        <f t="shared" si="173"/>
        <v>0</v>
      </c>
      <c r="Q173" s="83"/>
      <c r="R173" s="85">
        <f t="shared" si="174"/>
        <v>0</v>
      </c>
      <c r="S173" s="69">
        <f t="shared" si="175"/>
        <v>0</v>
      </c>
      <c r="T173" s="70">
        <f t="shared" si="176"/>
        <v>0</v>
      </c>
      <c r="U173" s="70">
        <f t="shared" si="177"/>
        <v>0</v>
      </c>
      <c r="V173" s="70">
        <f t="shared" si="178"/>
        <v>0</v>
      </c>
      <c r="W173" s="70">
        <f t="shared" si="179"/>
        <v>0</v>
      </c>
      <c r="X173" s="70">
        <f t="shared" si="180"/>
        <v>0</v>
      </c>
      <c r="Y173" s="70">
        <f t="shared" si="181"/>
        <v>0</v>
      </c>
      <c r="Z173" s="70">
        <f t="shared" si="181"/>
        <v>0</v>
      </c>
      <c r="AA173" s="70">
        <f t="shared" si="181"/>
        <v>0</v>
      </c>
      <c r="AB173" s="71"/>
      <c r="AC173" s="7">
        <f t="shared" si="182"/>
        <v>0</v>
      </c>
      <c r="AD173" s="86"/>
      <c r="AE173" s="73"/>
      <c r="AF173" s="87"/>
      <c r="AG173" s="87"/>
      <c r="AH173" s="88"/>
      <c r="AI173" s="88"/>
      <c r="AJ173" s="75"/>
      <c r="AK173" s="87"/>
      <c r="AL173" s="88"/>
      <c r="AM173" s="75"/>
      <c r="AN173" s="89"/>
      <c r="AO173" s="86"/>
      <c r="AP173" s="87"/>
      <c r="AQ173" s="87"/>
      <c r="AR173" s="87"/>
      <c r="AS173" s="87"/>
      <c r="AT173" s="88"/>
      <c r="AU173" s="75"/>
      <c r="AV173" s="89"/>
    </row>
    <row r="174" spans="1:68" ht="27.95" customHeight="1" x14ac:dyDescent="0.25">
      <c r="A174" s="54" t="s">
        <v>452</v>
      </c>
      <c r="B174" s="55" t="s">
        <v>453</v>
      </c>
      <c r="C174" s="56" t="s">
        <v>117</v>
      </c>
      <c r="D174" s="57" t="s">
        <v>289</v>
      </c>
      <c r="E174" s="143"/>
      <c r="F174" s="144"/>
      <c r="G174" s="145"/>
      <c r="H174" s="140"/>
      <c r="I174" s="81"/>
      <c r="J174" s="82"/>
      <c r="K174" s="63">
        <f t="shared" si="170"/>
        <v>0</v>
      </c>
      <c r="L174" s="63">
        <f t="shared" si="171"/>
        <v>0</v>
      </c>
      <c r="M174" s="83"/>
      <c r="N174" s="84"/>
      <c r="O174" s="66">
        <f t="shared" si="172"/>
        <v>0</v>
      </c>
      <c r="P174" s="66">
        <f t="shared" si="173"/>
        <v>0</v>
      </c>
      <c r="Q174" s="83"/>
      <c r="R174" s="85">
        <f t="shared" si="174"/>
        <v>0</v>
      </c>
      <c r="S174" s="69">
        <f t="shared" si="175"/>
        <v>0</v>
      </c>
      <c r="T174" s="70">
        <f t="shared" si="176"/>
        <v>0</v>
      </c>
      <c r="U174" s="70">
        <f t="shared" si="177"/>
        <v>0</v>
      </c>
      <c r="V174" s="70">
        <f t="shared" si="178"/>
        <v>0</v>
      </c>
      <c r="W174" s="70">
        <f t="shared" si="179"/>
        <v>0</v>
      </c>
      <c r="X174" s="70">
        <f t="shared" si="180"/>
        <v>0</v>
      </c>
      <c r="Y174" s="70">
        <f t="shared" si="181"/>
        <v>0</v>
      </c>
      <c r="Z174" s="70">
        <f t="shared" si="181"/>
        <v>0</v>
      </c>
      <c r="AA174" s="70">
        <f t="shared" si="181"/>
        <v>0</v>
      </c>
      <c r="AB174" s="71"/>
      <c r="AC174" s="7">
        <f t="shared" si="182"/>
        <v>0</v>
      </c>
      <c r="AD174" s="86"/>
      <c r="AE174" s="73"/>
      <c r="AF174" s="87"/>
      <c r="AG174" s="87"/>
      <c r="AH174" s="88"/>
      <c r="AI174" s="88"/>
      <c r="AJ174" s="75"/>
      <c r="AK174" s="87"/>
      <c r="AL174" s="88"/>
      <c r="AM174" s="75"/>
      <c r="AN174" s="89"/>
      <c r="AO174" s="86"/>
      <c r="AP174" s="87"/>
      <c r="AQ174" s="87"/>
      <c r="AR174" s="87"/>
      <c r="AS174" s="87"/>
      <c r="AT174" s="88"/>
      <c r="AU174" s="75"/>
      <c r="AV174" s="89"/>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row>
    <row r="175" spans="1:68" ht="27.95" customHeight="1" x14ac:dyDescent="0.25">
      <c r="A175" s="54" t="s">
        <v>452</v>
      </c>
      <c r="B175" s="55" t="s">
        <v>453</v>
      </c>
      <c r="C175" s="56" t="s">
        <v>117</v>
      </c>
      <c r="D175" s="57" t="s">
        <v>289</v>
      </c>
      <c r="E175" s="146"/>
      <c r="F175" s="288"/>
      <c r="G175" s="142"/>
      <c r="H175" s="289"/>
      <c r="I175" s="290"/>
      <c r="J175" s="82"/>
      <c r="K175" s="96">
        <f t="shared" si="170"/>
        <v>0</v>
      </c>
      <c r="L175" s="96">
        <f t="shared" si="171"/>
        <v>0</v>
      </c>
      <c r="M175" s="83"/>
      <c r="N175" s="84"/>
      <c r="O175" s="66">
        <f t="shared" si="172"/>
        <v>0</v>
      </c>
      <c r="P175" s="66">
        <f t="shared" si="173"/>
        <v>0</v>
      </c>
      <c r="Q175" s="83"/>
      <c r="R175" s="85">
        <f t="shared" si="174"/>
        <v>0</v>
      </c>
      <c r="S175" s="69">
        <f t="shared" si="175"/>
        <v>0</v>
      </c>
      <c r="T175" s="70">
        <f t="shared" si="176"/>
        <v>0</v>
      </c>
      <c r="U175" s="70">
        <f t="shared" si="177"/>
        <v>0</v>
      </c>
      <c r="V175" s="70">
        <f t="shared" si="178"/>
        <v>0</v>
      </c>
      <c r="W175" s="70">
        <f t="shared" si="179"/>
        <v>0</v>
      </c>
      <c r="X175" s="70">
        <f t="shared" si="180"/>
        <v>0</v>
      </c>
      <c r="Y175" s="70">
        <f t="shared" si="181"/>
        <v>0</v>
      </c>
      <c r="Z175" s="70">
        <f t="shared" si="181"/>
        <v>0</v>
      </c>
      <c r="AA175" s="70">
        <f t="shared" si="181"/>
        <v>0</v>
      </c>
      <c r="AB175" s="71"/>
      <c r="AC175" s="7">
        <f t="shared" si="182"/>
        <v>0</v>
      </c>
      <c r="AD175" s="86"/>
      <c r="AE175" s="73"/>
      <c r="AF175" s="87"/>
      <c r="AG175" s="87"/>
      <c r="AH175" s="88"/>
      <c r="AI175" s="88"/>
      <c r="AJ175" s="75"/>
      <c r="AK175" s="87"/>
      <c r="AL175" s="88"/>
      <c r="AM175" s="75"/>
      <c r="AN175" s="89"/>
      <c r="AO175" s="86"/>
      <c r="AP175" s="87"/>
      <c r="AQ175" s="87"/>
      <c r="AR175" s="87"/>
      <c r="AS175" s="87"/>
      <c r="AT175" s="88"/>
      <c r="AU175" s="75"/>
      <c r="AV175" s="89"/>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row>
    <row r="176" spans="1:68" s="179" customFormat="1" ht="27.95" customHeight="1" x14ac:dyDescent="0.25">
      <c r="A176" s="97" t="s">
        <v>452</v>
      </c>
      <c r="B176" s="98" t="s">
        <v>453</v>
      </c>
      <c r="C176" s="99" t="s">
        <v>117</v>
      </c>
      <c r="D176" s="100" t="s">
        <v>289</v>
      </c>
      <c r="E176" s="101" t="s">
        <v>49</v>
      </c>
      <c r="F176" s="101"/>
      <c r="G176" s="102"/>
      <c r="H176" s="103" t="s">
        <v>441</v>
      </c>
      <c r="I176" s="104"/>
      <c r="J176" s="105">
        <v>1</v>
      </c>
      <c r="K176" s="106">
        <f>IF(J176&gt;0, 1, 0)</f>
        <v>1</v>
      </c>
      <c r="L176" s="106">
        <f t="shared" si="171"/>
        <v>0</v>
      </c>
      <c r="M176" s="107">
        <v>8</v>
      </c>
      <c r="N176" s="108"/>
      <c r="O176" s="109">
        <f t="shared" si="172"/>
        <v>0</v>
      </c>
      <c r="P176" s="109">
        <f t="shared" si="173"/>
        <v>0</v>
      </c>
      <c r="Q176" s="107"/>
      <c r="R176" s="110">
        <f>J176*M176*$R$9</f>
        <v>39.200000000000003</v>
      </c>
      <c r="S176" s="111">
        <f>J176*M176*$S$9</f>
        <v>8</v>
      </c>
      <c r="T176" s="112">
        <f>K176*M176*$T$9</f>
        <v>12</v>
      </c>
      <c r="U176" s="112">
        <f>J176*M176*$U$9</f>
        <v>19.2</v>
      </c>
      <c r="V176" s="112">
        <f t="shared" si="178"/>
        <v>0</v>
      </c>
      <c r="W176" s="112">
        <f t="shared" si="179"/>
        <v>0</v>
      </c>
      <c r="X176" s="112">
        <f t="shared" si="180"/>
        <v>0</v>
      </c>
      <c r="Y176" s="112">
        <f t="shared" si="181"/>
        <v>8</v>
      </c>
      <c r="Z176" s="112">
        <f t="shared" si="181"/>
        <v>12</v>
      </c>
      <c r="AA176" s="112">
        <f t="shared" si="181"/>
        <v>19.2</v>
      </c>
      <c r="AB176" s="113"/>
      <c r="AC176" s="7">
        <f t="shared" si="182"/>
        <v>0</v>
      </c>
      <c r="AD176" s="176"/>
      <c r="AE176" s="73"/>
      <c r="AF176" s="177"/>
      <c r="AG176" s="177"/>
      <c r="AH176" s="88"/>
      <c r="AI176" s="88"/>
      <c r="AJ176" s="75"/>
      <c r="AK176" s="177"/>
      <c r="AL176" s="88"/>
      <c r="AM176" s="75"/>
      <c r="AN176" s="178"/>
      <c r="AO176" s="176"/>
      <c r="AP176" s="177"/>
      <c r="AQ176" s="177"/>
      <c r="AR176" s="177"/>
      <c r="AS176" s="177"/>
      <c r="AT176" s="88"/>
      <c r="AU176" s="75"/>
      <c r="AV176" s="178"/>
      <c r="AW176" s="6"/>
      <c r="AX176" s="6"/>
      <c r="AY176" s="6"/>
      <c r="AZ176" s="6"/>
      <c r="BA176" s="6"/>
      <c r="BB176" s="6"/>
      <c r="BC176" s="6"/>
      <c r="BD176" s="6"/>
      <c r="BE176" s="6"/>
      <c r="BF176" s="6"/>
      <c r="BG176" s="6"/>
      <c r="BH176" s="6"/>
      <c r="BI176" s="6"/>
      <c r="BJ176" s="6"/>
      <c r="BK176" s="6"/>
      <c r="BL176" s="6"/>
      <c r="BM176" s="6"/>
      <c r="BN176" s="6"/>
      <c r="BO176" s="6"/>
      <c r="BP176" s="6"/>
    </row>
    <row r="177" spans="1:68" s="171" customFormat="1" ht="27.95" customHeight="1" x14ac:dyDescent="0.25">
      <c r="A177" s="97" t="s">
        <v>452</v>
      </c>
      <c r="B177" s="98" t="s">
        <v>453</v>
      </c>
      <c r="C177" s="99" t="s">
        <v>117</v>
      </c>
      <c r="D177" s="100" t="s">
        <v>289</v>
      </c>
      <c r="E177" s="101" t="s">
        <v>308</v>
      </c>
      <c r="F177" s="101"/>
      <c r="G177" s="102"/>
      <c r="H177" s="103" t="s">
        <v>442</v>
      </c>
      <c r="I177" s="104"/>
      <c r="J177" s="105">
        <v>1</v>
      </c>
      <c r="K177" s="106">
        <f>IF(J177&gt;0, 1, 0)</f>
        <v>1</v>
      </c>
      <c r="L177" s="106">
        <f t="shared" si="171"/>
        <v>0</v>
      </c>
      <c r="M177" s="107">
        <v>6</v>
      </c>
      <c r="N177" s="108"/>
      <c r="O177" s="109">
        <f t="shared" si="172"/>
        <v>0</v>
      </c>
      <c r="P177" s="109">
        <f t="shared" si="173"/>
        <v>0</v>
      </c>
      <c r="Q177" s="107"/>
      <c r="R177" s="110">
        <f>J177*M177*$R$9</f>
        <v>29.400000000000002</v>
      </c>
      <c r="S177" s="111">
        <f>J177*M177*$S$9</f>
        <v>6</v>
      </c>
      <c r="T177" s="112">
        <f>K177*M177*$T$9</f>
        <v>9</v>
      </c>
      <c r="U177" s="112">
        <f>J177*M177*$U$9</f>
        <v>14.399999999999999</v>
      </c>
      <c r="V177" s="112">
        <f t="shared" si="178"/>
        <v>0</v>
      </c>
      <c r="W177" s="112">
        <f t="shared" si="179"/>
        <v>0</v>
      </c>
      <c r="X177" s="112">
        <f t="shared" si="180"/>
        <v>0</v>
      </c>
      <c r="Y177" s="112">
        <f t="shared" si="181"/>
        <v>6</v>
      </c>
      <c r="Z177" s="112">
        <f t="shared" si="181"/>
        <v>9</v>
      </c>
      <c r="AA177" s="112">
        <f t="shared" si="181"/>
        <v>14.399999999999999</v>
      </c>
      <c r="AB177" s="113"/>
      <c r="AC177" s="114">
        <f t="shared" si="182"/>
        <v>0</v>
      </c>
      <c r="AD177" s="176"/>
      <c r="AE177" s="73"/>
      <c r="AF177" s="177"/>
      <c r="AG177" s="177"/>
      <c r="AH177" s="88"/>
      <c r="AI177" s="88"/>
      <c r="AJ177" s="75"/>
      <c r="AK177" s="177"/>
      <c r="AL177" s="88"/>
      <c r="AM177" s="75"/>
      <c r="AN177" s="178"/>
      <c r="AO177" s="176"/>
      <c r="AP177" s="177"/>
      <c r="AQ177" s="177"/>
      <c r="AR177" s="177"/>
      <c r="AS177" s="177"/>
      <c r="AT177" s="88"/>
      <c r="AU177" s="75"/>
      <c r="AV177" s="178"/>
      <c r="AW177" s="6"/>
      <c r="AX177" s="6"/>
      <c r="AY177" s="6"/>
      <c r="AZ177" s="6"/>
      <c r="BA177" s="6"/>
      <c r="BB177" s="6"/>
      <c r="BC177" s="6"/>
      <c r="BD177" s="6"/>
      <c r="BE177" s="6"/>
      <c r="BF177" s="6"/>
      <c r="BG177" s="6"/>
      <c r="BH177" s="6"/>
      <c r="BI177" s="6"/>
      <c r="BJ177" s="6"/>
      <c r="BK177" s="6"/>
      <c r="BL177" s="6"/>
      <c r="BM177" s="6"/>
      <c r="BN177" s="6"/>
      <c r="BO177" s="6"/>
      <c r="BP177" s="6"/>
    </row>
    <row r="178" spans="1:68" ht="27.95" customHeight="1" thickBot="1" x14ac:dyDescent="0.3">
      <c r="A178" s="116" t="s">
        <v>452</v>
      </c>
      <c r="B178" s="117" t="s">
        <v>453</v>
      </c>
      <c r="C178" s="117" t="s">
        <v>117</v>
      </c>
      <c r="D178" s="57" t="s">
        <v>289</v>
      </c>
      <c r="E178" s="118"/>
      <c r="F178" s="118"/>
      <c r="G178" s="119"/>
      <c r="H178" s="120" t="s">
        <v>90</v>
      </c>
      <c r="I178" s="121"/>
      <c r="J178" s="122"/>
      <c r="K178" s="123"/>
      <c r="L178" s="123"/>
      <c r="M178" s="124"/>
      <c r="N178" s="125"/>
      <c r="O178" s="123"/>
      <c r="P178" s="123"/>
      <c r="Q178" s="124"/>
      <c r="R178" s="126">
        <f>SUM(R166:R177)</f>
        <v>604.20000000000005</v>
      </c>
      <c r="S178" s="127">
        <f t="shared" ref="S178:AA178" si="183">SUM(S166:S177)</f>
        <v>131</v>
      </c>
      <c r="T178" s="128">
        <f t="shared" si="183"/>
        <v>112</v>
      </c>
      <c r="U178" s="128">
        <f t="shared" si="183"/>
        <v>174</v>
      </c>
      <c r="V178" s="128">
        <f t="shared" si="183"/>
        <v>117</v>
      </c>
      <c r="W178" s="128">
        <f t="shared" si="183"/>
        <v>35.1</v>
      </c>
      <c r="X178" s="128">
        <f t="shared" si="183"/>
        <v>35.1</v>
      </c>
      <c r="Y178" s="129">
        <f t="shared" si="183"/>
        <v>248</v>
      </c>
      <c r="Z178" s="129">
        <f t="shared" si="183"/>
        <v>147.1</v>
      </c>
      <c r="AA178" s="129">
        <f t="shared" si="183"/>
        <v>209.1</v>
      </c>
      <c r="AB178" s="130">
        <f>R178/1800/0.6</f>
        <v>0.55944444444444452</v>
      </c>
      <c r="AC178" s="7"/>
      <c r="AD178" s="131"/>
      <c r="AE178" s="132"/>
      <c r="AF178" s="132"/>
      <c r="AG178" s="132"/>
      <c r="AH178" s="132"/>
      <c r="AI178" s="132"/>
      <c r="AJ178" s="132"/>
      <c r="AK178" s="132"/>
      <c r="AL178" s="132"/>
      <c r="AM178" s="132"/>
      <c r="AN178" s="132"/>
      <c r="AO178" s="132"/>
      <c r="AP178" s="132"/>
      <c r="AQ178" s="132"/>
      <c r="AR178" s="132"/>
      <c r="AS178" s="132"/>
      <c r="AT178" s="132"/>
      <c r="AU178" s="132"/>
      <c r="AV178" s="297"/>
    </row>
    <row r="179" spans="1:68" ht="27.75" hidden="1" customHeight="1" thickTop="1" x14ac:dyDescent="0.25">
      <c r="A179" s="54"/>
      <c r="B179" s="55"/>
      <c r="C179" s="56"/>
      <c r="D179" s="57" t="s">
        <v>289</v>
      </c>
      <c r="E179" s="135"/>
      <c r="F179" s="136"/>
      <c r="G179" s="137"/>
      <c r="H179" s="140"/>
      <c r="I179" s="274"/>
      <c r="J179" s="62"/>
      <c r="K179" s="63">
        <f t="shared" ref="K179:K188" si="184">IF(J179&gt;0, 1, 0)</f>
        <v>0</v>
      </c>
      <c r="L179" s="63">
        <f t="shared" ref="L179:L190" si="185">J179-K179</f>
        <v>0</v>
      </c>
      <c r="M179" s="64"/>
      <c r="N179" s="65"/>
      <c r="O179" s="66">
        <f t="shared" ref="O179:O190" si="186">IF(N179&gt;0, 1, 0)</f>
        <v>0</v>
      </c>
      <c r="P179" s="66">
        <f t="shared" ref="P179:P190" si="187">N179-O179</f>
        <v>0</v>
      </c>
      <c r="Q179" s="298"/>
      <c r="R179" s="68">
        <f t="shared" ref="R179:R188" si="188">(K179*M179*$R$5)+(L179*M179*$R$6)+(O179*Q179*$R$7)+(P179*Q179*$R$8)</f>
        <v>0</v>
      </c>
      <c r="S179" s="69">
        <f t="shared" ref="S179:S188" si="189">J179*M179*$S$5</f>
        <v>0</v>
      </c>
      <c r="T179" s="70">
        <f t="shared" ref="T179:T188" si="190">K179*M179*$T$5</f>
        <v>0</v>
      </c>
      <c r="U179" s="70">
        <f t="shared" ref="U179:U188" si="191">J179*M179*$U$5</f>
        <v>0</v>
      </c>
      <c r="V179" s="70">
        <f t="shared" ref="V179:V190" si="192">N179*Q179*$V$7</f>
        <v>0</v>
      </c>
      <c r="W179" s="70">
        <f t="shared" ref="W179:W190" si="193">O179*Q179*$W$7</f>
        <v>0</v>
      </c>
      <c r="X179" s="70">
        <f t="shared" ref="X179:X190" si="194">N179*Q179*$X$7</f>
        <v>0</v>
      </c>
      <c r="Y179" s="70">
        <f t="shared" ref="Y179:AA190" si="195">S179+V179</f>
        <v>0</v>
      </c>
      <c r="Z179" s="70">
        <f t="shared" si="195"/>
        <v>0</v>
      </c>
      <c r="AA179" s="70">
        <f t="shared" si="195"/>
        <v>0</v>
      </c>
      <c r="AB179" s="71"/>
      <c r="AC179" s="7">
        <f>R179-Y179-Z179-AA179</f>
        <v>0</v>
      </c>
      <c r="AD179" s="162"/>
      <c r="AE179" s="134"/>
      <c r="AF179" s="163"/>
      <c r="AG179" s="164"/>
      <c r="AH179" s="88"/>
      <c r="AI179" s="88"/>
      <c r="AJ179" s="75"/>
      <c r="AK179" s="182"/>
      <c r="AL179" s="88"/>
      <c r="AM179" s="75"/>
      <c r="AN179" s="89"/>
      <c r="AO179" s="162"/>
      <c r="AP179" s="87"/>
      <c r="AQ179" s="87"/>
      <c r="AR179" s="167"/>
      <c r="AS179" s="87"/>
      <c r="AT179" s="88"/>
      <c r="AU179" s="75"/>
      <c r="AV179" s="89"/>
    </row>
    <row r="180" spans="1:68" ht="27.95" hidden="1" customHeight="1" x14ac:dyDescent="0.25">
      <c r="A180" s="54"/>
      <c r="B180" s="55"/>
      <c r="C180" s="56"/>
      <c r="D180" s="57" t="s">
        <v>289</v>
      </c>
      <c r="E180" s="135"/>
      <c r="F180" s="136"/>
      <c r="G180" s="137"/>
      <c r="H180" s="140"/>
      <c r="I180" s="81"/>
      <c r="J180" s="82"/>
      <c r="K180" s="63">
        <f t="shared" si="184"/>
        <v>0</v>
      </c>
      <c r="L180" s="63">
        <f t="shared" si="185"/>
        <v>0</v>
      </c>
      <c r="M180" s="83"/>
      <c r="N180" s="84"/>
      <c r="O180" s="66">
        <f t="shared" si="186"/>
        <v>0</v>
      </c>
      <c r="P180" s="66">
        <f t="shared" si="187"/>
        <v>0</v>
      </c>
      <c r="Q180" s="83"/>
      <c r="R180" s="85">
        <f t="shared" si="188"/>
        <v>0</v>
      </c>
      <c r="S180" s="69">
        <f t="shared" si="189"/>
        <v>0</v>
      </c>
      <c r="T180" s="70">
        <f t="shared" si="190"/>
        <v>0</v>
      </c>
      <c r="U180" s="70">
        <f t="shared" si="191"/>
        <v>0</v>
      </c>
      <c r="V180" s="70">
        <f t="shared" si="192"/>
        <v>0</v>
      </c>
      <c r="W180" s="70">
        <f t="shared" si="193"/>
        <v>0</v>
      </c>
      <c r="X180" s="70">
        <f t="shared" si="194"/>
        <v>0</v>
      </c>
      <c r="Y180" s="70">
        <f t="shared" si="195"/>
        <v>0</v>
      </c>
      <c r="Z180" s="70">
        <f t="shared" si="195"/>
        <v>0</v>
      </c>
      <c r="AA180" s="70">
        <f t="shared" si="195"/>
        <v>0</v>
      </c>
      <c r="AB180" s="71"/>
      <c r="AC180" s="7">
        <f t="shared" ref="AC180:AC190" si="196">R178-Y178-Z178-AA178</f>
        <v>0</v>
      </c>
      <c r="AD180" s="162"/>
      <c r="AE180" s="134"/>
      <c r="AF180" s="163"/>
      <c r="AG180" s="164"/>
      <c r="AH180" s="88"/>
      <c r="AI180" s="88"/>
      <c r="AJ180" s="75"/>
      <c r="AK180" s="182"/>
      <c r="AL180" s="88"/>
      <c r="AM180" s="75"/>
      <c r="AN180" s="89"/>
      <c r="AO180" s="86"/>
      <c r="AP180" s="87"/>
      <c r="AQ180" s="87"/>
      <c r="AR180" s="87"/>
      <c r="AS180" s="87"/>
      <c r="AT180" s="88"/>
      <c r="AU180" s="75"/>
      <c r="AV180" s="89"/>
    </row>
    <row r="181" spans="1:68" ht="27.95" hidden="1" customHeight="1" x14ac:dyDescent="0.25">
      <c r="A181" s="54"/>
      <c r="B181" s="55"/>
      <c r="C181" s="56"/>
      <c r="D181" s="57" t="s">
        <v>289</v>
      </c>
      <c r="E181" s="135"/>
      <c r="F181" s="136"/>
      <c r="G181" s="137"/>
      <c r="H181" s="138"/>
      <c r="I181" s="81"/>
      <c r="J181" s="82"/>
      <c r="K181" s="63">
        <f t="shared" si="184"/>
        <v>0</v>
      </c>
      <c r="L181" s="63">
        <f t="shared" si="185"/>
        <v>0</v>
      </c>
      <c r="M181" s="83"/>
      <c r="N181" s="84"/>
      <c r="O181" s="66">
        <f t="shared" si="186"/>
        <v>0</v>
      </c>
      <c r="P181" s="66">
        <f t="shared" si="187"/>
        <v>0</v>
      </c>
      <c r="Q181" s="83"/>
      <c r="R181" s="85">
        <f t="shared" si="188"/>
        <v>0</v>
      </c>
      <c r="S181" s="69">
        <f t="shared" si="189"/>
        <v>0</v>
      </c>
      <c r="T181" s="70">
        <f t="shared" si="190"/>
        <v>0</v>
      </c>
      <c r="U181" s="70">
        <f t="shared" si="191"/>
        <v>0</v>
      </c>
      <c r="V181" s="70">
        <f t="shared" si="192"/>
        <v>0</v>
      </c>
      <c r="W181" s="70">
        <f t="shared" si="193"/>
        <v>0</v>
      </c>
      <c r="X181" s="70">
        <f t="shared" si="194"/>
        <v>0</v>
      </c>
      <c r="Y181" s="70">
        <f t="shared" si="195"/>
        <v>0</v>
      </c>
      <c r="Z181" s="70">
        <f t="shared" si="195"/>
        <v>0</v>
      </c>
      <c r="AA181" s="70">
        <f t="shared" si="195"/>
        <v>0</v>
      </c>
      <c r="AB181" s="71"/>
      <c r="AC181" s="7">
        <f t="shared" si="196"/>
        <v>0</v>
      </c>
      <c r="AD181" s="162"/>
      <c r="AE181" s="134"/>
      <c r="AF181" s="163"/>
      <c r="AG181" s="164"/>
      <c r="AH181" s="88"/>
      <c r="AI181" s="88"/>
      <c r="AJ181" s="75"/>
      <c r="AK181" s="167"/>
      <c r="AL181" s="88"/>
      <c r="AM181" s="75"/>
      <c r="AN181" s="89"/>
      <c r="AO181" s="86"/>
      <c r="AP181" s="87"/>
      <c r="AQ181" s="87"/>
      <c r="AR181" s="87"/>
      <c r="AS181" s="87"/>
      <c r="AT181" s="88"/>
      <c r="AU181" s="75"/>
      <c r="AV181" s="89"/>
    </row>
    <row r="182" spans="1:68" ht="27.95" hidden="1" customHeight="1" x14ac:dyDescent="0.25">
      <c r="A182" s="54"/>
      <c r="B182" s="55"/>
      <c r="C182" s="56"/>
      <c r="D182" s="57" t="s">
        <v>289</v>
      </c>
      <c r="E182" s="139"/>
      <c r="F182" s="136"/>
      <c r="G182" s="137"/>
      <c r="H182" s="140"/>
      <c r="I182" s="81"/>
      <c r="J182" s="82"/>
      <c r="K182" s="63">
        <f t="shared" si="184"/>
        <v>0</v>
      </c>
      <c r="L182" s="63">
        <f t="shared" si="185"/>
        <v>0</v>
      </c>
      <c r="M182" s="83"/>
      <c r="N182" s="84"/>
      <c r="O182" s="66">
        <f t="shared" si="186"/>
        <v>0</v>
      </c>
      <c r="P182" s="66">
        <f t="shared" si="187"/>
        <v>0</v>
      </c>
      <c r="Q182" s="83"/>
      <c r="R182" s="85">
        <f t="shared" si="188"/>
        <v>0</v>
      </c>
      <c r="S182" s="69">
        <f t="shared" si="189"/>
        <v>0</v>
      </c>
      <c r="T182" s="70">
        <f t="shared" si="190"/>
        <v>0</v>
      </c>
      <c r="U182" s="70">
        <f t="shared" si="191"/>
        <v>0</v>
      </c>
      <c r="V182" s="70">
        <f t="shared" si="192"/>
        <v>0</v>
      </c>
      <c r="W182" s="70">
        <f t="shared" si="193"/>
        <v>0</v>
      </c>
      <c r="X182" s="70">
        <f t="shared" si="194"/>
        <v>0</v>
      </c>
      <c r="Y182" s="70">
        <f t="shared" si="195"/>
        <v>0</v>
      </c>
      <c r="Z182" s="70">
        <f t="shared" si="195"/>
        <v>0</v>
      </c>
      <c r="AA182" s="70">
        <f t="shared" si="195"/>
        <v>0</v>
      </c>
      <c r="AB182" s="71"/>
      <c r="AC182" s="7">
        <f t="shared" si="196"/>
        <v>0</v>
      </c>
      <c r="AD182" s="86"/>
      <c r="AE182" s="73"/>
      <c r="AF182" s="87"/>
      <c r="AG182" s="87"/>
      <c r="AH182" s="88"/>
      <c r="AI182" s="88"/>
      <c r="AJ182" s="75"/>
      <c r="AK182" s="87"/>
      <c r="AL182" s="88"/>
      <c r="AM182" s="75"/>
      <c r="AN182" s="89"/>
      <c r="AO182" s="86"/>
      <c r="AP182" s="87"/>
      <c r="AQ182" s="87"/>
      <c r="AR182" s="87"/>
      <c r="AS182" s="87"/>
      <c r="AT182" s="88"/>
      <c r="AU182" s="75"/>
      <c r="AV182" s="89"/>
    </row>
    <row r="183" spans="1:68" ht="27.95" hidden="1" customHeight="1" x14ac:dyDescent="0.25">
      <c r="A183" s="54"/>
      <c r="B183" s="55"/>
      <c r="C183" s="56"/>
      <c r="D183" s="57" t="s">
        <v>289</v>
      </c>
      <c r="E183" s="141"/>
      <c r="F183" s="136"/>
      <c r="G183" s="137"/>
      <c r="H183" s="140"/>
      <c r="I183" s="81"/>
      <c r="J183" s="82"/>
      <c r="K183" s="63">
        <f t="shared" si="184"/>
        <v>0</v>
      </c>
      <c r="L183" s="63">
        <f t="shared" si="185"/>
        <v>0</v>
      </c>
      <c r="M183" s="83"/>
      <c r="N183" s="84"/>
      <c r="O183" s="66">
        <f t="shared" si="186"/>
        <v>0</v>
      </c>
      <c r="P183" s="66">
        <f t="shared" si="187"/>
        <v>0</v>
      </c>
      <c r="Q183" s="83"/>
      <c r="R183" s="85">
        <f t="shared" si="188"/>
        <v>0</v>
      </c>
      <c r="S183" s="69">
        <f t="shared" si="189"/>
        <v>0</v>
      </c>
      <c r="T183" s="70">
        <f t="shared" si="190"/>
        <v>0</v>
      </c>
      <c r="U183" s="70">
        <f t="shared" si="191"/>
        <v>0</v>
      </c>
      <c r="V183" s="70">
        <f t="shared" si="192"/>
        <v>0</v>
      </c>
      <c r="W183" s="70">
        <f t="shared" si="193"/>
        <v>0</v>
      </c>
      <c r="X183" s="70">
        <f t="shared" si="194"/>
        <v>0</v>
      </c>
      <c r="Y183" s="70">
        <f t="shared" si="195"/>
        <v>0</v>
      </c>
      <c r="Z183" s="70">
        <f t="shared" si="195"/>
        <v>0</v>
      </c>
      <c r="AA183" s="70">
        <f t="shared" si="195"/>
        <v>0</v>
      </c>
      <c r="AB183" s="71"/>
      <c r="AC183" s="7">
        <f t="shared" si="196"/>
        <v>0</v>
      </c>
      <c r="AD183" s="86"/>
      <c r="AE183" s="73"/>
      <c r="AF183" s="87"/>
      <c r="AG183" s="87"/>
      <c r="AH183" s="88"/>
      <c r="AI183" s="88"/>
      <c r="AJ183" s="75"/>
      <c r="AK183" s="87"/>
      <c r="AL183" s="88"/>
      <c r="AM183" s="75"/>
      <c r="AN183" s="89"/>
      <c r="AO183" s="86"/>
      <c r="AP183" s="87"/>
      <c r="AQ183" s="87"/>
      <c r="AR183" s="87"/>
      <c r="AS183" s="87"/>
      <c r="AT183" s="88"/>
      <c r="AU183" s="75"/>
      <c r="AV183" s="89"/>
    </row>
    <row r="184" spans="1:68" ht="27.95" hidden="1" customHeight="1" x14ac:dyDescent="0.25">
      <c r="A184" s="54"/>
      <c r="B184" s="55"/>
      <c r="C184" s="56"/>
      <c r="D184" s="57" t="s">
        <v>289</v>
      </c>
      <c r="E184" s="141"/>
      <c r="F184" s="136"/>
      <c r="G184" s="137"/>
      <c r="H184" s="140"/>
      <c r="I184" s="81"/>
      <c r="J184" s="82"/>
      <c r="K184" s="63">
        <f t="shared" si="184"/>
        <v>0</v>
      </c>
      <c r="L184" s="63">
        <f t="shared" si="185"/>
        <v>0</v>
      </c>
      <c r="M184" s="83"/>
      <c r="N184" s="84"/>
      <c r="O184" s="66">
        <f t="shared" si="186"/>
        <v>0</v>
      </c>
      <c r="P184" s="66">
        <f t="shared" si="187"/>
        <v>0</v>
      </c>
      <c r="Q184" s="83"/>
      <c r="R184" s="85">
        <f t="shared" si="188"/>
        <v>0</v>
      </c>
      <c r="S184" s="69">
        <f t="shared" si="189"/>
        <v>0</v>
      </c>
      <c r="T184" s="70">
        <f t="shared" si="190"/>
        <v>0</v>
      </c>
      <c r="U184" s="70">
        <f t="shared" si="191"/>
        <v>0</v>
      </c>
      <c r="V184" s="70">
        <f t="shared" si="192"/>
        <v>0</v>
      </c>
      <c r="W184" s="70">
        <f t="shared" si="193"/>
        <v>0</v>
      </c>
      <c r="X184" s="70">
        <f t="shared" si="194"/>
        <v>0</v>
      </c>
      <c r="Y184" s="70">
        <f t="shared" si="195"/>
        <v>0</v>
      </c>
      <c r="Z184" s="70">
        <f t="shared" si="195"/>
        <v>0</v>
      </c>
      <c r="AA184" s="70">
        <f t="shared" si="195"/>
        <v>0</v>
      </c>
      <c r="AB184" s="71"/>
      <c r="AC184" s="7">
        <f t="shared" si="196"/>
        <v>0</v>
      </c>
      <c r="AD184" s="86"/>
      <c r="AE184" s="73"/>
      <c r="AF184" s="87"/>
      <c r="AG184" s="87"/>
      <c r="AH184" s="88"/>
      <c r="AI184" s="88"/>
      <c r="AJ184" s="75"/>
      <c r="AK184" s="87"/>
      <c r="AL184" s="88"/>
      <c r="AM184" s="75"/>
      <c r="AN184" s="89"/>
      <c r="AO184" s="86"/>
      <c r="AP184" s="87"/>
      <c r="AQ184" s="87"/>
      <c r="AR184" s="87"/>
      <c r="AS184" s="87"/>
      <c r="AT184" s="88"/>
      <c r="AU184" s="75"/>
      <c r="AV184" s="89"/>
    </row>
    <row r="185" spans="1:68" ht="27.95" hidden="1" customHeight="1" x14ac:dyDescent="0.25">
      <c r="A185" s="54"/>
      <c r="B185" s="55"/>
      <c r="C185" s="56"/>
      <c r="D185" s="57" t="s">
        <v>289</v>
      </c>
      <c r="E185" s="141"/>
      <c r="F185" s="136"/>
      <c r="G185" s="142"/>
      <c r="H185" s="140"/>
      <c r="I185" s="81"/>
      <c r="J185" s="82"/>
      <c r="K185" s="63">
        <f t="shared" si="184"/>
        <v>0</v>
      </c>
      <c r="L185" s="63">
        <f t="shared" si="185"/>
        <v>0</v>
      </c>
      <c r="M185" s="83"/>
      <c r="N185" s="84"/>
      <c r="O185" s="66">
        <f t="shared" si="186"/>
        <v>0</v>
      </c>
      <c r="P185" s="66">
        <f t="shared" si="187"/>
        <v>0</v>
      </c>
      <c r="Q185" s="83"/>
      <c r="R185" s="85">
        <f t="shared" si="188"/>
        <v>0</v>
      </c>
      <c r="S185" s="69">
        <f t="shared" si="189"/>
        <v>0</v>
      </c>
      <c r="T185" s="70">
        <f t="shared" si="190"/>
        <v>0</v>
      </c>
      <c r="U185" s="70">
        <f t="shared" si="191"/>
        <v>0</v>
      </c>
      <c r="V185" s="70">
        <f t="shared" si="192"/>
        <v>0</v>
      </c>
      <c r="W185" s="70">
        <f t="shared" si="193"/>
        <v>0</v>
      </c>
      <c r="X185" s="70">
        <f t="shared" si="194"/>
        <v>0</v>
      </c>
      <c r="Y185" s="70">
        <f t="shared" si="195"/>
        <v>0</v>
      </c>
      <c r="Z185" s="70">
        <f t="shared" si="195"/>
        <v>0</v>
      </c>
      <c r="AA185" s="70">
        <f t="shared" si="195"/>
        <v>0</v>
      </c>
      <c r="AB185" s="71"/>
      <c r="AC185" s="7">
        <f t="shared" si="196"/>
        <v>0</v>
      </c>
      <c r="AD185" s="86"/>
      <c r="AE185" s="73"/>
      <c r="AF185" s="87"/>
      <c r="AG185" s="87"/>
      <c r="AH185" s="88"/>
      <c r="AI185" s="88"/>
      <c r="AJ185" s="75"/>
      <c r="AK185" s="87"/>
      <c r="AL185" s="88"/>
      <c r="AM185" s="75"/>
      <c r="AN185" s="89"/>
      <c r="AO185" s="86"/>
      <c r="AP185" s="87"/>
      <c r="AQ185" s="87"/>
      <c r="AR185" s="87"/>
      <c r="AS185" s="87"/>
      <c r="AT185" s="88"/>
      <c r="AU185" s="75"/>
      <c r="AV185" s="89"/>
    </row>
    <row r="186" spans="1:68" ht="27.95" hidden="1" customHeight="1" x14ac:dyDescent="0.25">
      <c r="A186" s="54"/>
      <c r="B186" s="55"/>
      <c r="C186" s="56"/>
      <c r="D186" s="57" t="s">
        <v>289</v>
      </c>
      <c r="E186" s="141"/>
      <c r="F186" s="136"/>
      <c r="G186" s="142"/>
      <c r="H186" s="140"/>
      <c r="I186" s="94"/>
      <c r="J186" s="82"/>
      <c r="K186" s="63">
        <f t="shared" si="184"/>
        <v>0</v>
      </c>
      <c r="L186" s="63">
        <f t="shared" si="185"/>
        <v>0</v>
      </c>
      <c r="M186" s="83"/>
      <c r="N186" s="84"/>
      <c r="O186" s="66">
        <f t="shared" si="186"/>
        <v>0</v>
      </c>
      <c r="P186" s="66">
        <f t="shared" si="187"/>
        <v>0</v>
      </c>
      <c r="Q186" s="83"/>
      <c r="R186" s="85">
        <f t="shared" si="188"/>
        <v>0</v>
      </c>
      <c r="S186" s="69">
        <f t="shared" si="189"/>
        <v>0</v>
      </c>
      <c r="T186" s="70">
        <f t="shared" si="190"/>
        <v>0</v>
      </c>
      <c r="U186" s="70">
        <f t="shared" si="191"/>
        <v>0</v>
      </c>
      <c r="V186" s="70">
        <f t="shared" si="192"/>
        <v>0</v>
      </c>
      <c r="W186" s="70">
        <f t="shared" si="193"/>
        <v>0</v>
      </c>
      <c r="X186" s="70">
        <f t="shared" si="194"/>
        <v>0</v>
      </c>
      <c r="Y186" s="70">
        <f t="shared" si="195"/>
        <v>0</v>
      </c>
      <c r="Z186" s="70">
        <f t="shared" si="195"/>
        <v>0</v>
      </c>
      <c r="AA186" s="70">
        <f t="shared" si="195"/>
        <v>0</v>
      </c>
      <c r="AB186" s="71"/>
      <c r="AC186" s="7">
        <f t="shared" si="196"/>
        <v>0</v>
      </c>
      <c r="AD186" s="86"/>
      <c r="AE186" s="73"/>
      <c r="AF186" s="87"/>
      <c r="AG186" s="87"/>
      <c r="AH186" s="88"/>
      <c r="AI186" s="88"/>
      <c r="AJ186" s="75"/>
      <c r="AK186" s="87"/>
      <c r="AL186" s="88"/>
      <c r="AM186" s="75"/>
      <c r="AN186" s="89"/>
      <c r="AO186" s="86"/>
      <c r="AP186" s="87"/>
      <c r="AQ186" s="87"/>
      <c r="AR186" s="87"/>
      <c r="AS186" s="87"/>
      <c r="AT186" s="88"/>
      <c r="AU186" s="75"/>
      <c r="AV186" s="89"/>
    </row>
    <row r="187" spans="1:68" ht="27.95" hidden="1" customHeight="1" x14ac:dyDescent="0.25">
      <c r="A187" s="54"/>
      <c r="B187" s="55"/>
      <c r="C187" s="56"/>
      <c r="D187" s="57" t="s">
        <v>289</v>
      </c>
      <c r="E187" s="143"/>
      <c r="F187" s="144"/>
      <c r="G187" s="145"/>
      <c r="H187" s="140"/>
      <c r="I187" s="81"/>
      <c r="J187" s="82"/>
      <c r="K187" s="63">
        <f t="shared" si="184"/>
        <v>0</v>
      </c>
      <c r="L187" s="63">
        <f t="shared" si="185"/>
        <v>0</v>
      </c>
      <c r="M187" s="83"/>
      <c r="N187" s="84"/>
      <c r="O187" s="66">
        <f t="shared" si="186"/>
        <v>0</v>
      </c>
      <c r="P187" s="66">
        <f t="shared" si="187"/>
        <v>0</v>
      </c>
      <c r="Q187" s="83"/>
      <c r="R187" s="85">
        <f t="shared" si="188"/>
        <v>0</v>
      </c>
      <c r="S187" s="69">
        <f t="shared" si="189"/>
        <v>0</v>
      </c>
      <c r="T187" s="70">
        <f t="shared" si="190"/>
        <v>0</v>
      </c>
      <c r="U187" s="70">
        <f t="shared" si="191"/>
        <v>0</v>
      </c>
      <c r="V187" s="70">
        <f t="shared" si="192"/>
        <v>0</v>
      </c>
      <c r="W187" s="70">
        <f t="shared" si="193"/>
        <v>0</v>
      </c>
      <c r="X187" s="70">
        <f t="shared" si="194"/>
        <v>0</v>
      </c>
      <c r="Y187" s="70">
        <f t="shared" si="195"/>
        <v>0</v>
      </c>
      <c r="Z187" s="70">
        <f t="shared" si="195"/>
        <v>0</v>
      </c>
      <c r="AA187" s="70">
        <f t="shared" si="195"/>
        <v>0</v>
      </c>
      <c r="AB187" s="71"/>
      <c r="AC187" s="7">
        <f t="shared" si="196"/>
        <v>0</v>
      </c>
      <c r="AD187" s="86"/>
      <c r="AE187" s="73"/>
      <c r="AF187" s="87"/>
      <c r="AG187" s="87"/>
      <c r="AH187" s="88"/>
      <c r="AI187" s="88"/>
      <c r="AJ187" s="75"/>
      <c r="AK187" s="87"/>
      <c r="AL187" s="88"/>
      <c r="AM187" s="75"/>
      <c r="AN187" s="89"/>
      <c r="AO187" s="86"/>
      <c r="AP187" s="87"/>
      <c r="AQ187" s="87"/>
      <c r="AR187" s="87"/>
      <c r="AS187" s="87"/>
      <c r="AT187" s="88"/>
      <c r="AU187" s="75"/>
      <c r="AV187" s="89"/>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row>
    <row r="188" spans="1:68" ht="27.95" hidden="1" customHeight="1" x14ac:dyDescent="0.25">
      <c r="A188" s="54"/>
      <c r="B188" s="55"/>
      <c r="C188" s="56"/>
      <c r="D188" s="57" t="s">
        <v>289</v>
      </c>
      <c r="E188" s="146"/>
      <c r="F188" s="288"/>
      <c r="G188" s="142"/>
      <c r="H188" s="289"/>
      <c r="I188" s="290"/>
      <c r="J188" s="82"/>
      <c r="K188" s="96">
        <f t="shared" si="184"/>
        <v>0</v>
      </c>
      <c r="L188" s="96">
        <f t="shared" si="185"/>
        <v>0</v>
      </c>
      <c r="M188" s="83"/>
      <c r="N188" s="84"/>
      <c r="O188" s="66">
        <f t="shared" si="186"/>
        <v>0</v>
      </c>
      <c r="P188" s="66">
        <f t="shared" si="187"/>
        <v>0</v>
      </c>
      <c r="Q188" s="83"/>
      <c r="R188" s="85">
        <f t="shared" si="188"/>
        <v>0</v>
      </c>
      <c r="S188" s="69">
        <f t="shared" si="189"/>
        <v>0</v>
      </c>
      <c r="T188" s="70">
        <f t="shared" si="190"/>
        <v>0</v>
      </c>
      <c r="U188" s="70">
        <f t="shared" si="191"/>
        <v>0</v>
      </c>
      <c r="V188" s="70">
        <f t="shared" si="192"/>
        <v>0</v>
      </c>
      <c r="W188" s="70">
        <f t="shared" si="193"/>
        <v>0</v>
      </c>
      <c r="X188" s="70">
        <f t="shared" si="194"/>
        <v>0</v>
      </c>
      <c r="Y188" s="70">
        <f t="shared" si="195"/>
        <v>0</v>
      </c>
      <c r="Z188" s="70">
        <f t="shared" si="195"/>
        <v>0</v>
      </c>
      <c r="AA188" s="70">
        <f t="shared" si="195"/>
        <v>0</v>
      </c>
      <c r="AB188" s="71"/>
      <c r="AC188" s="7">
        <f t="shared" si="196"/>
        <v>0</v>
      </c>
      <c r="AD188" s="86"/>
      <c r="AE188" s="73"/>
      <c r="AF188" s="87"/>
      <c r="AG188" s="87"/>
      <c r="AH188" s="88"/>
      <c r="AI188" s="88"/>
      <c r="AJ188" s="75"/>
      <c r="AK188" s="87"/>
      <c r="AL188" s="88"/>
      <c r="AM188" s="75"/>
      <c r="AN188" s="89"/>
      <c r="AO188" s="86"/>
      <c r="AP188" s="87"/>
      <c r="AQ188" s="87"/>
      <c r="AR188" s="87"/>
      <c r="AS188" s="87"/>
      <c r="AT188" s="88"/>
      <c r="AU188" s="75"/>
      <c r="AV188" s="89"/>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row>
    <row r="189" spans="1:68" s="179" customFormat="1" ht="27.95" customHeight="1" thickTop="1" x14ac:dyDescent="0.25">
      <c r="A189" s="193"/>
      <c r="B189" s="194"/>
      <c r="C189" s="56"/>
      <c r="D189" s="57" t="s">
        <v>289</v>
      </c>
      <c r="E189" s="258" t="s">
        <v>466</v>
      </c>
      <c r="F189" s="258">
        <v>1</v>
      </c>
      <c r="G189" s="259"/>
      <c r="H189" s="260" t="s">
        <v>361</v>
      </c>
      <c r="I189" s="104"/>
      <c r="J189" s="105"/>
      <c r="K189" s="106">
        <f>IF(J189&gt;0, 1, 0)</f>
        <v>0</v>
      </c>
      <c r="L189" s="106">
        <f t="shared" si="185"/>
        <v>0</v>
      </c>
      <c r="M189" s="107"/>
      <c r="N189" s="108"/>
      <c r="O189" s="109">
        <f t="shared" si="186"/>
        <v>0</v>
      </c>
      <c r="P189" s="109">
        <f t="shared" si="187"/>
        <v>0</v>
      </c>
      <c r="Q189" s="107"/>
      <c r="R189" s="110">
        <f>J189*M189*$R$9</f>
        <v>0</v>
      </c>
      <c r="S189" s="111">
        <f>J189*M189*$S$9</f>
        <v>0</v>
      </c>
      <c r="T189" s="112">
        <f>K189*M189*$T$9</f>
        <v>0</v>
      </c>
      <c r="U189" s="112">
        <f>J189*M189*$U$9</f>
        <v>0</v>
      </c>
      <c r="V189" s="112">
        <f t="shared" si="192"/>
        <v>0</v>
      </c>
      <c r="W189" s="112">
        <f t="shared" si="193"/>
        <v>0</v>
      </c>
      <c r="X189" s="112">
        <f t="shared" si="194"/>
        <v>0</v>
      </c>
      <c r="Y189" s="112">
        <f t="shared" si="195"/>
        <v>0</v>
      </c>
      <c r="Z189" s="112">
        <f t="shared" si="195"/>
        <v>0</v>
      </c>
      <c r="AA189" s="112">
        <f t="shared" si="195"/>
        <v>0</v>
      </c>
      <c r="AB189" s="113"/>
      <c r="AC189" s="7">
        <f t="shared" si="196"/>
        <v>0</v>
      </c>
      <c r="AD189" s="176"/>
      <c r="AE189" s="73"/>
      <c r="AF189" s="177"/>
      <c r="AG189" s="177"/>
      <c r="AH189" s="88"/>
      <c r="AI189" s="88"/>
      <c r="AJ189" s="75"/>
      <c r="AK189" s="177"/>
      <c r="AL189" s="88"/>
      <c r="AM189" s="75"/>
      <c r="AN189" s="178"/>
      <c r="AO189" s="176"/>
      <c r="AP189" s="177"/>
      <c r="AQ189" s="177"/>
      <c r="AR189" s="177"/>
      <c r="AS189" s="177"/>
      <c r="AT189" s="88"/>
      <c r="AU189" s="75"/>
      <c r="AV189" s="178"/>
      <c r="AW189" s="6"/>
      <c r="AX189" s="6"/>
      <c r="AY189" s="6"/>
      <c r="AZ189" s="6"/>
      <c r="BA189" s="6"/>
      <c r="BB189" s="6"/>
      <c r="BC189" s="6"/>
      <c r="BD189" s="6"/>
      <c r="BE189" s="6"/>
      <c r="BF189" s="6"/>
      <c r="BG189" s="6"/>
      <c r="BH189" s="6"/>
      <c r="BI189" s="6"/>
      <c r="BJ189" s="6"/>
      <c r="BK189" s="6"/>
      <c r="BL189" s="6"/>
      <c r="BM189" s="6"/>
      <c r="BN189" s="6"/>
      <c r="BO189" s="6"/>
      <c r="BP189" s="6"/>
    </row>
    <row r="190" spans="1:68" s="171" customFormat="1" ht="27.95" customHeight="1" x14ac:dyDescent="0.25">
      <c r="A190" s="193"/>
      <c r="B190" s="194"/>
      <c r="C190" s="56"/>
      <c r="D190" s="57" t="s">
        <v>289</v>
      </c>
      <c r="E190" s="258" t="s">
        <v>466</v>
      </c>
      <c r="F190" s="258">
        <v>1</v>
      </c>
      <c r="G190" s="259"/>
      <c r="H190" s="260" t="s">
        <v>309</v>
      </c>
      <c r="I190" s="104"/>
      <c r="J190" s="105"/>
      <c r="K190" s="106">
        <f>IF(J190&gt;0, 1, 0)</f>
        <v>0</v>
      </c>
      <c r="L190" s="106">
        <f t="shared" si="185"/>
        <v>0</v>
      </c>
      <c r="M190" s="107"/>
      <c r="N190" s="108"/>
      <c r="O190" s="109">
        <f t="shared" si="186"/>
        <v>0</v>
      </c>
      <c r="P190" s="109">
        <f t="shared" si="187"/>
        <v>0</v>
      </c>
      <c r="Q190" s="107"/>
      <c r="R190" s="110">
        <f>J190*M190*$R$9</f>
        <v>0</v>
      </c>
      <c r="S190" s="111">
        <f>J190*M190*$S$9</f>
        <v>0</v>
      </c>
      <c r="T190" s="112">
        <f>K190*M190*$T$9</f>
        <v>0</v>
      </c>
      <c r="U190" s="112">
        <f>J190*M190*$U$9</f>
        <v>0</v>
      </c>
      <c r="V190" s="112">
        <f t="shared" si="192"/>
        <v>0</v>
      </c>
      <c r="W190" s="112">
        <f t="shared" si="193"/>
        <v>0</v>
      </c>
      <c r="X190" s="112">
        <f t="shared" si="194"/>
        <v>0</v>
      </c>
      <c r="Y190" s="112">
        <f t="shared" si="195"/>
        <v>0</v>
      </c>
      <c r="Z190" s="112">
        <f t="shared" si="195"/>
        <v>0</v>
      </c>
      <c r="AA190" s="112">
        <f t="shared" si="195"/>
        <v>0</v>
      </c>
      <c r="AB190" s="113"/>
      <c r="AC190" s="114">
        <f t="shared" si="196"/>
        <v>0</v>
      </c>
      <c r="AD190" s="176"/>
      <c r="AE190" s="73"/>
      <c r="AF190" s="177"/>
      <c r="AG190" s="177"/>
      <c r="AH190" s="88"/>
      <c r="AI190" s="88"/>
      <c r="AJ190" s="75"/>
      <c r="AK190" s="177"/>
      <c r="AL190" s="88"/>
      <c r="AM190" s="75"/>
      <c r="AN190" s="178"/>
      <c r="AO190" s="176"/>
      <c r="AP190" s="177"/>
      <c r="AQ190" s="177"/>
      <c r="AR190" s="177"/>
      <c r="AS190" s="177"/>
      <c r="AT190" s="88"/>
      <c r="AU190" s="75"/>
      <c r="AV190" s="178"/>
      <c r="AW190" s="6"/>
      <c r="AX190" s="6"/>
      <c r="AY190" s="6"/>
      <c r="AZ190" s="6"/>
      <c r="BA190" s="6"/>
      <c r="BB190" s="6"/>
      <c r="BC190" s="6"/>
      <c r="BD190" s="6"/>
      <c r="BE190" s="6"/>
      <c r="BF190" s="6"/>
      <c r="BG190" s="6"/>
      <c r="BH190" s="6"/>
      <c r="BI190" s="6"/>
      <c r="BJ190" s="6"/>
      <c r="BK190" s="6"/>
      <c r="BL190" s="6"/>
      <c r="BM190" s="6"/>
      <c r="BN190" s="6"/>
      <c r="BO190" s="6"/>
      <c r="BP190" s="6"/>
    </row>
    <row r="191" spans="1:68" ht="27.95" customHeight="1" thickBot="1" x14ac:dyDescent="0.3">
      <c r="A191" s="116"/>
      <c r="B191" s="117"/>
      <c r="C191" s="117"/>
      <c r="D191" s="57" t="s">
        <v>289</v>
      </c>
      <c r="E191" s="118"/>
      <c r="F191" s="118"/>
      <c r="G191" s="119"/>
      <c r="H191" s="120" t="s">
        <v>90</v>
      </c>
      <c r="I191" s="121"/>
      <c r="J191" s="122"/>
      <c r="K191" s="123"/>
      <c r="L191" s="123"/>
      <c r="M191" s="124"/>
      <c r="N191" s="125"/>
      <c r="O191" s="123"/>
      <c r="P191" s="123"/>
      <c r="Q191" s="124"/>
      <c r="R191" s="126">
        <f>SUM(R179:R190)</f>
        <v>0</v>
      </c>
      <c r="S191" s="127">
        <f t="shared" ref="S191:AA191" si="197">SUM(S179:S190)</f>
        <v>0</v>
      </c>
      <c r="T191" s="128">
        <f t="shared" si="197"/>
        <v>0</v>
      </c>
      <c r="U191" s="128">
        <f t="shared" si="197"/>
        <v>0</v>
      </c>
      <c r="V191" s="128">
        <f t="shared" si="197"/>
        <v>0</v>
      </c>
      <c r="W191" s="128">
        <f t="shared" si="197"/>
        <v>0</v>
      </c>
      <c r="X191" s="128">
        <f t="shared" si="197"/>
        <v>0</v>
      </c>
      <c r="Y191" s="129">
        <f t="shared" si="197"/>
        <v>0</v>
      </c>
      <c r="Z191" s="129">
        <f t="shared" si="197"/>
        <v>0</v>
      </c>
      <c r="AA191" s="129">
        <f t="shared" si="197"/>
        <v>0</v>
      </c>
      <c r="AB191" s="130">
        <f>R191/1800/0.6</f>
        <v>0</v>
      </c>
      <c r="AC191" s="7"/>
      <c r="AD191" s="131"/>
      <c r="AE191" s="132"/>
      <c r="AF191" s="132"/>
      <c r="AG191" s="132"/>
      <c r="AH191" s="132"/>
      <c r="AI191" s="132"/>
      <c r="AJ191" s="132"/>
      <c r="AK191" s="132"/>
      <c r="AL191" s="132"/>
      <c r="AM191" s="132"/>
      <c r="AN191" s="132"/>
      <c r="AO191" s="132"/>
      <c r="AP191" s="132"/>
      <c r="AQ191" s="132"/>
      <c r="AR191" s="132"/>
      <c r="AS191" s="132"/>
      <c r="AT191" s="132"/>
      <c r="AU191" s="132"/>
      <c r="AV191" s="297"/>
    </row>
    <row r="192" spans="1:68" ht="27.75" hidden="1" customHeight="1" thickTop="1" x14ac:dyDescent="0.25">
      <c r="A192" s="54"/>
      <c r="B192" s="55"/>
      <c r="C192" s="56"/>
      <c r="D192" s="57" t="s">
        <v>289</v>
      </c>
      <c r="E192" s="135"/>
      <c r="F192" s="136"/>
      <c r="G192" s="137"/>
      <c r="H192" s="140"/>
      <c r="I192" s="274"/>
      <c r="J192" s="62"/>
      <c r="K192" s="63">
        <f t="shared" ref="K192:K201" si="198">IF(J192&gt;0, 1, 0)</f>
        <v>0</v>
      </c>
      <c r="L192" s="63">
        <f t="shared" ref="L192:L203" si="199">J192-K192</f>
        <v>0</v>
      </c>
      <c r="M192" s="64"/>
      <c r="N192" s="65"/>
      <c r="O192" s="66">
        <f t="shared" ref="O192:O203" si="200">IF(N192&gt;0, 1, 0)</f>
        <v>0</v>
      </c>
      <c r="P192" s="66">
        <f t="shared" ref="P192:P203" si="201">N192-O192</f>
        <v>0</v>
      </c>
      <c r="Q192" s="298"/>
      <c r="R192" s="68">
        <f t="shared" ref="R192:R201" si="202">(K192*M192*$R$5)+(L192*M192*$R$6)+(O192*Q192*$R$7)+(P192*Q192*$R$8)</f>
        <v>0</v>
      </c>
      <c r="S192" s="69">
        <f t="shared" ref="S192:S201" si="203">J192*M192*$S$5</f>
        <v>0</v>
      </c>
      <c r="T192" s="70">
        <f t="shared" ref="T192:T201" si="204">K192*M192*$T$5</f>
        <v>0</v>
      </c>
      <c r="U192" s="70">
        <f t="shared" ref="U192:U201" si="205">J192*M192*$U$5</f>
        <v>0</v>
      </c>
      <c r="V192" s="70">
        <f t="shared" ref="V192:V203" si="206">N192*Q192*$V$7</f>
        <v>0</v>
      </c>
      <c r="W192" s="70">
        <f t="shared" ref="W192:W203" si="207">O192*Q192*$W$7</f>
        <v>0</v>
      </c>
      <c r="X192" s="70">
        <f t="shared" ref="X192:X203" si="208">N192*Q192*$X$7</f>
        <v>0</v>
      </c>
      <c r="Y192" s="70">
        <f t="shared" ref="Y192:AA203" si="209">S192+V192</f>
        <v>0</v>
      </c>
      <c r="Z192" s="70">
        <f t="shared" si="209"/>
        <v>0</v>
      </c>
      <c r="AA192" s="70">
        <f t="shared" si="209"/>
        <v>0</v>
      </c>
      <c r="AB192" s="71"/>
      <c r="AC192" s="7">
        <f>R192-Y192-Z192-AA192</f>
        <v>0</v>
      </c>
      <c r="AD192" s="162"/>
      <c r="AE192" s="134"/>
      <c r="AF192" s="163"/>
      <c r="AG192" s="164"/>
      <c r="AH192" s="88"/>
      <c r="AI192" s="88"/>
      <c r="AJ192" s="75"/>
      <c r="AK192" s="182"/>
      <c r="AL192" s="88"/>
      <c r="AM192" s="75"/>
      <c r="AN192" s="89"/>
      <c r="AO192" s="162"/>
      <c r="AP192" s="87"/>
      <c r="AQ192" s="87"/>
      <c r="AR192" s="167"/>
      <c r="AS192" s="87"/>
      <c r="AT192" s="88"/>
      <c r="AU192" s="75"/>
      <c r="AV192" s="89"/>
    </row>
    <row r="193" spans="1:68" ht="27.95" hidden="1" customHeight="1" x14ac:dyDescent="0.25">
      <c r="A193" s="54"/>
      <c r="B193" s="55"/>
      <c r="C193" s="56"/>
      <c r="D193" s="57" t="s">
        <v>289</v>
      </c>
      <c r="E193" s="135"/>
      <c r="F193" s="136"/>
      <c r="G193" s="137"/>
      <c r="H193" s="140"/>
      <c r="I193" s="81"/>
      <c r="J193" s="82"/>
      <c r="K193" s="63">
        <f t="shared" si="198"/>
        <v>0</v>
      </c>
      <c r="L193" s="63">
        <f t="shared" si="199"/>
        <v>0</v>
      </c>
      <c r="M193" s="83"/>
      <c r="N193" s="84"/>
      <c r="O193" s="66">
        <f t="shared" si="200"/>
        <v>0</v>
      </c>
      <c r="P193" s="66">
        <f t="shared" si="201"/>
        <v>0</v>
      </c>
      <c r="Q193" s="83"/>
      <c r="R193" s="85">
        <f t="shared" si="202"/>
        <v>0</v>
      </c>
      <c r="S193" s="69">
        <f t="shared" si="203"/>
        <v>0</v>
      </c>
      <c r="T193" s="70">
        <f t="shared" si="204"/>
        <v>0</v>
      </c>
      <c r="U193" s="70">
        <f t="shared" si="205"/>
        <v>0</v>
      </c>
      <c r="V193" s="70">
        <f t="shared" si="206"/>
        <v>0</v>
      </c>
      <c r="W193" s="70">
        <f t="shared" si="207"/>
        <v>0</v>
      </c>
      <c r="X193" s="70">
        <f t="shared" si="208"/>
        <v>0</v>
      </c>
      <c r="Y193" s="70">
        <f t="shared" si="209"/>
        <v>0</v>
      </c>
      <c r="Z193" s="70">
        <f t="shared" si="209"/>
        <v>0</v>
      </c>
      <c r="AA193" s="70">
        <f t="shared" si="209"/>
        <v>0</v>
      </c>
      <c r="AB193" s="71"/>
      <c r="AC193" s="7">
        <f t="shared" ref="AC193:AC203" si="210">R191-Y191-Z191-AA191</f>
        <v>0</v>
      </c>
      <c r="AD193" s="162"/>
      <c r="AE193" s="134"/>
      <c r="AF193" s="163"/>
      <c r="AG193" s="164"/>
      <c r="AH193" s="88"/>
      <c r="AI193" s="88"/>
      <c r="AJ193" s="75"/>
      <c r="AK193" s="182"/>
      <c r="AL193" s="88"/>
      <c r="AM193" s="75"/>
      <c r="AN193" s="89"/>
      <c r="AO193" s="86"/>
      <c r="AP193" s="87"/>
      <c r="AQ193" s="87"/>
      <c r="AR193" s="87"/>
      <c r="AS193" s="87"/>
      <c r="AT193" s="88"/>
      <c r="AU193" s="75"/>
      <c r="AV193" s="89"/>
    </row>
    <row r="194" spans="1:68" ht="27.95" hidden="1" customHeight="1" x14ac:dyDescent="0.25">
      <c r="A194" s="54"/>
      <c r="B194" s="55"/>
      <c r="C194" s="56"/>
      <c r="D194" s="57" t="s">
        <v>289</v>
      </c>
      <c r="E194" s="135"/>
      <c r="F194" s="136"/>
      <c r="G194" s="137"/>
      <c r="H194" s="138"/>
      <c r="I194" s="81"/>
      <c r="J194" s="82"/>
      <c r="K194" s="63">
        <f t="shared" si="198"/>
        <v>0</v>
      </c>
      <c r="L194" s="63">
        <f t="shared" si="199"/>
        <v>0</v>
      </c>
      <c r="M194" s="83"/>
      <c r="N194" s="84"/>
      <c r="O194" s="66">
        <f t="shared" si="200"/>
        <v>0</v>
      </c>
      <c r="P194" s="66">
        <f t="shared" si="201"/>
        <v>0</v>
      </c>
      <c r="Q194" s="83"/>
      <c r="R194" s="85">
        <f t="shared" si="202"/>
        <v>0</v>
      </c>
      <c r="S194" s="69">
        <f t="shared" si="203"/>
        <v>0</v>
      </c>
      <c r="T194" s="70">
        <f t="shared" si="204"/>
        <v>0</v>
      </c>
      <c r="U194" s="70">
        <f t="shared" si="205"/>
        <v>0</v>
      </c>
      <c r="V194" s="70">
        <f t="shared" si="206"/>
        <v>0</v>
      </c>
      <c r="W194" s="70">
        <f t="shared" si="207"/>
        <v>0</v>
      </c>
      <c r="X194" s="70">
        <f t="shared" si="208"/>
        <v>0</v>
      </c>
      <c r="Y194" s="70">
        <f t="shared" si="209"/>
        <v>0</v>
      </c>
      <c r="Z194" s="70">
        <f t="shared" si="209"/>
        <v>0</v>
      </c>
      <c r="AA194" s="70">
        <f t="shared" si="209"/>
        <v>0</v>
      </c>
      <c r="AB194" s="71"/>
      <c r="AC194" s="7">
        <f t="shared" si="210"/>
        <v>0</v>
      </c>
      <c r="AD194" s="162"/>
      <c r="AE194" s="134"/>
      <c r="AF194" s="163"/>
      <c r="AG194" s="164"/>
      <c r="AH194" s="88"/>
      <c r="AI194" s="88"/>
      <c r="AJ194" s="75"/>
      <c r="AK194" s="167"/>
      <c r="AL194" s="88"/>
      <c r="AM194" s="75"/>
      <c r="AN194" s="89"/>
      <c r="AO194" s="86"/>
      <c r="AP194" s="87"/>
      <c r="AQ194" s="87"/>
      <c r="AR194" s="87"/>
      <c r="AS194" s="87"/>
      <c r="AT194" s="88"/>
      <c r="AU194" s="75"/>
      <c r="AV194" s="89"/>
    </row>
    <row r="195" spans="1:68" ht="27.95" hidden="1" customHeight="1" x14ac:dyDescent="0.25">
      <c r="A195" s="54"/>
      <c r="B195" s="55"/>
      <c r="C195" s="56"/>
      <c r="D195" s="57" t="s">
        <v>289</v>
      </c>
      <c r="E195" s="139"/>
      <c r="F195" s="136"/>
      <c r="G195" s="137"/>
      <c r="H195" s="140"/>
      <c r="I195" s="81"/>
      <c r="J195" s="82"/>
      <c r="K195" s="63">
        <f t="shared" si="198"/>
        <v>0</v>
      </c>
      <c r="L195" s="63">
        <f t="shared" si="199"/>
        <v>0</v>
      </c>
      <c r="M195" s="83"/>
      <c r="N195" s="84"/>
      <c r="O195" s="66">
        <f t="shared" si="200"/>
        <v>0</v>
      </c>
      <c r="P195" s="66">
        <f t="shared" si="201"/>
        <v>0</v>
      </c>
      <c r="Q195" s="83"/>
      <c r="R195" s="85">
        <f t="shared" si="202"/>
        <v>0</v>
      </c>
      <c r="S195" s="69">
        <f t="shared" si="203"/>
        <v>0</v>
      </c>
      <c r="T195" s="70">
        <f t="shared" si="204"/>
        <v>0</v>
      </c>
      <c r="U195" s="70">
        <f t="shared" si="205"/>
        <v>0</v>
      </c>
      <c r="V195" s="70">
        <f t="shared" si="206"/>
        <v>0</v>
      </c>
      <c r="W195" s="70">
        <f t="shared" si="207"/>
        <v>0</v>
      </c>
      <c r="X195" s="70">
        <f t="shared" si="208"/>
        <v>0</v>
      </c>
      <c r="Y195" s="70">
        <f t="shared" si="209"/>
        <v>0</v>
      </c>
      <c r="Z195" s="70">
        <f t="shared" si="209"/>
        <v>0</v>
      </c>
      <c r="AA195" s="70">
        <f t="shared" si="209"/>
        <v>0</v>
      </c>
      <c r="AB195" s="71"/>
      <c r="AC195" s="7">
        <f t="shared" si="210"/>
        <v>0</v>
      </c>
      <c r="AD195" s="86"/>
      <c r="AE195" s="73"/>
      <c r="AF195" s="87"/>
      <c r="AG195" s="87"/>
      <c r="AH195" s="88"/>
      <c r="AI195" s="88"/>
      <c r="AJ195" s="75"/>
      <c r="AK195" s="87"/>
      <c r="AL195" s="88"/>
      <c r="AM195" s="75"/>
      <c r="AN195" s="89"/>
      <c r="AO195" s="86"/>
      <c r="AP195" s="87"/>
      <c r="AQ195" s="87"/>
      <c r="AR195" s="87"/>
      <c r="AS195" s="87"/>
      <c r="AT195" s="88"/>
      <c r="AU195" s="75"/>
      <c r="AV195" s="89"/>
    </row>
    <row r="196" spans="1:68" ht="27.95" hidden="1" customHeight="1" x14ac:dyDescent="0.25">
      <c r="A196" s="54"/>
      <c r="B196" s="55"/>
      <c r="C196" s="56"/>
      <c r="D196" s="57" t="s">
        <v>289</v>
      </c>
      <c r="E196" s="141"/>
      <c r="F196" s="136"/>
      <c r="G196" s="137"/>
      <c r="H196" s="140"/>
      <c r="I196" s="81"/>
      <c r="J196" s="82"/>
      <c r="K196" s="63">
        <f t="shared" si="198"/>
        <v>0</v>
      </c>
      <c r="L196" s="63">
        <f t="shared" si="199"/>
        <v>0</v>
      </c>
      <c r="M196" s="83"/>
      <c r="N196" s="84"/>
      <c r="O196" s="66">
        <f t="shared" si="200"/>
        <v>0</v>
      </c>
      <c r="P196" s="66">
        <f t="shared" si="201"/>
        <v>0</v>
      </c>
      <c r="Q196" s="83"/>
      <c r="R196" s="85">
        <f t="shared" si="202"/>
        <v>0</v>
      </c>
      <c r="S196" s="69">
        <f t="shared" si="203"/>
        <v>0</v>
      </c>
      <c r="T196" s="70">
        <f t="shared" si="204"/>
        <v>0</v>
      </c>
      <c r="U196" s="70">
        <f t="shared" si="205"/>
        <v>0</v>
      </c>
      <c r="V196" s="70">
        <f t="shared" si="206"/>
        <v>0</v>
      </c>
      <c r="W196" s="70">
        <f t="shared" si="207"/>
        <v>0</v>
      </c>
      <c r="X196" s="70">
        <f t="shared" si="208"/>
        <v>0</v>
      </c>
      <c r="Y196" s="70">
        <f t="shared" si="209"/>
        <v>0</v>
      </c>
      <c r="Z196" s="70">
        <f t="shared" si="209"/>
        <v>0</v>
      </c>
      <c r="AA196" s="70">
        <f t="shared" si="209"/>
        <v>0</v>
      </c>
      <c r="AB196" s="71"/>
      <c r="AC196" s="7">
        <f t="shared" si="210"/>
        <v>0</v>
      </c>
      <c r="AD196" s="86"/>
      <c r="AE196" s="73"/>
      <c r="AF196" s="87"/>
      <c r="AG196" s="87"/>
      <c r="AH196" s="88"/>
      <c r="AI196" s="88"/>
      <c r="AJ196" s="75"/>
      <c r="AK196" s="87"/>
      <c r="AL196" s="88"/>
      <c r="AM196" s="75"/>
      <c r="AN196" s="89"/>
      <c r="AO196" s="86"/>
      <c r="AP196" s="87"/>
      <c r="AQ196" s="87"/>
      <c r="AR196" s="87"/>
      <c r="AS196" s="87"/>
      <c r="AT196" s="88"/>
      <c r="AU196" s="75"/>
      <c r="AV196" s="89"/>
    </row>
    <row r="197" spans="1:68" ht="27.95" hidden="1" customHeight="1" x14ac:dyDescent="0.25">
      <c r="A197" s="54"/>
      <c r="B197" s="55"/>
      <c r="C197" s="56"/>
      <c r="D197" s="57" t="s">
        <v>289</v>
      </c>
      <c r="E197" s="141"/>
      <c r="F197" s="136"/>
      <c r="G197" s="137"/>
      <c r="H197" s="140"/>
      <c r="I197" s="81"/>
      <c r="J197" s="82"/>
      <c r="K197" s="63">
        <f t="shared" si="198"/>
        <v>0</v>
      </c>
      <c r="L197" s="63">
        <f t="shared" si="199"/>
        <v>0</v>
      </c>
      <c r="M197" s="83"/>
      <c r="N197" s="84"/>
      <c r="O197" s="66">
        <f t="shared" si="200"/>
        <v>0</v>
      </c>
      <c r="P197" s="66">
        <f t="shared" si="201"/>
        <v>0</v>
      </c>
      <c r="Q197" s="83"/>
      <c r="R197" s="85">
        <f t="shared" si="202"/>
        <v>0</v>
      </c>
      <c r="S197" s="69">
        <f t="shared" si="203"/>
        <v>0</v>
      </c>
      <c r="T197" s="70">
        <f t="shared" si="204"/>
        <v>0</v>
      </c>
      <c r="U197" s="70">
        <f t="shared" si="205"/>
        <v>0</v>
      </c>
      <c r="V197" s="70">
        <f t="shared" si="206"/>
        <v>0</v>
      </c>
      <c r="W197" s="70">
        <f t="shared" si="207"/>
        <v>0</v>
      </c>
      <c r="X197" s="70">
        <f t="shared" si="208"/>
        <v>0</v>
      </c>
      <c r="Y197" s="70">
        <f t="shared" si="209"/>
        <v>0</v>
      </c>
      <c r="Z197" s="70">
        <f t="shared" si="209"/>
        <v>0</v>
      </c>
      <c r="AA197" s="70">
        <f t="shared" si="209"/>
        <v>0</v>
      </c>
      <c r="AB197" s="71"/>
      <c r="AC197" s="7">
        <f t="shared" si="210"/>
        <v>0</v>
      </c>
      <c r="AD197" s="86"/>
      <c r="AE197" s="73"/>
      <c r="AF197" s="87"/>
      <c r="AG197" s="87"/>
      <c r="AH197" s="88"/>
      <c r="AI197" s="88"/>
      <c r="AJ197" s="75"/>
      <c r="AK197" s="87"/>
      <c r="AL197" s="88"/>
      <c r="AM197" s="75"/>
      <c r="AN197" s="89"/>
      <c r="AO197" s="86"/>
      <c r="AP197" s="87"/>
      <c r="AQ197" s="87"/>
      <c r="AR197" s="87"/>
      <c r="AS197" s="87"/>
      <c r="AT197" s="88"/>
      <c r="AU197" s="75"/>
      <c r="AV197" s="89"/>
    </row>
    <row r="198" spans="1:68" ht="27.95" hidden="1" customHeight="1" x14ac:dyDescent="0.25">
      <c r="A198" s="54"/>
      <c r="B198" s="55"/>
      <c r="C198" s="56"/>
      <c r="D198" s="57" t="s">
        <v>289</v>
      </c>
      <c r="E198" s="141"/>
      <c r="F198" s="136"/>
      <c r="G198" s="142"/>
      <c r="H198" s="140"/>
      <c r="I198" s="81"/>
      <c r="J198" s="82"/>
      <c r="K198" s="63">
        <f t="shared" si="198"/>
        <v>0</v>
      </c>
      <c r="L198" s="63">
        <f t="shared" si="199"/>
        <v>0</v>
      </c>
      <c r="M198" s="83"/>
      <c r="N198" s="84"/>
      <c r="O198" s="66">
        <f t="shared" si="200"/>
        <v>0</v>
      </c>
      <c r="P198" s="66">
        <f t="shared" si="201"/>
        <v>0</v>
      </c>
      <c r="Q198" s="83"/>
      <c r="R198" s="85">
        <f t="shared" si="202"/>
        <v>0</v>
      </c>
      <c r="S198" s="69">
        <f t="shared" si="203"/>
        <v>0</v>
      </c>
      <c r="T198" s="70">
        <f t="shared" si="204"/>
        <v>0</v>
      </c>
      <c r="U198" s="70">
        <f t="shared" si="205"/>
        <v>0</v>
      </c>
      <c r="V198" s="70">
        <f t="shared" si="206"/>
        <v>0</v>
      </c>
      <c r="W198" s="70">
        <f t="shared" si="207"/>
        <v>0</v>
      </c>
      <c r="X198" s="70">
        <f t="shared" si="208"/>
        <v>0</v>
      </c>
      <c r="Y198" s="70">
        <f t="shared" si="209"/>
        <v>0</v>
      </c>
      <c r="Z198" s="70">
        <f t="shared" si="209"/>
        <v>0</v>
      </c>
      <c r="AA198" s="70">
        <f t="shared" si="209"/>
        <v>0</v>
      </c>
      <c r="AB198" s="71"/>
      <c r="AC198" s="7">
        <f t="shared" si="210"/>
        <v>0</v>
      </c>
      <c r="AD198" s="86"/>
      <c r="AE198" s="73"/>
      <c r="AF198" s="87"/>
      <c r="AG198" s="87"/>
      <c r="AH198" s="88"/>
      <c r="AI198" s="88"/>
      <c r="AJ198" s="75"/>
      <c r="AK198" s="87"/>
      <c r="AL198" s="88"/>
      <c r="AM198" s="75"/>
      <c r="AN198" s="89"/>
      <c r="AO198" s="86"/>
      <c r="AP198" s="87"/>
      <c r="AQ198" s="87"/>
      <c r="AR198" s="87"/>
      <c r="AS198" s="87"/>
      <c r="AT198" s="88"/>
      <c r="AU198" s="75"/>
      <c r="AV198" s="89"/>
    </row>
    <row r="199" spans="1:68" ht="27.95" hidden="1" customHeight="1" x14ac:dyDescent="0.25">
      <c r="A199" s="54"/>
      <c r="B199" s="55"/>
      <c r="C199" s="56"/>
      <c r="D199" s="57" t="s">
        <v>289</v>
      </c>
      <c r="E199" s="141"/>
      <c r="F199" s="136"/>
      <c r="G199" s="142"/>
      <c r="H199" s="140"/>
      <c r="I199" s="94"/>
      <c r="J199" s="82"/>
      <c r="K199" s="63">
        <f t="shared" si="198"/>
        <v>0</v>
      </c>
      <c r="L199" s="63">
        <f t="shared" si="199"/>
        <v>0</v>
      </c>
      <c r="M199" s="83"/>
      <c r="N199" s="84"/>
      <c r="O199" s="66">
        <f t="shared" si="200"/>
        <v>0</v>
      </c>
      <c r="P199" s="66">
        <f t="shared" si="201"/>
        <v>0</v>
      </c>
      <c r="Q199" s="83"/>
      <c r="R199" s="85">
        <f t="shared" si="202"/>
        <v>0</v>
      </c>
      <c r="S199" s="69">
        <f t="shared" si="203"/>
        <v>0</v>
      </c>
      <c r="T199" s="70">
        <f t="shared" si="204"/>
        <v>0</v>
      </c>
      <c r="U199" s="70">
        <f t="shared" si="205"/>
        <v>0</v>
      </c>
      <c r="V199" s="70">
        <f t="shared" si="206"/>
        <v>0</v>
      </c>
      <c r="W199" s="70">
        <f t="shared" si="207"/>
        <v>0</v>
      </c>
      <c r="X199" s="70">
        <f t="shared" si="208"/>
        <v>0</v>
      </c>
      <c r="Y199" s="70">
        <f t="shared" si="209"/>
        <v>0</v>
      </c>
      <c r="Z199" s="70">
        <f t="shared" si="209"/>
        <v>0</v>
      </c>
      <c r="AA199" s="70">
        <f t="shared" si="209"/>
        <v>0</v>
      </c>
      <c r="AB199" s="71"/>
      <c r="AC199" s="7">
        <f t="shared" si="210"/>
        <v>0</v>
      </c>
      <c r="AD199" s="86"/>
      <c r="AE199" s="73"/>
      <c r="AF199" s="87"/>
      <c r="AG199" s="87"/>
      <c r="AH199" s="88"/>
      <c r="AI199" s="88"/>
      <c r="AJ199" s="75"/>
      <c r="AK199" s="87"/>
      <c r="AL199" s="88"/>
      <c r="AM199" s="75"/>
      <c r="AN199" s="89"/>
      <c r="AO199" s="86"/>
      <c r="AP199" s="87"/>
      <c r="AQ199" s="87"/>
      <c r="AR199" s="87"/>
      <c r="AS199" s="87"/>
      <c r="AT199" s="88"/>
      <c r="AU199" s="75"/>
      <c r="AV199" s="89"/>
    </row>
    <row r="200" spans="1:68" ht="27.95" hidden="1" customHeight="1" x14ac:dyDescent="0.25">
      <c r="A200" s="54"/>
      <c r="B200" s="55"/>
      <c r="C200" s="56"/>
      <c r="D200" s="57" t="s">
        <v>289</v>
      </c>
      <c r="E200" s="143"/>
      <c r="F200" s="144"/>
      <c r="G200" s="145"/>
      <c r="H200" s="140"/>
      <c r="I200" s="81"/>
      <c r="J200" s="82"/>
      <c r="K200" s="63">
        <f t="shared" si="198"/>
        <v>0</v>
      </c>
      <c r="L200" s="63">
        <f t="shared" si="199"/>
        <v>0</v>
      </c>
      <c r="M200" s="83"/>
      <c r="N200" s="84"/>
      <c r="O200" s="66">
        <f t="shared" si="200"/>
        <v>0</v>
      </c>
      <c r="P200" s="66">
        <f t="shared" si="201"/>
        <v>0</v>
      </c>
      <c r="Q200" s="83"/>
      <c r="R200" s="85">
        <f t="shared" si="202"/>
        <v>0</v>
      </c>
      <c r="S200" s="69">
        <f t="shared" si="203"/>
        <v>0</v>
      </c>
      <c r="T200" s="70">
        <f t="shared" si="204"/>
        <v>0</v>
      </c>
      <c r="U200" s="70">
        <f t="shared" si="205"/>
        <v>0</v>
      </c>
      <c r="V200" s="70">
        <f t="shared" si="206"/>
        <v>0</v>
      </c>
      <c r="W200" s="70">
        <f t="shared" si="207"/>
        <v>0</v>
      </c>
      <c r="X200" s="70">
        <f t="shared" si="208"/>
        <v>0</v>
      </c>
      <c r="Y200" s="70">
        <f t="shared" si="209"/>
        <v>0</v>
      </c>
      <c r="Z200" s="70">
        <f t="shared" si="209"/>
        <v>0</v>
      </c>
      <c r="AA200" s="70">
        <f t="shared" si="209"/>
        <v>0</v>
      </c>
      <c r="AB200" s="71"/>
      <c r="AC200" s="7">
        <f t="shared" si="210"/>
        <v>0</v>
      </c>
      <c r="AD200" s="86"/>
      <c r="AE200" s="73"/>
      <c r="AF200" s="87"/>
      <c r="AG200" s="87"/>
      <c r="AH200" s="88"/>
      <c r="AI200" s="88"/>
      <c r="AJ200" s="75"/>
      <c r="AK200" s="87"/>
      <c r="AL200" s="88"/>
      <c r="AM200" s="75"/>
      <c r="AN200" s="89"/>
      <c r="AO200" s="86"/>
      <c r="AP200" s="87"/>
      <c r="AQ200" s="87"/>
      <c r="AR200" s="87"/>
      <c r="AS200" s="87"/>
      <c r="AT200" s="88"/>
      <c r="AU200" s="75"/>
      <c r="AV200" s="89"/>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row>
    <row r="201" spans="1:68" ht="27.95" hidden="1" customHeight="1" x14ac:dyDescent="0.25">
      <c r="A201" s="54"/>
      <c r="B201" s="55"/>
      <c r="C201" s="56"/>
      <c r="D201" s="57" t="s">
        <v>289</v>
      </c>
      <c r="E201" s="146"/>
      <c r="F201" s="288"/>
      <c r="G201" s="142"/>
      <c r="H201" s="289"/>
      <c r="I201" s="290"/>
      <c r="J201" s="82"/>
      <c r="K201" s="96">
        <f t="shared" si="198"/>
        <v>0</v>
      </c>
      <c r="L201" s="96">
        <f t="shared" si="199"/>
        <v>0</v>
      </c>
      <c r="M201" s="83"/>
      <c r="N201" s="84"/>
      <c r="O201" s="66">
        <f t="shared" si="200"/>
        <v>0</v>
      </c>
      <c r="P201" s="66">
        <f t="shared" si="201"/>
        <v>0</v>
      </c>
      <c r="Q201" s="83"/>
      <c r="R201" s="85">
        <f t="shared" si="202"/>
        <v>0</v>
      </c>
      <c r="S201" s="69">
        <f t="shared" si="203"/>
        <v>0</v>
      </c>
      <c r="T201" s="70">
        <f t="shared" si="204"/>
        <v>0</v>
      </c>
      <c r="U201" s="70">
        <f t="shared" si="205"/>
        <v>0</v>
      </c>
      <c r="V201" s="70">
        <f t="shared" si="206"/>
        <v>0</v>
      </c>
      <c r="W201" s="70">
        <f t="shared" si="207"/>
        <v>0</v>
      </c>
      <c r="X201" s="70">
        <f t="shared" si="208"/>
        <v>0</v>
      </c>
      <c r="Y201" s="70">
        <f t="shared" si="209"/>
        <v>0</v>
      </c>
      <c r="Z201" s="70">
        <f t="shared" si="209"/>
        <v>0</v>
      </c>
      <c r="AA201" s="70">
        <f t="shared" si="209"/>
        <v>0</v>
      </c>
      <c r="AB201" s="71"/>
      <c r="AC201" s="7">
        <f t="shared" si="210"/>
        <v>0</v>
      </c>
      <c r="AD201" s="86"/>
      <c r="AE201" s="73"/>
      <c r="AF201" s="87"/>
      <c r="AG201" s="87"/>
      <c r="AH201" s="88"/>
      <c r="AI201" s="88"/>
      <c r="AJ201" s="75"/>
      <c r="AK201" s="87"/>
      <c r="AL201" s="88"/>
      <c r="AM201" s="75"/>
      <c r="AN201" s="89"/>
      <c r="AO201" s="86"/>
      <c r="AP201" s="87"/>
      <c r="AQ201" s="87"/>
      <c r="AR201" s="87"/>
      <c r="AS201" s="87"/>
      <c r="AT201" s="88"/>
      <c r="AU201" s="75"/>
      <c r="AV201" s="89"/>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row>
    <row r="202" spans="1:68" s="179" customFormat="1" ht="27.95" customHeight="1" thickTop="1" x14ac:dyDescent="0.25">
      <c r="A202" s="193"/>
      <c r="B202" s="194"/>
      <c r="C202" s="56"/>
      <c r="D202" s="57" t="s">
        <v>289</v>
      </c>
      <c r="E202" s="258" t="s">
        <v>466</v>
      </c>
      <c r="F202" s="258">
        <v>1</v>
      </c>
      <c r="G202" s="259"/>
      <c r="H202" s="260" t="s">
        <v>467</v>
      </c>
      <c r="I202" s="104"/>
      <c r="J202" s="105"/>
      <c r="K202" s="106">
        <f>IF(J202&gt;0, 1, 0)</f>
        <v>0</v>
      </c>
      <c r="L202" s="106">
        <f t="shared" si="199"/>
        <v>0</v>
      </c>
      <c r="M202" s="107"/>
      <c r="N202" s="108"/>
      <c r="O202" s="109">
        <f t="shared" si="200"/>
        <v>0</v>
      </c>
      <c r="P202" s="109">
        <f t="shared" si="201"/>
        <v>0</v>
      </c>
      <c r="Q202" s="107"/>
      <c r="R202" s="110">
        <f>J202*M202*$R$9</f>
        <v>0</v>
      </c>
      <c r="S202" s="111">
        <f>J202*M202*$S$9</f>
        <v>0</v>
      </c>
      <c r="T202" s="112">
        <f>K202*M202*$T$9</f>
        <v>0</v>
      </c>
      <c r="U202" s="112">
        <f>J202*M202*$U$9</f>
        <v>0</v>
      </c>
      <c r="V202" s="112">
        <f t="shared" si="206"/>
        <v>0</v>
      </c>
      <c r="W202" s="112">
        <f t="shared" si="207"/>
        <v>0</v>
      </c>
      <c r="X202" s="112">
        <f t="shared" si="208"/>
        <v>0</v>
      </c>
      <c r="Y202" s="112">
        <f t="shared" si="209"/>
        <v>0</v>
      </c>
      <c r="Z202" s="112">
        <f t="shared" si="209"/>
        <v>0</v>
      </c>
      <c r="AA202" s="112">
        <f t="shared" si="209"/>
        <v>0</v>
      </c>
      <c r="AB202" s="113"/>
      <c r="AC202" s="7">
        <f t="shared" si="210"/>
        <v>0</v>
      </c>
      <c r="AD202" s="176"/>
      <c r="AE202" s="73"/>
      <c r="AF202" s="177"/>
      <c r="AG202" s="177"/>
      <c r="AH202" s="88"/>
      <c r="AI202" s="88"/>
      <c r="AJ202" s="75"/>
      <c r="AK202" s="177"/>
      <c r="AL202" s="88"/>
      <c r="AM202" s="75"/>
      <c r="AN202" s="178"/>
      <c r="AO202" s="176"/>
      <c r="AP202" s="177"/>
      <c r="AQ202" s="177"/>
      <c r="AR202" s="177"/>
      <c r="AS202" s="177"/>
      <c r="AT202" s="88"/>
      <c r="AU202" s="75"/>
      <c r="AV202" s="178"/>
      <c r="AW202" s="6"/>
      <c r="AX202" s="6"/>
      <c r="AY202" s="6"/>
      <c r="AZ202" s="6"/>
      <c r="BA202" s="6"/>
      <c r="BB202" s="6"/>
      <c r="BC202" s="6"/>
      <c r="BD202" s="6"/>
      <c r="BE202" s="6"/>
      <c r="BF202" s="6"/>
      <c r="BG202" s="6"/>
      <c r="BH202" s="6"/>
      <c r="BI202" s="6"/>
      <c r="BJ202" s="6"/>
      <c r="BK202" s="6"/>
      <c r="BL202" s="6"/>
      <c r="BM202" s="6"/>
      <c r="BN202" s="6"/>
      <c r="BO202" s="6"/>
      <c r="BP202" s="6"/>
    </row>
    <row r="203" spans="1:68" s="171" customFormat="1" ht="27.95" customHeight="1" x14ac:dyDescent="0.25">
      <c r="A203" s="193"/>
      <c r="B203" s="194"/>
      <c r="C203" s="56"/>
      <c r="D203" s="57" t="s">
        <v>289</v>
      </c>
      <c r="E203" s="258" t="s">
        <v>466</v>
      </c>
      <c r="F203" s="258">
        <v>2</v>
      </c>
      <c r="G203" s="259"/>
      <c r="H203" s="260" t="s">
        <v>310</v>
      </c>
      <c r="I203" s="104"/>
      <c r="J203" s="105"/>
      <c r="K203" s="106">
        <f>IF(J203&gt;0, 1, 0)</f>
        <v>0</v>
      </c>
      <c r="L203" s="106">
        <f t="shared" si="199"/>
        <v>0</v>
      </c>
      <c r="M203" s="107"/>
      <c r="N203" s="108"/>
      <c r="O203" s="109">
        <f t="shared" si="200"/>
        <v>0</v>
      </c>
      <c r="P203" s="109">
        <f t="shared" si="201"/>
        <v>0</v>
      </c>
      <c r="Q203" s="107"/>
      <c r="R203" s="110">
        <f>J203*M203*$R$9</f>
        <v>0</v>
      </c>
      <c r="S203" s="111">
        <f>J203*M203*$S$9</f>
        <v>0</v>
      </c>
      <c r="T203" s="112">
        <f>K203*M203*$T$9</f>
        <v>0</v>
      </c>
      <c r="U203" s="112">
        <f>J203*M203*$U$9</f>
        <v>0</v>
      </c>
      <c r="V203" s="112">
        <f t="shared" si="206"/>
        <v>0</v>
      </c>
      <c r="W203" s="112">
        <f t="shared" si="207"/>
        <v>0</v>
      </c>
      <c r="X203" s="112">
        <f t="shared" si="208"/>
        <v>0</v>
      </c>
      <c r="Y203" s="112">
        <f t="shared" si="209"/>
        <v>0</v>
      </c>
      <c r="Z203" s="112">
        <f t="shared" si="209"/>
        <v>0</v>
      </c>
      <c r="AA203" s="112">
        <f t="shared" si="209"/>
        <v>0</v>
      </c>
      <c r="AB203" s="113"/>
      <c r="AC203" s="114">
        <f t="shared" si="210"/>
        <v>0</v>
      </c>
      <c r="AD203" s="176"/>
      <c r="AE203" s="73"/>
      <c r="AF203" s="177"/>
      <c r="AG203" s="177"/>
      <c r="AH203" s="88"/>
      <c r="AI203" s="88"/>
      <c r="AJ203" s="75"/>
      <c r="AK203" s="177"/>
      <c r="AL203" s="88"/>
      <c r="AM203" s="75"/>
      <c r="AN203" s="178"/>
      <c r="AO203" s="176"/>
      <c r="AP203" s="177"/>
      <c r="AQ203" s="177"/>
      <c r="AR203" s="177"/>
      <c r="AS203" s="177"/>
      <c r="AT203" s="88"/>
      <c r="AU203" s="75"/>
      <c r="AV203" s="178"/>
      <c r="AW203" s="6"/>
      <c r="AX203" s="6"/>
      <c r="AY203" s="6"/>
      <c r="AZ203" s="6"/>
      <c r="BA203" s="6"/>
      <c r="BB203" s="6"/>
      <c r="BC203" s="6"/>
      <c r="BD203" s="6"/>
      <c r="BE203" s="6"/>
      <c r="BF203" s="6"/>
      <c r="BG203" s="6"/>
      <c r="BH203" s="6"/>
      <c r="BI203" s="6"/>
      <c r="BJ203" s="6"/>
      <c r="BK203" s="6"/>
      <c r="BL203" s="6"/>
      <c r="BM203" s="6"/>
      <c r="BN203" s="6"/>
      <c r="BO203" s="6"/>
      <c r="BP203" s="6"/>
    </row>
    <row r="204" spans="1:68" ht="27.95" customHeight="1" thickBot="1" x14ac:dyDescent="0.3">
      <c r="A204" s="116"/>
      <c r="B204" s="117"/>
      <c r="C204" s="117"/>
      <c r="D204" s="57" t="s">
        <v>289</v>
      </c>
      <c r="E204" s="118"/>
      <c r="F204" s="118"/>
      <c r="G204" s="119"/>
      <c r="H204" s="120" t="s">
        <v>90</v>
      </c>
      <c r="I204" s="121"/>
      <c r="J204" s="122"/>
      <c r="K204" s="123"/>
      <c r="L204" s="123"/>
      <c r="M204" s="124"/>
      <c r="N204" s="125"/>
      <c r="O204" s="123"/>
      <c r="P204" s="123"/>
      <c r="Q204" s="124"/>
      <c r="R204" s="126">
        <f>SUM(R192:R203)</f>
        <v>0</v>
      </c>
      <c r="S204" s="127">
        <f t="shared" ref="S204:AA204" si="211">SUM(S192:S203)</f>
        <v>0</v>
      </c>
      <c r="T204" s="128">
        <f t="shared" si="211"/>
        <v>0</v>
      </c>
      <c r="U204" s="128">
        <f t="shared" si="211"/>
        <v>0</v>
      </c>
      <c r="V204" s="128">
        <f t="shared" si="211"/>
        <v>0</v>
      </c>
      <c r="W204" s="128">
        <f t="shared" si="211"/>
        <v>0</v>
      </c>
      <c r="X204" s="128">
        <f t="shared" si="211"/>
        <v>0</v>
      </c>
      <c r="Y204" s="129">
        <f t="shared" si="211"/>
        <v>0</v>
      </c>
      <c r="Z204" s="129">
        <f t="shared" si="211"/>
        <v>0</v>
      </c>
      <c r="AA204" s="129">
        <f t="shared" si="211"/>
        <v>0</v>
      </c>
      <c r="AB204" s="130">
        <f>R204/1800/0.6</f>
        <v>0</v>
      </c>
      <c r="AC204" s="7"/>
      <c r="AD204" s="131"/>
      <c r="AE204" s="132"/>
      <c r="AF204" s="132"/>
      <c r="AG204" s="132"/>
      <c r="AH204" s="132"/>
      <c r="AI204" s="132"/>
      <c r="AJ204" s="132"/>
      <c r="AK204" s="132"/>
      <c r="AL204" s="132"/>
      <c r="AM204" s="132"/>
      <c r="AN204" s="132"/>
      <c r="AO204" s="132"/>
      <c r="AP204" s="132"/>
      <c r="AQ204" s="132"/>
      <c r="AR204" s="132"/>
      <c r="AS204" s="132"/>
      <c r="AT204" s="132"/>
      <c r="AU204" s="132"/>
      <c r="AV204" s="297"/>
    </row>
    <row r="205" spans="1:68" ht="27.75" hidden="1" customHeight="1" thickTop="1" x14ac:dyDescent="0.25">
      <c r="A205" s="54"/>
      <c r="B205" s="55"/>
      <c r="C205" s="56"/>
      <c r="D205" s="57" t="s">
        <v>289</v>
      </c>
      <c r="E205" s="135"/>
      <c r="F205" s="136"/>
      <c r="G205" s="137"/>
      <c r="H205" s="140"/>
      <c r="I205" s="274"/>
      <c r="J205" s="62"/>
      <c r="K205" s="63">
        <f t="shared" ref="K205:K214" si="212">IF(J205&gt;0, 1, 0)</f>
        <v>0</v>
      </c>
      <c r="L205" s="63">
        <f t="shared" ref="L205:L216" si="213">J205-K205</f>
        <v>0</v>
      </c>
      <c r="M205" s="64"/>
      <c r="N205" s="65"/>
      <c r="O205" s="66">
        <f t="shared" ref="O205:O216" si="214">IF(N205&gt;0, 1, 0)</f>
        <v>0</v>
      </c>
      <c r="P205" s="66">
        <f t="shared" ref="P205:P216" si="215">N205-O205</f>
        <v>0</v>
      </c>
      <c r="Q205" s="298"/>
      <c r="R205" s="68">
        <f t="shared" ref="R205:R214" si="216">(K205*M205*$R$5)+(L205*M205*$R$6)+(O205*Q205*$R$7)+(P205*Q205*$R$8)</f>
        <v>0</v>
      </c>
      <c r="S205" s="69">
        <f t="shared" ref="S205:S214" si="217">J205*M205*$S$5</f>
        <v>0</v>
      </c>
      <c r="T205" s="70">
        <f t="shared" ref="T205:T214" si="218">K205*M205*$T$5</f>
        <v>0</v>
      </c>
      <c r="U205" s="70">
        <f t="shared" ref="U205:U214" si="219">J205*M205*$U$5</f>
        <v>0</v>
      </c>
      <c r="V205" s="70">
        <f t="shared" ref="V205:V216" si="220">N205*Q205*$V$7</f>
        <v>0</v>
      </c>
      <c r="W205" s="70">
        <f t="shared" ref="W205:W216" si="221">O205*Q205*$W$7</f>
        <v>0</v>
      </c>
      <c r="X205" s="70">
        <f t="shared" ref="X205:X216" si="222">N205*Q205*$X$7</f>
        <v>0</v>
      </c>
      <c r="Y205" s="70">
        <f t="shared" ref="Y205:AA216" si="223">S205+V205</f>
        <v>0</v>
      </c>
      <c r="Z205" s="70">
        <f t="shared" si="223"/>
        <v>0</v>
      </c>
      <c r="AA205" s="70">
        <f t="shared" si="223"/>
        <v>0</v>
      </c>
      <c r="AB205" s="71"/>
      <c r="AC205" s="7">
        <f>R205-Y205-Z205-AA205</f>
        <v>0</v>
      </c>
      <c r="AD205" s="162"/>
      <c r="AE205" s="134"/>
      <c r="AF205" s="163"/>
      <c r="AG205" s="164"/>
      <c r="AH205" s="88"/>
      <c r="AI205" s="88"/>
      <c r="AJ205" s="75"/>
      <c r="AK205" s="182"/>
      <c r="AL205" s="88"/>
      <c r="AM205" s="75"/>
      <c r="AN205" s="89"/>
      <c r="AO205" s="162"/>
      <c r="AP205" s="87"/>
      <c r="AQ205" s="87"/>
      <c r="AR205" s="167"/>
      <c r="AS205" s="87"/>
      <c r="AT205" s="88"/>
      <c r="AU205" s="75"/>
      <c r="AV205" s="89"/>
    </row>
    <row r="206" spans="1:68" ht="27.95" hidden="1" customHeight="1" x14ac:dyDescent="0.25">
      <c r="A206" s="54"/>
      <c r="B206" s="55"/>
      <c r="C206" s="56"/>
      <c r="D206" s="57" t="s">
        <v>289</v>
      </c>
      <c r="E206" s="135"/>
      <c r="F206" s="136"/>
      <c r="G206" s="137"/>
      <c r="H206" s="140"/>
      <c r="I206" s="81"/>
      <c r="J206" s="82"/>
      <c r="K206" s="63">
        <f t="shared" si="212"/>
        <v>0</v>
      </c>
      <c r="L206" s="63">
        <f t="shared" si="213"/>
        <v>0</v>
      </c>
      <c r="M206" s="83"/>
      <c r="N206" s="84"/>
      <c r="O206" s="66">
        <f t="shared" si="214"/>
        <v>0</v>
      </c>
      <c r="P206" s="66">
        <f t="shared" si="215"/>
        <v>0</v>
      </c>
      <c r="Q206" s="83"/>
      <c r="R206" s="85">
        <f t="shared" si="216"/>
        <v>0</v>
      </c>
      <c r="S206" s="69">
        <f t="shared" si="217"/>
        <v>0</v>
      </c>
      <c r="T206" s="70">
        <f t="shared" si="218"/>
        <v>0</v>
      </c>
      <c r="U206" s="70">
        <f t="shared" si="219"/>
        <v>0</v>
      </c>
      <c r="V206" s="70">
        <f t="shared" si="220"/>
        <v>0</v>
      </c>
      <c r="W206" s="70">
        <f t="shared" si="221"/>
        <v>0</v>
      </c>
      <c r="X206" s="70">
        <f t="shared" si="222"/>
        <v>0</v>
      </c>
      <c r="Y206" s="70">
        <f t="shared" si="223"/>
        <v>0</v>
      </c>
      <c r="Z206" s="70">
        <f t="shared" si="223"/>
        <v>0</v>
      </c>
      <c r="AA206" s="70">
        <f t="shared" si="223"/>
        <v>0</v>
      </c>
      <c r="AB206" s="71"/>
      <c r="AC206" s="7">
        <f t="shared" ref="AC206:AC216" si="224">R204-Y204-Z204-AA204</f>
        <v>0</v>
      </c>
      <c r="AD206" s="162"/>
      <c r="AE206" s="134"/>
      <c r="AF206" s="163"/>
      <c r="AG206" s="164"/>
      <c r="AH206" s="88"/>
      <c r="AI206" s="88"/>
      <c r="AJ206" s="75"/>
      <c r="AK206" s="182"/>
      <c r="AL206" s="88"/>
      <c r="AM206" s="75"/>
      <c r="AN206" s="89"/>
      <c r="AO206" s="86"/>
      <c r="AP206" s="87"/>
      <c r="AQ206" s="87"/>
      <c r="AR206" s="87"/>
      <c r="AS206" s="87"/>
      <c r="AT206" s="88"/>
      <c r="AU206" s="75"/>
      <c r="AV206" s="89"/>
    </row>
    <row r="207" spans="1:68" ht="27.95" hidden="1" customHeight="1" x14ac:dyDescent="0.25">
      <c r="A207" s="54"/>
      <c r="B207" s="55"/>
      <c r="C207" s="56"/>
      <c r="D207" s="57" t="s">
        <v>289</v>
      </c>
      <c r="E207" s="135"/>
      <c r="F207" s="136"/>
      <c r="G207" s="137"/>
      <c r="H207" s="138"/>
      <c r="I207" s="81"/>
      <c r="J207" s="82"/>
      <c r="K207" s="63">
        <f t="shared" si="212"/>
        <v>0</v>
      </c>
      <c r="L207" s="63">
        <f t="shared" si="213"/>
        <v>0</v>
      </c>
      <c r="M207" s="83"/>
      <c r="N207" s="84"/>
      <c r="O207" s="66">
        <f t="shared" si="214"/>
        <v>0</v>
      </c>
      <c r="P207" s="66">
        <f t="shared" si="215"/>
        <v>0</v>
      </c>
      <c r="Q207" s="83"/>
      <c r="R207" s="85">
        <f t="shared" si="216"/>
        <v>0</v>
      </c>
      <c r="S207" s="69">
        <f t="shared" si="217"/>
        <v>0</v>
      </c>
      <c r="T207" s="70">
        <f t="shared" si="218"/>
        <v>0</v>
      </c>
      <c r="U207" s="70">
        <f t="shared" si="219"/>
        <v>0</v>
      </c>
      <c r="V207" s="70">
        <f t="shared" si="220"/>
        <v>0</v>
      </c>
      <c r="W207" s="70">
        <f t="shared" si="221"/>
        <v>0</v>
      </c>
      <c r="X207" s="70">
        <f t="shared" si="222"/>
        <v>0</v>
      </c>
      <c r="Y207" s="70">
        <f t="shared" si="223"/>
        <v>0</v>
      </c>
      <c r="Z207" s="70">
        <f t="shared" si="223"/>
        <v>0</v>
      </c>
      <c r="AA207" s="70">
        <f t="shared" si="223"/>
        <v>0</v>
      </c>
      <c r="AB207" s="71"/>
      <c r="AC207" s="7">
        <f t="shared" si="224"/>
        <v>0</v>
      </c>
      <c r="AD207" s="162"/>
      <c r="AE207" s="134"/>
      <c r="AF207" s="163"/>
      <c r="AG207" s="164"/>
      <c r="AH207" s="88"/>
      <c r="AI207" s="88"/>
      <c r="AJ207" s="75"/>
      <c r="AK207" s="167"/>
      <c r="AL207" s="88"/>
      <c r="AM207" s="75"/>
      <c r="AN207" s="89"/>
      <c r="AO207" s="86"/>
      <c r="AP207" s="87"/>
      <c r="AQ207" s="87"/>
      <c r="AR207" s="87"/>
      <c r="AS207" s="87"/>
      <c r="AT207" s="88"/>
      <c r="AU207" s="75"/>
      <c r="AV207" s="89"/>
    </row>
    <row r="208" spans="1:68" ht="27.95" hidden="1" customHeight="1" x14ac:dyDescent="0.25">
      <c r="A208" s="54"/>
      <c r="B208" s="55"/>
      <c r="C208" s="56"/>
      <c r="D208" s="57" t="s">
        <v>289</v>
      </c>
      <c r="E208" s="139"/>
      <c r="F208" s="136"/>
      <c r="G208" s="137"/>
      <c r="H208" s="140"/>
      <c r="I208" s="81"/>
      <c r="J208" s="82"/>
      <c r="K208" s="63">
        <f t="shared" si="212"/>
        <v>0</v>
      </c>
      <c r="L208" s="63">
        <f t="shared" si="213"/>
        <v>0</v>
      </c>
      <c r="M208" s="83"/>
      <c r="N208" s="84"/>
      <c r="O208" s="66">
        <f t="shared" si="214"/>
        <v>0</v>
      </c>
      <c r="P208" s="66">
        <f t="shared" si="215"/>
        <v>0</v>
      </c>
      <c r="Q208" s="83"/>
      <c r="R208" s="85">
        <f t="shared" si="216"/>
        <v>0</v>
      </c>
      <c r="S208" s="69">
        <f t="shared" si="217"/>
        <v>0</v>
      </c>
      <c r="T208" s="70">
        <f t="shared" si="218"/>
        <v>0</v>
      </c>
      <c r="U208" s="70">
        <f t="shared" si="219"/>
        <v>0</v>
      </c>
      <c r="V208" s="70">
        <f t="shared" si="220"/>
        <v>0</v>
      </c>
      <c r="W208" s="70">
        <f t="shared" si="221"/>
        <v>0</v>
      </c>
      <c r="X208" s="70">
        <f t="shared" si="222"/>
        <v>0</v>
      </c>
      <c r="Y208" s="70">
        <f t="shared" si="223"/>
        <v>0</v>
      </c>
      <c r="Z208" s="70">
        <f t="shared" si="223"/>
        <v>0</v>
      </c>
      <c r="AA208" s="70">
        <f t="shared" si="223"/>
        <v>0</v>
      </c>
      <c r="AB208" s="71"/>
      <c r="AC208" s="7">
        <f t="shared" si="224"/>
        <v>0</v>
      </c>
      <c r="AD208" s="86"/>
      <c r="AE208" s="73"/>
      <c r="AF208" s="87"/>
      <c r="AG208" s="87"/>
      <c r="AH208" s="88"/>
      <c r="AI208" s="88"/>
      <c r="AJ208" s="75"/>
      <c r="AK208" s="87"/>
      <c r="AL208" s="88"/>
      <c r="AM208" s="75"/>
      <c r="AN208" s="89"/>
      <c r="AO208" s="86"/>
      <c r="AP208" s="87"/>
      <c r="AQ208" s="87"/>
      <c r="AR208" s="87"/>
      <c r="AS208" s="87"/>
      <c r="AT208" s="88"/>
      <c r="AU208" s="75"/>
      <c r="AV208" s="89"/>
    </row>
    <row r="209" spans="1:68" ht="27.95" hidden="1" customHeight="1" x14ac:dyDescent="0.25">
      <c r="A209" s="54"/>
      <c r="B209" s="55"/>
      <c r="C209" s="56"/>
      <c r="D209" s="57" t="s">
        <v>289</v>
      </c>
      <c r="E209" s="141"/>
      <c r="F209" s="136"/>
      <c r="G209" s="137"/>
      <c r="H209" s="140"/>
      <c r="I209" s="81"/>
      <c r="J209" s="82"/>
      <c r="K209" s="63">
        <f t="shared" si="212"/>
        <v>0</v>
      </c>
      <c r="L209" s="63">
        <f t="shared" si="213"/>
        <v>0</v>
      </c>
      <c r="M209" s="83"/>
      <c r="N209" s="84"/>
      <c r="O209" s="66">
        <f t="shared" si="214"/>
        <v>0</v>
      </c>
      <c r="P209" s="66">
        <f t="shared" si="215"/>
        <v>0</v>
      </c>
      <c r="Q209" s="83"/>
      <c r="R209" s="85">
        <f t="shared" si="216"/>
        <v>0</v>
      </c>
      <c r="S209" s="69">
        <f t="shared" si="217"/>
        <v>0</v>
      </c>
      <c r="T209" s="70">
        <f t="shared" si="218"/>
        <v>0</v>
      </c>
      <c r="U209" s="70">
        <f t="shared" si="219"/>
        <v>0</v>
      </c>
      <c r="V209" s="70">
        <f t="shared" si="220"/>
        <v>0</v>
      </c>
      <c r="W209" s="70">
        <f t="shared" si="221"/>
        <v>0</v>
      </c>
      <c r="X209" s="70">
        <f t="shared" si="222"/>
        <v>0</v>
      </c>
      <c r="Y209" s="70">
        <f t="shared" si="223"/>
        <v>0</v>
      </c>
      <c r="Z209" s="70">
        <f t="shared" si="223"/>
        <v>0</v>
      </c>
      <c r="AA209" s="70">
        <f t="shared" si="223"/>
        <v>0</v>
      </c>
      <c r="AB209" s="71"/>
      <c r="AC209" s="7">
        <f t="shared" si="224"/>
        <v>0</v>
      </c>
      <c r="AD209" s="86"/>
      <c r="AE209" s="73"/>
      <c r="AF209" s="87"/>
      <c r="AG209" s="87"/>
      <c r="AH209" s="88"/>
      <c r="AI209" s="88"/>
      <c r="AJ209" s="75"/>
      <c r="AK209" s="87"/>
      <c r="AL209" s="88"/>
      <c r="AM209" s="75"/>
      <c r="AN209" s="89"/>
      <c r="AO209" s="86"/>
      <c r="AP209" s="87"/>
      <c r="AQ209" s="87"/>
      <c r="AR209" s="87"/>
      <c r="AS209" s="87"/>
      <c r="AT209" s="88"/>
      <c r="AU209" s="75"/>
      <c r="AV209" s="89"/>
    </row>
    <row r="210" spans="1:68" ht="27.95" hidden="1" customHeight="1" x14ac:dyDescent="0.25">
      <c r="A210" s="54"/>
      <c r="B210" s="55"/>
      <c r="C210" s="56"/>
      <c r="D210" s="57" t="s">
        <v>289</v>
      </c>
      <c r="E210" s="141"/>
      <c r="F210" s="136"/>
      <c r="G210" s="137"/>
      <c r="H210" s="140"/>
      <c r="I210" s="81"/>
      <c r="J210" s="82"/>
      <c r="K210" s="63">
        <f t="shared" si="212"/>
        <v>0</v>
      </c>
      <c r="L210" s="63">
        <f t="shared" si="213"/>
        <v>0</v>
      </c>
      <c r="M210" s="83"/>
      <c r="N210" s="84"/>
      <c r="O210" s="66">
        <f t="shared" si="214"/>
        <v>0</v>
      </c>
      <c r="P210" s="66">
        <f t="shared" si="215"/>
        <v>0</v>
      </c>
      <c r="Q210" s="83"/>
      <c r="R210" s="85">
        <f t="shared" si="216"/>
        <v>0</v>
      </c>
      <c r="S210" s="69">
        <f t="shared" si="217"/>
        <v>0</v>
      </c>
      <c r="T210" s="70">
        <f t="shared" si="218"/>
        <v>0</v>
      </c>
      <c r="U210" s="70">
        <f t="shared" si="219"/>
        <v>0</v>
      </c>
      <c r="V210" s="70">
        <f t="shared" si="220"/>
        <v>0</v>
      </c>
      <c r="W210" s="70">
        <f t="shared" si="221"/>
        <v>0</v>
      </c>
      <c r="X210" s="70">
        <f t="shared" si="222"/>
        <v>0</v>
      </c>
      <c r="Y210" s="70">
        <f t="shared" si="223"/>
        <v>0</v>
      </c>
      <c r="Z210" s="70">
        <f t="shared" si="223"/>
        <v>0</v>
      </c>
      <c r="AA210" s="70">
        <f t="shared" si="223"/>
        <v>0</v>
      </c>
      <c r="AB210" s="71"/>
      <c r="AC210" s="7">
        <f t="shared" si="224"/>
        <v>0</v>
      </c>
      <c r="AD210" s="86"/>
      <c r="AE210" s="73"/>
      <c r="AF210" s="87"/>
      <c r="AG210" s="87"/>
      <c r="AH210" s="88"/>
      <c r="AI210" s="88"/>
      <c r="AJ210" s="75"/>
      <c r="AK210" s="87"/>
      <c r="AL210" s="88"/>
      <c r="AM210" s="75"/>
      <c r="AN210" s="89"/>
      <c r="AO210" s="86"/>
      <c r="AP210" s="87"/>
      <c r="AQ210" s="87"/>
      <c r="AR210" s="87"/>
      <c r="AS210" s="87"/>
      <c r="AT210" s="88"/>
      <c r="AU210" s="75"/>
      <c r="AV210" s="89"/>
    </row>
    <row r="211" spans="1:68" ht="27.95" hidden="1" customHeight="1" x14ac:dyDescent="0.25">
      <c r="A211" s="54"/>
      <c r="B211" s="55"/>
      <c r="C211" s="56"/>
      <c r="D211" s="57" t="s">
        <v>289</v>
      </c>
      <c r="E211" s="141"/>
      <c r="F211" s="136"/>
      <c r="G211" s="142"/>
      <c r="H211" s="140"/>
      <c r="I211" s="81"/>
      <c r="J211" s="82"/>
      <c r="K211" s="63">
        <f t="shared" si="212"/>
        <v>0</v>
      </c>
      <c r="L211" s="63">
        <f t="shared" si="213"/>
        <v>0</v>
      </c>
      <c r="M211" s="83"/>
      <c r="N211" s="84"/>
      <c r="O211" s="66">
        <f t="shared" si="214"/>
        <v>0</v>
      </c>
      <c r="P211" s="66">
        <f t="shared" si="215"/>
        <v>0</v>
      </c>
      <c r="Q211" s="83"/>
      <c r="R211" s="85">
        <f t="shared" si="216"/>
        <v>0</v>
      </c>
      <c r="S211" s="69">
        <f t="shared" si="217"/>
        <v>0</v>
      </c>
      <c r="T211" s="70">
        <f t="shared" si="218"/>
        <v>0</v>
      </c>
      <c r="U211" s="70">
        <f t="shared" si="219"/>
        <v>0</v>
      </c>
      <c r="V211" s="70">
        <f t="shared" si="220"/>
        <v>0</v>
      </c>
      <c r="W211" s="70">
        <f t="shared" si="221"/>
        <v>0</v>
      </c>
      <c r="X211" s="70">
        <f t="shared" si="222"/>
        <v>0</v>
      </c>
      <c r="Y211" s="70">
        <f t="shared" si="223"/>
        <v>0</v>
      </c>
      <c r="Z211" s="70">
        <f t="shared" si="223"/>
        <v>0</v>
      </c>
      <c r="AA211" s="70">
        <f t="shared" si="223"/>
        <v>0</v>
      </c>
      <c r="AB211" s="71"/>
      <c r="AC211" s="7">
        <f t="shared" si="224"/>
        <v>0</v>
      </c>
      <c r="AD211" s="86"/>
      <c r="AE211" s="73"/>
      <c r="AF211" s="87"/>
      <c r="AG211" s="87"/>
      <c r="AH211" s="88"/>
      <c r="AI211" s="88"/>
      <c r="AJ211" s="75"/>
      <c r="AK211" s="87"/>
      <c r="AL211" s="88"/>
      <c r="AM211" s="75"/>
      <c r="AN211" s="89"/>
      <c r="AO211" s="86"/>
      <c r="AP211" s="87"/>
      <c r="AQ211" s="87"/>
      <c r="AR211" s="87"/>
      <c r="AS211" s="87"/>
      <c r="AT211" s="88"/>
      <c r="AU211" s="75"/>
      <c r="AV211" s="89"/>
    </row>
    <row r="212" spans="1:68" ht="27.95" hidden="1" customHeight="1" x14ac:dyDescent="0.25">
      <c r="A212" s="54"/>
      <c r="B212" s="55"/>
      <c r="C212" s="56"/>
      <c r="D212" s="57" t="s">
        <v>289</v>
      </c>
      <c r="E212" s="141"/>
      <c r="F212" s="136"/>
      <c r="G212" s="142"/>
      <c r="H212" s="140"/>
      <c r="I212" s="94"/>
      <c r="J212" s="82"/>
      <c r="K212" s="63">
        <f t="shared" si="212"/>
        <v>0</v>
      </c>
      <c r="L212" s="63">
        <f t="shared" si="213"/>
        <v>0</v>
      </c>
      <c r="M212" s="83"/>
      <c r="N212" s="84"/>
      <c r="O212" s="66">
        <f t="shared" si="214"/>
        <v>0</v>
      </c>
      <c r="P212" s="66">
        <f t="shared" si="215"/>
        <v>0</v>
      </c>
      <c r="Q212" s="83"/>
      <c r="R212" s="85">
        <f t="shared" si="216"/>
        <v>0</v>
      </c>
      <c r="S212" s="69">
        <f t="shared" si="217"/>
        <v>0</v>
      </c>
      <c r="T212" s="70">
        <f t="shared" si="218"/>
        <v>0</v>
      </c>
      <c r="U212" s="70">
        <f t="shared" si="219"/>
        <v>0</v>
      </c>
      <c r="V212" s="70">
        <f t="shared" si="220"/>
        <v>0</v>
      </c>
      <c r="W212" s="70">
        <f t="shared" si="221"/>
        <v>0</v>
      </c>
      <c r="X212" s="70">
        <f t="shared" si="222"/>
        <v>0</v>
      </c>
      <c r="Y212" s="70">
        <f t="shared" si="223"/>
        <v>0</v>
      </c>
      <c r="Z212" s="70">
        <f t="shared" si="223"/>
        <v>0</v>
      </c>
      <c r="AA212" s="70">
        <f t="shared" si="223"/>
        <v>0</v>
      </c>
      <c r="AB212" s="71"/>
      <c r="AC212" s="7">
        <f t="shared" si="224"/>
        <v>0</v>
      </c>
      <c r="AD212" s="86"/>
      <c r="AE212" s="73"/>
      <c r="AF212" s="87"/>
      <c r="AG212" s="87"/>
      <c r="AH212" s="88"/>
      <c r="AI212" s="88"/>
      <c r="AJ212" s="75"/>
      <c r="AK212" s="87"/>
      <c r="AL212" s="88"/>
      <c r="AM212" s="75"/>
      <c r="AN212" s="89"/>
      <c r="AO212" s="86"/>
      <c r="AP212" s="87"/>
      <c r="AQ212" s="87"/>
      <c r="AR212" s="87"/>
      <c r="AS212" s="87"/>
      <c r="AT212" s="88"/>
      <c r="AU212" s="75"/>
      <c r="AV212" s="89"/>
    </row>
    <row r="213" spans="1:68" ht="27.95" hidden="1" customHeight="1" x14ac:dyDescent="0.25">
      <c r="A213" s="54"/>
      <c r="B213" s="55"/>
      <c r="C213" s="56"/>
      <c r="D213" s="57" t="s">
        <v>289</v>
      </c>
      <c r="E213" s="143"/>
      <c r="F213" s="144"/>
      <c r="G213" s="145"/>
      <c r="H213" s="140"/>
      <c r="I213" s="81"/>
      <c r="J213" s="82"/>
      <c r="K213" s="63">
        <f t="shared" si="212"/>
        <v>0</v>
      </c>
      <c r="L213" s="63">
        <f t="shared" si="213"/>
        <v>0</v>
      </c>
      <c r="M213" s="83"/>
      <c r="N213" s="84"/>
      <c r="O213" s="66">
        <f t="shared" si="214"/>
        <v>0</v>
      </c>
      <c r="P213" s="66">
        <f t="shared" si="215"/>
        <v>0</v>
      </c>
      <c r="Q213" s="83"/>
      <c r="R213" s="85">
        <f t="shared" si="216"/>
        <v>0</v>
      </c>
      <c r="S213" s="69">
        <f t="shared" si="217"/>
        <v>0</v>
      </c>
      <c r="T213" s="70">
        <f t="shared" si="218"/>
        <v>0</v>
      </c>
      <c r="U213" s="70">
        <f t="shared" si="219"/>
        <v>0</v>
      </c>
      <c r="V213" s="70">
        <f t="shared" si="220"/>
        <v>0</v>
      </c>
      <c r="W213" s="70">
        <f t="shared" si="221"/>
        <v>0</v>
      </c>
      <c r="X213" s="70">
        <f t="shared" si="222"/>
        <v>0</v>
      </c>
      <c r="Y213" s="70">
        <f t="shared" si="223"/>
        <v>0</v>
      </c>
      <c r="Z213" s="70">
        <f t="shared" si="223"/>
        <v>0</v>
      </c>
      <c r="AA213" s="70">
        <f t="shared" si="223"/>
        <v>0</v>
      </c>
      <c r="AB213" s="71"/>
      <c r="AC213" s="7">
        <f t="shared" si="224"/>
        <v>0</v>
      </c>
      <c r="AD213" s="86"/>
      <c r="AE213" s="73"/>
      <c r="AF213" s="87"/>
      <c r="AG213" s="87"/>
      <c r="AH213" s="88"/>
      <c r="AI213" s="88"/>
      <c r="AJ213" s="75"/>
      <c r="AK213" s="87"/>
      <c r="AL213" s="88"/>
      <c r="AM213" s="75"/>
      <c r="AN213" s="89"/>
      <c r="AO213" s="86"/>
      <c r="AP213" s="87"/>
      <c r="AQ213" s="87"/>
      <c r="AR213" s="87"/>
      <c r="AS213" s="87"/>
      <c r="AT213" s="88"/>
      <c r="AU213" s="75"/>
      <c r="AV213" s="89"/>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row>
    <row r="214" spans="1:68" ht="27.95" hidden="1" customHeight="1" x14ac:dyDescent="0.25">
      <c r="A214" s="54"/>
      <c r="B214" s="55"/>
      <c r="C214" s="56"/>
      <c r="D214" s="57" t="s">
        <v>289</v>
      </c>
      <c r="E214" s="146"/>
      <c r="F214" s="288"/>
      <c r="G214" s="142"/>
      <c r="H214" s="289"/>
      <c r="I214" s="290"/>
      <c r="J214" s="82"/>
      <c r="K214" s="96">
        <f t="shared" si="212"/>
        <v>0</v>
      </c>
      <c r="L214" s="96">
        <f t="shared" si="213"/>
        <v>0</v>
      </c>
      <c r="M214" s="83"/>
      <c r="N214" s="84"/>
      <c r="O214" s="66">
        <f t="shared" si="214"/>
        <v>0</v>
      </c>
      <c r="P214" s="66">
        <f t="shared" si="215"/>
        <v>0</v>
      </c>
      <c r="Q214" s="83"/>
      <c r="R214" s="85">
        <f t="shared" si="216"/>
        <v>0</v>
      </c>
      <c r="S214" s="69">
        <f t="shared" si="217"/>
        <v>0</v>
      </c>
      <c r="T214" s="70">
        <f t="shared" si="218"/>
        <v>0</v>
      </c>
      <c r="U214" s="70">
        <f t="shared" si="219"/>
        <v>0</v>
      </c>
      <c r="V214" s="70">
        <f t="shared" si="220"/>
        <v>0</v>
      </c>
      <c r="W214" s="70">
        <f t="shared" si="221"/>
        <v>0</v>
      </c>
      <c r="X214" s="70">
        <f t="shared" si="222"/>
        <v>0</v>
      </c>
      <c r="Y214" s="70">
        <f t="shared" si="223"/>
        <v>0</v>
      </c>
      <c r="Z214" s="70">
        <f t="shared" si="223"/>
        <v>0</v>
      </c>
      <c r="AA214" s="70">
        <f t="shared" si="223"/>
        <v>0</v>
      </c>
      <c r="AB214" s="71"/>
      <c r="AC214" s="7">
        <f t="shared" si="224"/>
        <v>0</v>
      </c>
      <c r="AD214" s="86"/>
      <c r="AE214" s="73"/>
      <c r="AF214" s="87"/>
      <c r="AG214" s="87"/>
      <c r="AH214" s="88"/>
      <c r="AI214" s="88"/>
      <c r="AJ214" s="75"/>
      <c r="AK214" s="87"/>
      <c r="AL214" s="88"/>
      <c r="AM214" s="75"/>
      <c r="AN214" s="89"/>
      <c r="AO214" s="86"/>
      <c r="AP214" s="87"/>
      <c r="AQ214" s="87"/>
      <c r="AR214" s="87"/>
      <c r="AS214" s="87"/>
      <c r="AT214" s="88"/>
      <c r="AU214" s="75"/>
      <c r="AV214" s="89"/>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row>
    <row r="215" spans="1:68" s="179" customFormat="1" ht="27.95" hidden="1" customHeight="1" x14ac:dyDescent="0.25">
      <c r="A215" s="193"/>
      <c r="B215" s="194"/>
      <c r="C215" s="56"/>
      <c r="D215" s="57" t="s">
        <v>289</v>
      </c>
      <c r="E215" s="101" t="s">
        <v>49</v>
      </c>
      <c r="F215" s="101"/>
      <c r="G215" s="102"/>
      <c r="H215" s="103"/>
      <c r="I215" s="104"/>
      <c r="J215" s="105"/>
      <c r="K215" s="106">
        <f>IF(J215&gt;0, 1, 0)</f>
        <v>0</v>
      </c>
      <c r="L215" s="106">
        <f t="shared" si="213"/>
        <v>0</v>
      </c>
      <c r="M215" s="107"/>
      <c r="N215" s="108"/>
      <c r="O215" s="109">
        <f t="shared" si="214"/>
        <v>0</v>
      </c>
      <c r="P215" s="109">
        <f t="shared" si="215"/>
        <v>0</v>
      </c>
      <c r="Q215" s="107"/>
      <c r="R215" s="110">
        <f>J215*M215*$R$9</f>
        <v>0</v>
      </c>
      <c r="S215" s="111">
        <f>J215*M215*$S$9</f>
        <v>0</v>
      </c>
      <c r="T215" s="112">
        <f>K215*M215*$T$9</f>
        <v>0</v>
      </c>
      <c r="U215" s="112">
        <f>J215*M215*$U$9</f>
        <v>0</v>
      </c>
      <c r="V215" s="112">
        <f t="shared" si="220"/>
        <v>0</v>
      </c>
      <c r="W215" s="112">
        <f t="shared" si="221"/>
        <v>0</v>
      </c>
      <c r="X215" s="112">
        <f t="shared" si="222"/>
        <v>0</v>
      </c>
      <c r="Y215" s="112">
        <f t="shared" si="223"/>
        <v>0</v>
      </c>
      <c r="Z215" s="112">
        <f t="shared" si="223"/>
        <v>0</v>
      </c>
      <c r="AA215" s="112">
        <f t="shared" si="223"/>
        <v>0</v>
      </c>
      <c r="AB215" s="113"/>
      <c r="AC215" s="7">
        <f t="shared" si="224"/>
        <v>0</v>
      </c>
      <c r="AD215" s="176"/>
      <c r="AE215" s="73"/>
      <c r="AF215" s="177"/>
      <c r="AG215" s="177"/>
      <c r="AH215" s="88"/>
      <c r="AI215" s="88"/>
      <c r="AJ215" s="75"/>
      <c r="AK215" s="177"/>
      <c r="AL215" s="88"/>
      <c r="AM215" s="75"/>
      <c r="AN215" s="178"/>
      <c r="AO215" s="176"/>
      <c r="AP215" s="177"/>
      <c r="AQ215" s="177"/>
      <c r="AR215" s="177"/>
      <c r="AS215" s="177"/>
      <c r="AT215" s="88"/>
      <c r="AU215" s="75"/>
      <c r="AV215" s="178"/>
      <c r="AW215" s="6"/>
      <c r="AX215" s="6"/>
      <c r="AY215" s="6"/>
      <c r="AZ215" s="6"/>
      <c r="BA215" s="6"/>
      <c r="BB215" s="6"/>
      <c r="BC215" s="6"/>
      <c r="BD215" s="6"/>
      <c r="BE215" s="6"/>
      <c r="BF215" s="6"/>
      <c r="BG215" s="6"/>
      <c r="BH215" s="6"/>
      <c r="BI215" s="6"/>
      <c r="BJ215" s="6"/>
      <c r="BK215" s="6"/>
      <c r="BL215" s="6"/>
      <c r="BM215" s="6"/>
      <c r="BN215" s="6"/>
      <c r="BO215" s="6"/>
      <c r="BP215" s="6"/>
    </row>
    <row r="216" spans="1:68" s="171" customFormat="1" ht="27.95" hidden="1" customHeight="1" x14ac:dyDescent="0.25">
      <c r="A216" s="193"/>
      <c r="B216" s="194"/>
      <c r="C216" s="56"/>
      <c r="D216" s="57" t="s">
        <v>289</v>
      </c>
      <c r="E216" s="101" t="s">
        <v>49</v>
      </c>
      <c r="F216" s="101"/>
      <c r="G216" s="102"/>
      <c r="H216" s="103"/>
      <c r="I216" s="104"/>
      <c r="J216" s="105"/>
      <c r="K216" s="106">
        <f>IF(J216&gt;0, 1, 0)</f>
        <v>0</v>
      </c>
      <c r="L216" s="106">
        <f t="shared" si="213"/>
        <v>0</v>
      </c>
      <c r="M216" s="107"/>
      <c r="N216" s="108"/>
      <c r="O216" s="109">
        <f t="shared" si="214"/>
        <v>0</v>
      </c>
      <c r="P216" s="109">
        <f t="shared" si="215"/>
        <v>0</v>
      </c>
      <c r="Q216" s="107"/>
      <c r="R216" s="110">
        <f>J216*M216*$R$9</f>
        <v>0</v>
      </c>
      <c r="S216" s="111">
        <f>J216*M216*$S$9</f>
        <v>0</v>
      </c>
      <c r="T216" s="112">
        <f>K216*M216*$T$9</f>
        <v>0</v>
      </c>
      <c r="U216" s="112">
        <f>J216*M216*$U$9</f>
        <v>0</v>
      </c>
      <c r="V216" s="112">
        <f t="shared" si="220"/>
        <v>0</v>
      </c>
      <c r="W216" s="112">
        <f t="shared" si="221"/>
        <v>0</v>
      </c>
      <c r="X216" s="112">
        <f t="shared" si="222"/>
        <v>0</v>
      </c>
      <c r="Y216" s="112">
        <f t="shared" si="223"/>
        <v>0</v>
      </c>
      <c r="Z216" s="112">
        <f t="shared" si="223"/>
        <v>0</v>
      </c>
      <c r="AA216" s="112">
        <f t="shared" si="223"/>
        <v>0</v>
      </c>
      <c r="AB216" s="113"/>
      <c r="AC216" s="114">
        <f t="shared" si="224"/>
        <v>0</v>
      </c>
      <c r="AD216" s="176"/>
      <c r="AE216" s="73"/>
      <c r="AF216" s="177"/>
      <c r="AG216" s="177"/>
      <c r="AH216" s="88"/>
      <c r="AI216" s="88"/>
      <c r="AJ216" s="75"/>
      <c r="AK216" s="177"/>
      <c r="AL216" s="88"/>
      <c r="AM216" s="75"/>
      <c r="AN216" s="178"/>
      <c r="AO216" s="176"/>
      <c r="AP216" s="177"/>
      <c r="AQ216" s="177"/>
      <c r="AR216" s="177"/>
      <c r="AS216" s="177"/>
      <c r="AT216" s="88"/>
      <c r="AU216" s="75"/>
      <c r="AV216" s="178"/>
      <c r="AW216" s="6"/>
      <c r="AX216" s="6"/>
      <c r="AY216" s="6"/>
      <c r="AZ216" s="6"/>
      <c r="BA216" s="6"/>
      <c r="BB216" s="6"/>
      <c r="BC216" s="6"/>
      <c r="BD216" s="6"/>
      <c r="BE216" s="6"/>
      <c r="BF216" s="6"/>
      <c r="BG216" s="6"/>
      <c r="BH216" s="6"/>
      <c r="BI216" s="6"/>
      <c r="BJ216" s="6"/>
      <c r="BK216" s="6"/>
      <c r="BL216" s="6"/>
      <c r="BM216" s="6"/>
      <c r="BN216" s="6"/>
      <c r="BO216" s="6"/>
      <c r="BP216" s="6"/>
    </row>
    <row r="217" spans="1:68" ht="27.95" hidden="1" customHeight="1" thickBot="1" x14ac:dyDescent="0.3">
      <c r="A217" s="116"/>
      <c r="B217" s="117"/>
      <c r="C217" s="117"/>
      <c r="D217" s="57" t="s">
        <v>289</v>
      </c>
      <c r="E217" s="118"/>
      <c r="F217" s="118"/>
      <c r="G217" s="119"/>
      <c r="H217" s="120" t="s">
        <v>90</v>
      </c>
      <c r="I217" s="121"/>
      <c r="J217" s="122"/>
      <c r="K217" s="123"/>
      <c r="L217" s="123"/>
      <c r="M217" s="124"/>
      <c r="N217" s="125"/>
      <c r="O217" s="123"/>
      <c r="P217" s="123"/>
      <c r="Q217" s="124"/>
      <c r="R217" s="126">
        <f>SUM(R205:R216)</f>
        <v>0</v>
      </c>
      <c r="S217" s="127">
        <f t="shared" ref="S217:AA217" si="225">SUM(S205:S216)</f>
        <v>0</v>
      </c>
      <c r="T217" s="128">
        <f t="shared" si="225"/>
        <v>0</v>
      </c>
      <c r="U217" s="128">
        <f t="shared" si="225"/>
        <v>0</v>
      </c>
      <c r="V217" s="128">
        <f t="shared" si="225"/>
        <v>0</v>
      </c>
      <c r="W217" s="128">
        <f t="shared" si="225"/>
        <v>0</v>
      </c>
      <c r="X217" s="128">
        <f t="shared" si="225"/>
        <v>0</v>
      </c>
      <c r="Y217" s="129">
        <f t="shared" si="225"/>
        <v>0</v>
      </c>
      <c r="Z217" s="129">
        <f t="shared" si="225"/>
        <v>0</v>
      </c>
      <c r="AA217" s="129">
        <f t="shared" si="225"/>
        <v>0</v>
      </c>
      <c r="AB217" s="130">
        <f>R217/1800/0.6</f>
        <v>0</v>
      </c>
      <c r="AC217" s="7"/>
      <c r="AD217" s="131"/>
      <c r="AE217" s="132"/>
      <c r="AF217" s="132"/>
      <c r="AG217" s="132"/>
      <c r="AH217" s="132"/>
      <c r="AI217" s="132"/>
      <c r="AJ217" s="132"/>
      <c r="AK217" s="132"/>
      <c r="AL217" s="132"/>
      <c r="AM217" s="132"/>
      <c r="AN217" s="132"/>
      <c r="AO217" s="132"/>
      <c r="AP217" s="132"/>
      <c r="AQ217" s="132"/>
      <c r="AR217" s="132"/>
      <c r="AS217" s="132"/>
      <c r="AT217" s="132"/>
      <c r="AU217" s="132"/>
      <c r="AV217" s="297"/>
    </row>
    <row r="218" spans="1:68" ht="27.75" hidden="1" customHeight="1" thickTop="1" x14ac:dyDescent="0.25">
      <c r="A218" s="54"/>
      <c r="B218" s="55"/>
      <c r="C218" s="56"/>
      <c r="D218" s="57" t="s">
        <v>289</v>
      </c>
      <c r="E218" s="135"/>
      <c r="F218" s="136"/>
      <c r="G218" s="137"/>
      <c r="H218" s="140"/>
      <c r="I218" s="274"/>
      <c r="J218" s="62"/>
      <c r="K218" s="63">
        <f t="shared" ref="K218:K227" si="226">IF(J218&gt;0, 1, 0)</f>
        <v>0</v>
      </c>
      <c r="L218" s="63">
        <f t="shared" ref="L218:L229" si="227">J218-K218</f>
        <v>0</v>
      </c>
      <c r="M218" s="64"/>
      <c r="N218" s="65"/>
      <c r="O218" s="66">
        <f t="shared" ref="O218:O229" si="228">IF(N218&gt;0, 1, 0)</f>
        <v>0</v>
      </c>
      <c r="P218" s="66">
        <f t="shared" ref="P218:P229" si="229">N218-O218</f>
        <v>0</v>
      </c>
      <c r="Q218" s="298"/>
      <c r="R218" s="68">
        <f t="shared" ref="R218:R227" si="230">(K218*M218*$R$5)+(L218*M218*$R$6)+(O218*Q218*$R$7)+(P218*Q218*$R$8)</f>
        <v>0</v>
      </c>
      <c r="S218" s="69">
        <f t="shared" ref="S218:S227" si="231">J218*M218*$S$5</f>
        <v>0</v>
      </c>
      <c r="T218" s="70">
        <f t="shared" ref="T218:T227" si="232">K218*M218*$T$5</f>
        <v>0</v>
      </c>
      <c r="U218" s="70">
        <f t="shared" ref="U218:U227" si="233">J218*M218*$U$5</f>
        <v>0</v>
      </c>
      <c r="V218" s="70">
        <f t="shared" ref="V218:V229" si="234">N218*Q218*$V$7</f>
        <v>0</v>
      </c>
      <c r="W218" s="70">
        <f t="shared" ref="W218:W229" si="235">O218*Q218*$W$7</f>
        <v>0</v>
      </c>
      <c r="X218" s="70">
        <f t="shared" ref="X218:X229" si="236">N218*Q218*$X$7</f>
        <v>0</v>
      </c>
      <c r="Y218" s="70">
        <f t="shared" ref="Y218:AA229" si="237">S218+V218</f>
        <v>0</v>
      </c>
      <c r="Z218" s="70">
        <f t="shared" si="237"/>
        <v>0</v>
      </c>
      <c r="AA218" s="70">
        <f t="shared" si="237"/>
        <v>0</v>
      </c>
      <c r="AB218" s="71"/>
      <c r="AC218" s="7">
        <f>R218-Y218-Z218-AA218</f>
        <v>0</v>
      </c>
      <c r="AD218" s="162"/>
      <c r="AE218" s="134"/>
      <c r="AF218" s="163"/>
      <c r="AG218" s="164"/>
      <c r="AH218" s="88"/>
      <c r="AI218" s="88"/>
      <c r="AJ218" s="75"/>
      <c r="AK218" s="182"/>
      <c r="AL218" s="88"/>
      <c r="AM218" s="75"/>
      <c r="AN218" s="89"/>
      <c r="AO218" s="162"/>
      <c r="AP218" s="87"/>
      <c r="AQ218" s="87"/>
      <c r="AR218" s="167"/>
      <c r="AS218" s="87"/>
      <c r="AT218" s="88"/>
      <c r="AU218" s="75"/>
      <c r="AV218" s="89"/>
    </row>
    <row r="219" spans="1:68" ht="27.95" hidden="1" customHeight="1" x14ac:dyDescent="0.25">
      <c r="A219" s="54"/>
      <c r="B219" s="55"/>
      <c r="C219" s="56"/>
      <c r="D219" s="57" t="s">
        <v>289</v>
      </c>
      <c r="E219" s="135"/>
      <c r="F219" s="136"/>
      <c r="G219" s="137"/>
      <c r="H219" s="140"/>
      <c r="I219" s="81"/>
      <c r="J219" s="82"/>
      <c r="K219" s="63">
        <f t="shared" si="226"/>
        <v>0</v>
      </c>
      <c r="L219" s="63">
        <f t="shared" si="227"/>
        <v>0</v>
      </c>
      <c r="M219" s="83"/>
      <c r="N219" s="84"/>
      <c r="O219" s="66">
        <f t="shared" si="228"/>
        <v>0</v>
      </c>
      <c r="P219" s="66">
        <f t="shared" si="229"/>
        <v>0</v>
      </c>
      <c r="Q219" s="83"/>
      <c r="R219" s="85">
        <f t="shared" si="230"/>
        <v>0</v>
      </c>
      <c r="S219" s="69">
        <f t="shared" si="231"/>
        <v>0</v>
      </c>
      <c r="T219" s="70">
        <f t="shared" si="232"/>
        <v>0</v>
      </c>
      <c r="U219" s="70">
        <f t="shared" si="233"/>
        <v>0</v>
      </c>
      <c r="V219" s="70">
        <f t="shared" si="234"/>
        <v>0</v>
      </c>
      <c r="W219" s="70">
        <f t="shared" si="235"/>
        <v>0</v>
      </c>
      <c r="X219" s="70">
        <f t="shared" si="236"/>
        <v>0</v>
      </c>
      <c r="Y219" s="70">
        <f t="shared" si="237"/>
        <v>0</v>
      </c>
      <c r="Z219" s="70">
        <f t="shared" si="237"/>
        <v>0</v>
      </c>
      <c r="AA219" s="70">
        <f t="shared" si="237"/>
        <v>0</v>
      </c>
      <c r="AB219" s="71"/>
      <c r="AC219" s="7">
        <f t="shared" ref="AC219:AC229" si="238">R217-Y217-Z217-AA217</f>
        <v>0</v>
      </c>
      <c r="AD219" s="162"/>
      <c r="AE219" s="134"/>
      <c r="AF219" s="163"/>
      <c r="AG219" s="164"/>
      <c r="AH219" s="88"/>
      <c r="AI219" s="88"/>
      <c r="AJ219" s="75"/>
      <c r="AK219" s="182"/>
      <c r="AL219" s="88"/>
      <c r="AM219" s="75"/>
      <c r="AN219" s="89"/>
      <c r="AO219" s="86"/>
      <c r="AP219" s="87"/>
      <c r="AQ219" s="87"/>
      <c r="AR219" s="87"/>
      <c r="AS219" s="87"/>
      <c r="AT219" s="88"/>
      <c r="AU219" s="75"/>
      <c r="AV219" s="89"/>
    </row>
    <row r="220" spans="1:68" ht="27.95" hidden="1" customHeight="1" x14ac:dyDescent="0.25">
      <c r="A220" s="54"/>
      <c r="B220" s="55"/>
      <c r="C220" s="56"/>
      <c r="D220" s="57" t="s">
        <v>289</v>
      </c>
      <c r="E220" s="135"/>
      <c r="F220" s="136"/>
      <c r="G220" s="137"/>
      <c r="H220" s="138"/>
      <c r="I220" s="81"/>
      <c r="J220" s="82"/>
      <c r="K220" s="63">
        <f t="shared" si="226"/>
        <v>0</v>
      </c>
      <c r="L220" s="63">
        <f t="shared" si="227"/>
        <v>0</v>
      </c>
      <c r="M220" s="83"/>
      <c r="N220" s="84"/>
      <c r="O220" s="66">
        <f t="shared" si="228"/>
        <v>0</v>
      </c>
      <c r="P220" s="66">
        <f t="shared" si="229"/>
        <v>0</v>
      </c>
      <c r="Q220" s="83"/>
      <c r="R220" s="85">
        <f t="shared" si="230"/>
        <v>0</v>
      </c>
      <c r="S220" s="69">
        <f t="shared" si="231"/>
        <v>0</v>
      </c>
      <c r="T220" s="70">
        <f t="shared" si="232"/>
        <v>0</v>
      </c>
      <c r="U220" s="70">
        <f t="shared" si="233"/>
        <v>0</v>
      </c>
      <c r="V220" s="70">
        <f t="shared" si="234"/>
        <v>0</v>
      </c>
      <c r="W220" s="70">
        <f t="shared" si="235"/>
        <v>0</v>
      </c>
      <c r="X220" s="70">
        <f t="shared" si="236"/>
        <v>0</v>
      </c>
      <c r="Y220" s="70">
        <f t="shared" si="237"/>
        <v>0</v>
      </c>
      <c r="Z220" s="70">
        <f t="shared" si="237"/>
        <v>0</v>
      </c>
      <c r="AA220" s="70">
        <f t="shared" si="237"/>
        <v>0</v>
      </c>
      <c r="AB220" s="71"/>
      <c r="AC220" s="7">
        <f t="shared" si="238"/>
        <v>0</v>
      </c>
      <c r="AD220" s="162"/>
      <c r="AE220" s="134"/>
      <c r="AF220" s="163"/>
      <c r="AG220" s="164"/>
      <c r="AH220" s="88"/>
      <c r="AI220" s="88"/>
      <c r="AJ220" s="75"/>
      <c r="AK220" s="167"/>
      <c r="AL220" s="88"/>
      <c r="AM220" s="75"/>
      <c r="AN220" s="89"/>
      <c r="AO220" s="86"/>
      <c r="AP220" s="87"/>
      <c r="AQ220" s="87"/>
      <c r="AR220" s="87"/>
      <c r="AS220" s="87"/>
      <c r="AT220" s="88"/>
      <c r="AU220" s="75"/>
      <c r="AV220" s="89"/>
    </row>
    <row r="221" spans="1:68" ht="27.95" hidden="1" customHeight="1" x14ac:dyDescent="0.25">
      <c r="A221" s="54"/>
      <c r="B221" s="55"/>
      <c r="C221" s="56"/>
      <c r="D221" s="57" t="s">
        <v>289</v>
      </c>
      <c r="E221" s="139"/>
      <c r="F221" s="136"/>
      <c r="G221" s="137"/>
      <c r="H221" s="140"/>
      <c r="I221" s="81"/>
      <c r="J221" s="82"/>
      <c r="K221" s="63">
        <f t="shared" si="226"/>
        <v>0</v>
      </c>
      <c r="L221" s="63">
        <f t="shared" si="227"/>
        <v>0</v>
      </c>
      <c r="M221" s="83"/>
      <c r="N221" s="84"/>
      <c r="O221" s="66">
        <f t="shared" si="228"/>
        <v>0</v>
      </c>
      <c r="P221" s="66">
        <f t="shared" si="229"/>
        <v>0</v>
      </c>
      <c r="Q221" s="83"/>
      <c r="R221" s="85">
        <f t="shared" si="230"/>
        <v>0</v>
      </c>
      <c r="S221" s="69">
        <f t="shared" si="231"/>
        <v>0</v>
      </c>
      <c r="T221" s="70">
        <f t="shared" si="232"/>
        <v>0</v>
      </c>
      <c r="U221" s="70">
        <f t="shared" si="233"/>
        <v>0</v>
      </c>
      <c r="V221" s="70">
        <f t="shared" si="234"/>
        <v>0</v>
      </c>
      <c r="W221" s="70">
        <f t="shared" si="235"/>
        <v>0</v>
      </c>
      <c r="X221" s="70">
        <f t="shared" si="236"/>
        <v>0</v>
      </c>
      <c r="Y221" s="70">
        <f t="shared" si="237"/>
        <v>0</v>
      </c>
      <c r="Z221" s="70">
        <f t="shared" si="237"/>
        <v>0</v>
      </c>
      <c r="AA221" s="70">
        <f t="shared" si="237"/>
        <v>0</v>
      </c>
      <c r="AB221" s="71"/>
      <c r="AC221" s="7">
        <f t="shared" si="238"/>
        <v>0</v>
      </c>
      <c r="AD221" s="86"/>
      <c r="AE221" s="73"/>
      <c r="AF221" s="87"/>
      <c r="AG221" s="87"/>
      <c r="AH221" s="88"/>
      <c r="AI221" s="88"/>
      <c r="AJ221" s="75"/>
      <c r="AK221" s="87"/>
      <c r="AL221" s="88"/>
      <c r="AM221" s="75"/>
      <c r="AN221" s="89"/>
      <c r="AO221" s="86"/>
      <c r="AP221" s="87"/>
      <c r="AQ221" s="87"/>
      <c r="AR221" s="87"/>
      <c r="AS221" s="87"/>
      <c r="AT221" s="88"/>
      <c r="AU221" s="75"/>
      <c r="AV221" s="89"/>
    </row>
    <row r="222" spans="1:68" ht="27.95" hidden="1" customHeight="1" x14ac:dyDescent="0.25">
      <c r="A222" s="54"/>
      <c r="B222" s="55"/>
      <c r="C222" s="56"/>
      <c r="D222" s="57" t="s">
        <v>289</v>
      </c>
      <c r="E222" s="141"/>
      <c r="F222" s="136"/>
      <c r="G222" s="137"/>
      <c r="H222" s="140"/>
      <c r="I222" s="81"/>
      <c r="J222" s="82"/>
      <c r="K222" s="63">
        <f t="shared" si="226"/>
        <v>0</v>
      </c>
      <c r="L222" s="63">
        <f t="shared" si="227"/>
        <v>0</v>
      </c>
      <c r="M222" s="83"/>
      <c r="N222" s="84"/>
      <c r="O222" s="66">
        <f t="shared" si="228"/>
        <v>0</v>
      </c>
      <c r="P222" s="66">
        <f t="shared" si="229"/>
        <v>0</v>
      </c>
      <c r="Q222" s="83"/>
      <c r="R222" s="85">
        <f t="shared" si="230"/>
        <v>0</v>
      </c>
      <c r="S222" s="69">
        <f t="shared" si="231"/>
        <v>0</v>
      </c>
      <c r="T222" s="70">
        <f t="shared" si="232"/>
        <v>0</v>
      </c>
      <c r="U222" s="70">
        <f t="shared" si="233"/>
        <v>0</v>
      </c>
      <c r="V222" s="70">
        <f t="shared" si="234"/>
        <v>0</v>
      </c>
      <c r="W222" s="70">
        <f t="shared" si="235"/>
        <v>0</v>
      </c>
      <c r="X222" s="70">
        <f t="shared" si="236"/>
        <v>0</v>
      </c>
      <c r="Y222" s="70">
        <f t="shared" si="237"/>
        <v>0</v>
      </c>
      <c r="Z222" s="70">
        <f t="shared" si="237"/>
        <v>0</v>
      </c>
      <c r="AA222" s="70">
        <f t="shared" si="237"/>
        <v>0</v>
      </c>
      <c r="AB222" s="71"/>
      <c r="AC222" s="7">
        <f t="shared" si="238"/>
        <v>0</v>
      </c>
      <c r="AD222" s="86"/>
      <c r="AE222" s="73"/>
      <c r="AF222" s="87"/>
      <c r="AG222" s="87"/>
      <c r="AH222" s="88"/>
      <c r="AI222" s="88"/>
      <c r="AJ222" s="75"/>
      <c r="AK222" s="87"/>
      <c r="AL222" s="88"/>
      <c r="AM222" s="75"/>
      <c r="AN222" s="89"/>
      <c r="AO222" s="86"/>
      <c r="AP222" s="87"/>
      <c r="AQ222" s="87"/>
      <c r="AR222" s="87"/>
      <c r="AS222" s="87"/>
      <c r="AT222" s="88"/>
      <c r="AU222" s="75"/>
      <c r="AV222" s="89"/>
    </row>
    <row r="223" spans="1:68" ht="27.95" hidden="1" customHeight="1" x14ac:dyDescent="0.25">
      <c r="A223" s="54"/>
      <c r="B223" s="55"/>
      <c r="C223" s="56"/>
      <c r="D223" s="57" t="s">
        <v>289</v>
      </c>
      <c r="E223" s="141"/>
      <c r="F223" s="136"/>
      <c r="G223" s="137"/>
      <c r="H223" s="140"/>
      <c r="I223" s="81"/>
      <c r="J223" s="82"/>
      <c r="K223" s="63">
        <f t="shared" si="226"/>
        <v>0</v>
      </c>
      <c r="L223" s="63">
        <f t="shared" si="227"/>
        <v>0</v>
      </c>
      <c r="M223" s="83"/>
      <c r="N223" s="84"/>
      <c r="O223" s="66">
        <f t="shared" si="228"/>
        <v>0</v>
      </c>
      <c r="P223" s="66">
        <f t="shared" si="229"/>
        <v>0</v>
      </c>
      <c r="Q223" s="83"/>
      <c r="R223" s="85">
        <f t="shared" si="230"/>
        <v>0</v>
      </c>
      <c r="S223" s="69">
        <f t="shared" si="231"/>
        <v>0</v>
      </c>
      <c r="T223" s="70">
        <f t="shared" si="232"/>
        <v>0</v>
      </c>
      <c r="U223" s="70">
        <f t="shared" si="233"/>
        <v>0</v>
      </c>
      <c r="V223" s="70">
        <f t="shared" si="234"/>
        <v>0</v>
      </c>
      <c r="W223" s="70">
        <f t="shared" si="235"/>
        <v>0</v>
      </c>
      <c r="X223" s="70">
        <f t="shared" si="236"/>
        <v>0</v>
      </c>
      <c r="Y223" s="70">
        <f t="shared" si="237"/>
        <v>0</v>
      </c>
      <c r="Z223" s="70">
        <f t="shared" si="237"/>
        <v>0</v>
      </c>
      <c r="AA223" s="70">
        <f t="shared" si="237"/>
        <v>0</v>
      </c>
      <c r="AB223" s="71"/>
      <c r="AC223" s="7">
        <f t="shared" si="238"/>
        <v>0</v>
      </c>
      <c r="AD223" s="86"/>
      <c r="AE223" s="73"/>
      <c r="AF223" s="87"/>
      <c r="AG223" s="87"/>
      <c r="AH223" s="88"/>
      <c r="AI223" s="88"/>
      <c r="AJ223" s="75"/>
      <c r="AK223" s="87"/>
      <c r="AL223" s="88"/>
      <c r="AM223" s="75"/>
      <c r="AN223" s="89"/>
      <c r="AO223" s="86"/>
      <c r="AP223" s="87"/>
      <c r="AQ223" s="87"/>
      <c r="AR223" s="87"/>
      <c r="AS223" s="87"/>
      <c r="AT223" s="88"/>
      <c r="AU223" s="75"/>
      <c r="AV223" s="89"/>
    </row>
    <row r="224" spans="1:68" ht="27.95" hidden="1" customHeight="1" x14ac:dyDescent="0.25">
      <c r="A224" s="54"/>
      <c r="B224" s="55"/>
      <c r="C224" s="56"/>
      <c r="D224" s="57" t="s">
        <v>289</v>
      </c>
      <c r="E224" s="141"/>
      <c r="F224" s="136"/>
      <c r="G224" s="142"/>
      <c r="H224" s="140"/>
      <c r="I224" s="81"/>
      <c r="J224" s="82"/>
      <c r="K224" s="63">
        <f t="shared" si="226"/>
        <v>0</v>
      </c>
      <c r="L224" s="63">
        <f t="shared" si="227"/>
        <v>0</v>
      </c>
      <c r="M224" s="83"/>
      <c r="N224" s="84"/>
      <c r="O224" s="66">
        <f t="shared" si="228"/>
        <v>0</v>
      </c>
      <c r="P224" s="66">
        <f t="shared" si="229"/>
        <v>0</v>
      </c>
      <c r="Q224" s="83"/>
      <c r="R224" s="85">
        <f t="shared" si="230"/>
        <v>0</v>
      </c>
      <c r="S224" s="69">
        <f t="shared" si="231"/>
        <v>0</v>
      </c>
      <c r="T224" s="70">
        <f t="shared" si="232"/>
        <v>0</v>
      </c>
      <c r="U224" s="70">
        <f t="shared" si="233"/>
        <v>0</v>
      </c>
      <c r="V224" s="70">
        <f t="shared" si="234"/>
        <v>0</v>
      </c>
      <c r="W224" s="70">
        <f t="shared" si="235"/>
        <v>0</v>
      </c>
      <c r="X224" s="70">
        <f t="shared" si="236"/>
        <v>0</v>
      </c>
      <c r="Y224" s="70">
        <f t="shared" si="237"/>
        <v>0</v>
      </c>
      <c r="Z224" s="70">
        <f t="shared" si="237"/>
        <v>0</v>
      </c>
      <c r="AA224" s="70">
        <f t="shared" si="237"/>
        <v>0</v>
      </c>
      <c r="AB224" s="71"/>
      <c r="AC224" s="7">
        <f t="shared" si="238"/>
        <v>0</v>
      </c>
      <c r="AD224" s="86"/>
      <c r="AE224" s="73"/>
      <c r="AF224" s="87"/>
      <c r="AG224" s="87"/>
      <c r="AH224" s="88"/>
      <c r="AI224" s="88"/>
      <c r="AJ224" s="75"/>
      <c r="AK224" s="87"/>
      <c r="AL224" s="88"/>
      <c r="AM224" s="75"/>
      <c r="AN224" s="89"/>
      <c r="AO224" s="86"/>
      <c r="AP224" s="87"/>
      <c r="AQ224" s="87"/>
      <c r="AR224" s="87"/>
      <c r="AS224" s="87"/>
      <c r="AT224" s="88"/>
      <c r="AU224" s="75"/>
      <c r="AV224" s="89"/>
    </row>
    <row r="225" spans="1:68" ht="27.95" hidden="1" customHeight="1" x14ac:dyDescent="0.25">
      <c r="A225" s="54"/>
      <c r="B225" s="55"/>
      <c r="C225" s="56"/>
      <c r="D225" s="57" t="s">
        <v>289</v>
      </c>
      <c r="E225" s="141"/>
      <c r="F225" s="136"/>
      <c r="G225" s="142"/>
      <c r="H225" s="140"/>
      <c r="I225" s="94"/>
      <c r="J225" s="82"/>
      <c r="K225" s="63">
        <f t="shared" si="226"/>
        <v>0</v>
      </c>
      <c r="L225" s="63">
        <f t="shared" si="227"/>
        <v>0</v>
      </c>
      <c r="M225" s="83"/>
      <c r="N225" s="84"/>
      <c r="O225" s="66">
        <f t="shared" si="228"/>
        <v>0</v>
      </c>
      <c r="P225" s="66">
        <f t="shared" si="229"/>
        <v>0</v>
      </c>
      <c r="Q225" s="83"/>
      <c r="R225" s="85">
        <f t="shared" si="230"/>
        <v>0</v>
      </c>
      <c r="S225" s="69">
        <f t="shared" si="231"/>
        <v>0</v>
      </c>
      <c r="T225" s="70">
        <f t="shared" si="232"/>
        <v>0</v>
      </c>
      <c r="U225" s="70">
        <f t="shared" si="233"/>
        <v>0</v>
      </c>
      <c r="V225" s="70">
        <f t="shared" si="234"/>
        <v>0</v>
      </c>
      <c r="W225" s="70">
        <f t="shared" si="235"/>
        <v>0</v>
      </c>
      <c r="X225" s="70">
        <f t="shared" si="236"/>
        <v>0</v>
      </c>
      <c r="Y225" s="70">
        <f t="shared" si="237"/>
        <v>0</v>
      </c>
      <c r="Z225" s="70">
        <f t="shared" si="237"/>
        <v>0</v>
      </c>
      <c r="AA225" s="70">
        <f t="shared" si="237"/>
        <v>0</v>
      </c>
      <c r="AB225" s="71"/>
      <c r="AC225" s="7">
        <f t="shared" si="238"/>
        <v>0</v>
      </c>
      <c r="AD225" s="86"/>
      <c r="AE225" s="73"/>
      <c r="AF225" s="87"/>
      <c r="AG225" s="87"/>
      <c r="AH225" s="88"/>
      <c r="AI225" s="88"/>
      <c r="AJ225" s="75"/>
      <c r="AK225" s="87"/>
      <c r="AL225" s="88"/>
      <c r="AM225" s="75"/>
      <c r="AN225" s="89"/>
      <c r="AO225" s="86"/>
      <c r="AP225" s="87"/>
      <c r="AQ225" s="87"/>
      <c r="AR225" s="87"/>
      <c r="AS225" s="87"/>
      <c r="AT225" s="88"/>
      <c r="AU225" s="75"/>
      <c r="AV225" s="89"/>
    </row>
    <row r="226" spans="1:68" ht="27.95" hidden="1" customHeight="1" x14ac:dyDescent="0.25">
      <c r="A226" s="54"/>
      <c r="B226" s="55"/>
      <c r="C226" s="56"/>
      <c r="D226" s="57" t="s">
        <v>289</v>
      </c>
      <c r="E226" s="143"/>
      <c r="F226" s="144"/>
      <c r="G226" s="145"/>
      <c r="H226" s="140"/>
      <c r="I226" s="81"/>
      <c r="J226" s="82"/>
      <c r="K226" s="63">
        <f t="shared" si="226"/>
        <v>0</v>
      </c>
      <c r="L226" s="63">
        <f t="shared" si="227"/>
        <v>0</v>
      </c>
      <c r="M226" s="83"/>
      <c r="N226" s="84"/>
      <c r="O226" s="66">
        <f t="shared" si="228"/>
        <v>0</v>
      </c>
      <c r="P226" s="66">
        <f t="shared" si="229"/>
        <v>0</v>
      </c>
      <c r="Q226" s="83"/>
      <c r="R226" s="85">
        <f t="shared" si="230"/>
        <v>0</v>
      </c>
      <c r="S226" s="69">
        <f t="shared" si="231"/>
        <v>0</v>
      </c>
      <c r="T226" s="70">
        <f t="shared" si="232"/>
        <v>0</v>
      </c>
      <c r="U226" s="70">
        <f t="shared" si="233"/>
        <v>0</v>
      </c>
      <c r="V226" s="70">
        <f t="shared" si="234"/>
        <v>0</v>
      </c>
      <c r="W226" s="70">
        <f t="shared" si="235"/>
        <v>0</v>
      </c>
      <c r="X226" s="70">
        <f t="shared" si="236"/>
        <v>0</v>
      </c>
      <c r="Y226" s="70">
        <f t="shared" si="237"/>
        <v>0</v>
      </c>
      <c r="Z226" s="70">
        <f t="shared" si="237"/>
        <v>0</v>
      </c>
      <c r="AA226" s="70">
        <f t="shared" si="237"/>
        <v>0</v>
      </c>
      <c r="AB226" s="71"/>
      <c r="AC226" s="7">
        <f t="shared" si="238"/>
        <v>0</v>
      </c>
      <c r="AD226" s="86"/>
      <c r="AE226" s="73"/>
      <c r="AF226" s="87"/>
      <c r="AG226" s="87"/>
      <c r="AH226" s="88"/>
      <c r="AI226" s="88"/>
      <c r="AJ226" s="75"/>
      <c r="AK226" s="87"/>
      <c r="AL226" s="88"/>
      <c r="AM226" s="75"/>
      <c r="AN226" s="89"/>
      <c r="AO226" s="86"/>
      <c r="AP226" s="87"/>
      <c r="AQ226" s="87"/>
      <c r="AR226" s="87"/>
      <c r="AS226" s="87"/>
      <c r="AT226" s="88"/>
      <c r="AU226" s="75"/>
      <c r="AV226" s="89"/>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row>
    <row r="227" spans="1:68" ht="27.95" hidden="1" customHeight="1" x14ac:dyDescent="0.25">
      <c r="A227" s="54"/>
      <c r="B227" s="55"/>
      <c r="C227" s="56"/>
      <c r="D227" s="57" t="s">
        <v>289</v>
      </c>
      <c r="E227" s="146"/>
      <c r="F227" s="288"/>
      <c r="G227" s="142"/>
      <c r="H227" s="289"/>
      <c r="I227" s="290"/>
      <c r="J227" s="82"/>
      <c r="K227" s="96">
        <f t="shared" si="226"/>
        <v>0</v>
      </c>
      <c r="L227" s="96">
        <f t="shared" si="227"/>
        <v>0</v>
      </c>
      <c r="M227" s="83"/>
      <c r="N227" s="84"/>
      <c r="O227" s="66">
        <f t="shared" si="228"/>
        <v>0</v>
      </c>
      <c r="P227" s="66">
        <f t="shared" si="229"/>
        <v>0</v>
      </c>
      <c r="Q227" s="83"/>
      <c r="R227" s="85">
        <f t="shared" si="230"/>
        <v>0</v>
      </c>
      <c r="S227" s="69">
        <f t="shared" si="231"/>
        <v>0</v>
      </c>
      <c r="T227" s="70">
        <f t="shared" si="232"/>
        <v>0</v>
      </c>
      <c r="U227" s="70">
        <f t="shared" si="233"/>
        <v>0</v>
      </c>
      <c r="V227" s="70">
        <f t="shared" si="234"/>
        <v>0</v>
      </c>
      <c r="W227" s="70">
        <f t="shared" si="235"/>
        <v>0</v>
      </c>
      <c r="X227" s="70">
        <f t="shared" si="236"/>
        <v>0</v>
      </c>
      <c r="Y227" s="70">
        <f t="shared" si="237"/>
        <v>0</v>
      </c>
      <c r="Z227" s="70">
        <f t="shared" si="237"/>
        <v>0</v>
      </c>
      <c r="AA227" s="70">
        <f t="shared" si="237"/>
        <v>0</v>
      </c>
      <c r="AB227" s="71"/>
      <c r="AC227" s="7">
        <f t="shared" si="238"/>
        <v>0</v>
      </c>
      <c r="AD227" s="86"/>
      <c r="AE227" s="73"/>
      <c r="AF227" s="87"/>
      <c r="AG227" s="87"/>
      <c r="AH227" s="88"/>
      <c r="AI227" s="88"/>
      <c r="AJ227" s="75"/>
      <c r="AK227" s="87"/>
      <c r="AL227" s="88"/>
      <c r="AM227" s="75"/>
      <c r="AN227" s="89"/>
      <c r="AO227" s="86"/>
      <c r="AP227" s="87"/>
      <c r="AQ227" s="87"/>
      <c r="AR227" s="87"/>
      <c r="AS227" s="87"/>
      <c r="AT227" s="88"/>
      <c r="AU227" s="75"/>
      <c r="AV227" s="89"/>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row>
    <row r="228" spans="1:68" s="179" customFormat="1" ht="27.95" hidden="1" customHeight="1" x14ac:dyDescent="0.25">
      <c r="A228" s="193"/>
      <c r="B228" s="194"/>
      <c r="C228" s="56"/>
      <c r="D228" s="57" t="s">
        <v>289</v>
      </c>
      <c r="E228" s="101" t="s">
        <v>49</v>
      </c>
      <c r="F228" s="101"/>
      <c r="G228" s="102"/>
      <c r="H228" s="103"/>
      <c r="I228" s="104"/>
      <c r="J228" s="105"/>
      <c r="K228" s="106">
        <f>IF(J228&gt;0, 1, 0)</f>
        <v>0</v>
      </c>
      <c r="L228" s="106">
        <f t="shared" si="227"/>
        <v>0</v>
      </c>
      <c r="M228" s="107"/>
      <c r="N228" s="108"/>
      <c r="O228" s="109">
        <f t="shared" si="228"/>
        <v>0</v>
      </c>
      <c r="P228" s="109">
        <f t="shared" si="229"/>
        <v>0</v>
      </c>
      <c r="Q228" s="107"/>
      <c r="R228" s="110">
        <f>J228*M228*$R$9</f>
        <v>0</v>
      </c>
      <c r="S228" s="111">
        <f>J228*M228*$S$9</f>
        <v>0</v>
      </c>
      <c r="T228" s="112">
        <f>K228*M228*$T$9</f>
        <v>0</v>
      </c>
      <c r="U228" s="112">
        <f>J228*M228*$U$9</f>
        <v>0</v>
      </c>
      <c r="V228" s="112">
        <f t="shared" si="234"/>
        <v>0</v>
      </c>
      <c r="W228" s="112">
        <f t="shared" si="235"/>
        <v>0</v>
      </c>
      <c r="X228" s="112">
        <f t="shared" si="236"/>
        <v>0</v>
      </c>
      <c r="Y228" s="112">
        <f t="shared" si="237"/>
        <v>0</v>
      </c>
      <c r="Z228" s="112">
        <f t="shared" si="237"/>
        <v>0</v>
      </c>
      <c r="AA228" s="112">
        <f t="shared" si="237"/>
        <v>0</v>
      </c>
      <c r="AB228" s="113"/>
      <c r="AC228" s="7">
        <f t="shared" si="238"/>
        <v>0</v>
      </c>
      <c r="AD228" s="176"/>
      <c r="AE228" s="73"/>
      <c r="AF228" s="177"/>
      <c r="AG228" s="177"/>
      <c r="AH228" s="88"/>
      <c r="AI228" s="88"/>
      <c r="AJ228" s="75"/>
      <c r="AK228" s="177"/>
      <c r="AL228" s="88"/>
      <c r="AM228" s="75"/>
      <c r="AN228" s="178"/>
      <c r="AO228" s="176"/>
      <c r="AP228" s="177"/>
      <c r="AQ228" s="177"/>
      <c r="AR228" s="177"/>
      <c r="AS228" s="177"/>
      <c r="AT228" s="88"/>
      <c r="AU228" s="75"/>
      <c r="AV228" s="178"/>
      <c r="AW228" s="6"/>
      <c r="AX228" s="6"/>
      <c r="AY228" s="6"/>
      <c r="AZ228" s="6"/>
      <c r="BA228" s="6"/>
      <c r="BB228" s="6"/>
      <c r="BC228" s="6"/>
      <c r="BD228" s="6"/>
      <c r="BE228" s="6"/>
      <c r="BF228" s="6"/>
      <c r="BG228" s="6"/>
      <c r="BH228" s="6"/>
      <c r="BI228" s="6"/>
      <c r="BJ228" s="6"/>
      <c r="BK228" s="6"/>
      <c r="BL228" s="6"/>
      <c r="BM228" s="6"/>
      <c r="BN228" s="6"/>
      <c r="BO228" s="6"/>
      <c r="BP228" s="6"/>
    </row>
    <row r="229" spans="1:68" s="171" customFormat="1" ht="27.95" hidden="1" customHeight="1" x14ac:dyDescent="0.25">
      <c r="A229" s="193"/>
      <c r="B229" s="194"/>
      <c r="C229" s="56"/>
      <c r="D229" s="57" t="s">
        <v>289</v>
      </c>
      <c r="E229" s="101" t="s">
        <v>49</v>
      </c>
      <c r="F229" s="101"/>
      <c r="G229" s="102"/>
      <c r="H229" s="103"/>
      <c r="I229" s="104"/>
      <c r="J229" s="105"/>
      <c r="K229" s="106">
        <f>IF(J229&gt;0, 1, 0)</f>
        <v>0</v>
      </c>
      <c r="L229" s="106">
        <f t="shared" si="227"/>
        <v>0</v>
      </c>
      <c r="M229" s="107"/>
      <c r="N229" s="108"/>
      <c r="O229" s="109">
        <f t="shared" si="228"/>
        <v>0</v>
      </c>
      <c r="P229" s="109">
        <f t="shared" si="229"/>
        <v>0</v>
      </c>
      <c r="Q229" s="107"/>
      <c r="R229" s="110">
        <f>J229*M229*$R$9</f>
        <v>0</v>
      </c>
      <c r="S229" s="111">
        <f>J229*M229*$S$9</f>
        <v>0</v>
      </c>
      <c r="T229" s="112">
        <f>K229*M229*$T$9</f>
        <v>0</v>
      </c>
      <c r="U229" s="112">
        <f>J229*M229*$U$9</f>
        <v>0</v>
      </c>
      <c r="V229" s="112">
        <f t="shared" si="234"/>
        <v>0</v>
      </c>
      <c r="W229" s="112">
        <f t="shared" si="235"/>
        <v>0</v>
      </c>
      <c r="X229" s="112">
        <f t="shared" si="236"/>
        <v>0</v>
      </c>
      <c r="Y229" s="112">
        <f t="shared" si="237"/>
        <v>0</v>
      </c>
      <c r="Z229" s="112">
        <f t="shared" si="237"/>
        <v>0</v>
      </c>
      <c r="AA229" s="112">
        <f t="shared" si="237"/>
        <v>0</v>
      </c>
      <c r="AB229" s="113"/>
      <c r="AC229" s="114">
        <f t="shared" si="238"/>
        <v>0</v>
      </c>
      <c r="AD229" s="176"/>
      <c r="AE229" s="73"/>
      <c r="AF229" s="177"/>
      <c r="AG229" s="177"/>
      <c r="AH229" s="88"/>
      <c r="AI229" s="88"/>
      <c r="AJ229" s="75"/>
      <c r="AK229" s="177"/>
      <c r="AL229" s="88"/>
      <c r="AM229" s="75"/>
      <c r="AN229" s="178"/>
      <c r="AO229" s="176"/>
      <c r="AP229" s="177"/>
      <c r="AQ229" s="177"/>
      <c r="AR229" s="177"/>
      <c r="AS229" s="177"/>
      <c r="AT229" s="88"/>
      <c r="AU229" s="75"/>
      <c r="AV229" s="178"/>
      <c r="AW229" s="6"/>
      <c r="AX229" s="6"/>
      <c r="AY229" s="6"/>
      <c r="AZ229" s="6"/>
      <c r="BA229" s="6"/>
      <c r="BB229" s="6"/>
      <c r="BC229" s="6"/>
      <c r="BD229" s="6"/>
      <c r="BE229" s="6"/>
      <c r="BF229" s="6"/>
      <c r="BG229" s="6"/>
      <c r="BH229" s="6"/>
      <c r="BI229" s="6"/>
      <c r="BJ229" s="6"/>
      <c r="BK229" s="6"/>
      <c r="BL229" s="6"/>
      <c r="BM229" s="6"/>
      <c r="BN229" s="6"/>
      <c r="BO229" s="6"/>
      <c r="BP229" s="6"/>
    </row>
    <row r="230" spans="1:68" ht="27.95" hidden="1" customHeight="1" thickBot="1" x14ac:dyDescent="0.3">
      <c r="A230" s="116"/>
      <c r="B230" s="117"/>
      <c r="C230" s="117"/>
      <c r="D230" s="57" t="s">
        <v>289</v>
      </c>
      <c r="E230" s="118"/>
      <c r="F230" s="118"/>
      <c r="G230" s="119"/>
      <c r="H230" s="120" t="s">
        <v>90</v>
      </c>
      <c r="I230" s="121"/>
      <c r="J230" s="122"/>
      <c r="K230" s="123"/>
      <c r="L230" s="123"/>
      <c r="M230" s="124"/>
      <c r="N230" s="125"/>
      <c r="O230" s="123"/>
      <c r="P230" s="123"/>
      <c r="Q230" s="124"/>
      <c r="R230" s="126">
        <f>SUM(R218:R229)</f>
        <v>0</v>
      </c>
      <c r="S230" s="127">
        <f t="shared" ref="S230:AA230" si="239">SUM(S218:S229)</f>
        <v>0</v>
      </c>
      <c r="T230" s="128">
        <f t="shared" si="239"/>
        <v>0</v>
      </c>
      <c r="U230" s="128">
        <f t="shared" si="239"/>
        <v>0</v>
      </c>
      <c r="V230" s="128">
        <f t="shared" si="239"/>
        <v>0</v>
      </c>
      <c r="W230" s="128">
        <f t="shared" si="239"/>
        <v>0</v>
      </c>
      <c r="X230" s="128">
        <f t="shared" si="239"/>
        <v>0</v>
      </c>
      <c r="Y230" s="129">
        <f t="shared" si="239"/>
        <v>0</v>
      </c>
      <c r="Z230" s="129">
        <f t="shared" si="239"/>
        <v>0</v>
      </c>
      <c r="AA230" s="129">
        <f t="shared" si="239"/>
        <v>0</v>
      </c>
      <c r="AB230" s="130">
        <f>R230/1800/0.6</f>
        <v>0</v>
      </c>
      <c r="AC230" s="7"/>
      <c r="AD230" s="131"/>
      <c r="AE230" s="132"/>
      <c r="AF230" s="132"/>
      <c r="AG230" s="132"/>
      <c r="AH230" s="132"/>
      <c r="AI230" s="132"/>
      <c r="AJ230" s="132"/>
      <c r="AK230" s="132"/>
      <c r="AL230" s="132"/>
      <c r="AM230" s="132"/>
      <c r="AN230" s="132"/>
      <c r="AO230" s="132"/>
      <c r="AP230" s="132"/>
      <c r="AQ230" s="132"/>
      <c r="AR230" s="132"/>
      <c r="AS230" s="132"/>
      <c r="AT230" s="132"/>
      <c r="AU230" s="132"/>
      <c r="AV230" s="297"/>
    </row>
    <row r="231" spans="1:68" ht="27.75" hidden="1" customHeight="1" thickTop="1" x14ac:dyDescent="0.25">
      <c r="A231" s="54"/>
      <c r="B231" s="55"/>
      <c r="C231" s="56"/>
      <c r="D231" s="57" t="s">
        <v>289</v>
      </c>
      <c r="E231" s="135"/>
      <c r="F231" s="136"/>
      <c r="G231" s="137"/>
      <c r="H231" s="140"/>
      <c r="I231" s="274"/>
      <c r="J231" s="62"/>
      <c r="K231" s="63">
        <f t="shared" ref="K231:K240" si="240">IF(J231&gt;0, 1, 0)</f>
        <v>0</v>
      </c>
      <c r="L231" s="63">
        <f t="shared" ref="L231:L242" si="241">J231-K231</f>
        <v>0</v>
      </c>
      <c r="M231" s="64"/>
      <c r="N231" s="65"/>
      <c r="O231" s="66">
        <f t="shared" ref="O231:O242" si="242">IF(N231&gt;0, 1, 0)</f>
        <v>0</v>
      </c>
      <c r="P231" s="66">
        <f t="shared" ref="P231:P242" si="243">N231-O231</f>
        <v>0</v>
      </c>
      <c r="Q231" s="298"/>
      <c r="R231" s="68">
        <f t="shared" ref="R231:R240" si="244">(K231*M231*$R$5)+(L231*M231*$R$6)+(O231*Q231*$R$7)+(P231*Q231*$R$8)</f>
        <v>0</v>
      </c>
      <c r="S231" s="69">
        <f t="shared" ref="S231:S240" si="245">J231*M231*$S$5</f>
        <v>0</v>
      </c>
      <c r="T231" s="70">
        <f t="shared" ref="T231:T240" si="246">K231*M231*$T$5</f>
        <v>0</v>
      </c>
      <c r="U231" s="70">
        <f t="shared" ref="U231:U240" si="247">J231*M231*$U$5</f>
        <v>0</v>
      </c>
      <c r="V231" s="70">
        <f t="shared" ref="V231:V242" si="248">N231*Q231*$V$7</f>
        <v>0</v>
      </c>
      <c r="W231" s="70">
        <f t="shared" ref="W231:W242" si="249">O231*Q231*$W$7</f>
        <v>0</v>
      </c>
      <c r="X231" s="70">
        <f t="shared" ref="X231:X242" si="250">N231*Q231*$X$7</f>
        <v>0</v>
      </c>
      <c r="Y231" s="70">
        <f t="shared" ref="Y231:AA242" si="251">S231+V231</f>
        <v>0</v>
      </c>
      <c r="Z231" s="70">
        <f t="shared" si="251"/>
        <v>0</v>
      </c>
      <c r="AA231" s="70">
        <f t="shared" si="251"/>
        <v>0</v>
      </c>
      <c r="AB231" s="71"/>
      <c r="AC231" s="7">
        <f>R231-Y231-Z231-AA231</f>
        <v>0</v>
      </c>
      <c r="AD231" s="162"/>
      <c r="AE231" s="134"/>
      <c r="AF231" s="163"/>
      <c r="AG231" s="164"/>
      <c r="AH231" s="88"/>
      <c r="AI231" s="88"/>
      <c r="AJ231" s="75"/>
      <c r="AK231" s="182"/>
      <c r="AL231" s="88"/>
      <c r="AM231" s="75"/>
      <c r="AN231" s="89"/>
      <c r="AO231" s="162"/>
      <c r="AP231" s="87"/>
      <c r="AQ231" s="87"/>
      <c r="AR231" s="167"/>
      <c r="AS231" s="87"/>
      <c r="AT231" s="88"/>
      <c r="AU231" s="75"/>
      <c r="AV231" s="89"/>
    </row>
    <row r="232" spans="1:68" ht="27.95" hidden="1" customHeight="1" x14ac:dyDescent="0.25">
      <c r="A232" s="54"/>
      <c r="B232" s="55"/>
      <c r="C232" s="56"/>
      <c r="D232" s="57" t="s">
        <v>289</v>
      </c>
      <c r="E232" s="135"/>
      <c r="F232" s="136"/>
      <c r="G232" s="137"/>
      <c r="H232" s="140"/>
      <c r="I232" s="81"/>
      <c r="J232" s="82"/>
      <c r="K232" s="63">
        <f t="shared" si="240"/>
        <v>0</v>
      </c>
      <c r="L232" s="63">
        <f t="shared" si="241"/>
        <v>0</v>
      </c>
      <c r="M232" s="83"/>
      <c r="N232" s="84"/>
      <c r="O232" s="66">
        <f t="shared" si="242"/>
        <v>0</v>
      </c>
      <c r="P232" s="66">
        <f t="shared" si="243"/>
        <v>0</v>
      </c>
      <c r="Q232" s="83"/>
      <c r="R232" s="85">
        <f t="shared" si="244"/>
        <v>0</v>
      </c>
      <c r="S232" s="69">
        <f t="shared" si="245"/>
        <v>0</v>
      </c>
      <c r="T232" s="70">
        <f t="shared" si="246"/>
        <v>0</v>
      </c>
      <c r="U232" s="70">
        <f t="shared" si="247"/>
        <v>0</v>
      </c>
      <c r="V232" s="70">
        <f t="shared" si="248"/>
        <v>0</v>
      </c>
      <c r="W232" s="70">
        <f t="shared" si="249"/>
        <v>0</v>
      </c>
      <c r="X232" s="70">
        <f t="shared" si="250"/>
        <v>0</v>
      </c>
      <c r="Y232" s="70">
        <f t="shared" si="251"/>
        <v>0</v>
      </c>
      <c r="Z232" s="70">
        <f t="shared" si="251"/>
        <v>0</v>
      </c>
      <c r="AA232" s="70">
        <f t="shared" si="251"/>
        <v>0</v>
      </c>
      <c r="AB232" s="71"/>
      <c r="AC232" s="7">
        <f t="shared" ref="AC232:AC242" si="252">R230-Y230-Z230-AA230</f>
        <v>0</v>
      </c>
      <c r="AD232" s="162"/>
      <c r="AE232" s="134"/>
      <c r="AF232" s="163"/>
      <c r="AG232" s="164"/>
      <c r="AH232" s="88"/>
      <c r="AI232" s="88"/>
      <c r="AJ232" s="75"/>
      <c r="AK232" s="182"/>
      <c r="AL232" s="88"/>
      <c r="AM232" s="75"/>
      <c r="AN232" s="89"/>
      <c r="AO232" s="86"/>
      <c r="AP232" s="87"/>
      <c r="AQ232" s="87"/>
      <c r="AR232" s="87"/>
      <c r="AS232" s="87"/>
      <c r="AT232" s="88"/>
      <c r="AU232" s="75"/>
      <c r="AV232" s="89"/>
    </row>
    <row r="233" spans="1:68" ht="27.95" hidden="1" customHeight="1" x14ac:dyDescent="0.25">
      <c r="A233" s="54"/>
      <c r="B233" s="55"/>
      <c r="C233" s="56"/>
      <c r="D233" s="57" t="s">
        <v>289</v>
      </c>
      <c r="E233" s="135"/>
      <c r="F233" s="136"/>
      <c r="G233" s="137"/>
      <c r="H233" s="138"/>
      <c r="I233" s="81"/>
      <c r="J233" s="82"/>
      <c r="K233" s="63">
        <f t="shared" si="240"/>
        <v>0</v>
      </c>
      <c r="L233" s="63">
        <f t="shared" si="241"/>
        <v>0</v>
      </c>
      <c r="M233" s="83"/>
      <c r="N233" s="84"/>
      <c r="O233" s="66">
        <f t="shared" si="242"/>
        <v>0</v>
      </c>
      <c r="P233" s="66">
        <f t="shared" si="243"/>
        <v>0</v>
      </c>
      <c r="Q233" s="83"/>
      <c r="R233" s="85">
        <f t="shared" si="244"/>
        <v>0</v>
      </c>
      <c r="S233" s="69">
        <f t="shared" si="245"/>
        <v>0</v>
      </c>
      <c r="T233" s="70">
        <f t="shared" si="246"/>
        <v>0</v>
      </c>
      <c r="U233" s="70">
        <f t="shared" si="247"/>
        <v>0</v>
      </c>
      <c r="V233" s="70">
        <f t="shared" si="248"/>
        <v>0</v>
      </c>
      <c r="W233" s="70">
        <f t="shared" si="249"/>
        <v>0</v>
      </c>
      <c r="X233" s="70">
        <f t="shared" si="250"/>
        <v>0</v>
      </c>
      <c r="Y233" s="70">
        <f t="shared" si="251"/>
        <v>0</v>
      </c>
      <c r="Z233" s="70">
        <f t="shared" si="251"/>
        <v>0</v>
      </c>
      <c r="AA233" s="70">
        <f t="shared" si="251"/>
        <v>0</v>
      </c>
      <c r="AB233" s="71"/>
      <c r="AC233" s="7">
        <f t="shared" si="252"/>
        <v>0</v>
      </c>
      <c r="AD233" s="162"/>
      <c r="AE233" s="134"/>
      <c r="AF233" s="163"/>
      <c r="AG233" s="164"/>
      <c r="AH233" s="88"/>
      <c r="AI233" s="88"/>
      <c r="AJ233" s="75"/>
      <c r="AK233" s="167"/>
      <c r="AL233" s="88"/>
      <c r="AM233" s="75"/>
      <c r="AN233" s="89"/>
      <c r="AO233" s="86"/>
      <c r="AP233" s="87"/>
      <c r="AQ233" s="87"/>
      <c r="AR233" s="87"/>
      <c r="AS233" s="87"/>
      <c r="AT233" s="88"/>
      <c r="AU233" s="75"/>
      <c r="AV233" s="89"/>
    </row>
    <row r="234" spans="1:68" ht="27.95" hidden="1" customHeight="1" x14ac:dyDescent="0.25">
      <c r="A234" s="54"/>
      <c r="B234" s="55"/>
      <c r="C234" s="56"/>
      <c r="D234" s="57" t="s">
        <v>289</v>
      </c>
      <c r="E234" s="139"/>
      <c r="F234" s="136"/>
      <c r="G234" s="137"/>
      <c r="H234" s="140"/>
      <c r="I234" s="81"/>
      <c r="J234" s="82"/>
      <c r="K234" s="63">
        <f t="shared" si="240"/>
        <v>0</v>
      </c>
      <c r="L234" s="63">
        <f t="shared" si="241"/>
        <v>0</v>
      </c>
      <c r="M234" s="83"/>
      <c r="N234" s="84"/>
      <c r="O234" s="66">
        <f t="shared" si="242"/>
        <v>0</v>
      </c>
      <c r="P234" s="66">
        <f t="shared" si="243"/>
        <v>0</v>
      </c>
      <c r="Q234" s="83"/>
      <c r="R234" s="85">
        <f t="shared" si="244"/>
        <v>0</v>
      </c>
      <c r="S234" s="69">
        <f t="shared" si="245"/>
        <v>0</v>
      </c>
      <c r="T234" s="70">
        <f t="shared" si="246"/>
        <v>0</v>
      </c>
      <c r="U234" s="70">
        <f t="shared" si="247"/>
        <v>0</v>
      </c>
      <c r="V234" s="70">
        <f t="shared" si="248"/>
        <v>0</v>
      </c>
      <c r="W234" s="70">
        <f t="shared" si="249"/>
        <v>0</v>
      </c>
      <c r="X234" s="70">
        <f t="shared" si="250"/>
        <v>0</v>
      </c>
      <c r="Y234" s="70">
        <f t="shared" si="251"/>
        <v>0</v>
      </c>
      <c r="Z234" s="70">
        <f t="shared" si="251"/>
        <v>0</v>
      </c>
      <c r="AA234" s="70">
        <f t="shared" si="251"/>
        <v>0</v>
      </c>
      <c r="AB234" s="71"/>
      <c r="AC234" s="7">
        <f t="shared" si="252"/>
        <v>0</v>
      </c>
      <c r="AD234" s="86"/>
      <c r="AE234" s="73"/>
      <c r="AF234" s="87"/>
      <c r="AG234" s="87"/>
      <c r="AH234" s="88"/>
      <c r="AI234" s="88"/>
      <c r="AJ234" s="75"/>
      <c r="AK234" s="87"/>
      <c r="AL234" s="88"/>
      <c r="AM234" s="75"/>
      <c r="AN234" s="89"/>
      <c r="AO234" s="86"/>
      <c r="AP234" s="87"/>
      <c r="AQ234" s="87"/>
      <c r="AR234" s="87"/>
      <c r="AS234" s="87"/>
      <c r="AT234" s="88"/>
      <c r="AU234" s="75"/>
      <c r="AV234" s="89"/>
    </row>
    <row r="235" spans="1:68" ht="27.95" hidden="1" customHeight="1" x14ac:dyDescent="0.25">
      <c r="A235" s="54"/>
      <c r="B235" s="55"/>
      <c r="C235" s="56"/>
      <c r="D235" s="57" t="s">
        <v>289</v>
      </c>
      <c r="E235" s="141"/>
      <c r="F235" s="136"/>
      <c r="G235" s="137"/>
      <c r="H235" s="140"/>
      <c r="I235" s="81"/>
      <c r="J235" s="82"/>
      <c r="K235" s="63">
        <f t="shared" si="240"/>
        <v>0</v>
      </c>
      <c r="L235" s="63">
        <f t="shared" si="241"/>
        <v>0</v>
      </c>
      <c r="M235" s="83"/>
      <c r="N235" s="84"/>
      <c r="O235" s="66">
        <f t="shared" si="242"/>
        <v>0</v>
      </c>
      <c r="P235" s="66">
        <f t="shared" si="243"/>
        <v>0</v>
      </c>
      <c r="Q235" s="83"/>
      <c r="R235" s="85">
        <f t="shared" si="244"/>
        <v>0</v>
      </c>
      <c r="S235" s="69">
        <f t="shared" si="245"/>
        <v>0</v>
      </c>
      <c r="T235" s="70">
        <f t="shared" si="246"/>
        <v>0</v>
      </c>
      <c r="U235" s="70">
        <f t="shared" si="247"/>
        <v>0</v>
      </c>
      <c r="V235" s="70">
        <f t="shared" si="248"/>
        <v>0</v>
      </c>
      <c r="W235" s="70">
        <f t="shared" si="249"/>
        <v>0</v>
      </c>
      <c r="X235" s="70">
        <f t="shared" si="250"/>
        <v>0</v>
      </c>
      <c r="Y235" s="70">
        <f t="shared" si="251"/>
        <v>0</v>
      </c>
      <c r="Z235" s="70">
        <f t="shared" si="251"/>
        <v>0</v>
      </c>
      <c r="AA235" s="70">
        <f t="shared" si="251"/>
        <v>0</v>
      </c>
      <c r="AB235" s="71"/>
      <c r="AC235" s="7">
        <f t="shared" si="252"/>
        <v>0</v>
      </c>
      <c r="AD235" s="86"/>
      <c r="AE235" s="73"/>
      <c r="AF235" s="87"/>
      <c r="AG235" s="87"/>
      <c r="AH235" s="88"/>
      <c r="AI235" s="88"/>
      <c r="AJ235" s="75"/>
      <c r="AK235" s="87"/>
      <c r="AL235" s="88"/>
      <c r="AM235" s="75"/>
      <c r="AN235" s="89"/>
      <c r="AO235" s="86"/>
      <c r="AP235" s="87"/>
      <c r="AQ235" s="87"/>
      <c r="AR235" s="87"/>
      <c r="AS235" s="87"/>
      <c r="AT235" s="88"/>
      <c r="AU235" s="75"/>
      <c r="AV235" s="89"/>
    </row>
    <row r="236" spans="1:68" ht="27.95" hidden="1" customHeight="1" x14ac:dyDescent="0.25">
      <c r="A236" s="54"/>
      <c r="B236" s="55"/>
      <c r="C236" s="56"/>
      <c r="D236" s="57" t="s">
        <v>289</v>
      </c>
      <c r="E236" s="141"/>
      <c r="F236" s="136"/>
      <c r="G236" s="137"/>
      <c r="H236" s="140"/>
      <c r="I236" s="81"/>
      <c r="J236" s="82"/>
      <c r="K236" s="63">
        <f t="shared" si="240"/>
        <v>0</v>
      </c>
      <c r="L236" s="63">
        <f t="shared" si="241"/>
        <v>0</v>
      </c>
      <c r="M236" s="83"/>
      <c r="N236" s="84"/>
      <c r="O236" s="66">
        <f t="shared" si="242"/>
        <v>0</v>
      </c>
      <c r="P236" s="66">
        <f t="shared" si="243"/>
        <v>0</v>
      </c>
      <c r="Q236" s="83"/>
      <c r="R236" s="85">
        <f t="shared" si="244"/>
        <v>0</v>
      </c>
      <c r="S236" s="69">
        <f t="shared" si="245"/>
        <v>0</v>
      </c>
      <c r="T236" s="70">
        <f t="shared" si="246"/>
        <v>0</v>
      </c>
      <c r="U236" s="70">
        <f t="shared" si="247"/>
        <v>0</v>
      </c>
      <c r="V236" s="70">
        <f t="shared" si="248"/>
        <v>0</v>
      </c>
      <c r="W236" s="70">
        <f t="shared" si="249"/>
        <v>0</v>
      </c>
      <c r="X236" s="70">
        <f t="shared" si="250"/>
        <v>0</v>
      </c>
      <c r="Y236" s="70">
        <f t="shared" si="251"/>
        <v>0</v>
      </c>
      <c r="Z236" s="70">
        <f t="shared" si="251"/>
        <v>0</v>
      </c>
      <c r="AA236" s="70">
        <f t="shared" si="251"/>
        <v>0</v>
      </c>
      <c r="AB236" s="71"/>
      <c r="AC236" s="7">
        <f t="shared" si="252"/>
        <v>0</v>
      </c>
      <c r="AD236" s="86"/>
      <c r="AE236" s="73"/>
      <c r="AF236" s="87"/>
      <c r="AG236" s="87"/>
      <c r="AH236" s="88"/>
      <c r="AI236" s="88"/>
      <c r="AJ236" s="75"/>
      <c r="AK236" s="87"/>
      <c r="AL236" s="88"/>
      <c r="AM236" s="75"/>
      <c r="AN236" s="89"/>
      <c r="AO236" s="86"/>
      <c r="AP236" s="87"/>
      <c r="AQ236" s="87"/>
      <c r="AR236" s="87"/>
      <c r="AS236" s="87"/>
      <c r="AT236" s="88"/>
      <c r="AU236" s="75"/>
      <c r="AV236" s="89"/>
    </row>
    <row r="237" spans="1:68" ht="27.95" hidden="1" customHeight="1" x14ac:dyDescent="0.25">
      <c r="A237" s="54"/>
      <c r="B237" s="55"/>
      <c r="C237" s="56"/>
      <c r="D237" s="57" t="s">
        <v>289</v>
      </c>
      <c r="E237" s="141"/>
      <c r="F237" s="136"/>
      <c r="G237" s="142"/>
      <c r="H237" s="140"/>
      <c r="I237" s="81"/>
      <c r="J237" s="82"/>
      <c r="K237" s="63">
        <f t="shared" si="240"/>
        <v>0</v>
      </c>
      <c r="L237" s="63">
        <f t="shared" si="241"/>
        <v>0</v>
      </c>
      <c r="M237" s="83"/>
      <c r="N237" s="84"/>
      <c r="O237" s="66">
        <f t="shared" si="242"/>
        <v>0</v>
      </c>
      <c r="P237" s="66">
        <f t="shared" si="243"/>
        <v>0</v>
      </c>
      <c r="Q237" s="83"/>
      <c r="R237" s="85">
        <f t="shared" si="244"/>
        <v>0</v>
      </c>
      <c r="S237" s="69">
        <f t="shared" si="245"/>
        <v>0</v>
      </c>
      <c r="T237" s="70">
        <f t="shared" si="246"/>
        <v>0</v>
      </c>
      <c r="U237" s="70">
        <f t="shared" si="247"/>
        <v>0</v>
      </c>
      <c r="V237" s="70">
        <f t="shared" si="248"/>
        <v>0</v>
      </c>
      <c r="W237" s="70">
        <f t="shared" si="249"/>
        <v>0</v>
      </c>
      <c r="X237" s="70">
        <f t="shared" si="250"/>
        <v>0</v>
      </c>
      <c r="Y237" s="70">
        <f t="shared" si="251"/>
        <v>0</v>
      </c>
      <c r="Z237" s="70">
        <f t="shared" si="251"/>
        <v>0</v>
      </c>
      <c r="AA237" s="70">
        <f t="shared" si="251"/>
        <v>0</v>
      </c>
      <c r="AB237" s="71"/>
      <c r="AC237" s="7">
        <f t="shared" si="252"/>
        <v>0</v>
      </c>
      <c r="AD237" s="86"/>
      <c r="AE237" s="73"/>
      <c r="AF237" s="87"/>
      <c r="AG237" s="87"/>
      <c r="AH237" s="88"/>
      <c r="AI237" s="88"/>
      <c r="AJ237" s="75"/>
      <c r="AK237" s="87"/>
      <c r="AL237" s="88"/>
      <c r="AM237" s="75"/>
      <c r="AN237" s="89"/>
      <c r="AO237" s="86"/>
      <c r="AP237" s="87"/>
      <c r="AQ237" s="87"/>
      <c r="AR237" s="87"/>
      <c r="AS237" s="87"/>
      <c r="AT237" s="88"/>
      <c r="AU237" s="75"/>
      <c r="AV237" s="89"/>
    </row>
    <row r="238" spans="1:68" ht="27.95" hidden="1" customHeight="1" x14ac:dyDescent="0.25">
      <c r="A238" s="54"/>
      <c r="B238" s="55"/>
      <c r="C238" s="56"/>
      <c r="D238" s="57" t="s">
        <v>289</v>
      </c>
      <c r="E238" s="141"/>
      <c r="F238" s="136"/>
      <c r="G238" s="142"/>
      <c r="H238" s="140"/>
      <c r="I238" s="94"/>
      <c r="J238" s="82"/>
      <c r="K238" s="63">
        <f t="shared" si="240"/>
        <v>0</v>
      </c>
      <c r="L238" s="63">
        <f t="shared" si="241"/>
        <v>0</v>
      </c>
      <c r="M238" s="83"/>
      <c r="N238" s="84"/>
      <c r="O238" s="66">
        <f t="shared" si="242"/>
        <v>0</v>
      </c>
      <c r="P238" s="66">
        <f t="shared" si="243"/>
        <v>0</v>
      </c>
      <c r="Q238" s="83"/>
      <c r="R238" s="85">
        <f t="shared" si="244"/>
        <v>0</v>
      </c>
      <c r="S238" s="69">
        <f t="shared" si="245"/>
        <v>0</v>
      </c>
      <c r="T238" s="70">
        <f t="shared" si="246"/>
        <v>0</v>
      </c>
      <c r="U238" s="70">
        <f t="shared" si="247"/>
        <v>0</v>
      </c>
      <c r="V238" s="70">
        <f t="shared" si="248"/>
        <v>0</v>
      </c>
      <c r="W238" s="70">
        <f t="shared" si="249"/>
        <v>0</v>
      </c>
      <c r="X238" s="70">
        <f t="shared" si="250"/>
        <v>0</v>
      </c>
      <c r="Y238" s="70">
        <f t="shared" si="251"/>
        <v>0</v>
      </c>
      <c r="Z238" s="70">
        <f t="shared" si="251"/>
        <v>0</v>
      </c>
      <c r="AA238" s="70">
        <f t="shared" si="251"/>
        <v>0</v>
      </c>
      <c r="AB238" s="71"/>
      <c r="AC238" s="7">
        <f t="shared" si="252"/>
        <v>0</v>
      </c>
      <c r="AD238" s="86"/>
      <c r="AE238" s="73"/>
      <c r="AF238" s="87"/>
      <c r="AG238" s="87"/>
      <c r="AH238" s="88"/>
      <c r="AI238" s="88"/>
      <c r="AJ238" s="75"/>
      <c r="AK238" s="87"/>
      <c r="AL238" s="88"/>
      <c r="AM238" s="75"/>
      <c r="AN238" s="89"/>
      <c r="AO238" s="86"/>
      <c r="AP238" s="87"/>
      <c r="AQ238" s="87"/>
      <c r="AR238" s="87"/>
      <c r="AS238" s="87"/>
      <c r="AT238" s="88"/>
      <c r="AU238" s="75"/>
      <c r="AV238" s="89"/>
    </row>
    <row r="239" spans="1:68" ht="27.95" hidden="1" customHeight="1" x14ac:dyDescent="0.25">
      <c r="A239" s="54"/>
      <c r="B239" s="55"/>
      <c r="C239" s="56"/>
      <c r="D239" s="57" t="s">
        <v>289</v>
      </c>
      <c r="E239" s="143"/>
      <c r="F239" s="144"/>
      <c r="G239" s="145"/>
      <c r="H239" s="140"/>
      <c r="I239" s="81"/>
      <c r="J239" s="82"/>
      <c r="K239" s="63">
        <f t="shared" si="240"/>
        <v>0</v>
      </c>
      <c r="L239" s="63">
        <f t="shared" si="241"/>
        <v>0</v>
      </c>
      <c r="M239" s="83"/>
      <c r="N239" s="84"/>
      <c r="O239" s="66">
        <f t="shared" si="242"/>
        <v>0</v>
      </c>
      <c r="P239" s="66">
        <f t="shared" si="243"/>
        <v>0</v>
      </c>
      <c r="Q239" s="83"/>
      <c r="R239" s="85">
        <f t="shared" si="244"/>
        <v>0</v>
      </c>
      <c r="S239" s="69">
        <f t="shared" si="245"/>
        <v>0</v>
      </c>
      <c r="T239" s="70">
        <f t="shared" si="246"/>
        <v>0</v>
      </c>
      <c r="U239" s="70">
        <f t="shared" si="247"/>
        <v>0</v>
      </c>
      <c r="V239" s="70">
        <f t="shared" si="248"/>
        <v>0</v>
      </c>
      <c r="W239" s="70">
        <f t="shared" si="249"/>
        <v>0</v>
      </c>
      <c r="X239" s="70">
        <f t="shared" si="250"/>
        <v>0</v>
      </c>
      <c r="Y239" s="70">
        <f t="shared" si="251"/>
        <v>0</v>
      </c>
      <c r="Z239" s="70">
        <f t="shared" si="251"/>
        <v>0</v>
      </c>
      <c r="AA239" s="70">
        <f t="shared" si="251"/>
        <v>0</v>
      </c>
      <c r="AB239" s="71"/>
      <c r="AC239" s="7">
        <f t="shared" si="252"/>
        <v>0</v>
      </c>
      <c r="AD239" s="86"/>
      <c r="AE239" s="73"/>
      <c r="AF239" s="87"/>
      <c r="AG239" s="87"/>
      <c r="AH239" s="88"/>
      <c r="AI239" s="88"/>
      <c r="AJ239" s="75"/>
      <c r="AK239" s="87"/>
      <c r="AL239" s="88"/>
      <c r="AM239" s="75"/>
      <c r="AN239" s="89"/>
      <c r="AO239" s="86"/>
      <c r="AP239" s="87"/>
      <c r="AQ239" s="87"/>
      <c r="AR239" s="87"/>
      <c r="AS239" s="87"/>
      <c r="AT239" s="88"/>
      <c r="AU239" s="75"/>
      <c r="AV239" s="89"/>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row>
    <row r="240" spans="1:68" ht="27.95" hidden="1" customHeight="1" x14ac:dyDescent="0.25">
      <c r="A240" s="54"/>
      <c r="B240" s="55"/>
      <c r="C240" s="56"/>
      <c r="D240" s="57" t="s">
        <v>289</v>
      </c>
      <c r="E240" s="146"/>
      <c r="F240" s="288"/>
      <c r="G240" s="142"/>
      <c r="H240" s="289"/>
      <c r="I240" s="290"/>
      <c r="J240" s="82"/>
      <c r="K240" s="96">
        <f t="shared" si="240"/>
        <v>0</v>
      </c>
      <c r="L240" s="96">
        <f t="shared" si="241"/>
        <v>0</v>
      </c>
      <c r="M240" s="83"/>
      <c r="N240" s="84"/>
      <c r="O240" s="66">
        <f t="shared" si="242"/>
        <v>0</v>
      </c>
      <c r="P240" s="66">
        <f t="shared" si="243"/>
        <v>0</v>
      </c>
      <c r="Q240" s="83"/>
      <c r="R240" s="85">
        <f t="shared" si="244"/>
        <v>0</v>
      </c>
      <c r="S240" s="69">
        <f t="shared" si="245"/>
        <v>0</v>
      </c>
      <c r="T240" s="70">
        <f t="shared" si="246"/>
        <v>0</v>
      </c>
      <c r="U240" s="70">
        <f t="shared" si="247"/>
        <v>0</v>
      </c>
      <c r="V240" s="70">
        <f t="shared" si="248"/>
        <v>0</v>
      </c>
      <c r="W240" s="70">
        <f t="shared" si="249"/>
        <v>0</v>
      </c>
      <c r="X240" s="70">
        <f t="shared" si="250"/>
        <v>0</v>
      </c>
      <c r="Y240" s="70">
        <f t="shared" si="251"/>
        <v>0</v>
      </c>
      <c r="Z240" s="70">
        <f t="shared" si="251"/>
        <v>0</v>
      </c>
      <c r="AA240" s="70">
        <f t="shared" si="251"/>
        <v>0</v>
      </c>
      <c r="AB240" s="71"/>
      <c r="AC240" s="7">
        <f t="shared" si="252"/>
        <v>0</v>
      </c>
      <c r="AD240" s="86"/>
      <c r="AE240" s="73"/>
      <c r="AF240" s="87"/>
      <c r="AG240" s="87"/>
      <c r="AH240" s="88"/>
      <c r="AI240" s="88"/>
      <c r="AJ240" s="75"/>
      <c r="AK240" s="87"/>
      <c r="AL240" s="88"/>
      <c r="AM240" s="75"/>
      <c r="AN240" s="89"/>
      <c r="AO240" s="86"/>
      <c r="AP240" s="87"/>
      <c r="AQ240" s="87"/>
      <c r="AR240" s="87"/>
      <c r="AS240" s="87"/>
      <c r="AT240" s="88"/>
      <c r="AU240" s="75"/>
      <c r="AV240" s="89"/>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row>
    <row r="241" spans="1:68" s="179" customFormat="1" ht="27.95" hidden="1" customHeight="1" x14ac:dyDescent="0.25">
      <c r="A241" s="193"/>
      <c r="B241" s="194"/>
      <c r="C241" s="56"/>
      <c r="D241" s="57" t="s">
        <v>289</v>
      </c>
      <c r="E241" s="101" t="s">
        <v>49</v>
      </c>
      <c r="F241" s="101"/>
      <c r="G241" s="102"/>
      <c r="H241" s="103"/>
      <c r="I241" s="104"/>
      <c r="J241" s="105"/>
      <c r="K241" s="106">
        <f>IF(J241&gt;0, 1, 0)</f>
        <v>0</v>
      </c>
      <c r="L241" s="106">
        <f t="shared" si="241"/>
        <v>0</v>
      </c>
      <c r="M241" s="107"/>
      <c r="N241" s="108"/>
      <c r="O241" s="109">
        <f t="shared" si="242"/>
        <v>0</v>
      </c>
      <c r="P241" s="109">
        <f t="shared" si="243"/>
        <v>0</v>
      </c>
      <c r="Q241" s="107"/>
      <c r="R241" s="110">
        <f>J241*M241*$R$9</f>
        <v>0</v>
      </c>
      <c r="S241" s="111">
        <f>J241*M241*$S$9</f>
        <v>0</v>
      </c>
      <c r="T241" s="112">
        <f>K241*M241*$T$9</f>
        <v>0</v>
      </c>
      <c r="U241" s="112">
        <f>J241*M241*$U$9</f>
        <v>0</v>
      </c>
      <c r="V241" s="112">
        <f t="shared" si="248"/>
        <v>0</v>
      </c>
      <c r="W241" s="112">
        <f t="shared" si="249"/>
        <v>0</v>
      </c>
      <c r="X241" s="112">
        <f t="shared" si="250"/>
        <v>0</v>
      </c>
      <c r="Y241" s="112">
        <f t="shared" si="251"/>
        <v>0</v>
      </c>
      <c r="Z241" s="112">
        <f t="shared" si="251"/>
        <v>0</v>
      </c>
      <c r="AA241" s="112">
        <f t="shared" si="251"/>
        <v>0</v>
      </c>
      <c r="AB241" s="113"/>
      <c r="AC241" s="7">
        <f t="shared" si="252"/>
        <v>0</v>
      </c>
      <c r="AD241" s="176"/>
      <c r="AE241" s="73"/>
      <c r="AF241" s="177"/>
      <c r="AG241" s="177"/>
      <c r="AH241" s="88"/>
      <c r="AI241" s="88"/>
      <c r="AJ241" s="75"/>
      <c r="AK241" s="177"/>
      <c r="AL241" s="88"/>
      <c r="AM241" s="75"/>
      <c r="AN241" s="178"/>
      <c r="AO241" s="176"/>
      <c r="AP241" s="177"/>
      <c r="AQ241" s="177"/>
      <c r="AR241" s="177"/>
      <c r="AS241" s="177"/>
      <c r="AT241" s="88"/>
      <c r="AU241" s="75"/>
      <c r="AV241" s="178"/>
      <c r="AW241" s="6"/>
      <c r="AX241" s="6"/>
      <c r="AY241" s="6"/>
      <c r="AZ241" s="6"/>
      <c r="BA241" s="6"/>
      <c r="BB241" s="6"/>
      <c r="BC241" s="6"/>
      <c r="BD241" s="6"/>
      <c r="BE241" s="6"/>
      <c r="BF241" s="6"/>
      <c r="BG241" s="6"/>
      <c r="BH241" s="6"/>
      <c r="BI241" s="6"/>
      <c r="BJ241" s="6"/>
      <c r="BK241" s="6"/>
      <c r="BL241" s="6"/>
      <c r="BM241" s="6"/>
      <c r="BN241" s="6"/>
      <c r="BO241" s="6"/>
      <c r="BP241" s="6"/>
    </row>
    <row r="242" spans="1:68" s="171" customFormat="1" ht="27.95" hidden="1" customHeight="1" x14ac:dyDescent="0.25">
      <c r="A242" s="193"/>
      <c r="B242" s="194"/>
      <c r="C242" s="56"/>
      <c r="D242" s="57" t="s">
        <v>289</v>
      </c>
      <c r="E242" s="101" t="s">
        <v>49</v>
      </c>
      <c r="F242" s="101"/>
      <c r="G242" s="102"/>
      <c r="H242" s="103"/>
      <c r="I242" s="104"/>
      <c r="J242" s="105"/>
      <c r="K242" s="106">
        <f>IF(J242&gt;0, 1, 0)</f>
        <v>0</v>
      </c>
      <c r="L242" s="106">
        <f t="shared" si="241"/>
        <v>0</v>
      </c>
      <c r="M242" s="107"/>
      <c r="N242" s="108"/>
      <c r="O242" s="109">
        <f t="shared" si="242"/>
        <v>0</v>
      </c>
      <c r="P242" s="109">
        <f t="shared" si="243"/>
        <v>0</v>
      </c>
      <c r="Q242" s="107"/>
      <c r="R242" s="110">
        <f>J242*M242*$R$9</f>
        <v>0</v>
      </c>
      <c r="S242" s="111">
        <f>J242*M242*$S$9</f>
        <v>0</v>
      </c>
      <c r="T242" s="112">
        <f>K242*M242*$T$9</f>
        <v>0</v>
      </c>
      <c r="U242" s="112">
        <f>J242*M242*$U$9</f>
        <v>0</v>
      </c>
      <c r="V242" s="112">
        <f t="shared" si="248"/>
        <v>0</v>
      </c>
      <c r="W242" s="112">
        <f t="shared" si="249"/>
        <v>0</v>
      </c>
      <c r="X242" s="112">
        <f t="shared" si="250"/>
        <v>0</v>
      </c>
      <c r="Y242" s="112">
        <f t="shared" si="251"/>
        <v>0</v>
      </c>
      <c r="Z242" s="112">
        <f t="shared" si="251"/>
        <v>0</v>
      </c>
      <c r="AA242" s="112">
        <f t="shared" si="251"/>
        <v>0</v>
      </c>
      <c r="AB242" s="113"/>
      <c r="AC242" s="114">
        <f t="shared" si="252"/>
        <v>0</v>
      </c>
      <c r="AD242" s="176"/>
      <c r="AE242" s="73"/>
      <c r="AF242" s="177"/>
      <c r="AG242" s="177"/>
      <c r="AH242" s="88"/>
      <c r="AI242" s="88"/>
      <c r="AJ242" s="75"/>
      <c r="AK242" s="177"/>
      <c r="AL242" s="88"/>
      <c r="AM242" s="75"/>
      <c r="AN242" s="178"/>
      <c r="AO242" s="176"/>
      <c r="AP242" s="177"/>
      <c r="AQ242" s="177"/>
      <c r="AR242" s="177"/>
      <c r="AS242" s="177"/>
      <c r="AT242" s="88"/>
      <c r="AU242" s="75"/>
      <c r="AV242" s="178"/>
      <c r="AW242" s="6"/>
      <c r="AX242" s="6"/>
      <c r="AY242" s="6"/>
      <c r="AZ242" s="6"/>
      <c r="BA242" s="6"/>
      <c r="BB242" s="6"/>
      <c r="BC242" s="6"/>
      <c r="BD242" s="6"/>
      <c r="BE242" s="6"/>
      <c r="BF242" s="6"/>
      <c r="BG242" s="6"/>
      <c r="BH242" s="6"/>
      <c r="BI242" s="6"/>
      <c r="BJ242" s="6"/>
      <c r="BK242" s="6"/>
      <c r="BL242" s="6"/>
      <c r="BM242" s="6"/>
      <c r="BN242" s="6"/>
      <c r="BO242" s="6"/>
      <c r="BP242" s="6"/>
    </row>
    <row r="243" spans="1:68" ht="27.95" hidden="1" customHeight="1" thickBot="1" x14ac:dyDescent="0.3">
      <c r="A243" s="116"/>
      <c r="B243" s="117"/>
      <c r="C243" s="117"/>
      <c r="D243" s="57" t="s">
        <v>289</v>
      </c>
      <c r="E243" s="118"/>
      <c r="F243" s="118"/>
      <c r="G243" s="119"/>
      <c r="H243" s="120" t="s">
        <v>90</v>
      </c>
      <c r="I243" s="121"/>
      <c r="J243" s="122"/>
      <c r="K243" s="123"/>
      <c r="L243" s="123"/>
      <c r="M243" s="124"/>
      <c r="N243" s="125"/>
      <c r="O243" s="123"/>
      <c r="P243" s="123"/>
      <c r="Q243" s="124"/>
      <c r="R243" s="126">
        <f>SUM(R231:R242)</f>
        <v>0</v>
      </c>
      <c r="S243" s="127">
        <f t="shared" ref="S243:AA243" si="253">SUM(S231:S242)</f>
        <v>0</v>
      </c>
      <c r="T243" s="128">
        <f t="shared" si="253"/>
        <v>0</v>
      </c>
      <c r="U243" s="128">
        <f t="shared" si="253"/>
        <v>0</v>
      </c>
      <c r="V243" s="128">
        <f t="shared" si="253"/>
        <v>0</v>
      </c>
      <c r="W243" s="128">
        <f t="shared" si="253"/>
        <v>0</v>
      </c>
      <c r="X243" s="128">
        <f t="shared" si="253"/>
        <v>0</v>
      </c>
      <c r="Y243" s="129">
        <f t="shared" si="253"/>
        <v>0</v>
      </c>
      <c r="Z243" s="129">
        <f t="shared" si="253"/>
        <v>0</v>
      </c>
      <c r="AA243" s="129">
        <f t="shared" si="253"/>
        <v>0</v>
      </c>
      <c r="AB243" s="130">
        <f>R243/1800/0.6</f>
        <v>0</v>
      </c>
      <c r="AC243" s="7"/>
      <c r="AD243" s="131"/>
      <c r="AE243" s="132"/>
      <c r="AF243" s="132"/>
      <c r="AG243" s="132"/>
      <c r="AH243" s="132"/>
      <c r="AI243" s="132"/>
      <c r="AJ243" s="132"/>
      <c r="AK243" s="132"/>
      <c r="AL243" s="132"/>
      <c r="AM243" s="132"/>
      <c r="AN243" s="132"/>
      <c r="AO243" s="132"/>
      <c r="AP243" s="132"/>
      <c r="AQ243" s="132"/>
      <c r="AR243" s="132"/>
      <c r="AS243" s="132"/>
      <c r="AT243" s="132"/>
      <c r="AU243" s="132"/>
      <c r="AV243" s="297"/>
    </row>
    <row r="244" spans="1:68" ht="27.75" hidden="1" customHeight="1" thickTop="1" x14ac:dyDescent="0.25">
      <c r="A244" s="54"/>
      <c r="B244" s="55"/>
      <c r="C244" s="56"/>
      <c r="D244" s="57" t="s">
        <v>289</v>
      </c>
      <c r="E244" s="135"/>
      <c r="F244" s="136"/>
      <c r="G244" s="137"/>
      <c r="H244" s="140"/>
      <c r="I244" s="274"/>
      <c r="J244" s="62"/>
      <c r="K244" s="63">
        <f t="shared" ref="K244:K253" si="254">IF(J244&gt;0, 1, 0)</f>
        <v>0</v>
      </c>
      <c r="L244" s="63">
        <f t="shared" ref="L244:L255" si="255">J244-K244</f>
        <v>0</v>
      </c>
      <c r="M244" s="64"/>
      <c r="N244" s="65"/>
      <c r="O244" s="66">
        <f t="shared" ref="O244:O255" si="256">IF(N244&gt;0, 1, 0)</f>
        <v>0</v>
      </c>
      <c r="P244" s="66">
        <f t="shared" ref="P244:P255" si="257">N244-O244</f>
        <v>0</v>
      </c>
      <c r="Q244" s="298"/>
      <c r="R244" s="68">
        <f t="shared" ref="R244:R253" si="258">(K244*M244*$R$5)+(L244*M244*$R$6)+(O244*Q244*$R$7)+(P244*Q244*$R$8)</f>
        <v>0</v>
      </c>
      <c r="S244" s="69">
        <f t="shared" ref="S244:S253" si="259">J244*M244*$S$5</f>
        <v>0</v>
      </c>
      <c r="T244" s="70">
        <f t="shared" ref="T244:T253" si="260">K244*M244*$T$5</f>
        <v>0</v>
      </c>
      <c r="U244" s="70">
        <f t="shared" ref="U244:U253" si="261">J244*M244*$U$5</f>
        <v>0</v>
      </c>
      <c r="V244" s="70">
        <f t="shared" ref="V244:V255" si="262">N244*Q244*$V$7</f>
        <v>0</v>
      </c>
      <c r="W244" s="70">
        <f t="shared" ref="W244:W255" si="263">O244*Q244*$W$7</f>
        <v>0</v>
      </c>
      <c r="X244" s="70">
        <f t="shared" ref="X244:X255" si="264">N244*Q244*$X$7</f>
        <v>0</v>
      </c>
      <c r="Y244" s="70">
        <f t="shared" ref="Y244:AA255" si="265">S244+V244</f>
        <v>0</v>
      </c>
      <c r="Z244" s="70">
        <f t="shared" si="265"/>
        <v>0</v>
      </c>
      <c r="AA244" s="70">
        <f t="shared" si="265"/>
        <v>0</v>
      </c>
      <c r="AB244" s="71"/>
      <c r="AC244" s="7">
        <f>R244-Y244-Z244-AA244</f>
        <v>0</v>
      </c>
      <c r="AD244" s="162"/>
      <c r="AE244" s="134"/>
      <c r="AF244" s="163"/>
      <c r="AG244" s="164"/>
      <c r="AH244" s="88"/>
      <c r="AI244" s="88"/>
      <c r="AJ244" s="75"/>
      <c r="AK244" s="182"/>
      <c r="AL244" s="88"/>
      <c r="AM244" s="75"/>
      <c r="AN244" s="89"/>
      <c r="AO244" s="162"/>
      <c r="AP244" s="87"/>
      <c r="AQ244" s="87"/>
      <c r="AR244" s="167"/>
      <c r="AS244" s="87"/>
      <c r="AT244" s="88"/>
      <c r="AU244" s="75"/>
      <c r="AV244" s="89"/>
    </row>
    <row r="245" spans="1:68" ht="27.95" hidden="1" customHeight="1" x14ac:dyDescent="0.25">
      <c r="A245" s="54"/>
      <c r="B245" s="55"/>
      <c r="C245" s="56"/>
      <c r="D245" s="57" t="s">
        <v>289</v>
      </c>
      <c r="E245" s="135"/>
      <c r="F245" s="136"/>
      <c r="G245" s="137"/>
      <c r="H245" s="140"/>
      <c r="I245" s="81"/>
      <c r="J245" s="82"/>
      <c r="K245" s="63">
        <f t="shared" si="254"/>
        <v>0</v>
      </c>
      <c r="L245" s="63">
        <f t="shared" si="255"/>
        <v>0</v>
      </c>
      <c r="M245" s="83"/>
      <c r="N245" s="84"/>
      <c r="O245" s="66">
        <f t="shared" si="256"/>
        <v>0</v>
      </c>
      <c r="P245" s="66">
        <f t="shared" si="257"/>
        <v>0</v>
      </c>
      <c r="Q245" s="83"/>
      <c r="R245" s="85">
        <f t="shared" si="258"/>
        <v>0</v>
      </c>
      <c r="S245" s="69">
        <f t="shared" si="259"/>
        <v>0</v>
      </c>
      <c r="T245" s="70">
        <f t="shared" si="260"/>
        <v>0</v>
      </c>
      <c r="U245" s="70">
        <f t="shared" si="261"/>
        <v>0</v>
      </c>
      <c r="V245" s="70">
        <f t="shared" si="262"/>
        <v>0</v>
      </c>
      <c r="W245" s="70">
        <f t="shared" si="263"/>
        <v>0</v>
      </c>
      <c r="X245" s="70">
        <f t="shared" si="264"/>
        <v>0</v>
      </c>
      <c r="Y245" s="70">
        <f t="shared" si="265"/>
        <v>0</v>
      </c>
      <c r="Z245" s="70">
        <f t="shared" si="265"/>
        <v>0</v>
      </c>
      <c r="AA245" s="70">
        <f t="shared" si="265"/>
        <v>0</v>
      </c>
      <c r="AB245" s="71"/>
      <c r="AC245" s="7">
        <f t="shared" ref="AC245:AC255" si="266">R243-Y243-Z243-AA243</f>
        <v>0</v>
      </c>
      <c r="AD245" s="162"/>
      <c r="AE245" s="134"/>
      <c r="AF245" s="163"/>
      <c r="AG245" s="164"/>
      <c r="AH245" s="88"/>
      <c r="AI245" s="88"/>
      <c r="AJ245" s="75"/>
      <c r="AK245" s="182"/>
      <c r="AL245" s="88"/>
      <c r="AM245" s="75"/>
      <c r="AN245" s="89"/>
      <c r="AO245" s="86"/>
      <c r="AP245" s="87"/>
      <c r="AQ245" s="87"/>
      <c r="AR245" s="87"/>
      <c r="AS245" s="87"/>
      <c r="AT245" s="88"/>
      <c r="AU245" s="75"/>
      <c r="AV245" s="89"/>
    </row>
    <row r="246" spans="1:68" ht="27.95" hidden="1" customHeight="1" x14ac:dyDescent="0.25">
      <c r="A246" s="54"/>
      <c r="B246" s="55"/>
      <c r="C246" s="56"/>
      <c r="D246" s="57" t="s">
        <v>289</v>
      </c>
      <c r="E246" s="135"/>
      <c r="F246" s="136"/>
      <c r="G246" s="137"/>
      <c r="H246" s="138"/>
      <c r="I246" s="81"/>
      <c r="J246" s="82"/>
      <c r="K246" s="63">
        <f t="shared" si="254"/>
        <v>0</v>
      </c>
      <c r="L246" s="63">
        <f t="shared" si="255"/>
        <v>0</v>
      </c>
      <c r="M246" s="83"/>
      <c r="N246" s="84"/>
      <c r="O246" s="66">
        <f t="shared" si="256"/>
        <v>0</v>
      </c>
      <c r="P246" s="66">
        <f t="shared" si="257"/>
        <v>0</v>
      </c>
      <c r="Q246" s="83"/>
      <c r="R246" s="85">
        <f t="shared" si="258"/>
        <v>0</v>
      </c>
      <c r="S246" s="69">
        <f t="shared" si="259"/>
        <v>0</v>
      </c>
      <c r="T246" s="70">
        <f t="shared" si="260"/>
        <v>0</v>
      </c>
      <c r="U246" s="70">
        <f t="shared" si="261"/>
        <v>0</v>
      </c>
      <c r="V246" s="70">
        <f t="shared" si="262"/>
        <v>0</v>
      </c>
      <c r="W246" s="70">
        <f t="shared" si="263"/>
        <v>0</v>
      </c>
      <c r="X246" s="70">
        <f t="shared" si="264"/>
        <v>0</v>
      </c>
      <c r="Y246" s="70">
        <f t="shared" si="265"/>
        <v>0</v>
      </c>
      <c r="Z246" s="70">
        <f t="shared" si="265"/>
        <v>0</v>
      </c>
      <c r="AA246" s="70">
        <f t="shared" si="265"/>
        <v>0</v>
      </c>
      <c r="AB246" s="71"/>
      <c r="AC246" s="7">
        <f t="shared" si="266"/>
        <v>0</v>
      </c>
      <c r="AD246" s="162"/>
      <c r="AE246" s="134"/>
      <c r="AF246" s="163"/>
      <c r="AG246" s="164"/>
      <c r="AH246" s="88"/>
      <c r="AI246" s="88"/>
      <c r="AJ246" s="75"/>
      <c r="AK246" s="167"/>
      <c r="AL246" s="88"/>
      <c r="AM246" s="75"/>
      <c r="AN246" s="89"/>
      <c r="AO246" s="86"/>
      <c r="AP246" s="87"/>
      <c r="AQ246" s="87"/>
      <c r="AR246" s="87"/>
      <c r="AS246" s="87"/>
      <c r="AT246" s="88"/>
      <c r="AU246" s="75"/>
      <c r="AV246" s="89"/>
    </row>
    <row r="247" spans="1:68" ht="27.95" hidden="1" customHeight="1" x14ac:dyDescent="0.25">
      <c r="A247" s="54"/>
      <c r="B247" s="55"/>
      <c r="C247" s="56"/>
      <c r="D247" s="57" t="s">
        <v>289</v>
      </c>
      <c r="E247" s="139"/>
      <c r="F247" s="136"/>
      <c r="G247" s="137"/>
      <c r="H247" s="140"/>
      <c r="I247" s="81"/>
      <c r="J247" s="82"/>
      <c r="K247" s="63">
        <f t="shared" si="254"/>
        <v>0</v>
      </c>
      <c r="L247" s="63">
        <f t="shared" si="255"/>
        <v>0</v>
      </c>
      <c r="M247" s="83"/>
      <c r="N247" s="84"/>
      <c r="O247" s="66">
        <f t="shared" si="256"/>
        <v>0</v>
      </c>
      <c r="P247" s="66">
        <f t="shared" si="257"/>
        <v>0</v>
      </c>
      <c r="Q247" s="83"/>
      <c r="R247" s="85">
        <f t="shared" si="258"/>
        <v>0</v>
      </c>
      <c r="S247" s="69">
        <f t="shared" si="259"/>
        <v>0</v>
      </c>
      <c r="T247" s="70">
        <f t="shared" si="260"/>
        <v>0</v>
      </c>
      <c r="U247" s="70">
        <f t="shared" si="261"/>
        <v>0</v>
      </c>
      <c r="V247" s="70">
        <f t="shared" si="262"/>
        <v>0</v>
      </c>
      <c r="W247" s="70">
        <f t="shared" si="263"/>
        <v>0</v>
      </c>
      <c r="X247" s="70">
        <f t="shared" si="264"/>
        <v>0</v>
      </c>
      <c r="Y247" s="70">
        <f t="shared" si="265"/>
        <v>0</v>
      </c>
      <c r="Z247" s="70">
        <f t="shared" si="265"/>
        <v>0</v>
      </c>
      <c r="AA247" s="70">
        <f t="shared" si="265"/>
        <v>0</v>
      </c>
      <c r="AB247" s="71"/>
      <c r="AC247" s="7">
        <f t="shared" si="266"/>
        <v>0</v>
      </c>
      <c r="AD247" s="86"/>
      <c r="AE247" s="73"/>
      <c r="AF247" s="87"/>
      <c r="AG247" s="87"/>
      <c r="AH247" s="88"/>
      <c r="AI247" s="88"/>
      <c r="AJ247" s="75"/>
      <c r="AK247" s="87"/>
      <c r="AL247" s="88"/>
      <c r="AM247" s="75"/>
      <c r="AN247" s="89"/>
      <c r="AO247" s="86"/>
      <c r="AP247" s="87"/>
      <c r="AQ247" s="87"/>
      <c r="AR247" s="87"/>
      <c r="AS247" s="87"/>
      <c r="AT247" s="88"/>
      <c r="AU247" s="75"/>
      <c r="AV247" s="89"/>
    </row>
    <row r="248" spans="1:68" ht="27.95" hidden="1" customHeight="1" x14ac:dyDescent="0.25">
      <c r="A248" s="54"/>
      <c r="B248" s="55"/>
      <c r="C248" s="56"/>
      <c r="D248" s="57" t="s">
        <v>289</v>
      </c>
      <c r="E248" s="141"/>
      <c r="F248" s="136"/>
      <c r="G248" s="137"/>
      <c r="H248" s="140"/>
      <c r="I248" s="81"/>
      <c r="J248" s="82"/>
      <c r="K248" s="63">
        <f t="shared" si="254"/>
        <v>0</v>
      </c>
      <c r="L248" s="63">
        <f t="shared" si="255"/>
        <v>0</v>
      </c>
      <c r="M248" s="83"/>
      <c r="N248" s="84"/>
      <c r="O248" s="66">
        <f t="shared" si="256"/>
        <v>0</v>
      </c>
      <c r="P248" s="66">
        <f t="shared" si="257"/>
        <v>0</v>
      </c>
      <c r="Q248" s="83"/>
      <c r="R248" s="85">
        <f t="shared" si="258"/>
        <v>0</v>
      </c>
      <c r="S248" s="69">
        <f t="shared" si="259"/>
        <v>0</v>
      </c>
      <c r="T248" s="70">
        <f t="shared" si="260"/>
        <v>0</v>
      </c>
      <c r="U248" s="70">
        <f t="shared" si="261"/>
        <v>0</v>
      </c>
      <c r="V248" s="70">
        <f t="shared" si="262"/>
        <v>0</v>
      </c>
      <c r="W248" s="70">
        <f t="shared" si="263"/>
        <v>0</v>
      </c>
      <c r="X248" s="70">
        <f t="shared" si="264"/>
        <v>0</v>
      </c>
      <c r="Y248" s="70">
        <f t="shared" si="265"/>
        <v>0</v>
      </c>
      <c r="Z248" s="70">
        <f t="shared" si="265"/>
        <v>0</v>
      </c>
      <c r="AA248" s="70">
        <f t="shared" si="265"/>
        <v>0</v>
      </c>
      <c r="AB248" s="71"/>
      <c r="AC248" s="7">
        <f t="shared" si="266"/>
        <v>0</v>
      </c>
      <c r="AD248" s="86"/>
      <c r="AE248" s="73"/>
      <c r="AF248" s="87"/>
      <c r="AG248" s="87"/>
      <c r="AH248" s="88"/>
      <c r="AI248" s="88"/>
      <c r="AJ248" s="75"/>
      <c r="AK248" s="87"/>
      <c r="AL248" s="88"/>
      <c r="AM248" s="75"/>
      <c r="AN248" s="89"/>
      <c r="AO248" s="86"/>
      <c r="AP248" s="87"/>
      <c r="AQ248" s="87"/>
      <c r="AR248" s="87"/>
      <c r="AS248" s="87"/>
      <c r="AT248" s="88"/>
      <c r="AU248" s="75"/>
      <c r="AV248" s="89"/>
    </row>
    <row r="249" spans="1:68" ht="27.95" hidden="1" customHeight="1" x14ac:dyDescent="0.25">
      <c r="A249" s="54"/>
      <c r="B249" s="55"/>
      <c r="C249" s="56"/>
      <c r="D249" s="57" t="s">
        <v>289</v>
      </c>
      <c r="E249" s="141"/>
      <c r="F249" s="136"/>
      <c r="G249" s="137"/>
      <c r="H249" s="140"/>
      <c r="I249" s="81"/>
      <c r="J249" s="82"/>
      <c r="K249" s="63">
        <f t="shared" si="254"/>
        <v>0</v>
      </c>
      <c r="L249" s="63">
        <f t="shared" si="255"/>
        <v>0</v>
      </c>
      <c r="M249" s="83"/>
      <c r="N249" s="84"/>
      <c r="O249" s="66">
        <f t="shared" si="256"/>
        <v>0</v>
      </c>
      <c r="P249" s="66">
        <f t="shared" si="257"/>
        <v>0</v>
      </c>
      <c r="Q249" s="83"/>
      <c r="R249" s="85">
        <f t="shared" si="258"/>
        <v>0</v>
      </c>
      <c r="S249" s="69">
        <f t="shared" si="259"/>
        <v>0</v>
      </c>
      <c r="T249" s="70">
        <f t="shared" si="260"/>
        <v>0</v>
      </c>
      <c r="U249" s="70">
        <f t="shared" si="261"/>
        <v>0</v>
      </c>
      <c r="V249" s="70">
        <f t="shared" si="262"/>
        <v>0</v>
      </c>
      <c r="W249" s="70">
        <f t="shared" si="263"/>
        <v>0</v>
      </c>
      <c r="X249" s="70">
        <f t="shared" si="264"/>
        <v>0</v>
      </c>
      <c r="Y249" s="70">
        <f t="shared" si="265"/>
        <v>0</v>
      </c>
      <c r="Z249" s="70">
        <f t="shared" si="265"/>
        <v>0</v>
      </c>
      <c r="AA249" s="70">
        <f t="shared" si="265"/>
        <v>0</v>
      </c>
      <c r="AB249" s="71"/>
      <c r="AC249" s="7">
        <f t="shared" si="266"/>
        <v>0</v>
      </c>
      <c r="AD249" s="86"/>
      <c r="AE249" s="73"/>
      <c r="AF249" s="87"/>
      <c r="AG249" s="87"/>
      <c r="AH249" s="88"/>
      <c r="AI249" s="88"/>
      <c r="AJ249" s="75"/>
      <c r="AK249" s="87"/>
      <c r="AL249" s="88"/>
      <c r="AM249" s="75"/>
      <c r="AN249" s="89"/>
      <c r="AO249" s="86"/>
      <c r="AP249" s="87"/>
      <c r="AQ249" s="87"/>
      <c r="AR249" s="87"/>
      <c r="AS249" s="87"/>
      <c r="AT249" s="88"/>
      <c r="AU249" s="75"/>
      <c r="AV249" s="89"/>
    </row>
    <row r="250" spans="1:68" ht="27.95" hidden="1" customHeight="1" x14ac:dyDescent="0.25">
      <c r="A250" s="54"/>
      <c r="B250" s="55"/>
      <c r="C250" s="56"/>
      <c r="D250" s="57" t="s">
        <v>289</v>
      </c>
      <c r="E250" s="141"/>
      <c r="F250" s="136"/>
      <c r="G250" s="142"/>
      <c r="H250" s="140"/>
      <c r="I250" s="81"/>
      <c r="J250" s="82"/>
      <c r="K250" s="63">
        <f t="shared" si="254"/>
        <v>0</v>
      </c>
      <c r="L250" s="63">
        <f t="shared" si="255"/>
        <v>0</v>
      </c>
      <c r="M250" s="83"/>
      <c r="N250" s="84"/>
      <c r="O250" s="66">
        <f t="shared" si="256"/>
        <v>0</v>
      </c>
      <c r="P250" s="66">
        <f t="shared" si="257"/>
        <v>0</v>
      </c>
      <c r="Q250" s="83"/>
      <c r="R250" s="85">
        <f t="shared" si="258"/>
        <v>0</v>
      </c>
      <c r="S250" s="69">
        <f t="shared" si="259"/>
        <v>0</v>
      </c>
      <c r="T250" s="70">
        <f t="shared" si="260"/>
        <v>0</v>
      </c>
      <c r="U250" s="70">
        <f t="shared" si="261"/>
        <v>0</v>
      </c>
      <c r="V250" s="70">
        <f t="shared" si="262"/>
        <v>0</v>
      </c>
      <c r="W250" s="70">
        <f t="shared" si="263"/>
        <v>0</v>
      </c>
      <c r="X250" s="70">
        <f t="shared" si="264"/>
        <v>0</v>
      </c>
      <c r="Y250" s="70">
        <f t="shared" si="265"/>
        <v>0</v>
      </c>
      <c r="Z250" s="70">
        <f t="shared" si="265"/>
        <v>0</v>
      </c>
      <c r="AA250" s="70">
        <f t="shared" si="265"/>
        <v>0</v>
      </c>
      <c r="AB250" s="71"/>
      <c r="AC250" s="7">
        <f t="shared" si="266"/>
        <v>0</v>
      </c>
      <c r="AD250" s="86"/>
      <c r="AE250" s="73"/>
      <c r="AF250" s="87"/>
      <c r="AG250" s="87"/>
      <c r="AH250" s="88"/>
      <c r="AI250" s="88"/>
      <c r="AJ250" s="75"/>
      <c r="AK250" s="87"/>
      <c r="AL250" s="88"/>
      <c r="AM250" s="75"/>
      <c r="AN250" s="89"/>
      <c r="AO250" s="86"/>
      <c r="AP250" s="87"/>
      <c r="AQ250" s="87"/>
      <c r="AR250" s="87"/>
      <c r="AS250" s="87"/>
      <c r="AT250" s="88"/>
      <c r="AU250" s="75"/>
      <c r="AV250" s="89"/>
    </row>
    <row r="251" spans="1:68" ht="27.95" hidden="1" customHeight="1" x14ac:dyDescent="0.25">
      <c r="A251" s="54"/>
      <c r="B251" s="55"/>
      <c r="C251" s="56"/>
      <c r="D251" s="57" t="s">
        <v>289</v>
      </c>
      <c r="E251" s="141"/>
      <c r="F251" s="136"/>
      <c r="G251" s="142"/>
      <c r="H251" s="140"/>
      <c r="I251" s="94"/>
      <c r="J251" s="82"/>
      <c r="K251" s="63">
        <f t="shared" si="254"/>
        <v>0</v>
      </c>
      <c r="L251" s="63">
        <f t="shared" si="255"/>
        <v>0</v>
      </c>
      <c r="M251" s="83"/>
      <c r="N251" s="84"/>
      <c r="O251" s="66">
        <f t="shared" si="256"/>
        <v>0</v>
      </c>
      <c r="P251" s="66">
        <f t="shared" si="257"/>
        <v>0</v>
      </c>
      <c r="Q251" s="83"/>
      <c r="R251" s="85">
        <f t="shared" si="258"/>
        <v>0</v>
      </c>
      <c r="S251" s="69">
        <f t="shared" si="259"/>
        <v>0</v>
      </c>
      <c r="T251" s="70">
        <f t="shared" si="260"/>
        <v>0</v>
      </c>
      <c r="U251" s="70">
        <f t="shared" si="261"/>
        <v>0</v>
      </c>
      <c r="V251" s="70">
        <f t="shared" si="262"/>
        <v>0</v>
      </c>
      <c r="W251" s="70">
        <f t="shared" si="263"/>
        <v>0</v>
      </c>
      <c r="X251" s="70">
        <f t="shared" si="264"/>
        <v>0</v>
      </c>
      <c r="Y251" s="70">
        <f t="shared" si="265"/>
        <v>0</v>
      </c>
      <c r="Z251" s="70">
        <f t="shared" si="265"/>
        <v>0</v>
      </c>
      <c r="AA251" s="70">
        <f t="shared" si="265"/>
        <v>0</v>
      </c>
      <c r="AB251" s="71"/>
      <c r="AC251" s="7">
        <f t="shared" si="266"/>
        <v>0</v>
      </c>
      <c r="AD251" s="86"/>
      <c r="AE251" s="73"/>
      <c r="AF251" s="87"/>
      <c r="AG251" s="87"/>
      <c r="AH251" s="88"/>
      <c r="AI251" s="88"/>
      <c r="AJ251" s="75"/>
      <c r="AK251" s="87"/>
      <c r="AL251" s="88"/>
      <c r="AM251" s="75"/>
      <c r="AN251" s="89"/>
      <c r="AO251" s="86"/>
      <c r="AP251" s="87"/>
      <c r="AQ251" s="87"/>
      <c r="AR251" s="87"/>
      <c r="AS251" s="87"/>
      <c r="AT251" s="88"/>
      <c r="AU251" s="75"/>
      <c r="AV251" s="89"/>
    </row>
    <row r="252" spans="1:68" ht="27.95" hidden="1" customHeight="1" x14ac:dyDescent="0.25">
      <c r="A252" s="54"/>
      <c r="B252" s="55"/>
      <c r="C252" s="56"/>
      <c r="D252" s="57" t="s">
        <v>289</v>
      </c>
      <c r="E252" s="143"/>
      <c r="F252" s="144"/>
      <c r="G252" s="145"/>
      <c r="H252" s="140"/>
      <c r="I252" s="81"/>
      <c r="J252" s="82"/>
      <c r="K252" s="63">
        <f t="shared" si="254"/>
        <v>0</v>
      </c>
      <c r="L252" s="63">
        <f t="shared" si="255"/>
        <v>0</v>
      </c>
      <c r="M252" s="83"/>
      <c r="N252" s="84"/>
      <c r="O252" s="66">
        <f t="shared" si="256"/>
        <v>0</v>
      </c>
      <c r="P252" s="66">
        <f t="shared" si="257"/>
        <v>0</v>
      </c>
      <c r="Q252" s="83"/>
      <c r="R252" s="85">
        <f t="shared" si="258"/>
        <v>0</v>
      </c>
      <c r="S252" s="69">
        <f t="shared" si="259"/>
        <v>0</v>
      </c>
      <c r="T252" s="70">
        <f t="shared" si="260"/>
        <v>0</v>
      </c>
      <c r="U252" s="70">
        <f t="shared" si="261"/>
        <v>0</v>
      </c>
      <c r="V252" s="70">
        <f t="shared" si="262"/>
        <v>0</v>
      </c>
      <c r="W252" s="70">
        <f t="shared" si="263"/>
        <v>0</v>
      </c>
      <c r="X252" s="70">
        <f t="shared" si="264"/>
        <v>0</v>
      </c>
      <c r="Y252" s="70">
        <f t="shared" si="265"/>
        <v>0</v>
      </c>
      <c r="Z252" s="70">
        <f t="shared" si="265"/>
        <v>0</v>
      </c>
      <c r="AA252" s="70">
        <f t="shared" si="265"/>
        <v>0</v>
      </c>
      <c r="AB252" s="71"/>
      <c r="AC252" s="7">
        <f t="shared" si="266"/>
        <v>0</v>
      </c>
      <c r="AD252" s="86"/>
      <c r="AE252" s="73"/>
      <c r="AF252" s="87"/>
      <c r="AG252" s="87"/>
      <c r="AH252" s="88"/>
      <c r="AI252" s="88"/>
      <c r="AJ252" s="75"/>
      <c r="AK252" s="87"/>
      <c r="AL252" s="88"/>
      <c r="AM252" s="75"/>
      <c r="AN252" s="89"/>
      <c r="AO252" s="86"/>
      <c r="AP252" s="87"/>
      <c r="AQ252" s="87"/>
      <c r="AR252" s="87"/>
      <c r="AS252" s="87"/>
      <c r="AT252" s="88"/>
      <c r="AU252" s="75"/>
      <c r="AV252" s="89"/>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row>
    <row r="253" spans="1:68" ht="27.95" hidden="1" customHeight="1" x14ac:dyDescent="0.25">
      <c r="A253" s="54"/>
      <c r="B253" s="55"/>
      <c r="C253" s="56"/>
      <c r="D253" s="57" t="s">
        <v>289</v>
      </c>
      <c r="E253" s="146"/>
      <c r="F253" s="288"/>
      <c r="G253" s="142"/>
      <c r="H253" s="289"/>
      <c r="I253" s="290"/>
      <c r="J253" s="82"/>
      <c r="K253" s="96">
        <f t="shared" si="254"/>
        <v>0</v>
      </c>
      <c r="L253" s="96">
        <f t="shared" si="255"/>
        <v>0</v>
      </c>
      <c r="M253" s="83"/>
      <c r="N253" s="84"/>
      <c r="O253" s="66">
        <f t="shared" si="256"/>
        <v>0</v>
      </c>
      <c r="P253" s="66">
        <f t="shared" si="257"/>
        <v>0</v>
      </c>
      <c r="Q253" s="83"/>
      <c r="R253" s="85">
        <f t="shared" si="258"/>
        <v>0</v>
      </c>
      <c r="S253" s="69">
        <f t="shared" si="259"/>
        <v>0</v>
      </c>
      <c r="T253" s="70">
        <f t="shared" si="260"/>
        <v>0</v>
      </c>
      <c r="U253" s="70">
        <f t="shared" si="261"/>
        <v>0</v>
      </c>
      <c r="V253" s="70">
        <f t="shared" si="262"/>
        <v>0</v>
      </c>
      <c r="W253" s="70">
        <f t="shared" si="263"/>
        <v>0</v>
      </c>
      <c r="X253" s="70">
        <f t="shared" si="264"/>
        <v>0</v>
      </c>
      <c r="Y253" s="70">
        <f t="shared" si="265"/>
        <v>0</v>
      </c>
      <c r="Z253" s="70">
        <f t="shared" si="265"/>
        <v>0</v>
      </c>
      <c r="AA253" s="70">
        <f t="shared" si="265"/>
        <v>0</v>
      </c>
      <c r="AB253" s="71"/>
      <c r="AC253" s="7">
        <f t="shared" si="266"/>
        <v>0</v>
      </c>
      <c r="AD253" s="86"/>
      <c r="AE253" s="73"/>
      <c r="AF253" s="87"/>
      <c r="AG253" s="87"/>
      <c r="AH253" s="88"/>
      <c r="AI253" s="88"/>
      <c r="AJ253" s="75"/>
      <c r="AK253" s="87"/>
      <c r="AL253" s="88"/>
      <c r="AM253" s="75"/>
      <c r="AN253" s="89"/>
      <c r="AO253" s="86"/>
      <c r="AP253" s="87"/>
      <c r="AQ253" s="87"/>
      <c r="AR253" s="87"/>
      <c r="AS253" s="87"/>
      <c r="AT253" s="88"/>
      <c r="AU253" s="75"/>
      <c r="AV253" s="89"/>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row>
    <row r="254" spans="1:68" s="179" customFormat="1" ht="27.95" hidden="1" customHeight="1" x14ac:dyDescent="0.25">
      <c r="A254" s="193"/>
      <c r="B254" s="194"/>
      <c r="C254" s="56"/>
      <c r="D254" s="57" t="s">
        <v>289</v>
      </c>
      <c r="E254" s="101" t="s">
        <v>49</v>
      </c>
      <c r="F254" s="101"/>
      <c r="G254" s="102"/>
      <c r="H254" s="103"/>
      <c r="I254" s="104"/>
      <c r="J254" s="105"/>
      <c r="K254" s="106">
        <f>IF(J254&gt;0, 1, 0)</f>
        <v>0</v>
      </c>
      <c r="L254" s="106">
        <f t="shared" si="255"/>
        <v>0</v>
      </c>
      <c r="M254" s="107"/>
      <c r="N254" s="108"/>
      <c r="O254" s="109">
        <f t="shared" si="256"/>
        <v>0</v>
      </c>
      <c r="P254" s="109">
        <f t="shared" si="257"/>
        <v>0</v>
      </c>
      <c r="Q254" s="107"/>
      <c r="R254" s="110">
        <f>J254*M254*$R$9</f>
        <v>0</v>
      </c>
      <c r="S254" s="111">
        <f>J254*M254*$S$9</f>
        <v>0</v>
      </c>
      <c r="T254" s="112">
        <f>K254*M254*$T$9</f>
        <v>0</v>
      </c>
      <c r="U254" s="112">
        <f>J254*M254*$U$9</f>
        <v>0</v>
      </c>
      <c r="V254" s="112">
        <f t="shared" si="262"/>
        <v>0</v>
      </c>
      <c r="W254" s="112">
        <f t="shared" si="263"/>
        <v>0</v>
      </c>
      <c r="X254" s="112">
        <f t="shared" si="264"/>
        <v>0</v>
      </c>
      <c r="Y254" s="112">
        <f t="shared" si="265"/>
        <v>0</v>
      </c>
      <c r="Z254" s="112">
        <f t="shared" si="265"/>
        <v>0</v>
      </c>
      <c r="AA254" s="112">
        <f t="shared" si="265"/>
        <v>0</v>
      </c>
      <c r="AB254" s="113"/>
      <c r="AC254" s="7">
        <f t="shared" si="266"/>
        <v>0</v>
      </c>
      <c r="AD254" s="176"/>
      <c r="AE254" s="73"/>
      <c r="AF254" s="177"/>
      <c r="AG254" s="177"/>
      <c r="AH254" s="88"/>
      <c r="AI254" s="88"/>
      <c r="AJ254" s="75"/>
      <c r="AK254" s="177"/>
      <c r="AL254" s="88"/>
      <c r="AM254" s="75"/>
      <c r="AN254" s="178"/>
      <c r="AO254" s="176"/>
      <c r="AP254" s="177"/>
      <c r="AQ254" s="177"/>
      <c r="AR254" s="177"/>
      <c r="AS254" s="177"/>
      <c r="AT254" s="88"/>
      <c r="AU254" s="75"/>
      <c r="AV254" s="178"/>
      <c r="AW254" s="6"/>
      <c r="AX254" s="6"/>
      <c r="AY254" s="6"/>
      <c r="AZ254" s="6"/>
      <c r="BA254" s="6"/>
      <c r="BB254" s="6"/>
      <c r="BC254" s="6"/>
      <c r="BD254" s="6"/>
      <c r="BE254" s="6"/>
      <c r="BF254" s="6"/>
      <c r="BG254" s="6"/>
      <c r="BH254" s="6"/>
      <c r="BI254" s="6"/>
      <c r="BJ254" s="6"/>
      <c r="BK254" s="6"/>
      <c r="BL254" s="6"/>
      <c r="BM254" s="6"/>
      <c r="BN254" s="6"/>
      <c r="BO254" s="6"/>
      <c r="BP254" s="6"/>
    </row>
    <row r="255" spans="1:68" s="171" customFormat="1" ht="27.95" hidden="1" customHeight="1" x14ac:dyDescent="0.25">
      <c r="A255" s="193"/>
      <c r="B255" s="194"/>
      <c r="C255" s="56"/>
      <c r="D255" s="57" t="s">
        <v>289</v>
      </c>
      <c r="E255" s="101" t="s">
        <v>49</v>
      </c>
      <c r="F255" s="101"/>
      <c r="G255" s="102"/>
      <c r="H255" s="103"/>
      <c r="I255" s="104"/>
      <c r="J255" s="105"/>
      <c r="K255" s="106">
        <f>IF(J255&gt;0, 1, 0)</f>
        <v>0</v>
      </c>
      <c r="L255" s="106">
        <f t="shared" si="255"/>
        <v>0</v>
      </c>
      <c r="M255" s="107"/>
      <c r="N255" s="108"/>
      <c r="O255" s="109">
        <f t="shared" si="256"/>
        <v>0</v>
      </c>
      <c r="P255" s="109">
        <f t="shared" si="257"/>
        <v>0</v>
      </c>
      <c r="Q255" s="107"/>
      <c r="R255" s="110">
        <f>J255*M255*$R$9</f>
        <v>0</v>
      </c>
      <c r="S255" s="111">
        <f>J255*M255*$S$9</f>
        <v>0</v>
      </c>
      <c r="T255" s="112">
        <f>K255*M255*$T$9</f>
        <v>0</v>
      </c>
      <c r="U255" s="112">
        <f>J255*M255*$U$9</f>
        <v>0</v>
      </c>
      <c r="V255" s="112">
        <f t="shared" si="262"/>
        <v>0</v>
      </c>
      <c r="W255" s="112">
        <f t="shared" si="263"/>
        <v>0</v>
      </c>
      <c r="X255" s="112">
        <f t="shared" si="264"/>
        <v>0</v>
      </c>
      <c r="Y255" s="112">
        <f t="shared" si="265"/>
        <v>0</v>
      </c>
      <c r="Z255" s="112">
        <f t="shared" si="265"/>
        <v>0</v>
      </c>
      <c r="AA255" s="112">
        <f t="shared" si="265"/>
        <v>0</v>
      </c>
      <c r="AB255" s="113"/>
      <c r="AC255" s="114">
        <f t="shared" si="266"/>
        <v>0</v>
      </c>
      <c r="AD255" s="176"/>
      <c r="AE255" s="73"/>
      <c r="AF255" s="177"/>
      <c r="AG255" s="177"/>
      <c r="AH255" s="88"/>
      <c r="AI255" s="88"/>
      <c r="AJ255" s="75"/>
      <c r="AK255" s="177"/>
      <c r="AL255" s="88"/>
      <c r="AM255" s="75"/>
      <c r="AN255" s="178"/>
      <c r="AO255" s="176"/>
      <c r="AP255" s="177"/>
      <c r="AQ255" s="177"/>
      <c r="AR255" s="177"/>
      <c r="AS255" s="177"/>
      <c r="AT255" s="88"/>
      <c r="AU255" s="75"/>
      <c r="AV255" s="178"/>
      <c r="AW255" s="6"/>
      <c r="AX255" s="6"/>
      <c r="AY255" s="6"/>
      <c r="AZ255" s="6"/>
      <c r="BA255" s="6"/>
      <c r="BB255" s="6"/>
      <c r="BC255" s="6"/>
      <c r="BD255" s="6"/>
      <c r="BE255" s="6"/>
      <c r="BF255" s="6"/>
      <c r="BG255" s="6"/>
      <c r="BH255" s="6"/>
      <c r="BI255" s="6"/>
      <c r="BJ255" s="6"/>
      <c r="BK255" s="6"/>
      <c r="BL255" s="6"/>
      <c r="BM255" s="6"/>
      <c r="BN255" s="6"/>
      <c r="BO255" s="6"/>
      <c r="BP255" s="6"/>
    </row>
    <row r="256" spans="1:68" ht="27.95" hidden="1" customHeight="1" thickBot="1" x14ac:dyDescent="0.3">
      <c r="A256" s="116"/>
      <c r="B256" s="117"/>
      <c r="C256" s="117"/>
      <c r="D256" s="57" t="s">
        <v>289</v>
      </c>
      <c r="E256" s="118"/>
      <c r="F256" s="118"/>
      <c r="G256" s="119"/>
      <c r="H256" s="120" t="s">
        <v>90</v>
      </c>
      <c r="I256" s="121"/>
      <c r="J256" s="122"/>
      <c r="K256" s="123"/>
      <c r="L256" s="123"/>
      <c r="M256" s="124"/>
      <c r="N256" s="125"/>
      <c r="O256" s="123"/>
      <c r="P256" s="123"/>
      <c r="Q256" s="124"/>
      <c r="R256" s="126">
        <f>SUM(R244:R255)</f>
        <v>0</v>
      </c>
      <c r="S256" s="127">
        <f t="shared" ref="S256:AA256" si="267">SUM(S244:S255)</f>
        <v>0</v>
      </c>
      <c r="T256" s="128">
        <f t="shared" si="267"/>
        <v>0</v>
      </c>
      <c r="U256" s="128">
        <f t="shared" si="267"/>
        <v>0</v>
      </c>
      <c r="V256" s="128">
        <f t="shared" si="267"/>
        <v>0</v>
      </c>
      <c r="W256" s="128">
        <f t="shared" si="267"/>
        <v>0</v>
      </c>
      <c r="X256" s="128">
        <f t="shared" si="267"/>
        <v>0</v>
      </c>
      <c r="Y256" s="129">
        <f t="shared" si="267"/>
        <v>0</v>
      </c>
      <c r="Z256" s="129">
        <f t="shared" si="267"/>
        <v>0</v>
      </c>
      <c r="AA256" s="129">
        <f t="shared" si="267"/>
        <v>0</v>
      </c>
      <c r="AB256" s="130">
        <f>R256/1800/0.6</f>
        <v>0</v>
      </c>
      <c r="AC256" s="7"/>
      <c r="AD256" s="131"/>
      <c r="AE256" s="132"/>
      <c r="AF256" s="132"/>
      <c r="AG256" s="132"/>
      <c r="AH256" s="132"/>
      <c r="AI256" s="132"/>
      <c r="AJ256" s="132"/>
      <c r="AK256" s="132"/>
      <c r="AL256" s="132"/>
      <c r="AM256" s="132"/>
      <c r="AN256" s="132"/>
      <c r="AO256" s="132"/>
      <c r="AP256" s="132"/>
      <c r="AQ256" s="132"/>
      <c r="AR256" s="132"/>
      <c r="AS256" s="132"/>
      <c r="AT256" s="132"/>
      <c r="AU256" s="132"/>
      <c r="AV256" s="297"/>
    </row>
    <row r="257" spans="1:68" ht="27.75" hidden="1" customHeight="1" thickTop="1" x14ac:dyDescent="0.25">
      <c r="A257" s="54"/>
      <c r="B257" s="55"/>
      <c r="C257" s="56"/>
      <c r="D257" s="57" t="s">
        <v>289</v>
      </c>
      <c r="E257" s="135"/>
      <c r="F257" s="136"/>
      <c r="G257" s="137"/>
      <c r="H257" s="140"/>
      <c r="I257" s="274"/>
      <c r="J257" s="62"/>
      <c r="K257" s="63">
        <f t="shared" ref="K257:K266" si="268">IF(J257&gt;0, 1, 0)</f>
        <v>0</v>
      </c>
      <c r="L257" s="63">
        <f t="shared" ref="L257:L268" si="269">J257-K257</f>
        <v>0</v>
      </c>
      <c r="M257" s="64"/>
      <c r="N257" s="65"/>
      <c r="O257" s="66">
        <f t="shared" ref="O257:O268" si="270">IF(N257&gt;0, 1, 0)</f>
        <v>0</v>
      </c>
      <c r="P257" s="66">
        <f t="shared" ref="P257:P268" si="271">N257-O257</f>
        <v>0</v>
      </c>
      <c r="Q257" s="298"/>
      <c r="R257" s="68">
        <f t="shared" ref="R257:R266" si="272">(K257*M257*$R$5)+(L257*M257*$R$6)+(O257*Q257*$R$7)+(P257*Q257*$R$8)</f>
        <v>0</v>
      </c>
      <c r="S257" s="69">
        <f t="shared" ref="S257:S266" si="273">J257*M257*$S$5</f>
        <v>0</v>
      </c>
      <c r="T257" s="70">
        <f t="shared" ref="T257:T266" si="274">K257*M257*$T$5</f>
        <v>0</v>
      </c>
      <c r="U257" s="70">
        <f t="shared" ref="U257:U266" si="275">J257*M257*$U$5</f>
        <v>0</v>
      </c>
      <c r="V257" s="70">
        <f t="shared" ref="V257:V268" si="276">N257*Q257*$V$7</f>
        <v>0</v>
      </c>
      <c r="W257" s="70">
        <f t="shared" ref="W257:W268" si="277">O257*Q257*$W$7</f>
        <v>0</v>
      </c>
      <c r="X257" s="70">
        <f t="shared" ref="X257:X268" si="278">N257*Q257*$X$7</f>
        <v>0</v>
      </c>
      <c r="Y257" s="70">
        <f t="shared" ref="Y257:AA268" si="279">S257+V257</f>
        <v>0</v>
      </c>
      <c r="Z257" s="70">
        <f t="shared" si="279"/>
        <v>0</v>
      </c>
      <c r="AA257" s="70">
        <f t="shared" si="279"/>
        <v>0</v>
      </c>
      <c r="AB257" s="71"/>
      <c r="AC257" s="7">
        <f>R257-Y257-Z257-AA257</f>
        <v>0</v>
      </c>
      <c r="AD257" s="162"/>
      <c r="AE257" s="134"/>
      <c r="AF257" s="163"/>
      <c r="AG257" s="164"/>
      <c r="AH257" s="88"/>
      <c r="AI257" s="88"/>
      <c r="AJ257" s="75"/>
      <c r="AK257" s="182"/>
      <c r="AL257" s="88"/>
      <c r="AM257" s="75"/>
      <c r="AN257" s="89"/>
      <c r="AO257" s="162"/>
      <c r="AP257" s="87"/>
      <c r="AQ257" s="87"/>
      <c r="AR257" s="167"/>
      <c r="AS257" s="87"/>
      <c r="AT257" s="88"/>
      <c r="AU257" s="75"/>
      <c r="AV257" s="89"/>
    </row>
    <row r="258" spans="1:68" ht="27.95" hidden="1" customHeight="1" x14ac:dyDescent="0.25">
      <c r="A258" s="54"/>
      <c r="B258" s="55"/>
      <c r="C258" s="56"/>
      <c r="D258" s="57" t="s">
        <v>289</v>
      </c>
      <c r="E258" s="135"/>
      <c r="F258" s="136"/>
      <c r="G258" s="137"/>
      <c r="H258" s="140"/>
      <c r="I258" s="81"/>
      <c r="J258" s="82"/>
      <c r="K258" s="63">
        <f t="shared" si="268"/>
        <v>0</v>
      </c>
      <c r="L258" s="63">
        <f t="shared" si="269"/>
        <v>0</v>
      </c>
      <c r="M258" s="83"/>
      <c r="N258" s="84"/>
      <c r="O258" s="66">
        <f t="shared" si="270"/>
        <v>0</v>
      </c>
      <c r="P258" s="66">
        <f t="shared" si="271"/>
        <v>0</v>
      </c>
      <c r="Q258" s="83"/>
      <c r="R258" s="85">
        <f t="shared" si="272"/>
        <v>0</v>
      </c>
      <c r="S258" s="69">
        <f t="shared" si="273"/>
        <v>0</v>
      </c>
      <c r="T258" s="70">
        <f t="shared" si="274"/>
        <v>0</v>
      </c>
      <c r="U258" s="70">
        <f t="shared" si="275"/>
        <v>0</v>
      </c>
      <c r="V258" s="70">
        <f t="shared" si="276"/>
        <v>0</v>
      </c>
      <c r="W258" s="70">
        <f t="shared" si="277"/>
        <v>0</v>
      </c>
      <c r="X258" s="70">
        <f t="shared" si="278"/>
        <v>0</v>
      </c>
      <c r="Y258" s="70">
        <f t="shared" si="279"/>
        <v>0</v>
      </c>
      <c r="Z258" s="70">
        <f t="shared" si="279"/>
        <v>0</v>
      </c>
      <c r="AA258" s="70">
        <f t="shared" si="279"/>
        <v>0</v>
      </c>
      <c r="AB258" s="71"/>
      <c r="AC258" s="7">
        <f t="shared" ref="AC258:AC268" si="280">R256-Y256-Z256-AA256</f>
        <v>0</v>
      </c>
      <c r="AD258" s="162"/>
      <c r="AE258" s="134"/>
      <c r="AF258" s="163"/>
      <c r="AG258" s="164"/>
      <c r="AH258" s="88"/>
      <c r="AI258" s="88"/>
      <c r="AJ258" s="75"/>
      <c r="AK258" s="182"/>
      <c r="AL258" s="88"/>
      <c r="AM258" s="75"/>
      <c r="AN258" s="89"/>
      <c r="AO258" s="86"/>
      <c r="AP258" s="87"/>
      <c r="AQ258" s="87"/>
      <c r="AR258" s="87"/>
      <c r="AS258" s="87"/>
      <c r="AT258" s="88"/>
      <c r="AU258" s="75"/>
      <c r="AV258" s="89"/>
    </row>
    <row r="259" spans="1:68" ht="27.95" hidden="1" customHeight="1" x14ac:dyDescent="0.25">
      <c r="A259" s="54"/>
      <c r="B259" s="55"/>
      <c r="C259" s="56"/>
      <c r="D259" s="57" t="s">
        <v>289</v>
      </c>
      <c r="E259" s="135"/>
      <c r="F259" s="136"/>
      <c r="G259" s="137"/>
      <c r="H259" s="138"/>
      <c r="I259" s="81"/>
      <c r="J259" s="82"/>
      <c r="K259" s="63">
        <f t="shared" si="268"/>
        <v>0</v>
      </c>
      <c r="L259" s="63">
        <f t="shared" si="269"/>
        <v>0</v>
      </c>
      <c r="M259" s="83"/>
      <c r="N259" s="84"/>
      <c r="O259" s="66">
        <f t="shared" si="270"/>
        <v>0</v>
      </c>
      <c r="P259" s="66">
        <f t="shared" si="271"/>
        <v>0</v>
      </c>
      <c r="Q259" s="83"/>
      <c r="R259" s="85">
        <f t="shared" si="272"/>
        <v>0</v>
      </c>
      <c r="S259" s="69">
        <f t="shared" si="273"/>
        <v>0</v>
      </c>
      <c r="T259" s="70">
        <f t="shared" si="274"/>
        <v>0</v>
      </c>
      <c r="U259" s="70">
        <f t="shared" si="275"/>
        <v>0</v>
      </c>
      <c r="V259" s="70">
        <f t="shared" si="276"/>
        <v>0</v>
      </c>
      <c r="W259" s="70">
        <f t="shared" si="277"/>
        <v>0</v>
      </c>
      <c r="X259" s="70">
        <f t="shared" si="278"/>
        <v>0</v>
      </c>
      <c r="Y259" s="70">
        <f t="shared" si="279"/>
        <v>0</v>
      </c>
      <c r="Z259" s="70">
        <f t="shared" si="279"/>
        <v>0</v>
      </c>
      <c r="AA259" s="70">
        <f t="shared" si="279"/>
        <v>0</v>
      </c>
      <c r="AB259" s="71"/>
      <c r="AC259" s="7">
        <f t="shared" si="280"/>
        <v>0</v>
      </c>
      <c r="AD259" s="162"/>
      <c r="AE259" s="134"/>
      <c r="AF259" s="163"/>
      <c r="AG259" s="164"/>
      <c r="AH259" s="88"/>
      <c r="AI259" s="88"/>
      <c r="AJ259" s="75"/>
      <c r="AK259" s="167"/>
      <c r="AL259" s="88"/>
      <c r="AM259" s="75"/>
      <c r="AN259" s="89"/>
      <c r="AO259" s="86"/>
      <c r="AP259" s="87"/>
      <c r="AQ259" s="87"/>
      <c r="AR259" s="87"/>
      <c r="AS259" s="87"/>
      <c r="AT259" s="88"/>
      <c r="AU259" s="75"/>
      <c r="AV259" s="89"/>
    </row>
    <row r="260" spans="1:68" ht="27.95" hidden="1" customHeight="1" x14ac:dyDescent="0.25">
      <c r="A260" s="54"/>
      <c r="B260" s="55"/>
      <c r="C260" s="56"/>
      <c r="D260" s="57" t="s">
        <v>289</v>
      </c>
      <c r="E260" s="139"/>
      <c r="F260" s="136"/>
      <c r="G260" s="137"/>
      <c r="H260" s="140"/>
      <c r="I260" s="81"/>
      <c r="J260" s="82"/>
      <c r="K260" s="63">
        <f t="shared" si="268"/>
        <v>0</v>
      </c>
      <c r="L260" s="63">
        <f t="shared" si="269"/>
        <v>0</v>
      </c>
      <c r="M260" s="83"/>
      <c r="N260" s="84"/>
      <c r="O260" s="66">
        <f t="shared" si="270"/>
        <v>0</v>
      </c>
      <c r="P260" s="66">
        <f t="shared" si="271"/>
        <v>0</v>
      </c>
      <c r="Q260" s="83"/>
      <c r="R260" s="85">
        <f t="shared" si="272"/>
        <v>0</v>
      </c>
      <c r="S260" s="69">
        <f t="shared" si="273"/>
        <v>0</v>
      </c>
      <c r="T260" s="70">
        <f t="shared" si="274"/>
        <v>0</v>
      </c>
      <c r="U260" s="70">
        <f t="shared" si="275"/>
        <v>0</v>
      </c>
      <c r="V260" s="70">
        <f t="shared" si="276"/>
        <v>0</v>
      </c>
      <c r="W260" s="70">
        <f t="shared" si="277"/>
        <v>0</v>
      </c>
      <c r="X260" s="70">
        <f t="shared" si="278"/>
        <v>0</v>
      </c>
      <c r="Y260" s="70">
        <f t="shared" si="279"/>
        <v>0</v>
      </c>
      <c r="Z260" s="70">
        <f t="shared" si="279"/>
        <v>0</v>
      </c>
      <c r="AA260" s="70">
        <f t="shared" si="279"/>
        <v>0</v>
      </c>
      <c r="AB260" s="71"/>
      <c r="AC260" s="7">
        <f t="shared" si="280"/>
        <v>0</v>
      </c>
      <c r="AD260" s="86"/>
      <c r="AE260" s="73"/>
      <c r="AF260" s="87"/>
      <c r="AG260" s="87"/>
      <c r="AH260" s="88"/>
      <c r="AI260" s="88"/>
      <c r="AJ260" s="75"/>
      <c r="AK260" s="87"/>
      <c r="AL260" s="88"/>
      <c r="AM260" s="75"/>
      <c r="AN260" s="89"/>
      <c r="AO260" s="86"/>
      <c r="AP260" s="87"/>
      <c r="AQ260" s="87"/>
      <c r="AR260" s="87"/>
      <c r="AS260" s="87"/>
      <c r="AT260" s="88"/>
      <c r="AU260" s="75"/>
      <c r="AV260" s="89"/>
    </row>
    <row r="261" spans="1:68" ht="27.95" hidden="1" customHeight="1" x14ac:dyDescent="0.25">
      <c r="A261" s="54"/>
      <c r="B261" s="55"/>
      <c r="C261" s="56"/>
      <c r="D261" s="57" t="s">
        <v>289</v>
      </c>
      <c r="E261" s="141"/>
      <c r="F261" s="136"/>
      <c r="G261" s="137"/>
      <c r="H261" s="140"/>
      <c r="I261" s="81"/>
      <c r="J261" s="82"/>
      <c r="K261" s="63">
        <f t="shared" si="268"/>
        <v>0</v>
      </c>
      <c r="L261" s="63">
        <f t="shared" si="269"/>
        <v>0</v>
      </c>
      <c r="M261" s="83"/>
      <c r="N261" s="84"/>
      <c r="O261" s="66">
        <f t="shared" si="270"/>
        <v>0</v>
      </c>
      <c r="P261" s="66">
        <f t="shared" si="271"/>
        <v>0</v>
      </c>
      <c r="Q261" s="83"/>
      <c r="R261" s="85">
        <f t="shared" si="272"/>
        <v>0</v>
      </c>
      <c r="S261" s="69">
        <f t="shared" si="273"/>
        <v>0</v>
      </c>
      <c r="T261" s="70">
        <f t="shared" si="274"/>
        <v>0</v>
      </c>
      <c r="U261" s="70">
        <f t="shared" si="275"/>
        <v>0</v>
      </c>
      <c r="V261" s="70">
        <f t="shared" si="276"/>
        <v>0</v>
      </c>
      <c r="W261" s="70">
        <f t="shared" si="277"/>
        <v>0</v>
      </c>
      <c r="X261" s="70">
        <f t="shared" si="278"/>
        <v>0</v>
      </c>
      <c r="Y261" s="70">
        <f t="shared" si="279"/>
        <v>0</v>
      </c>
      <c r="Z261" s="70">
        <f t="shared" si="279"/>
        <v>0</v>
      </c>
      <c r="AA261" s="70">
        <f t="shared" si="279"/>
        <v>0</v>
      </c>
      <c r="AB261" s="71"/>
      <c r="AC261" s="7">
        <f t="shared" si="280"/>
        <v>0</v>
      </c>
      <c r="AD261" s="86"/>
      <c r="AE261" s="73"/>
      <c r="AF261" s="87"/>
      <c r="AG261" s="87"/>
      <c r="AH261" s="88"/>
      <c r="AI261" s="88"/>
      <c r="AJ261" s="75"/>
      <c r="AK261" s="87"/>
      <c r="AL261" s="88"/>
      <c r="AM261" s="75"/>
      <c r="AN261" s="89"/>
      <c r="AO261" s="86"/>
      <c r="AP261" s="87"/>
      <c r="AQ261" s="87"/>
      <c r="AR261" s="87"/>
      <c r="AS261" s="87"/>
      <c r="AT261" s="88"/>
      <c r="AU261" s="75"/>
      <c r="AV261" s="89"/>
    </row>
    <row r="262" spans="1:68" ht="27.95" hidden="1" customHeight="1" x14ac:dyDescent="0.25">
      <c r="A262" s="54"/>
      <c r="B262" s="55"/>
      <c r="C262" s="56"/>
      <c r="D262" s="57" t="s">
        <v>289</v>
      </c>
      <c r="E262" s="141"/>
      <c r="F262" s="136"/>
      <c r="G262" s="137"/>
      <c r="H262" s="140"/>
      <c r="I262" s="81"/>
      <c r="J262" s="82"/>
      <c r="K262" s="63">
        <f t="shared" si="268"/>
        <v>0</v>
      </c>
      <c r="L262" s="63">
        <f t="shared" si="269"/>
        <v>0</v>
      </c>
      <c r="M262" s="83"/>
      <c r="N262" s="84"/>
      <c r="O262" s="66">
        <f t="shared" si="270"/>
        <v>0</v>
      </c>
      <c r="P262" s="66">
        <f t="shared" si="271"/>
        <v>0</v>
      </c>
      <c r="Q262" s="83"/>
      <c r="R262" s="85">
        <f t="shared" si="272"/>
        <v>0</v>
      </c>
      <c r="S262" s="69">
        <f t="shared" si="273"/>
        <v>0</v>
      </c>
      <c r="T262" s="70">
        <f t="shared" si="274"/>
        <v>0</v>
      </c>
      <c r="U262" s="70">
        <f t="shared" si="275"/>
        <v>0</v>
      </c>
      <c r="V262" s="70">
        <f t="shared" si="276"/>
        <v>0</v>
      </c>
      <c r="W262" s="70">
        <f t="shared" si="277"/>
        <v>0</v>
      </c>
      <c r="X262" s="70">
        <f t="shared" si="278"/>
        <v>0</v>
      </c>
      <c r="Y262" s="70">
        <f t="shared" si="279"/>
        <v>0</v>
      </c>
      <c r="Z262" s="70">
        <f t="shared" si="279"/>
        <v>0</v>
      </c>
      <c r="AA262" s="70">
        <f t="shared" si="279"/>
        <v>0</v>
      </c>
      <c r="AB262" s="71"/>
      <c r="AC262" s="7">
        <f t="shared" si="280"/>
        <v>0</v>
      </c>
      <c r="AD262" s="86"/>
      <c r="AE262" s="73"/>
      <c r="AF262" s="87"/>
      <c r="AG262" s="87"/>
      <c r="AH262" s="88"/>
      <c r="AI262" s="88"/>
      <c r="AJ262" s="75"/>
      <c r="AK262" s="87"/>
      <c r="AL262" s="88"/>
      <c r="AM262" s="75"/>
      <c r="AN262" s="89"/>
      <c r="AO262" s="86"/>
      <c r="AP262" s="87"/>
      <c r="AQ262" s="87"/>
      <c r="AR262" s="87"/>
      <c r="AS262" s="87"/>
      <c r="AT262" s="88"/>
      <c r="AU262" s="75"/>
      <c r="AV262" s="89"/>
    </row>
    <row r="263" spans="1:68" ht="27.95" hidden="1" customHeight="1" x14ac:dyDescent="0.25">
      <c r="A263" s="54"/>
      <c r="B263" s="55"/>
      <c r="C263" s="56"/>
      <c r="D263" s="57" t="s">
        <v>289</v>
      </c>
      <c r="E263" s="141"/>
      <c r="F263" s="136"/>
      <c r="G263" s="142"/>
      <c r="H263" s="140"/>
      <c r="I263" s="81"/>
      <c r="J263" s="82"/>
      <c r="K263" s="63">
        <f t="shared" si="268"/>
        <v>0</v>
      </c>
      <c r="L263" s="63">
        <f t="shared" si="269"/>
        <v>0</v>
      </c>
      <c r="M263" s="83"/>
      <c r="N263" s="84"/>
      <c r="O263" s="66">
        <f t="shared" si="270"/>
        <v>0</v>
      </c>
      <c r="P263" s="66">
        <f t="shared" si="271"/>
        <v>0</v>
      </c>
      <c r="Q263" s="83"/>
      <c r="R263" s="85">
        <f t="shared" si="272"/>
        <v>0</v>
      </c>
      <c r="S263" s="69">
        <f t="shared" si="273"/>
        <v>0</v>
      </c>
      <c r="T263" s="70">
        <f t="shared" si="274"/>
        <v>0</v>
      </c>
      <c r="U263" s="70">
        <f t="shared" si="275"/>
        <v>0</v>
      </c>
      <c r="V263" s="70">
        <f t="shared" si="276"/>
        <v>0</v>
      </c>
      <c r="W263" s="70">
        <f t="shared" si="277"/>
        <v>0</v>
      </c>
      <c r="X263" s="70">
        <f t="shared" si="278"/>
        <v>0</v>
      </c>
      <c r="Y263" s="70">
        <f t="shared" si="279"/>
        <v>0</v>
      </c>
      <c r="Z263" s="70">
        <f t="shared" si="279"/>
        <v>0</v>
      </c>
      <c r="AA263" s="70">
        <f t="shared" si="279"/>
        <v>0</v>
      </c>
      <c r="AB263" s="71"/>
      <c r="AC263" s="7">
        <f t="shared" si="280"/>
        <v>0</v>
      </c>
      <c r="AD263" s="86"/>
      <c r="AE263" s="73"/>
      <c r="AF263" s="87"/>
      <c r="AG263" s="87"/>
      <c r="AH263" s="88"/>
      <c r="AI263" s="88"/>
      <c r="AJ263" s="75"/>
      <c r="AK263" s="87"/>
      <c r="AL263" s="88"/>
      <c r="AM263" s="75"/>
      <c r="AN263" s="89"/>
      <c r="AO263" s="86"/>
      <c r="AP263" s="87"/>
      <c r="AQ263" s="87"/>
      <c r="AR263" s="87"/>
      <c r="AS263" s="87"/>
      <c r="AT263" s="88"/>
      <c r="AU263" s="75"/>
      <c r="AV263" s="89"/>
    </row>
    <row r="264" spans="1:68" ht="27.95" hidden="1" customHeight="1" x14ac:dyDescent="0.25">
      <c r="A264" s="54"/>
      <c r="B264" s="55"/>
      <c r="C264" s="56"/>
      <c r="D264" s="57" t="s">
        <v>289</v>
      </c>
      <c r="E264" s="141"/>
      <c r="F264" s="136"/>
      <c r="G264" s="142"/>
      <c r="H264" s="140"/>
      <c r="I264" s="94"/>
      <c r="J264" s="82"/>
      <c r="K264" s="63">
        <f t="shared" si="268"/>
        <v>0</v>
      </c>
      <c r="L264" s="63">
        <f t="shared" si="269"/>
        <v>0</v>
      </c>
      <c r="M264" s="83"/>
      <c r="N264" s="84"/>
      <c r="O264" s="66">
        <f t="shared" si="270"/>
        <v>0</v>
      </c>
      <c r="P264" s="66">
        <f t="shared" si="271"/>
        <v>0</v>
      </c>
      <c r="Q264" s="83"/>
      <c r="R264" s="85">
        <f t="shared" si="272"/>
        <v>0</v>
      </c>
      <c r="S264" s="69">
        <f t="shared" si="273"/>
        <v>0</v>
      </c>
      <c r="T264" s="70">
        <f t="shared" si="274"/>
        <v>0</v>
      </c>
      <c r="U264" s="70">
        <f t="shared" si="275"/>
        <v>0</v>
      </c>
      <c r="V264" s="70">
        <f t="shared" si="276"/>
        <v>0</v>
      </c>
      <c r="W264" s="70">
        <f t="shared" si="277"/>
        <v>0</v>
      </c>
      <c r="X264" s="70">
        <f t="shared" si="278"/>
        <v>0</v>
      </c>
      <c r="Y264" s="70">
        <f t="shared" si="279"/>
        <v>0</v>
      </c>
      <c r="Z264" s="70">
        <f t="shared" si="279"/>
        <v>0</v>
      </c>
      <c r="AA264" s="70">
        <f t="shared" si="279"/>
        <v>0</v>
      </c>
      <c r="AB264" s="71"/>
      <c r="AC264" s="7">
        <f t="shared" si="280"/>
        <v>0</v>
      </c>
      <c r="AD264" s="86"/>
      <c r="AE264" s="73"/>
      <c r="AF264" s="87"/>
      <c r="AG264" s="87"/>
      <c r="AH264" s="88"/>
      <c r="AI264" s="88"/>
      <c r="AJ264" s="75"/>
      <c r="AK264" s="87"/>
      <c r="AL264" s="88"/>
      <c r="AM264" s="75"/>
      <c r="AN264" s="89"/>
      <c r="AO264" s="86"/>
      <c r="AP264" s="87"/>
      <c r="AQ264" s="87"/>
      <c r="AR264" s="87"/>
      <c r="AS264" s="87"/>
      <c r="AT264" s="88"/>
      <c r="AU264" s="75"/>
      <c r="AV264" s="89"/>
    </row>
    <row r="265" spans="1:68" ht="27.95" hidden="1" customHeight="1" x14ac:dyDescent="0.25">
      <c r="A265" s="54"/>
      <c r="B265" s="55"/>
      <c r="C265" s="56"/>
      <c r="D265" s="57" t="s">
        <v>289</v>
      </c>
      <c r="E265" s="143"/>
      <c r="F265" s="144"/>
      <c r="G265" s="145"/>
      <c r="H265" s="140"/>
      <c r="I265" s="81"/>
      <c r="J265" s="82"/>
      <c r="K265" s="63">
        <f t="shared" si="268"/>
        <v>0</v>
      </c>
      <c r="L265" s="63">
        <f t="shared" si="269"/>
        <v>0</v>
      </c>
      <c r="M265" s="83"/>
      <c r="N265" s="84"/>
      <c r="O265" s="66">
        <f t="shared" si="270"/>
        <v>0</v>
      </c>
      <c r="P265" s="66">
        <f t="shared" si="271"/>
        <v>0</v>
      </c>
      <c r="Q265" s="83"/>
      <c r="R265" s="85">
        <f t="shared" si="272"/>
        <v>0</v>
      </c>
      <c r="S265" s="69">
        <f t="shared" si="273"/>
        <v>0</v>
      </c>
      <c r="T265" s="70">
        <f t="shared" si="274"/>
        <v>0</v>
      </c>
      <c r="U265" s="70">
        <f t="shared" si="275"/>
        <v>0</v>
      </c>
      <c r="V265" s="70">
        <f t="shared" si="276"/>
        <v>0</v>
      </c>
      <c r="W265" s="70">
        <f t="shared" si="277"/>
        <v>0</v>
      </c>
      <c r="X265" s="70">
        <f t="shared" si="278"/>
        <v>0</v>
      </c>
      <c r="Y265" s="70">
        <f t="shared" si="279"/>
        <v>0</v>
      </c>
      <c r="Z265" s="70">
        <f t="shared" si="279"/>
        <v>0</v>
      </c>
      <c r="AA265" s="70">
        <f t="shared" si="279"/>
        <v>0</v>
      </c>
      <c r="AB265" s="71"/>
      <c r="AC265" s="7">
        <f t="shared" si="280"/>
        <v>0</v>
      </c>
      <c r="AD265" s="86"/>
      <c r="AE265" s="73"/>
      <c r="AF265" s="87"/>
      <c r="AG265" s="87"/>
      <c r="AH265" s="88"/>
      <c r="AI265" s="88"/>
      <c r="AJ265" s="75"/>
      <c r="AK265" s="87"/>
      <c r="AL265" s="88"/>
      <c r="AM265" s="75"/>
      <c r="AN265" s="89"/>
      <c r="AO265" s="86"/>
      <c r="AP265" s="87"/>
      <c r="AQ265" s="87"/>
      <c r="AR265" s="87"/>
      <c r="AS265" s="87"/>
      <c r="AT265" s="88"/>
      <c r="AU265" s="75"/>
      <c r="AV265" s="89"/>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row>
    <row r="266" spans="1:68" ht="27.95" hidden="1" customHeight="1" x14ac:dyDescent="0.25">
      <c r="A266" s="54"/>
      <c r="B266" s="55"/>
      <c r="C266" s="56"/>
      <c r="D266" s="57" t="s">
        <v>289</v>
      </c>
      <c r="E266" s="146"/>
      <c r="F266" s="288"/>
      <c r="G266" s="142"/>
      <c r="H266" s="289"/>
      <c r="I266" s="290"/>
      <c r="J266" s="82"/>
      <c r="K266" s="96">
        <f t="shared" si="268"/>
        <v>0</v>
      </c>
      <c r="L266" s="96">
        <f t="shared" si="269"/>
        <v>0</v>
      </c>
      <c r="M266" s="83"/>
      <c r="N266" s="84"/>
      <c r="O266" s="66">
        <f t="shared" si="270"/>
        <v>0</v>
      </c>
      <c r="P266" s="66">
        <f t="shared" si="271"/>
        <v>0</v>
      </c>
      <c r="Q266" s="83"/>
      <c r="R266" s="85">
        <f t="shared" si="272"/>
        <v>0</v>
      </c>
      <c r="S266" s="69">
        <f t="shared" si="273"/>
        <v>0</v>
      </c>
      <c r="T266" s="70">
        <f t="shared" si="274"/>
        <v>0</v>
      </c>
      <c r="U266" s="70">
        <f t="shared" si="275"/>
        <v>0</v>
      </c>
      <c r="V266" s="70">
        <f t="shared" si="276"/>
        <v>0</v>
      </c>
      <c r="W266" s="70">
        <f t="shared" si="277"/>
        <v>0</v>
      </c>
      <c r="X266" s="70">
        <f t="shared" si="278"/>
        <v>0</v>
      </c>
      <c r="Y266" s="70">
        <f t="shared" si="279"/>
        <v>0</v>
      </c>
      <c r="Z266" s="70">
        <f t="shared" si="279"/>
        <v>0</v>
      </c>
      <c r="AA266" s="70">
        <f t="shared" si="279"/>
        <v>0</v>
      </c>
      <c r="AB266" s="71"/>
      <c r="AC266" s="7">
        <f t="shared" si="280"/>
        <v>0</v>
      </c>
      <c r="AD266" s="86"/>
      <c r="AE266" s="73"/>
      <c r="AF266" s="87"/>
      <c r="AG266" s="87"/>
      <c r="AH266" s="88"/>
      <c r="AI266" s="88"/>
      <c r="AJ266" s="75"/>
      <c r="AK266" s="87"/>
      <c r="AL266" s="88"/>
      <c r="AM266" s="75"/>
      <c r="AN266" s="89"/>
      <c r="AO266" s="86"/>
      <c r="AP266" s="87"/>
      <c r="AQ266" s="87"/>
      <c r="AR266" s="87"/>
      <c r="AS266" s="87"/>
      <c r="AT266" s="88"/>
      <c r="AU266" s="75"/>
      <c r="AV266" s="89"/>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row>
    <row r="267" spans="1:68" s="179" customFormat="1" ht="27.95" hidden="1" customHeight="1" x14ac:dyDescent="0.25">
      <c r="A267" s="193"/>
      <c r="B267" s="194"/>
      <c r="C267" s="56"/>
      <c r="D267" s="57" t="s">
        <v>289</v>
      </c>
      <c r="E267" s="101" t="s">
        <v>49</v>
      </c>
      <c r="F267" s="101"/>
      <c r="G267" s="102"/>
      <c r="H267" s="103"/>
      <c r="I267" s="104"/>
      <c r="J267" s="105"/>
      <c r="K267" s="106">
        <f>IF(J267&gt;0, 1, 0)</f>
        <v>0</v>
      </c>
      <c r="L267" s="106">
        <f t="shared" si="269"/>
        <v>0</v>
      </c>
      <c r="M267" s="107"/>
      <c r="N267" s="108"/>
      <c r="O267" s="109">
        <f t="shared" si="270"/>
        <v>0</v>
      </c>
      <c r="P267" s="109">
        <f t="shared" si="271"/>
        <v>0</v>
      </c>
      <c r="Q267" s="107"/>
      <c r="R267" s="110">
        <f>J267*M267*$R$9</f>
        <v>0</v>
      </c>
      <c r="S267" s="111">
        <f>J267*M267*$S$9</f>
        <v>0</v>
      </c>
      <c r="T267" s="112">
        <f>K267*M267*$T$9</f>
        <v>0</v>
      </c>
      <c r="U267" s="112">
        <f>J267*M267*$U$9</f>
        <v>0</v>
      </c>
      <c r="V267" s="112">
        <f t="shared" si="276"/>
        <v>0</v>
      </c>
      <c r="W267" s="112">
        <f t="shared" si="277"/>
        <v>0</v>
      </c>
      <c r="X267" s="112">
        <f t="shared" si="278"/>
        <v>0</v>
      </c>
      <c r="Y267" s="112">
        <f t="shared" si="279"/>
        <v>0</v>
      </c>
      <c r="Z267" s="112">
        <f t="shared" si="279"/>
        <v>0</v>
      </c>
      <c r="AA267" s="112">
        <f t="shared" si="279"/>
        <v>0</v>
      </c>
      <c r="AB267" s="113"/>
      <c r="AC267" s="7">
        <f t="shared" si="280"/>
        <v>0</v>
      </c>
      <c r="AD267" s="176"/>
      <c r="AE267" s="73"/>
      <c r="AF267" s="177"/>
      <c r="AG267" s="177"/>
      <c r="AH267" s="88"/>
      <c r="AI267" s="88"/>
      <c r="AJ267" s="75"/>
      <c r="AK267" s="177"/>
      <c r="AL267" s="88"/>
      <c r="AM267" s="75"/>
      <c r="AN267" s="178"/>
      <c r="AO267" s="176"/>
      <c r="AP267" s="177"/>
      <c r="AQ267" s="177"/>
      <c r="AR267" s="177"/>
      <c r="AS267" s="177"/>
      <c r="AT267" s="88"/>
      <c r="AU267" s="75"/>
      <c r="AV267" s="178"/>
      <c r="AW267" s="6"/>
      <c r="AX267" s="6"/>
      <c r="AY267" s="6"/>
      <c r="AZ267" s="6"/>
      <c r="BA267" s="6"/>
      <c r="BB267" s="6"/>
      <c r="BC267" s="6"/>
      <c r="BD267" s="6"/>
      <c r="BE267" s="6"/>
      <c r="BF267" s="6"/>
      <c r="BG267" s="6"/>
      <c r="BH267" s="6"/>
      <c r="BI267" s="6"/>
      <c r="BJ267" s="6"/>
      <c r="BK267" s="6"/>
      <c r="BL267" s="6"/>
      <c r="BM267" s="6"/>
      <c r="BN267" s="6"/>
      <c r="BO267" s="6"/>
      <c r="BP267" s="6"/>
    </row>
    <row r="268" spans="1:68" s="171" customFormat="1" ht="27.95" hidden="1" customHeight="1" x14ac:dyDescent="0.25">
      <c r="A268" s="193"/>
      <c r="B268" s="194"/>
      <c r="C268" s="56"/>
      <c r="D268" s="57" t="s">
        <v>289</v>
      </c>
      <c r="E268" s="101" t="s">
        <v>49</v>
      </c>
      <c r="F268" s="101"/>
      <c r="G268" s="102"/>
      <c r="H268" s="103"/>
      <c r="I268" s="104"/>
      <c r="J268" s="105"/>
      <c r="K268" s="106">
        <f>IF(J268&gt;0, 1, 0)</f>
        <v>0</v>
      </c>
      <c r="L268" s="106">
        <f t="shared" si="269"/>
        <v>0</v>
      </c>
      <c r="M268" s="107"/>
      <c r="N268" s="108"/>
      <c r="O268" s="109">
        <f t="shared" si="270"/>
        <v>0</v>
      </c>
      <c r="P268" s="109">
        <f t="shared" si="271"/>
        <v>0</v>
      </c>
      <c r="Q268" s="107"/>
      <c r="R268" s="110">
        <f>J268*M268*$R$9</f>
        <v>0</v>
      </c>
      <c r="S268" s="111">
        <f>J268*M268*$S$9</f>
        <v>0</v>
      </c>
      <c r="T268" s="112">
        <f>K268*M268*$T$9</f>
        <v>0</v>
      </c>
      <c r="U268" s="112">
        <f>J268*M268*$U$9</f>
        <v>0</v>
      </c>
      <c r="V268" s="112">
        <f t="shared" si="276"/>
        <v>0</v>
      </c>
      <c r="W268" s="112">
        <f t="shared" si="277"/>
        <v>0</v>
      </c>
      <c r="X268" s="112">
        <f t="shared" si="278"/>
        <v>0</v>
      </c>
      <c r="Y268" s="112">
        <f t="shared" si="279"/>
        <v>0</v>
      </c>
      <c r="Z268" s="112">
        <f t="shared" si="279"/>
        <v>0</v>
      </c>
      <c r="AA268" s="112">
        <f t="shared" si="279"/>
        <v>0</v>
      </c>
      <c r="AB268" s="113"/>
      <c r="AC268" s="114">
        <f t="shared" si="280"/>
        <v>0</v>
      </c>
      <c r="AD268" s="176"/>
      <c r="AE268" s="73"/>
      <c r="AF268" s="177"/>
      <c r="AG268" s="177"/>
      <c r="AH268" s="88"/>
      <c r="AI268" s="88"/>
      <c r="AJ268" s="75"/>
      <c r="AK268" s="177"/>
      <c r="AL268" s="88"/>
      <c r="AM268" s="75"/>
      <c r="AN268" s="178"/>
      <c r="AO268" s="176"/>
      <c r="AP268" s="177"/>
      <c r="AQ268" s="177"/>
      <c r="AR268" s="177"/>
      <c r="AS268" s="177"/>
      <c r="AT268" s="88"/>
      <c r="AU268" s="75"/>
      <c r="AV268" s="178"/>
      <c r="AW268" s="6"/>
      <c r="AX268" s="6"/>
      <c r="AY268" s="6"/>
      <c r="AZ268" s="6"/>
      <c r="BA268" s="6"/>
      <c r="BB268" s="6"/>
      <c r="BC268" s="6"/>
      <c r="BD268" s="6"/>
      <c r="BE268" s="6"/>
      <c r="BF268" s="6"/>
      <c r="BG268" s="6"/>
      <c r="BH268" s="6"/>
      <c r="BI268" s="6"/>
      <c r="BJ268" s="6"/>
      <c r="BK268" s="6"/>
      <c r="BL268" s="6"/>
      <c r="BM268" s="6"/>
      <c r="BN268" s="6"/>
      <c r="BO268" s="6"/>
      <c r="BP268" s="6"/>
    </row>
    <row r="269" spans="1:68" ht="27.95" hidden="1" customHeight="1" thickBot="1" x14ac:dyDescent="0.3">
      <c r="A269" s="116"/>
      <c r="B269" s="117"/>
      <c r="C269" s="117"/>
      <c r="D269" s="57" t="s">
        <v>289</v>
      </c>
      <c r="E269" s="118"/>
      <c r="F269" s="118"/>
      <c r="G269" s="119"/>
      <c r="H269" s="120" t="s">
        <v>90</v>
      </c>
      <c r="I269" s="121"/>
      <c r="J269" s="122"/>
      <c r="K269" s="123"/>
      <c r="L269" s="123"/>
      <c r="M269" s="124"/>
      <c r="N269" s="125"/>
      <c r="O269" s="123"/>
      <c r="P269" s="123"/>
      <c r="Q269" s="124"/>
      <c r="R269" s="126">
        <f>SUM(R257:R268)</f>
        <v>0</v>
      </c>
      <c r="S269" s="127">
        <f t="shared" ref="S269:AA269" si="281">SUM(S257:S268)</f>
        <v>0</v>
      </c>
      <c r="T269" s="128">
        <f t="shared" si="281"/>
        <v>0</v>
      </c>
      <c r="U269" s="128">
        <f t="shared" si="281"/>
        <v>0</v>
      </c>
      <c r="V269" s="128">
        <f t="shared" si="281"/>
        <v>0</v>
      </c>
      <c r="W269" s="128">
        <f t="shared" si="281"/>
        <v>0</v>
      </c>
      <c r="X269" s="128">
        <f t="shared" si="281"/>
        <v>0</v>
      </c>
      <c r="Y269" s="129">
        <f t="shared" si="281"/>
        <v>0</v>
      </c>
      <c r="Z269" s="129">
        <f t="shared" si="281"/>
        <v>0</v>
      </c>
      <c r="AA269" s="129">
        <f t="shared" si="281"/>
        <v>0</v>
      </c>
      <c r="AB269" s="130">
        <f>R269/1800/0.6</f>
        <v>0</v>
      </c>
      <c r="AC269" s="7"/>
      <c r="AD269" s="131"/>
      <c r="AE269" s="132"/>
      <c r="AF269" s="132"/>
      <c r="AG269" s="132"/>
      <c r="AH269" s="132"/>
      <c r="AI269" s="132"/>
      <c r="AJ269" s="132"/>
      <c r="AK269" s="132"/>
      <c r="AL269" s="132"/>
      <c r="AM269" s="132"/>
      <c r="AN269" s="132"/>
      <c r="AO269" s="132"/>
      <c r="AP269" s="132"/>
      <c r="AQ269" s="132"/>
      <c r="AR269" s="132"/>
      <c r="AS269" s="132"/>
      <c r="AT269" s="132"/>
      <c r="AU269" s="132"/>
      <c r="AV269" s="297"/>
    </row>
    <row r="270" spans="1:68" ht="27.75" hidden="1" customHeight="1" thickTop="1" x14ac:dyDescent="0.25">
      <c r="A270" s="54"/>
      <c r="B270" s="55"/>
      <c r="C270" s="56"/>
      <c r="D270" s="57" t="s">
        <v>289</v>
      </c>
      <c r="E270" s="135"/>
      <c r="F270" s="136"/>
      <c r="G270" s="137"/>
      <c r="H270" s="140"/>
      <c r="I270" s="274"/>
      <c r="J270" s="62"/>
      <c r="K270" s="63">
        <f t="shared" ref="K270:K279" si="282">IF(J270&gt;0, 1, 0)</f>
        <v>0</v>
      </c>
      <c r="L270" s="63">
        <f t="shared" ref="L270:L281" si="283">J270-K270</f>
        <v>0</v>
      </c>
      <c r="M270" s="64"/>
      <c r="N270" s="65"/>
      <c r="O270" s="66">
        <f t="shared" ref="O270:O281" si="284">IF(N270&gt;0, 1, 0)</f>
        <v>0</v>
      </c>
      <c r="P270" s="66">
        <f t="shared" ref="P270:P281" si="285">N270-O270</f>
        <v>0</v>
      </c>
      <c r="Q270" s="298"/>
      <c r="R270" s="68">
        <f t="shared" ref="R270:R279" si="286">(K270*M270*$R$5)+(L270*M270*$R$6)+(O270*Q270*$R$7)+(P270*Q270*$R$8)</f>
        <v>0</v>
      </c>
      <c r="S270" s="69">
        <f t="shared" ref="S270:S279" si="287">J270*M270*$S$5</f>
        <v>0</v>
      </c>
      <c r="T270" s="70">
        <f t="shared" ref="T270:T279" si="288">K270*M270*$T$5</f>
        <v>0</v>
      </c>
      <c r="U270" s="70">
        <f t="shared" ref="U270:U279" si="289">J270*M270*$U$5</f>
        <v>0</v>
      </c>
      <c r="V270" s="70">
        <f t="shared" ref="V270:V281" si="290">N270*Q270*$V$7</f>
        <v>0</v>
      </c>
      <c r="W270" s="70">
        <f t="shared" ref="W270:W281" si="291">O270*Q270*$W$7</f>
        <v>0</v>
      </c>
      <c r="X270" s="70">
        <f t="shared" ref="X270:X281" si="292">N270*Q270*$X$7</f>
        <v>0</v>
      </c>
      <c r="Y270" s="70">
        <f t="shared" ref="Y270:AA281" si="293">S270+V270</f>
        <v>0</v>
      </c>
      <c r="Z270" s="70">
        <f t="shared" si="293"/>
        <v>0</v>
      </c>
      <c r="AA270" s="70">
        <f t="shared" si="293"/>
        <v>0</v>
      </c>
      <c r="AB270" s="71"/>
      <c r="AC270" s="7">
        <f>R270-Y270-Z270-AA270</f>
        <v>0</v>
      </c>
      <c r="AD270" s="162"/>
      <c r="AE270" s="134"/>
      <c r="AF270" s="163"/>
      <c r="AG270" s="164"/>
      <c r="AH270" s="88"/>
      <c r="AI270" s="88"/>
      <c r="AJ270" s="75"/>
      <c r="AK270" s="182"/>
      <c r="AL270" s="88"/>
      <c r="AM270" s="75"/>
      <c r="AN270" s="89"/>
      <c r="AO270" s="162"/>
      <c r="AP270" s="87"/>
      <c r="AQ270" s="87"/>
      <c r="AR270" s="167"/>
      <c r="AS270" s="87"/>
      <c r="AT270" s="88"/>
      <c r="AU270" s="75"/>
      <c r="AV270" s="89"/>
    </row>
    <row r="271" spans="1:68" ht="27.95" hidden="1" customHeight="1" x14ac:dyDescent="0.25">
      <c r="A271" s="54"/>
      <c r="B271" s="55"/>
      <c r="C271" s="56"/>
      <c r="D271" s="57" t="s">
        <v>289</v>
      </c>
      <c r="E271" s="135"/>
      <c r="F271" s="136"/>
      <c r="G271" s="137"/>
      <c r="H271" s="140"/>
      <c r="I271" s="81"/>
      <c r="J271" s="82"/>
      <c r="K271" s="63">
        <f t="shared" si="282"/>
        <v>0</v>
      </c>
      <c r="L271" s="63">
        <f t="shared" si="283"/>
        <v>0</v>
      </c>
      <c r="M271" s="83"/>
      <c r="N271" s="84"/>
      <c r="O271" s="66">
        <f t="shared" si="284"/>
        <v>0</v>
      </c>
      <c r="P271" s="66">
        <f t="shared" si="285"/>
        <v>0</v>
      </c>
      <c r="Q271" s="83"/>
      <c r="R271" s="85">
        <f t="shared" si="286"/>
        <v>0</v>
      </c>
      <c r="S271" s="69">
        <f t="shared" si="287"/>
        <v>0</v>
      </c>
      <c r="T271" s="70">
        <f t="shared" si="288"/>
        <v>0</v>
      </c>
      <c r="U271" s="70">
        <f t="shared" si="289"/>
        <v>0</v>
      </c>
      <c r="V271" s="70">
        <f t="shared" si="290"/>
        <v>0</v>
      </c>
      <c r="W271" s="70">
        <f t="shared" si="291"/>
        <v>0</v>
      </c>
      <c r="X271" s="70">
        <f t="shared" si="292"/>
        <v>0</v>
      </c>
      <c r="Y271" s="70">
        <f t="shared" si="293"/>
        <v>0</v>
      </c>
      <c r="Z271" s="70">
        <f t="shared" si="293"/>
        <v>0</v>
      </c>
      <c r="AA271" s="70">
        <f t="shared" si="293"/>
        <v>0</v>
      </c>
      <c r="AB271" s="71"/>
      <c r="AC271" s="7">
        <f t="shared" ref="AC271:AC281" si="294">R269-Y269-Z269-AA269</f>
        <v>0</v>
      </c>
      <c r="AD271" s="162"/>
      <c r="AE271" s="134"/>
      <c r="AF271" s="163"/>
      <c r="AG271" s="164"/>
      <c r="AH271" s="88"/>
      <c r="AI271" s="88"/>
      <c r="AJ271" s="75"/>
      <c r="AK271" s="182"/>
      <c r="AL271" s="88"/>
      <c r="AM271" s="75"/>
      <c r="AN271" s="89"/>
      <c r="AO271" s="86"/>
      <c r="AP271" s="87"/>
      <c r="AQ271" s="87"/>
      <c r="AR271" s="87"/>
      <c r="AS271" s="87"/>
      <c r="AT271" s="88"/>
      <c r="AU271" s="75"/>
      <c r="AV271" s="89"/>
    </row>
    <row r="272" spans="1:68" ht="27.95" hidden="1" customHeight="1" x14ac:dyDescent="0.25">
      <c r="A272" s="54"/>
      <c r="B272" s="55"/>
      <c r="C272" s="56"/>
      <c r="D272" s="57" t="s">
        <v>289</v>
      </c>
      <c r="E272" s="135"/>
      <c r="F272" s="136"/>
      <c r="G272" s="137"/>
      <c r="H272" s="138"/>
      <c r="I272" s="81"/>
      <c r="J272" s="82"/>
      <c r="K272" s="63">
        <f t="shared" si="282"/>
        <v>0</v>
      </c>
      <c r="L272" s="63">
        <f t="shared" si="283"/>
        <v>0</v>
      </c>
      <c r="M272" s="83"/>
      <c r="N272" s="84"/>
      <c r="O272" s="66">
        <f t="shared" si="284"/>
        <v>0</v>
      </c>
      <c r="P272" s="66">
        <f t="shared" si="285"/>
        <v>0</v>
      </c>
      <c r="Q272" s="83"/>
      <c r="R272" s="85">
        <f t="shared" si="286"/>
        <v>0</v>
      </c>
      <c r="S272" s="69">
        <f t="shared" si="287"/>
        <v>0</v>
      </c>
      <c r="T272" s="70">
        <f t="shared" si="288"/>
        <v>0</v>
      </c>
      <c r="U272" s="70">
        <f t="shared" si="289"/>
        <v>0</v>
      </c>
      <c r="V272" s="70">
        <f t="shared" si="290"/>
        <v>0</v>
      </c>
      <c r="W272" s="70">
        <f t="shared" si="291"/>
        <v>0</v>
      </c>
      <c r="X272" s="70">
        <f t="shared" si="292"/>
        <v>0</v>
      </c>
      <c r="Y272" s="70">
        <f t="shared" si="293"/>
        <v>0</v>
      </c>
      <c r="Z272" s="70">
        <f t="shared" si="293"/>
        <v>0</v>
      </c>
      <c r="AA272" s="70">
        <f t="shared" si="293"/>
        <v>0</v>
      </c>
      <c r="AB272" s="71"/>
      <c r="AC272" s="7">
        <f t="shared" si="294"/>
        <v>0</v>
      </c>
      <c r="AD272" s="162"/>
      <c r="AE272" s="134"/>
      <c r="AF272" s="163"/>
      <c r="AG272" s="164"/>
      <c r="AH272" s="88"/>
      <c r="AI272" s="88"/>
      <c r="AJ272" s="75"/>
      <c r="AK272" s="167"/>
      <c r="AL272" s="88"/>
      <c r="AM272" s="75"/>
      <c r="AN272" s="89"/>
      <c r="AO272" s="86"/>
      <c r="AP272" s="87"/>
      <c r="AQ272" s="87"/>
      <c r="AR272" s="87"/>
      <c r="AS272" s="87"/>
      <c r="AT272" s="88"/>
      <c r="AU272" s="75"/>
      <c r="AV272" s="89"/>
    </row>
    <row r="273" spans="1:68" ht="27.95" hidden="1" customHeight="1" x14ac:dyDescent="0.25">
      <c r="A273" s="54"/>
      <c r="B273" s="55"/>
      <c r="C273" s="56"/>
      <c r="D273" s="57" t="s">
        <v>289</v>
      </c>
      <c r="E273" s="139"/>
      <c r="F273" s="136"/>
      <c r="G273" s="137"/>
      <c r="H273" s="140"/>
      <c r="I273" s="81"/>
      <c r="J273" s="82"/>
      <c r="K273" s="63">
        <f t="shared" si="282"/>
        <v>0</v>
      </c>
      <c r="L273" s="63">
        <f t="shared" si="283"/>
        <v>0</v>
      </c>
      <c r="M273" s="83"/>
      <c r="N273" s="84"/>
      <c r="O273" s="66">
        <f t="shared" si="284"/>
        <v>0</v>
      </c>
      <c r="P273" s="66">
        <f t="shared" si="285"/>
        <v>0</v>
      </c>
      <c r="Q273" s="83"/>
      <c r="R273" s="85">
        <f t="shared" si="286"/>
        <v>0</v>
      </c>
      <c r="S273" s="69">
        <f t="shared" si="287"/>
        <v>0</v>
      </c>
      <c r="T273" s="70">
        <f t="shared" si="288"/>
        <v>0</v>
      </c>
      <c r="U273" s="70">
        <f t="shared" si="289"/>
        <v>0</v>
      </c>
      <c r="V273" s="70">
        <f t="shared" si="290"/>
        <v>0</v>
      </c>
      <c r="W273" s="70">
        <f t="shared" si="291"/>
        <v>0</v>
      </c>
      <c r="X273" s="70">
        <f t="shared" si="292"/>
        <v>0</v>
      </c>
      <c r="Y273" s="70">
        <f t="shared" si="293"/>
        <v>0</v>
      </c>
      <c r="Z273" s="70">
        <f t="shared" si="293"/>
        <v>0</v>
      </c>
      <c r="AA273" s="70">
        <f t="shared" si="293"/>
        <v>0</v>
      </c>
      <c r="AB273" s="71"/>
      <c r="AC273" s="7">
        <f t="shared" si="294"/>
        <v>0</v>
      </c>
      <c r="AD273" s="86"/>
      <c r="AE273" s="73"/>
      <c r="AF273" s="87"/>
      <c r="AG273" s="87"/>
      <c r="AH273" s="88"/>
      <c r="AI273" s="88"/>
      <c r="AJ273" s="75"/>
      <c r="AK273" s="87"/>
      <c r="AL273" s="88"/>
      <c r="AM273" s="75"/>
      <c r="AN273" s="89"/>
      <c r="AO273" s="86"/>
      <c r="AP273" s="87"/>
      <c r="AQ273" s="87"/>
      <c r="AR273" s="87"/>
      <c r="AS273" s="87"/>
      <c r="AT273" s="88"/>
      <c r="AU273" s="75"/>
      <c r="AV273" s="89"/>
    </row>
    <row r="274" spans="1:68" ht="27.95" hidden="1" customHeight="1" x14ac:dyDescent="0.25">
      <c r="A274" s="54"/>
      <c r="B274" s="55"/>
      <c r="C274" s="56"/>
      <c r="D274" s="57" t="s">
        <v>289</v>
      </c>
      <c r="E274" s="141"/>
      <c r="F274" s="136"/>
      <c r="G274" s="137"/>
      <c r="H274" s="140"/>
      <c r="I274" s="81"/>
      <c r="J274" s="82"/>
      <c r="K274" s="63">
        <f t="shared" si="282"/>
        <v>0</v>
      </c>
      <c r="L274" s="63">
        <f t="shared" si="283"/>
        <v>0</v>
      </c>
      <c r="M274" s="83"/>
      <c r="N274" s="84"/>
      <c r="O274" s="66">
        <f t="shared" si="284"/>
        <v>0</v>
      </c>
      <c r="P274" s="66">
        <f t="shared" si="285"/>
        <v>0</v>
      </c>
      <c r="Q274" s="83"/>
      <c r="R274" s="85">
        <f t="shared" si="286"/>
        <v>0</v>
      </c>
      <c r="S274" s="69">
        <f t="shared" si="287"/>
        <v>0</v>
      </c>
      <c r="T274" s="70">
        <f t="shared" si="288"/>
        <v>0</v>
      </c>
      <c r="U274" s="70">
        <f t="shared" si="289"/>
        <v>0</v>
      </c>
      <c r="V274" s="70">
        <f t="shared" si="290"/>
        <v>0</v>
      </c>
      <c r="W274" s="70">
        <f t="shared" si="291"/>
        <v>0</v>
      </c>
      <c r="X274" s="70">
        <f t="shared" si="292"/>
        <v>0</v>
      </c>
      <c r="Y274" s="70">
        <f t="shared" si="293"/>
        <v>0</v>
      </c>
      <c r="Z274" s="70">
        <f t="shared" si="293"/>
        <v>0</v>
      </c>
      <c r="AA274" s="70">
        <f t="shared" si="293"/>
        <v>0</v>
      </c>
      <c r="AB274" s="71"/>
      <c r="AC274" s="7">
        <f t="shared" si="294"/>
        <v>0</v>
      </c>
      <c r="AD274" s="86"/>
      <c r="AE274" s="73"/>
      <c r="AF274" s="87"/>
      <c r="AG274" s="87"/>
      <c r="AH274" s="88"/>
      <c r="AI274" s="88"/>
      <c r="AJ274" s="75"/>
      <c r="AK274" s="87"/>
      <c r="AL274" s="88"/>
      <c r="AM274" s="75"/>
      <c r="AN274" s="89"/>
      <c r="AO274" s="86"/>
      <c r="AP274" s="87"/>
      <c r="AQ274" s="87"/>
      <c r="AR274" s="87"/>
      <c r="AS274" s="87"/>
      <c r="AT274" s="88"/>
      <c r="AU274" s="75"/>
      <c r="AV274" s="89"/>
    </row>
    <row r="275" spans="1:68" ht="27.95" hidden="1" customHeight="1" x14ac:dyDescent="0.25">
      <c r="A275" s="54"/>
      <c r="B275" s="55"/>
      <c r="C275" s="56"/>
      <c r="D275" s="57" t="s">
        <v>289</v>
      </c>
      <c r="E275" s="141"/>
      <c r="F275" s="136"/>
      <c r="G275" s="137"/>
      <c r="H275" s="140"/>
      <c r="I275" s="81"/>
      <c r="J275" s="82"/>
      <c r="K275" s="63">
        <f t="shared" si="282"/>
        <v>0</v>
      </c>
      <c r="L275" s="63">
        <f t="shared" si="283"/>
        <v>0</v>
      </c>
      <c r="M275" s="83"/>
      <c r="N275" s="84"/>
      <c r="O275" s="66">
        <f t="shared" si="284"/>
        <v>0</v>
      </c>
      <c r="P275" s="66">
        <f t="shared" si="285"/>
        <v>0</v>
      </c>
      <c r="Q275" s="83"/>
      <c r="R275" s="85">
        <f t="shared" si="286"/>
        <v>0</v>
      </c>
      <c r="S275" s="69">
        <f t="shared" si="287"/>
        <v>0</v>
      </c>
      <c r="T275" s="70">
        <f t="shared" si="288"/>
        <v>0</v>
      </c>
      <c r="U275" s="70">
        <f t="shared" si="289"/>
        <v>0</v>
      </c>
      <c r="V275" s="70">
        <f t="shared" si="290"/>
        <v>0</v>
      </c>
      <c r="W275" s="70">
        <f t="shared" si="291"/>
        <v>0</v>
      </c>
      <c r="X275" s="70">
        <f t="shared" si="292"/>
        <v>0</v>
      </c>
      <c r="Y275" s="70">
        <f t="shared" si="293"/>
        <v>0</v>
      </c>
      <c r="Z275" s="70">
        <f t="shared" si="293"/>
        <v>0</v>
      </c>
      <c r="AA275" s="70">
        <f t="shared" si="293"/>
        <v>0</v>
      </c>
      <c r="AB275" s="71"/>
      <c r="AC275" s="7">
        <f t="shared" si="294"/>
        <v>0</v>
      </c>
      <c r="AD275" s="86"/>
      <c r="AE275" s="73"/>
      <c r="AF275" s="87"/>
      <c r="AG275" s="87"/>
      <c r="AH275" s="88"/>
      <c r="AI275" s="88"/>
      <c r="AJ275" s="75"/>
      <c r="AK275" s="87"/>
      <c r="AL275" s="88"/>
      <c r="AM275" s="75"/>
      <c r="AN275" s="89"/>
      <c r="AO275" s="86"/>
      <c r="AP275" s="87"/>
      <c r="AQ275" s="87"/>
      <c r="AR275" s="87"/>
      <c r="AS275" s="87"/>
      <c r="AT275" s="88"/>
      <c r="AU275" s="75"/>
      <c r="AV275" s="89"/>
    </row>
    <row r="276" spans="1:68" ht="27.95" hidden="1" customHeight="1" x14ac:dyDescent="0.25">
      <c r="A276" s="54"/>
      <c r="B276" s="55"/>
      <c r="C276" s="56"/>
      <c r="D276" s="57" t="s">
        <v>289</v>
      </c>
      <c r="E276" s="141"/>
      <c r="F276" s="136"/>
      <c r="G276" s="142"/>
      <c r="H276" s="140"/>
      <c r="I276" s="81"/>
      <c r="J276" s="82"/>
      <c r="K276" s="63">
        <f t="shared" si="282"/>
        <v>0</v>
      </c>
      <c r="L276" s="63">
        <f t="shared" si="283"/>
        <v>0</v>
      </c>
      <c r="M276" s="83"/>
      <c r="N276" s="84"/>
      <c r="O276" s="66">
        <f t="shared" si="284"/>
        <v>0</v>
      </c>
      <c r="P276" s="66">
        <f t="shared" si="285"/>
        <v>0</v>
      </c>
      <c r="Q276" s="83"/>
      <c r="R276" s="85">
        <f t="shared" si="286"/>
        <v>0</v>
      </c>
      <c r="S276" s="69">
        <f t="shared" si="287"/>
        <v>0</v>
      </c>
      <c r="T276" s="70">
        <f t="shared" si="288"/>
        <v>0</v>
      </c>
      <c r="U276" s="70">
        <f t="shared" si="289"/>
        <v>0</v>
      </c>
      <c r="V276" s="70">
        <f t="shared" si="290"/>
        <v>0</v>
      </c>
      <c r="W276" s="70">
        <f t="shared" si="291"/>
        <v>0</v>
      </c>
      <c r="X276" s="70">
        <f t="shared" si="292"/>
        <v>0</v>
      </c>
      <c r="Y276" s="70">
        <f t="shared" si="293"/>
        <v>0</v>
      </c>
      <c r="Z276" s="70">
        <f t="shared" si="293"/>
        <v>0</v>
      </c>
      <c r="AA276" s="70">
        <f t="shared" si="293"/>
        <v>0</v>
      </c>
      <c r="AB276" s="71"/>
      <c r="AC276" s="7">
        <f t="shared" si="294"/>
        <v>0</v>
      </c>
      <c r="AD276" s="86"/>
      <c r="AE276" s="73"/>
      <c r="AF276" s="87"/>
      <c r="AG276" s="87"/>
      <c r="AH276" s="88"/>
      <c r="AI276" s="88"/>
      <c r="AJ276" s="75"/>
      <c r="AK276" s="87"/>
      <c r="AL276" s="88"/>
      <c r="AM276" s="75"/>
      <c r="AN276" s="89"/>
      <c r="AO276" s="86"/>
      <c r="AP276" s="87"/>
      <c r="AQ276" s="87"/>
      <c r="AR276" s="87"/>
      <c r="AS276" s="87"/>
      <c r="AT276" s="88"/>
      <c r="AU276" s="75"/>
      <c r="AV276" s="89"/>
    </row>
    <row r="277" spans="1:68" ht="27.95" hidden="1" customHeight="1" x14ac:dyDescent="0.25">
      <c r="A277" s="54"/>
      <c r="B277" s="55"/>
      <c r="C277" s="56"/>
      <c r="D277" s="57" t="s">
        <v>289</v>
      </c>
      <c r="E277" s="141"/>
      <c r="F277" s="136"/>
      <c r="G277" s="142"/>
      <c r="H277" s="140"/>
      <c r="I277" s="94"/>
      <c r="J277" s="82"/>
      <c r="K277" s="63">
        <f t="shared" si="282"/>
        <v>0</v>
      </c>
      <c r="L277" s="63">
        <f t="shared" si="283"/>
        <v>0</v>
      </c>
      <c r="M277" s="83"/>
      <c r="N277" s="84"/>
      <c r="O277" s="66">
        <f t="shared" si="284"/>
        <v>0</v>
      </c>
      <c r="P277" s="66">
        <f t="shared" si="285"/>
        <v>0</v>
      </c>
      <c r="Q277" s="83"/>
      <c r="R277" s="85">
        <f t="shared" si="286"/>
        <v>0</v>
      </c>
      <c r="S277" s="69">
        <f t="shared" si="287"/>
        <v>0</v>
      </c>
      <c r="T277" s="70">
        <f t="shared" si="288"/>
        <v>0</v>
      </c>
      <c r="U277" s="70">
        <f t="shared" si="289"/>
        <v>0</v>
      </c>
      <c r="V277" s="70">
        <f t="shared" si="290"/>
        <v>0</v>
      </c>
      <c r="W277" s="70">
        <f t="shared" si="291"/>
        <v>0</v>
      </c>
      <c r="X277" s="70">
        <f t="shared" si="292"/>
        <v>0</v>
      </c>
      <c r="Y277" s="70">
        <f t="shared" si="293"/>
        <v>0</v>
      </c>
      <c r="Z277" s="70">
        <f t="shared" si="293"/>
        <v>0</v>
      </c>
      <c r="AA277" s="70">
        <f t="shared" si="293"/>
        <v>0</v>
      </c>
      <c r="AB277" s="71"/>
      <c r="AC277" s="7">
        <f t="shared" si="294"/>
        <v>0</v>
      </c>
      <c r="AD277" s="86"/>
      <c r="AE277" s="73"/>
      <c r="AF277" s="87"/>
      <c r="AG277" s="87"/>
      <c r="AH277" s="88"/>
      <c r="AI277" s="88"/>
      <c r="AJ277" s="75"/>
      <c r="AK277" s="87"/>
      <c r="AL277" s="88"/>
      <c r="AM277" s="75"/>
      <c r="AN277" s="89"/>
      <c r="AO277" s="86"/>
      <c r="AP277" s="87"/>
      <c r="AQ277" s="87"/>
      <c r="AR277" s="87"/>
      <c r="AS277" s="87"/>
      <c r="AT277" s="88"/>
      <c r="AU277" s="75"/>
      <c r="AV277" s="89"/>
    </row>
    <row r="278" spans="1:68" ht="27.95" hidden="1" customHeight="1" x14ac:dyDescent="0.25">
      <c r="A278" s="54"/>
      <c r="B278" s="55"/>
      <c r="C278" s="56"/>
      <c r="D278" s="57" t="s">
        <v>289</v>
      </c>
      <c r="E278" s="143"/>
      <c r="F278" s="144"/>
      <c r="G278" s="145"/>
      <c r="H278" s="140"/>
      <c r="I278" s="81"/>
      <c r="J278" s="82"/>
      <c r="K278" s="63">
        <f t="shared" si="282"/>
        <v>0</v>
      </c>
      <c r="L278" s="63">
        <f t="shared" si="283"/>
        <v>0</v>
      </c>
      <c r="M278" s="83"/>
      <c r="N278" s="84"/>
      <c r="O278" s="66">
        <f t="shared" si="284"/>
        <v>0</v>
      </c>
      <c r="P278" s="66">
        <f t="shared" si="285"/>
        <v>0</v>
      </c>
      <c r="Q278" s="83"/>
      <c r="R278" s="85">
        <f t="shared" si="286"/>
        <v>0</v>
      </c>
      <c r="S278" s="69">
        <f t="shared" si="287"/>
        <v>0</v>
      </c>
      <c r="T278" s="70">
        <f t="shared" si="288"/>
        <v>0</v>
      </c>
      <c r="U278" s="70">
        <f t="shared" si="289"/>
        <v>0</v>
      </c>
      <c r="V278" s="70">
        <f t="shared" si="290"/>
        <v>0</v>
      </c>
      <c r="W278" s="70">
        <f t="shared" si="291"/>
        <v>0</v>
      </c>
      <c r="X278" s="70">
        <f t="shared" si="292"/>
        <v>0</v>
      </c>
      <c r="Y278" s="70">
        <f t="shared" si="293"/>
        <v>0</v>
      </c>
      <c r="Z278" s="70">
        <f t="shared" si="293"/>
        <v>0</v>
      </c>
      <c r="AA278" s="70">
        <f t="shared" si="293"/>
        <v>0</v>
      </c>
      <c r="AB278" s="71"/>
      <c r="AC278" s="7">
        <f t="shared" si="294"/>
        <v>0</v>
      </c>
      <c r="AD278" s="86"/>
      <c r="AE278" s="73"/>
      <c r="AF278" s="87"/>
      <c r="AG278" s="87"/>
      <c r="AH278" s="88"/>
      <c r="AI278" s="88"/>
      <c r="AJ278" s="75"/>
      <c r="AK278" s="87"/>
      <c r="AL278" s="88"/>
      <c r="AM278" s="75"/>
      <c r="AN278" s="89"/>
      <c r="AO278" s="86"/>
      <c r="AP278" s="87"/>
      <c r="AQ278" s="87"/>
      <c r="AR278" s="87"/>
      <c r="AS278" s="87"/>
      <c r="AT278" s="88"/>
      <c r="AU278" s="75"/>
      <c r="AV278" s="89"/>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row>
    <row r="279" spans="1:68" ht="27.95" hidden="1" customHeight="1" x14ac:dyDescent="0.25">
      <c r="A279" s="54"/>
      <c r="B279" s="55"/>
      <c r="C279" s="56"/>
      <c r="D279" s="57" t="s">
        <v>289</v>
      </c>
      <c r="E279" s="146"/>
      <c r="F279" s="288"/>
      <c r="G279" s="142"/>
      <c r="H279" s="289"/>
      <c r="I279" s="290"/>
      <c r="J279" s="82"/>
      <c r="K279" s="96">
        <f t="shared" si="282"/>
        <v>0</v>
      </c>
      <c r="L279" s="96">
        <f t="shared" si="283"/>
        <v>0</v>
      </c>
      <c r="M279" s="83"/>
      <c r="N279" s="84"/>
      <c r="O279" s="66">
        <f t="shared" si="284"/>
        <v>0</v>
      </c>
      <c r="P279" s="66">
        <f t="shared" si="285"/>
        <v>0</v>
      </c>
      <c r="Q279" s="83"/>
      <c r="R279" s="85">
        <f t="shared" si="286"/>
        <v>0</v>
      </c>
      <c r="S279" s="69">
        <f t="shared" si="287"/>
        <v>0</v>
      </c>
      <c r="T279" s="70">
        <f t="shared" si="288"/>
        <v>0</v>
      </c>
      <c r="U279" s="70">
        <f t="shared" si="289"/>
        <v>0</v>
      </c>
      <c r="V279" s="70">
        <f t="shared" si="290"/>
        <v>0</v>
      </c>
      <c r="W279" s="70">
        <f t="shared" si="291"/>
        <v>0</v>
      </c>
      <c r="X279" s="70">
        <f t="shared" si="292"/>
        <v>0</v>
      </c>
      <c r="Y279" s="70">
        <f t="shared" si="293"/>
        <v>0</v>
      </c>
      <c r="Z279" s="70">
        <f t="shared" si="293"/>
        <v>0</v>
      </c>
      <c r="AA279" s="70">
        <f t="shared" si="293"/>
        <v>0</v>
      </c>
      <c r="AB279" s="71"/>
      <c r="AC279" s="7">
        <f t="shared" si="294"/>
        <v>0</v>
      </c>
      <c r="AD279" s="86"/>
      <c r="AE279" s="73"/>
      <c r="AF279" s="87"/>
      <c r="AG279" s="87"/>
      <c r="AH279" s="88"/>
      <c r="AI279" s="88"/>
      <c r="AJ279" s="75"/>
      <c r="AK279" s="87"/>
      <c r="AL279" s="88"/>
      <c r="AM279" s="75"/>
      <c r="AN279" s="89"/>
      <c r="AO279" s="86"/>
      <c r="AP279" s="87"/>
      <c r="AQ279" s="87"/>
      <c r="AR279" s="87"/>
      <c r="AS279" s="87"/>
      <c r="AT279" s="88"/>
      <c r="AU279" s="75"/>
      <c r="AV279" s="89"/>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row>
    <row r="280" spans="1:68" s="179" customFormat="1" ht="27.95" hidden="1" customHeight="1" x14ac:dyDescent="0.25">
      <c r="A280" s="193"/>
      <c r="B280" s="194"/>
      <c r="C280" s="56"/>
      <c r="D280" s="57" t="s">
        <v>289</v>
      </c>
      <c r="E280" s="101" t="s">
        <v>49</v>
      </c>
      <c r="F280" s="101"/>
      <c r="G280" s="102"/>
      <c r="H280" s="103"/>
      <c r="I280" s="104"/>
      <c r="J280" s="105"/>
      <c r="K280" s="106">
        <f>IF(J280&gt;0, 1, 0)</f>
        <v>0</v>
      </c>
      <c r="L280" s="106">
        <f t="shared" si="283"/>
        <v>0</v>
      </c>
      <c r="M280" s="107"/>
      <c r="N280" s="108"/>
      <c r="O280" s="109">
        <f t="shared" si="284"/>
        <v>0</v>
      </c>
      <c r="P280" s="109">
        <f t="shared" si="285"/>
        <v>0</v>
      </c>
      <c r="Q280" s="107"/>
      <c r="R280" s="110">
        <f>J280*M280*$R$9</f>
        <v>0</v>
      </c>
      <c r="S280" s="111">
        <f>J280*M280*$S$9</f>
        <v>0</v>
      </c>
      <c r="T280" s="112">
        <f>K280*M280*$T$9</f>
        <v>0</v>
      </c>
      <c r="U280" s="112">
        <f>J280*M280*$U$9</f>
        <v>0</v>
      </c>
      <c r="V280" s="112">
        <f t="shared" si="290"/>
        <v>0</v>
      </c>
      <c r="W280" s="112">
        <f t="shared" si="291"/>
        <v>0</v>
      </c>
      <c r="X280" s="112">
        <f t="shared" si="292"/>
        <v>0</v>
      </c>
      <c r="Y280" s="112">
        <f t="shared" si="293"/>
        <v>0</v>
      </c>
      <c r="Z280" s="112">
        <f t="shared" si="293"/>
        <v>0</v>
      </c>
      <c r="AA280" s="112">
        <f t="shared" si="293"/>
        <v>0</v>
      </c>
      <c r="AB280" s="113"/>
      <c r="AC280" s="7">
        <f t="shared" si="294"/>
        <v>0</v>
      </c>
      <c r="AD280" s="176"/>
      <c r="AE280" s="73"/>
      <c r="AF280" s="177"/>
      <c r="AG280" s="177"/>
      <c r="AH280" s="88"/>
      <c r="AI280" s="88"/>
      <c r="AJ280" s="75"/>
      <c r="AK280" s="177"/>
      <c r="AL280" s="88"/>
      <c r="AM280" s="75"/>
      <c r="AN280" s="178"/>
      <c r="AO280" s="176"/>
      <c r="AP280" s="177"/>
      <c r="AQ280" s="177"/>
      <c r="AR280" s="177"/>
      <c r="AS280" s="177"/>
      <c r="AT280" s="88"/>
      <c r="AU280" s="75"/>
      <c r="AV280" s="178"/>
      <c r="AW280" s="6"/>
      <c r="AX280" s="6"/>
      <c r="AY280" s="6"/>
      <c r="AZ280" s="6"/>
      <c r="BA280" s="6"/>
      <c r="BB280" s="6"/>
      <c r="BC280" s="6"/>
      <c r="BD280" s="6"/>
      <c r="BE280" s="6"/>
      <c r="BF280" s="6"/>
      <c r="BG280" s="6"/>
      <c r="BH280" s="6"/>
      <c r="BI280" s="6"/>
      <c r="BJ280" s="6"/>
      <c r="BK280" s="6"/>
      <c r="BL280" s="6"/>
      <c r="BM280" s="6"/>
      <c r="BN280" s="6"/>
      <c r="BO280" s="6"/>
      <c r="BP280" s="6"/>
    </row>
    <row r="281" spans="1:68" s="171" customFormat="1" ht="27.95" hidden="1" customHeight="1" x14ac:dyDescent="0.25">
      <c r="A281" s="193"/>
      <c r="B281" s="194"/>
      <c r="C281" s="56"/>
      <c r="D281" s="57" t="s">
        <v>289</v>
      </c>
      <c r="E281" s="101" t="s">
        <v>49</v>
      </c>
      <c r="F281" s="101"/>
      <c r="G281" s="102"/>
      <c r="H281" s="103"/>
      <c r="I281" s="104"/>
      <c r="J281" s="105"/>
      <c r="K281" s="106">
        <f>IF(J281&gt;0, 1, 0)</f>
        <v>0</v>
      </c>
      <c r="L281" s="106">
        <f t="shared" si="283"/>
        <v>0</v>
      </c>
      <c r="M281" s="107"/>
      <c r="N281" s="108"/>
      <c r="O281" s="109">
        <f t="shared" si="284"/>
        <v>0</v>
      </c>
      <c r="P281" s="109">
        <f t="shared" si="285"/>
        <v>0</v>
      </c>
      <c r="Q281" s="107"/>
      <c r="R281" s="110">
        <f>J281*M281*$R$9</f>
        <v>0</v>
      </c>
      <c r="S281" s="111">
        <f>J281*M281*$S$9</f>
        <v>0</v>
      </c>
      <c r="T281" s="112">
        <f>K281*M281*$T$9</f>
        <v>0</v>
      </c>
      <c r="U281" s="112">
        <f>J281*M281*$U$9</f>
        <v>0</v>
      </c>
      <c r="V281" s="112">
        <f t="shared" si="290"/>
        <v>0</v>
      </c>
      <c r="W281" s="112">
        <f t="shared" si="291"/>
        <v>0</v>
      </c>
      <c r="X281" s="112">
        <f t="shared" si="292"/>
        <v>0</v>
      </c>
      <c r="Y281" s="112">
        <f t="shared" si="293"/>
        <v>0</v>
      </c>
      <c r="Z281" s="112">
        <f t="shared" si="293"/>
        <v>0</v>
      </c>
      <c r="AA281" s="112">
        <f t="shared" si="293"/>
        <v>0</v>
      </c>
      <c r="AB281" s="113"/>
      <c r="AC281" s="114">
        <f t="shared" si="294"/>
        <v>0</v>
      </c>
      <c r="AD281" s="176"/>
      <c r="AE281" s="73"/>
      <c r="AF281" s="177"/>
      <c r="AG281" s="177"/>
      <c r="AH281" s="88"/>
      <c r="AI281" s="88"/>
      <c r="AJ281" s="75"/>
      <c r="AK281" s="177"/>
      <c r="AL281" s="88"/>
      <c r="AM281" s="75"/>
      <c r="AN281" s="178"/>
      <c r="AO281" s="176"/>
      <c r="AP281" s="177"/>
      <c r="AQ281" s="177"/>
      <c r="AR281" s="177"/>
      <c r="AS281" s="177"/>
      <c r="AT281" s="88"/>
      <c r="AU281" s="75"/>
      <c r="AV281" s="178"/>
      <c r="AW281" s="6"/>
      <c r="AX281" s="6"/>
      <c r="AY281" s="6"/>
      <c r="AZ281" s="6"/>
      <c r="BA281" s="6"/>
      <c r="BB281" s="6"/>
      <c r="BC281" s="6"/>
      <c r="BD281" s="6"/>
      <c r="BE281" s="6"/>
      <c r="BF281" s="6"/>
      <c r="BG281" s="6"/>
      <c r="BH281" s="6"/>
      <c r="BI281" s="6"/>
      <c r="BJ281" s="6"/>
      <c r="BK281" s="6"/>
      <c r="BL281" s="6"/>
      <c r="BM281" s="6"/>
      <c r="BN281" s="6"/>
      <c r="BO281" s="6"/>
      <c r="BP281" s="6"/>
    </row>
    <row r="282" spans="1:68" ht="27.95" hidden="1" customHeight="1" thickBot="1" x14ac:dyDescent="0.3">
      <c r="A282" s="116"/>
      <c r="B282" s="117"/>
      <c r="C282" s="117"/>
      <c r="D282" s="57" t="s">
        <v>289</v>
      </c>
      <c r="E282" s="118"/>
      <c r="F282" s="118"/>
      <c r="G282" s="119"/>
      <c r="H282" s="120" t="s">
        <v>90</v>
      </c>
      <c r="I282" s="121"/>
      <c r="J282" s="122"/>
      <c r="K282" s="123"/>
      <c r="L282" s="123"/>
      <c r="M282" s="124"/>
      <c r="N282" s="125"/>
      <c r="O282" s="123"/>
      <c r="P282" s="123"/>
      <c r="Q282" s="124"/>
      <c r="R282" s="126">
        <f>SUM(R270:R281)</f>
        <v>0</v>
      </c>
      <c r="S282" s="127">
        <f t="shared" ref="S282:AA282" si="295">SUM(S270:S281)</f>
        <v>0</v>
      </c>
      <c r="T282" s="128">
        <f t="shared" si="295"/>
        <v>0</v>
      </c>
      <c r="U282" s="128">
        <f t="shared" si="295"/>
        <v>0</v>
      </c>
      <c r="V282" s="128">
        <f t="shared" si="295"/>
        <v>0</v>
      </c>
      <c r="W282" s="128">
        <f t="shared" si="295"/>
        <v>0</v>
      </c>
      <c r="X282" s="128">
        <f t="shared" si="295"/>
        <v>0</v>
      </c>
      <c r="Y282" s="129">
        <f t="shared" si="295"/>
        <v>0</v>
      </c>
      <c r="Z282" s="129">
        <f t="shared" si="295"/>
        <v>0</v>
      </c>
      <c r="AA282" s="129">
        <f t="shared" si="295"/>
        <v>0</v>
      </c>
      <c r="AB282" s="130">
        <f>R282/1800/0.6</f>
        <v>0</v>
      </c>
      <c r="AC282" s="7"/>
      <c r="AD282" s="131"/>
      <c r="AE282" s="132"/>
      <c r="AF282" s="132"/>
      <c r="AG282" s="132"/>
      <c r="AH282" s="132"/>
      <c r="AI282" s="132"/>
      <c r="AJ282" s="132"/>
      <c r="AK282" s="132"/>
      <c r="AL282" s="132"/>
      <c r="AM282" s="132"/>
      <c r="AN282" s="132"/>
      <c r="AO282" s="132"/>
      <c r="AP282" s="132"/>
      <c r="AQ282" s="132"/>
      <c r="AR282" s="132"/>
      <c r="AS282" s="132"/>
      <c r="AT282" s="132"/>
      <c r="AU282" s="132"/>
      <c r="AV282" s="132"/>
    </row>
    <row r="283" spans="1:68" ht="27.75" hidden="1" customHeight="1" thickTop="1" x14ac:dyDescent="0.25">
      <c r="A283" s="54"/>
      <c r="B283" s="55"/>
      <c r="C283" s="56"/>
      <c r="D283" s="57" t="s">
        <v>289</v>
      </c>
      <c r="E283" s="135"/>
      <c r="F283" s="136"/>
      <c r="G283" s="137"/>
      <c r="H283" s="140"/>
      <c r="I283" s="274"/>
      <c r="J283" s="62"/>
      <c r="K283" s="63">
        <f t="shared" ref="K283:K292" si="296">IF(J283&gt;0, 1, 0)</f>
        <v>0</v>
      </c>
      <c r="L283" s="63">
        <f t="shared" ref="L283:L294" si="297">J283-K283</f>
        <v>0</v>
      </c>
      <c r="M283" s="64"/>
      <c r="N283" s="65"/>
      <c r="O283" s="66">
        <f t="shared" ref="O283:O294" si="298">IF(N283&gt;0, 1, 0)</f>
        <v>0</v>
      </c>
      <c r="P283" s="66">
        <f t="shared" ref="P283:P294" si="299">N283-O283</f>
        <v>0</v>
      </c>
      <c r="Q283" s="298"/>
      <c r="R283" s="68">
        <f t="shared" ref="R283:R292" si="300">(K283*M283*$R$5)+(L283*M283*$R$6)+(O283*Q283*$R$7)+(P283*Q283*$R$8)</f>
        <v>0</v>
      </c>
      <c r="S283" s="69">
        <f t="shared" ref="S283:S292" si="301">J283*M283*$S$5</f>
        <v>0</v>
      </c>
      <c r="T283" s="70">
        <f t="shared" ref="T283:T292" si="302">K283*M283*$T$5</f>
        <v>0</v>
      </c>
      <c r="U283" s="70">
        <f t="shared" ref="U283:U292" si="303">J283*M283*$U$5</f>
        <v>0</v>
      </c>
      <c r="V283" s="70">
        <f t="shared" ref="V283:V294" si="304">N283*Q283*$V$7</f>
        <v>0</v>
      </c>
      <c r="W283" s="70">
        <f t="shared" ref="W283:W294" si="305">O283*Q283*$W$7</f>
        <v>0</v>
      </c>
      <c r="X283" s="70">
        <f t="shared" ref="X283:X294" si="306">N283*Q283*$X$7</f>
        <v>0</v>
      </c>
      <c r="Y283" s="70">
        <f t="shared" ref="Y283:AA294" si="307">S283+V283</f>
        <v>0</v>
      </c>
      <c r="Z283" s="70">
        <f t="shared" si="307"/>
        <v>0</v>
      </c>
      <c r="AA283" s="70">
        <f t="shared" si="307"/>
        <v>0</v>
      </c>
      <c r="AB283" s="71"/>
      <c r="AC283" s="7">
        <f>R283-Y283-Z283-AA283</f>
        <v>0</v>
      </c>
      <c r="AD283" s="162"/>
      <c r="AE283" s="134"/>
      <c r="AF283" s="163"/>
      <c r="AG283" s="164"/>
      <c r="AH283" s="88"/>
      <c r="AI283" s="88"/>
      <c r="AJ283" s="75"/>
      <c r="AK283" s="182"/>
      <c r="AL283" s="88"/>
      <c r="AM283" s="75"/>
      <c r="AN283" s="89"/>
      <c r="AO283" s="162"/>
      <c r="AP283" s="87"/>
      <c r="AQ283" s="87"/>
      <c r="AR283" s="167"/>
      <c r="AS283" s="87"/>
      <c r="AT283" s="88"/>
      <c r="AU283" s="75"/>
      <c r="AV283" s="89"/>
    </row>
    <row r="284" spans="1:68" ht="27.95" hidden="1" customHeight="1" x14ac:dyDescent="0.25">
      <c r="A284" s="54"/>
      <c r="B284" s="55"/>
      <c r="C284" s="56"/>
      <c r="D284" s="57" t="s">
        <v>289</v>
      </c>
      <c r="E284" s="135"/>
      <c r="F284" s="136"/>
      <c r="G284" s="137"/>
      <c r="H284" s="140"/>
      <c r="I284" s="81"/>
      <c r="J284" s="82"/>
      <c r="K284" s="63">
        <f t="shared" si="296"/>
        <v>0</v>
      </c>
      <c r="L284" s="63">
        <f t="shared" si="297"/>
        <v>0</v>
      </c>
      <c r="M284" s="83"/>
      <c r="N284" s="84"/>
      <c r="O284" s="66">
        <f t="shared" si="298"/>
        <v>0</v>
      </c>
      <c r="P284" s="66">
        <f t="shared" si="299"/>
        <v>0</v>
      </c>
      <c r="Q284" s="83"/>
      <c r="R284" s="85">
        <f t="shared" si="300"/>
        <v>0</v>
      </c>
      <c r="S284" s="69">
        <f t="shared" si="301"/>
        <v>0</v>
      </c>
      <c r="T284" s="70">
        <f t="shared" si="302"/>
        <v>0</v>
      </c>
      <c r="U284" s="70">
        <f t="shared" si="303"/>
        <v>0</v>
      </c>
      <c r="V284" s="70">
        <f t="shared" si="304"/>
        <v>0</v>
      </c>
      <c r="W284" s="70">
        <f t="shared" si="305"/>
        <v>0</v>
      </c>
      <c r="X284" s="70">
        <f t="shared" si="306"/>
        <v>0</v>
      </c>
      <c r="Y284" s="70">
        <f t="shared" si="307"/>
        <v>0</v>
      </c>
      <c r="Z284" s="70">
        <f t="shared" si="307"/>
        <v>0</v>
      </c>
      <c r="AA284" s="70">
        <f t="shared" si="307"/>
        <v>0</v>
      </c>
      <c r="AB284" s="71"/>
      <c r="AC284" s="7">
        <f t="shared" ref="AC284:AC294" si="308">R282-Y282-Z282-AA282</f>
        <v>0</v>
      </c>
      <c r="AD284" s="162"/>
      <c r="AE284" s="134"/>
      <c r="AF284" s="163"/>
      <c r="AG284" s="164"/>
      <c r="AH284" s="88"/>
      <c r="AI284" s="88"/>
      <c r="AJ284" s="75"/>
      <c r="AK284" s="182"/>
      <c r="AL284" s="88"/>
      <c r="AM284" s="75"/>
      <c r="AN284" s="89"/>
      <c r="AO284" s="86"/>
      <c r="AP284" s="87"/>
      <c r="AQ284" s="87"/>
      <c r="AR284" s="87"/>
      <c r="AS284" s="87"/>
      <c r="AT284" s="88"/>
      <c r="AU284" s="75"/>
      <c r="AV284" s="89"/>
    </row>
    <row r="285" spans="1:68" ht="27.95" hidden="1" customHeight="1" x14ac:dyDescent="0.25">
      <c r="A285" s="54"/>
      <c r="B285" s="55"/>
      <c r="C285" s="56"/>
      <c r="D285" s="57" t="s">
        <v>289</v>
      </c>
      <c r="E285" s="135"/>
      <c r="F285" s="136"/>
      <c r="G285" s="137"/>
      <c r="H285" s="138"/>
      <c r="I285" s="81"/>
      <c r="J285" s="82"/>
      <c r="K285" s="63">
        <f t="shared" si="296"/>
        <v>0</v>
      </c>
      <c r="L285" s="63">
        <f t="shared" si="297"/>
        <v>0</v>
      </c>
      <c r="M285" s="83"/>
      <c r="N285" s="84"/>
      <c r="O285" s="66">
        <f t="shared" si="298"/>
        <v>0</v>
      </c>
      <c r="P285" s="66">
        <f t="shared" si="299"/>
        <v>0</v>
      </c>
      <c r="Q285" s="83"/>
      <c r="R285" s="85">
        <f t="shared" si="300"/>
        <v>0</v>
      </c>
      <c r="S285" s="69">
        <f t="shared" si="301"/>
        <v>0</v>
      </c>
      <c r="T285" s="70">
        <f t="shared" si="302"/>
        <v>0</v>
      </c>
      <c r="U285" s="70">
        <f t="shared" si="303"/>
        <v>0</v>
      </c>
      <c r="V285" s="70">
        <f t="shared" si="304"/>
        <v>0</v>
      </c>
      <c r="W285" s="70">
        <f t="shared" si="305"/>
        <v>0</v>
      </c>
      <c r="X285" s="70">
        <f t="shared" si="306"/>
        <v>0</v>
      </c>
      <c r="Y285" s="70">
        <f t="shared" si="307"/>
        <v>0</v>
      </c>
      <c r="Z285" s="70">
        <f t="shared" si="307"/>
        <v>0</v>
      </c>
      <c r="AA285" s="70">
        <f t="shared" si="307"/>
        <v>0</v>
      </c>
      <c r="AB285" s="71"/>
      <c r="AC285" s="7">
        <f t="shared" si="308"/>
        <v>0</v>
      </c>
      <c r="AD285" s="162"/>
      <c r="AE285" s="134"/>
      <c r="AF285" s="163"/>
      <c r="AG285" s="164"/>
      <c r="AH285" s="88"/>
      <c r="AI285" s="88"/>
      <c r="AJ285" s="75"/>
      <c r="AK285" s="167"/>
      <c r="AL285" s="88"/>
      <c r="AM285" s="75"/>
      <c r="AN285" s="89"/>
      <c r="AO285" s="86"/>
      <c r="AP285" s="87"/>
      <c r="AQ285" s="87"/>
      <c r="AR285" s="87"/>
      <c r="AS285" s="87"/>
      <c r="AT285" s="88"/>
      <c r="AU285" s="75"/>
      <c r="AV285" s="89"/>
    </row>
    <row r="286" spans="1:68" ht="27.95" hidden="1" customHeight="1" x14ac:dyDescent="0.25">
      <c r="A286" s="54"/>
      <c r="B286" s="55"/>
      <c r="C286" s="56"/>
      <c r="D286" s="57" t="s">
        <v>289</v>
      </c>
      <c r="E286" s="139"/>
      <c r="F286" s="136"/>
      <c r="G286" s="137"/>
      <c r="H286" s="140"/>
      <c r="I286" s="81"/>
      <c r="J286" s="82"/>
      <c r="K286" s="63">
        <f t="shared" si="296"/>
        <v>0</v>
      </c>
      <c r="L286" s="63">
        <f t="shared" si="297"/>
        <v>0</v>
      </c>
      <c r="M286" s="83"/>
      <c r="N286" s="84"/>
      <c r="O286" s="66">
        <f t="shared" si="298"/>
        <v>0</v>
      </c>
      <c r="P286" s="66">
        <f t="shared" si="299"/>
        <v>0</v>
      </c>
      <c r="Q286" s="83"/>
      <c r="R286" s="85">
        <f t="shared" si="300"/>
        <v>0</v>
      </c>
      <c r="S286" s="69">
        <f t="shared" si="301"/>
        <v>0</v>
      </c>
      <c r="T286" s="70">
        <f t="shared" si="302"/>
        <v>0</v>
      </c>
      <c r="U286" s="70">
        <f t="shared" si="303"/>
        <v>0</v>
      </c>
      <c r="V286" s="70">
        <f t="shared" si="304"/>
        <v>0</v>
      </c>
      <c r="W286" s="70">
        <f t="shared" si="305"/>
        <v>0</v>
      </c>
      <c r="X286" s="70">
        <f t="shared" si="306"/>
        <v>0</v>
      </c>
      <c r="Y286" s="70">
        <f t="shared" si="307"/>
        <v>0</v>
      </c>
      <c r="Z286" s="70">
        <f t="shared" si="307"/>
        <v>0</v>
      </c>
      <c r="AA286" s="70">
        <f t="shared" si="307"/>
        <v>0</v>
      </c>
      <c r="AB286" s="71"/>
      <c r="AC286" s="7">
        <f t="shared" si="308"/>
        <v>0</v>
      </c>
      <c r="AD286" s="86"/>
      <c r="AE286" s="73"/>
      <c r="AF286" s="87"/>
      <c r="AG286" s="87"/>
      <c r="AH286" s="88"/>
      <c r="AI286" s="88"/>
      <c r="AJ286" s="75"/>
      <c r="AK286" s="87"/>
      <c r="AL286" s="88"/>
      <c r="AM286" s="75"/>
      <c r="AN286" s="89"/>
      <c r="AO286" s="86"/>
      <c r="AP286" s="87"/>
      <c r="AQ286" s="87"/>
      <c r="AR286" s="87"/>
      <c r="AS286" s="87"/>
      <c r="AT286" s="88"/>
      <c r="AU286" s="75"/>
      <c r="AV286" s="89"/>
    </row>
    <row r="287" spans="1:68" ht="27.95" hidden="1" customHeight="1" x14ac:dyDescent="0.25">
      <c r="A287" s="54"/>
      <c r="B287" s="55"/>
      <c r="C287" s="56"/>
      <c r="D287" s="57" t="s">
        <v>289</v>
      </c>
      <c r="E287" s="141"/>
      <c r="F287" s="136"/>
      <c r="G287" s="137"/>
      <c r="H287" s="140"/>
      <c r="I287" s="81"/>
      <c r="J287" s="82"/>
      <c r="K287" s="63">
        <f t="shared" si="296"/>
        <v>0</v>
      </c>
      <c r="L287" s="63">
        <f t="shared" si="297"/>
        <v>0</v>
      </c>
      <c r="M287" s="83"/>
      <c r="N287" s="84"/>
      <c r="O287" s="66">
        <f t="shared" si="298"/>
        <v>0</v>
      </c>
      <c r="P287" s="66">
        <f t="shared" si="299"/>
        <v>0</v>
      </c>
      <c r="Q287" s="83"/>
      <c r="R287" s="85">
        <f t="shared" si="300"/>
        <v>0</v>
      </c>
      <c r="S287" s="69">
        <f t="shared" si="301"/>
        <v>0</v>
      </c>
      <c r="T287" s="70">
        <f t="shared" si="302"/>
        <v>0</v>
      </c>
      <c r="U287" s="70">
        <f t="shared" si="303"/>
        <v>0</v>
      </c>
      <c r="V287" s="70">
        <f t="shared" si="304"/>
        <v>0</v>
      </c>
      <c r="W287" s="70">
        <f t="shared" si="305"/>
        <v>0</v>
      </c>
      <c r="X287" s="70">
        <f t="shared" si="306"/>
        <v>0</v>
      </c>
      <c r="Y287" s="70">
        <f t="shared" si="307"/>
        <v>0</v>
      </c>
      <c r="Z287" s="70">
        <f t="shared" si="307"/>
        <v>0</v>
      </c>
      <c r="AA287" s="70">
        <f t="shared" si="307"/>
        <v>0</v>
      </c>
      <c r="AB287" s="71"/>
      <c r="AC287" s="7">
        <f t="shared" si="308"/>
        <v>0</v>
      </c>
      <c r="AD287" s="86"/>
      <c r="AE287" s="73"/>
      <c r="AF287" s="87"/>
      <c r="AG287" s="87"/>
      <c r="AH287" s="88"/>
      <c r="AI287" s="88"/>
      <c r="AJ287" s="75"/>
      <c r="AK287" s="87"/>
      <c r="AL287" s="88"/>
      <c r="AM287" s="75"/>
      <c r="AN287" s="89"/>
      <c r="AO287" s="86"/>
      <c r="AP287" s="87"/>
      <c r="AQ287" s="87"/>
      <c r="AR287" s="87"/>
      <c r="AS287" s="87"/>
      <c r="AT287" s="88"/>
      <c r="AU287" s="75"/>
      <c r="AV287" s="89"/>
    </row>
    <row r="288" spans="1:68" ht="27.95" hidden="1" customHeight="1" x14ac:dyDescent="0.25">
      <c r="A288" s="54"/>
      <c r="B288" s="55"/>
      <c r="C288" s="56"/>
      <c r="D288" s="57" t="s">
        <v>289</v>
      </c>
      <c r="E288" s="141"/>
      <c r="F288" s="136"/>
      <c r="G288" s="137"/>
      <c r="H288" s="140"/>
      <c r="I288" s="81"/>
      <c r="J288" s="82"/>
      <c r="K288" s="63">
        <f t="shared" si="296"/>
        <v>0</v>
      </c>
      <c r="L288" s="63">
        <f t="shared" si="297"/>
        <v>0</v>
      </c>
      <c r="M288" s="83"/>
      <c r="N288" s="84"/>
      <c r="O288" s="66">
        <f t="shared" si="298"/>
        <v>0</v>
      </c>
      <c r="P288" s="66">
        <f t="shared" si="299"/>
        <v>0</v>
      </c>
      <c r="Q288" s="83"/>
      <c r="R288" s="85">
        <f t="shared" si="300"/>
        <v>0</v>
      </c>
      <c r="S288" s="69">
        <f t="shared" si="301"/>
        <v>0</v>
      </c>
      <c r="T288" s="70">
        <f t="shared" si="302"/>
        <v>0</v>
      </c>
      <c r="U288" s="70">
        <f t="shared" si="303"/>
        <v>0</v>
      </c>
      <c r="V288" s="70">
        <f t="shared" si="304"/>
        <v>0</v>
      </c>
      <c r="W288" s="70">
        <f t="shared" si="305"/>
        <v>0</v>
      </c>
      <c r="X288" s="70">
        <f t="shared" si="306"/>
        <v>0</v>
      </c>
      <c r="Y288" s="70">
        <f t="shared" si="307"/>
        <v>0</v>
      </c>
      <c r="Z288" s="70">
        <f t="shared" si="307"/>
        <v>0</v>
      </c>
      <c r="AA288" s="70">
        <f t="shared" si="307"/>
        <v>0</v>
      </c>
      <c r="AB288" s="71"/>
      <c r="AC288" s="7">
        <f t="shared" si="308"/>
        <v>0</v>
      </c>
      <c r="AD288" s="86"/>
      <c r="AE288" s="73"/>
      <c r="AF288" s="87"/>
      <c r="AG288" s="87"/>
      <c r="AH288" s="88"/>
      <c r="AI288" s="88"/>
      <c r="AJ288" s="75"/>
      <c r="AK288" s="87"/>
      <c r="AL288" s="88"/>
      <c r="AM288" s="75"/>
      <c r="AN288" s="89"/>
      <c r="AO288" s="86"/>
      <c r="AP288" s="87"/>
      <c r="AQ288" s="87"/>
      <c r="AR288" s="87"/>
      <c r="AS288" s="87"/>
      <c r="AT288" s="88"/>
      <c r="AU288" s="75"/>
      <c r="AV288" s="89"/>
    </row>
    <row r="289" spans="1:68" ht="27.95" hidden="1" customHeight="1" x14ac:dyDescent="0.25">
      <c r="A289" s="54"/>
      <c r="B289" s="55"/>
      <c r="C289" s="56"/>
      <c r="D289" s="57" t="s">
        <v>289</v>
      </c>
      <c r="E289" s="141"/>
      <c r="F289" s="136"/>
      <c r="G289" s="142"/>
      <c r="H289" s="140"/>
      <c r="I289" s="81"/>
      <c r="J289" s="82"/>
      <c r="K289" s="63">
        <f t="shared" si="296"/>
        <v>0</v>
      </c>
      <c r="L289" s="63">
        <f t="shared" si="297"/>
        <v>0</v>
      </c>
      <c r="M289" s="83"/>
      <c r="N289" s="84"/>
      <c r="O289" s="66">
        <f t="shared" si="298"/>
        <v>0</v>
      </c>
      <c r="P289" s="66">
        <f t="shared" si="299"/>
        <v>0</v>
      </c>
      <c r="Q289" s="83"/>
      <c r="R289" s="85">
        <f t="shared" si="300"/>
        <v>0</v>
      </c>
      <c r="S289" s="69">
        <f t="shared" si="301"/>
        <v>0</v>
      </c>
      <c r="T289" s="70">
        <f t="shared" si="302"/>
        <v>0</v>
      </c>
      <c r="U289" s="70">
        <f t="shared" si="303"/>
        <v>0</v>
      </c>
      <c r="V289" s="70">
        <f t="shared" si="304"/>
        <v>0</v>
      </c>
      <c r="W289" s="70">
        <f t="shared" si="305"/>
        <v>0</v>
      </c>
      <c r="X289" s="70">
        <f t="shared" si="306"/>
        <v>0</v>
      </c>
      <c r="Y289" s="70">
        <f t="shared" si="307"/>
        <v>0</v>
      </c>
      <c r="Z289" s="70">
        <f t="shared" si="307"/>
        <v>0</v>
      </c>
      <c r="AA289" s="70">
        <f t="shared" si="307"/>
        <v>0</v>
      </c>
      <c r="AB289" s="71"/>
      <c r="AC289" s="7">
        <f t="shared" si="308"/>
        <v>0</v>
      </c>
      <c r="AD289" s="86"/>
      <c r="AE289" s="73"/>
      <c r="AF289" s="87"/>
      <c r="AG289" s="87"/>
      <c r="AH289" s="88"/>
      <c r="AI289" s="88"/>
      <c r="AJ289" s="75"/>
      <c r="AK289" s="87"/>
      <c r="AL289" s="88"/>
      <c r="AM289" s="75"/>
      <c r="AN289" s="89"/>
      <c r="AO289" s="86"/>
      <c r="AP289" s="87"/>
      <c r="AQ289" s="87"/>
      <c r="AR289" s="87"/>
      <c r="AS289" s="87"/>
      <c r="AT289" s="88"/>
      <c r="AU289" s="75"/>
      <c r="AV289" s="89"/>
    </row>
    <row r="290" spans="1:68" ht="27.95" hidden="1" customHeight="1" x14ac:dyDescent="0.25">
      <c r="A290" s="54"/>
      <c r="B290" s="55"/>
      <c r="C290" s="56"/>
      <c r="D290" s="57" t="s">
        <v>289</v>
      </c>
      <c r="E290" s="141"/>
      <c r="F290" s="136"/>
      <c r="G290" s="142"/>
      <c r="H290" s="140"/>
      <c r="I290" s="94"/>
      <c r="J290" s="82"/>
      <c r="K290" s="63">
        <f t="shared" si="296"/>
        <v>0</v>
      </c>
      <c r="L290" s="63">
        <f t="shared" si="297"/>
        <v>0</v>
      </c>
      <c r="M290" s="83"/>
      <c r="N290" s="84"/>
      <c r="O290" s="66">
        <f t="shared" si="298"/>
        <v>0</v>
      </c>
      <c r="P290" s="66">
        <f t="shared" si="299"/>
        <v>0</v>
      </c>
      <c r="Q290" s="83"/>
      <c r="R290" s="85">
        <f t="shared" si="300"/>
        <v>0</v>
      </c>
      <c r="S290" s="69">
        <f t="shared" si="301"/>
        <v>0</v>
      </c>
      <c r="T290" s="70">
        <f t="shared" si="302"/>
        <v>0</v>
      </c>
      <c r="U290" s="70">
        <f t="shared" si="303"/>
        <v>0</v>
      </c>
      <c r="V290" s="70">
        <f t="shared" si="304"/>
        <v>0</v>
      </c>
      <c r="W290" s="70">
        <f t="shared" si="305"/>
        <v>0</v>
      </c>
      <c r="X290" s="70">
        <f t="shared" si="306"/>
        <v>0</v>
      </c>
      <c r="Y290" s="70">
        <f t="shared" si="307"/>
        <v>0</v>
      </c>
      <c r="Z290" s="70">
        <f t="shared" si="307"/>
        <v>0</v>
      </c>
      <c r="AA290" s="70">
        <f t="shared" si="307"/>
        <v>0</v>
      </c>
      <c r="AB290" s="71"/>
      <c r="AC290" s="7">
        <f t="shared" si="308"/>
        <v>0</v>
      </c>
      <c r="AD290" s="86"/>
      <c r="AE290" s="73"/>
      <c r="AF290" s="87"/>
      <c r="AG290" s="87"/>
      <c r="AH290" s="88"/>
      <c r="AI290" s="88"/>
      <c r="AJ290" s="75"/>
      <c r="AK290" s="87"/>
      <c r="AL290" s="88"/>
      <c r="AM290" s="75"/>
      <c r="AN290" s="89"/>
      <c r="AO290" s="86"/>
      <c r="AP290" s="87"/>
      <c r="AQ290" s="87"/>
      <c r="AR290" s="87"/>
      <c r="AS290" s="87"/>
      <c r="AT290" s="88"/>
      <c r="AU290" s="75"/>
      <c r="AV290" s="89"/>
    </row>
    <row r="291" spans="1:68" ht="27.95" hidden="1" customHeight="1" x14ac:dyDescent="0.25">
      <c r="A291" s="54"/>
      <c r="B291" s="55"/>
      <c r="C291" s="56"/>
      <c r="D291" s="57" t="s">
        <v>289</v>
      </c>
      <c r="E291" s="143"/>
      <c r="F291" s="144"/>
      <c r="G291" s="145"/>
      <c r="H291" s="140"/>
      <c r="I291" s="81"/>
      <c r="J291" s="82"/>
      <c r="K291" s="63">
        <f t="shared" si="296"/>
        <v>0</v>
      </c>
      <c r="L291" s="63">
        <f t="shared" si="297"/>
        <v>0</v>
      </c>
      <c r="M291" s="83"/>
      <c r="N291" s="84"/>
      <c r="O291" s="66">
        <f t="shared" si="298"/>
        <v>0</v>
      </c>
      <c r="P291" s="66">
        <f t="shared" si="299"/>
        <v>0</v>
      </c>
      <c r="Q291" s="83"/>
      <c r="R291" s="85">
        <f t="shared" si="300"/>
        <v>0</v>
      </c>
      <c r="S291" s="69">
        <f t="shared" si="301"/>
        <v>0</v>
      </c>
      <c r="T291" s="70">
        <f t="shared" si="302"/>
        <v>0</v>
      </c>
      <c r="U291" s="70">
        <f t="shared" si="303"/>
        <v>0</v>
      </c>
      <c r="V291" s="70">
        <f t="shared" si="304"/>
        <v>0</v>
      </c>
      <c r="W291" s="70">
        <f t="shared" si="305"/>
        <v>0</v>
      </c>
      <c r="X291" s="70">
        <f t="shared" si="306"/>
        <v>0</v>
      </c>
      <c r="Y291" s="70">
        <f t="shared" si="307"/>
        <v>0</v>
      </c>
      <c r="Z291" s="70">
        <f t="shared" si="307"/>
        <v>0</v>
      </c>
      <c r="AA291" s="70">
        <f t="shared" si="307"/>
        <v>0</v>
      </c>
      <c r="AB291" s="71"/>
      <c r="AC291" s="7">
        <f t="shared" si="308"/>
        <v>0</v>
      </c>
      <c r="AD291" s="86"/>
      <c r="AE291" s="73"/>
      <c r="AF291" s="87"/>
      <c r="AG291" s="87"/>
      <c r="AH291" s="88"/>
      <c r="AI291" s="88"/>
      <c r="AJ291" s="75"/>
      <c r="AK291" s="87"/>
      <c r="AL291" s="88"/>
      <c r="AM291" s="75"/>
      <c r="AN291" s="89"/>
      <c r="AO291" s="86"/>
      <c r="AP291" s="87"/>
      <c r="AQ291" s="87"/>
      <c r="AR291" s="87"/>
      <c r="AS291" s="87"/>
      <c r="AT291" s="88"/>
      <c r="AU291" s="75"/>
      <c r="AV291" s="89"/>
      <c r="AW291" s="171"/>
      <c r="AX291" s="171"/>
      <c r="AY291" s="171"/>
      <c r="AZ291" s="171"/>
      <c r="BA291" s="171"/>
      <c r="BB291" s="171"/>
      <c r="BC291" s="171"/>
      <c r="BD291" s="171"/>
      <c r="BE291" s="171"/>
      <c r="BF291" s="171"/>
      <c r="BG291" s="171"/>
      <c r="BH291" s="171"/>
      <c r="BI291" s="171"/>
      <c r="BJ291" s="171"/>
      <c r="BK291" s="171"/>
      <c r="BL291" s="171"/>
      <c r="BM291" s="171"/>
      <c r="BN291" s="171"/>
      <c r="BO291" s="171"/>
      <c r="BP291" s="171"/>
    </row>
    <row r="292" spans="1:68" ht="27.95" hidden="1" customHeight="1" x14ac:dyDescent="0.25">
      <c r="A292" s="54"/>
      <c r="B292" s="55"/>
      <c r="C292" s="56"/>
      <c r="D292" s="57" t="s">
        <v>289</v>
      </c>
      <c r="E292" s="146"/>
      <c r="F292" s="288"/>
      <c r="G292" s="142"/>
      <c r="H292" s="289"/>
      <c r="I292" s="290"/>
      <c r="J292" s="82"/>
      <c r="K292" s="96">
        <f t="shared" si="296"/>
        <v>0</v>
      </c>
      <c r="L292" s="96">
        <f t="shared" si="297"/>
        <v>0</v>
      </c>
      <c r="M292" s="83"/>
      <c r="N292" s="84"/>
      <c r="O292" s="66">
        <f t="shared" si="298"/>
        <v>0</v>
      </c>
      <c r="P292" s="66">
        <f t="shared" si="299"/>
        <v>0</v>
      </c>
      <c r="Q292" s="83"/>
      <c r="R292" s="85">
        <f t="shared" si="300"/>
        <v>0</v>
      </c>
      <c r="S292" s="69">
        <f t="shared" si="301"/>
        <v>0</v>
      </c>
      <c r="T292" s="70">
        <f t="shared" si="302"/>
        <v>0</v>
      </c>
      <c r="U292" s="70">
        <f t="shared" si="303"/>
        <v>0</v>
      </c>
      <c r="V292" s="70">
        <f t="shared" si="304"/>
        <v>0</v>
      </c>
      <c r="W292" s="70">
        <f t="shared" si="305"/>
        <v>0</v>
      </c>
      <c r="X292" s="70">
        <f t="shared" si="306"/>
        <v>0</v>
      </c>
      <c r="Y292" s="70">
        <f t="shared" si="307"/>
        <v>0</v>
      </c>
      <c r="Z292" s="70">
        <f t="shared" si="307"/>
        <v>0</v>
      </c>
      <c r="AA292" s="70">
        <f t="shared" si="307"/>
        <v>0</v>
      </c>
      <c r="AB292" s="71"/>
      <c r="AC292" s="7">
        <f t="shared" si="308"/>
        <v>0</v>
      </c>
      <c r="AD292" s="86"/>
      <c r="AE292" s="73"/>
      <c r="AF292" s="87"/>
      <c r="AG292" s="87"/>
      <c r="AH292" s="88"/>
      <c r="AI292" s="88"/>
      <c r="AJ292" s="75"/>
      <c r="AK292" s="87"/>
      <c r="AL292" s="88"/>
      <c r="AM292" s="75"/>
      <c r="AN292" s="89"/>
      <c r="AO292" s="86"/>
      <c r="AP292" s="87"/>
      <c r="AQ292" s="87"/>
      <c r="AR292" s="87"/>
      <c r="AS292" s="87"/>
      <c r="AT292" s="88"/>
      <c r="AU292" s="75"/>
      <c r="AV292" s="89"/>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row>
    <row r="293" spans="1:68" s="179" customFormat="1" ht="27.95" hidden="1" customHeight="1" x14ac:dyDescent="0.25">
      <c r="A293" s="193"/>
      <c r="B293" s="194"/>
      <c r="C293" s="56"/>
      <c r="D293" s="57" t="s">
        <v>289</v>
      </c>
      <c r="E293" s="101" t="s">
        <v>49</v>
      </c>
      <c r="F293" s="101"/>
      <c r="G293" s="102"/>
      <c r="H293" s="103"/>
      <c r="I293" s="104"/>
      <c r="J293" s="105"/>
      <c r="K293" s="106">
        <f>IF(J293&gt;0, 1, 0)</f>
        <v>0</v>
      </c>
      <c r="L293" s="106">
        <f t="shared" si="297"/>
        <v>0</v>
      </c>
      <c r="M293" s="107"/>
      <c r="N293" s="108"/>
      <c r="O293" s="109">
        <f t="shared" si="298"/>
        <v>0</v>
      </c>
      <c r="P293" s="109">
        <f t="shared" si="299"/>
        <v>0</v>
      </c>
      <c r="Q293" s="107"/>
      <c r="R293" s="110">
        <f>J293*M293*$R$9</f>
        <v>0</v>
      </c>
      <c r="S293" s="111">
        <f>J293*M293*$S$9</f>
        <v>0</v>
      </c>
      <c r="T293" s="112">
        <f>K293*M293*$T$9</f>
        <v>0</v>
      </c>
      <c r="U293" s="112">
        <f>J293*M293*$U$9</f>
        <v>0</v>
      </c>
      <c r="V293" s="112">
        <f t="shared" si="304"/>
        <v>0</v>
      </c>
      <c r="W293" s="112">
        <f t="shared" si="305"/>
        <v>0</v>
      </c>
      <c r="X293" s="112">
        <f t="shared" si="306"/>
        <v>0</v>
      </c>
      <c r="Y293" s="112">
        <f t="shared" si="307"/>
        <v>0</v>
      </c>
      <c r="Z293" s="112">
        <f t="shared" si="307"/>
        <v>0</v>
      </c>
      <c r="AA293" s="112">
        <f t="shared" si="307"/>
        <v>0</v>
      </c>
      <c r="AB293" s="113"/>
      <c r="AC293" s="7">
        <f t="shared" si="308"/>
        <v>0</v>
      </c>
      <c r="AD293" s="176"/>
      <c r="AE293" s="73"/>
      <c r="AF293" s="177"/>
      <c r="AG293" s="177"/>
      <c r="AH293" s="88"/>
      <c r="AI293" s="88"/>
      <c r="AJ293" s="75"/>
      <c r="AK293" s="177"/>
      <c r="AL293" s="88"/>
      <c r="AM293" s="75"/>
      <c r="AN293" s="178"/>
      <c r="AO293" s="176"/>
      <c r="AP293" s="177"/>
      <c r="AQ293" s="177"/>
      <c r="AR293" s="177"/>
      <c r="AS293" s="177"/>
      <c r="AT293" s="88"/>
      <c r="AU293" s="75"/>
      <c r="AV293" s="178"/>
      <c r="AW293" s="6"/>
      <c r="AX293" s="6"/>
      <c r="AY293" s="6"/>
      <c r="AZ293" s="6"/>
      <c r="BA293" s="6"/>
      <c r="BB293" s="6"/>
      <c r="BC293" s="6"/>
      <c r="BD293" s="6"/>
      <c r="BE293" s="6"/>
      <c r="BF293" s="6"/>
      <c r="BG293" s="6"/>
      <c r="BH293" s="6"/>
      <c r="BI293" s="6"/>
      <c r="BJ293" s="6"/>
      <c r="BK293" s="6"/>
      <c r="BL293" s="6"/>
      <c r="BM293" s="6"/>
      <c r="BN293" s="6"/>
      <c r="BO293" s="6"/>
      <c r="BP293" s="6"/>
    </row>
    <row r="294" spans="1:68" s="171" customFormat="1" ht="27.95" hidden="1" customHeight="1" x14ac:dyDescent="0.25">
      <c r="A294" s="193"/>
      <c r="B294" s="194"/>
      <c r="C294" s="56"/>
      <c r="D294" s="57" t="s">
        <v>289</v>
      </c>
      <c r="E294" s="101" t="s">
        <v>49</v>
      </c>
      <c r="F294" s="101"/>
      <c r="G294" s="102"/>
      <c r="H294" s="103"/>
      <c r="I294" s="104"/>
      <c r="J294" s="105"/>
      <c r="K294" s="106">
        <f>IF(J294&gt;0, 1, 0)</f>
        <v>0</v>
      </c>
      <c r="L294" s="106">
        <f t="shared" si="297"/>
        <v>0</v>
      </c>
      <c r="M294" s="107"/>
      <c r="N294" s="108"/>
      <c r="O294" s="109">
        <f t="shared" si="298"/>
        <v>0</v>
      </c>
      <c r="P294" s="109">
        <f t="shared" si="299"/>
        <v>0</v>
      </c>
      <c r="Q294" s="107"/>
      <c r="R294" s="110">
        <f>J294*M294*$R$9</f>
        <v>0</v>
      </c>
      <c r="S294" s="111">
        <f>J294*M294*$S$9</f>
        <v>0</v>
      </c>
      <c r="T294" s="112">
        <f>K294*M294*$T$9</f>
        <v>0</v>
      </c>
      <c r="U294" s="112">
        <f>J294*M294*$U$9</f>
        <v>0</v>
      </c>
      <c r="V294" s="112">
        <f t="shared" si="304"/>
        <v>0</v>
      </c>
      <c r="W294" s="112">
        <f t="shared" si="305"/>
        <v>0</v>
      </c>
      <c r="X294" s="112">
        <f t="shared" si="306"/>
        <v>0</v>
      </c>
      <c r="Y294" s="112">
        <f t="shared" si="307"/>
        <v>0</v>
      </c>
      <c r="Z294" s="112">
        <f t="shared" si="307"/>
        <v>0</v>
      </c>
      <c r="AA294" s="112">
        <f t="shared" si="307"/>
        <v>0</v>
      </c>
      <c r="AB294" s="113"/>
      <c r="AC294" s="114">
        <f t="shared" si="308"/>
        <v>0</v>
      </c>
      <c r="AD294" s="176"/>
      <c r="AE294" s="73"/>
      <c r="AF294" s="177"/>
      <c r="AG294" s="177"/>
      <c r="AH294" s="88"/>
      <c r="AI294" s="88"/>
      <c r="AJ294" s="75"/>
      <c r="AK294" s="177"/>
      <c r="AL294" s="88"/>
      <c r="AM294" s="75"/>
      <c r="AN294" s="178"/>
      <c r="AO294" s="176"/>
      <c r="AP294" s="177"/>
      <c r="AQ294" s="177"/>
      <c r="AR294" s="177"/>
      <c r="AS294" s="177"/>
      <c r="AT294" s="88"/>
      <c r="AU294" s="75"/>
      <c r="AV294" s="178"/>
      <c r="AW294" s="6"/>
      <c r="AX294" s="6"/>
      <c r="AY294" s="6"/>
      <c r="AZ294" s="6"/>
      <c r="BA294" s="6"/>
      <c r="BB294" s="6"/>
      <c r="BC294" s="6"/>
      <c r="BD294" s="6"/>
      <c r="BE294" s="6"/>
      <c r="BF294" s="6"/>
      <c r="BG294" s="6"/>
      <c r="BH294" s="6"/>
      <c r="BI294" s="6"/>
      <c r="BJ294" s="6"/>
      <c r="BK294" s="6"/>
      <c r="BL294" s="6"/>
      <c r="BM294" s="6"/>
      <c r="BN294" s="6"/>
      <c r="BO294" s="6"/>
      <c r="BP294" s="6"/>
    </row>
    <row r="295" spans="1:68" ht="27.95" hidden="1" customHeight="1" thickBot="1" x14ac:dyDescent="0.3">
      <c r="A295" s="116"/>
      <c r="B295" s="117"/>
      <c r="C295" s="117"/>
      <c r="D295" s="57" t="s">
        <v>289</v>
      </c>
      <c r="E295" s="118"/>
      <c r="F295" s="118"/>
      <c r="G295" s="119"/>
      <c r="H295" s="120" t="s">
        <v>90</v>
      </c>
      <c r="I295" s="121"/>
      <c r="J295" s="122"/>
      <c r="K295" s="123"/>
      <c r="L295" s="123"/>
      <c r="M295" s="124"/>
      <c r="N295" s="125"/>
      <c r="O295" s="123"/>
      <c r="P295" s="123"/>
      <c r="Q295" s="124"/>
      <c r="R295" s="126">
        <f>SUM(R283:R294)</f>
        <v>0</v>
      </c>
      <c r="S295" s="127">
        <f t="shared" ref="S295:AA295" si="309">SUM(S283:S294)</f>
        <v>0</v>
      </c>
      <c r="T295" s="128">
        <f t="shared" si="309"/>
        <v>0</v>
      </c>
      <c r="U295" s="128">
        <f t="shared" si="309"/>
        <v>0</v>
      </c>
      <c r="V295" s="128">
        <f t="shared" si="309"/>
        <v>0</v>
      </c>
      <c r="W295" s="128">
        <f t="shared" si="309"/>
        <v>0</v>
      </c>
      <c r="X295" s="128">
        <f t="shared" si="309"/>
        <v>0</v>
      </c>
      <c r="Y295" s="129">
        <f t="shared" si="309"/>
        <v>0</v>
      </c>
      <c r="Z295" s="129">
        <f t="shared" si="309"/>
        <v>0</v>
      </c>
      <c r="AA295" s="129">
        <f t="shared" si="309"/>
        <v>0</v>
      </c>
      <c r="AB295" s="130">
        <f>R295/1800/0.6</f>
        <v>0</v>
      </c>
      <c r="AC295" s="7"/>
      <c r="AD295" s="131"/>
      <c r="AE295" s="132"/>
      <c r="AF295" s="132"/>
      <c r="AG295" s="132"/>
      <c r="AH295" s="132"/>
      <c r="AI295" s="132"/>
      <c r="AJ295" s="132"/>
      <c r="AK295" s="132"/>
      <c r="AL295" s="132"/>
      <c r="AM295" s="132"/>
      <c r="AN295" s="132"/>
      <c r="AO295" s="132"/>
      <c r="AP295" s="132"/>
      <c r="AQ295" s="132"/>
      <c r="AR295" s="132"/>
      <c r="AS295" s="132"/>
      <c r="AT295" s="132"/>
      <c r="AU295" s="132"/>
      <c r="AV295" s="297"/>
    </row>
    <row r="296" spans="1:68" s="207" customFormat="1" ht="36.75" customHeight="1" thickTop="1" thickBot="1" x14ac:dyDescent="0.3">
      <c r="A296" s="195"/>
      <c r="B296" s="196"/>
      <c r="C296" s="197"/>
      <c r="D296" s="57" t="s">
        <v>289</v>
      </c>
      <c r="E296" s="198"/>
      <c r="F296" s="198"/>
      <c r="G296" s="199"/>
      <c r="H296" s="200"/>
      <c r="I296" s="201"/>
      <c r="J296" s="202"/>
      <c r="K296" s="199"/>
      <c r="L296" s="203"/>
      <c r="M296" s="204"/>
      <c r="N296" s="205"/>
      <c r="O296" s="199"/>
      <c r="P296" s="203"/>
      <c r="Q296" s="204"/>
      <c r="R296" s="206">
        <f t="shared" ref="R296:AA296" si="310">R22+R35+R48+R61+R74+R87+R100+R113+R126+R139+R152+R165+R178+R191+R204+R217+R230+R243+R256+R269+R282+R295</f>
        <v>5239</v>
      </c>
      <c r="S296" s="206">
        <f t="shared" si="310"/>
        <v>995</v>
      </c>
      <c r="T296" s="206">
        <f t="shared" si="310"/>
        <v>955.5</v>
      </c>
      <c r="U296" s="206">
        <f t="shared" si="310"/>
        <v>1298.3999999999999</v>
      </c>
      <c r="V296" s="206">
        <f t="shared" si="310"/>
        <v>1340</v>
      </c>
      <c r="W296" s="206">
        <f t="shared" si="310"/>
        <v>239.1</v>
      </c>
      <c r="X296" s="206">
        <f t="shared" si="310"/>
        <v>401.99999999999994</v>
      </c>
      <c r="Y296" s="206">
        <f t="shared" si="310"/>
        <v>2335</v>
      </c>
      <c r="Z296" s="206">
        <f t="shared" si="310"/>
        <v>1194.5999999999999</v>
      </c>
      <c r="AA296" s="206">
        <f t="shared" si="310"/>
        <v>1700.3999999999996</v>
      </c>
      <c r="AB296" s="200"/>
      <c r="AC296" s="206">
        <f>AC22+AC35+AC48+AC61+AC74+AC87+AC100+AC113+AC126+AC139+AC152+AC165+AC178+AC191+AC204+AC217+AC230+AC243+AC256+AC269+AC282+AC295</f>
        <v>0</v>
      </c>
      <c r="AD296" s="200"/>
      <c r="AE296" s="200"/>
      <c r="AF296" s="200"/>
      <c r="AG296" s="200"/>
      <c r="AH296" s="200"/>
      <c r="AI296" s="200"/>
      <c r="AJ296" s="200"/>
      <c r="AK296" s="200"/>
      <c r="AL296" s="200"/>
      <c r="AM296" s="200"/>
      <c r="AN296" s="200"/>
      <c r="AO296" s="200"/>
      <c r="AP296" s="200"/>
      <c r="AQ296" s="200"/>
      <c r="AR296" s="200"/>
      <c r="AS296" s="200"/>
      <c r="AT296" s="200"/>
      <c r="AU296" s="200"/>
      <c r="AV296" s="200"/>
    </row>
    <row r="297" spans="1:68" x14ac:dyDescent="0.25">
      <c r="A297" s="208" t="s">
        <v>172</v>
      </c>
      <c r="L297" s="6"/>
      <c r="P297" s="6"/>
      <c r="AH297" s="216"/>
      <c r="AI297" s="216"/>
    </row>
    <row r="298" spans="1:68" x14ac:dyDescent="0.25">
      <c r="A298" s="209" t="s">
        <v>468</v>
      </c>
      <c r="L298" s="6"/>
      <c r="P298" s="6"/>
      <c r="AH298" s="216"/>
      <c r="AI298" s="216"/>
    </row>
    <row r="299" spans="1:68" x14ac:dyDescent="0.25">
      <c r="L299" s="6"/>
      <c r="P299" s="6"/>
      <c r="AH299" s="216"/>
      <c r="AI299" s="216"/>
    </row>
    <row r="300" spans="1:68" x14ac:dyDescent="0.25">
      <c r="L300" s="6"/>
      <c r="P300" s="6"/>
      <c r="AH300" s="216"/>
      <c r="AI300" s="216"/>
    </row>
    <row r="301" spans="1:68" x14ac:dyDescent="0.25">
      <c r="L301" s="6"/>
      <c r="P301" s="6"/>
      <c r="AH301" s="216"/>
      <c r="AI301" s="216"/>
    </row>
    <row r="302" spans="1:68" x14ac:dyDescent="0.25">
      <c r="L302" s="6"/>
      <c r="P302" s="6"/>
      <c r="AH302" s="216"/>
      <c r="AI302" s="216"/>
    </row>
    <row r="303" spans="1:68" x14ac:dyDescent="0.25">
      <c r="L303" s="6"/>
      <c r="P303" s="6"/>
      <c r="AH303" s="216"/>
      <c r="AI303" s="216"/>
    </row>
    <row r="304" spans="1:68"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6"/>
      <c r="AI582" s="216"/>
    </row>
    <row r="583" spans="12:35" x14ac:dyDescent="0.25">
      <c r="L583" s="6"/>
      <c r="P583" s="6"/>
      <c r="AH583" s="216"/>
      <c r="AI583" s="216"/>
    </row>
    <row r="584" spans="12:35" x14ac:dyDescent="0.25">
      <c r="L584" s="6"/>
      <c r="P584" s="6"/>
      <c r="AH584" s="216"/>
      <c r="AI584" s="216"/>
    </row>
    <row r="585" spans="12:35" x14ac:dyDescent="0.25">
      <c r="L585" s="6"/>
      <c r="P585" s="6"/>
      <c r="AH585" s="216"/>
      <c r="AI585" s="216"/>
    </row>
    <row r="586" spans="12:35" x14ac:dyDescent="0.25">
      <c r="L586" s="6"/>
      <c r="P586" s="6"/>
      <c r="AH586" s="216"/>
      <c r="AI586" s="216"/>
    </row>
    <row r="587" spans="12:35" x14ac:dyDescent="0.25">
      <c r="L587" s="6"/>
      <c r="P587" s="6"/>
      <c r="AH587" s="216"/>
      <c r="AI587" s="216"/>
    </row>
    <row r="588" spans="12:35" x14ac:dyDescent="0.25">
      <c r="L588" s="6"/>
      <c r="P588" s="6"/>
      <c r="AH588" s="216"/>
      <c r="AI588" s="216"/>
    </row>
    <row r="589" spans="12:35" x14ac:dyDescent="0.25">
      <c r="L589" s="6"/>
      <c r="P589" s="6"/>
      <c r="AH589" s="216"/>
      <c r="AI589" s="216"/>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c r="AH766" s="217"/>
      <c r="AI766" s="217"/>
    </row>
    <row r="767" spans="12:35" x14ac:dyDescent="0.25">
      <c r="L767" s="6"/>
      <c r="P767" s="6"/>
      <c r="AH767" s="217"/>
      <c r="AI767" s="217"/>
    </row>
    <row r="768" spans="12:35" x14ac:dyDescent="0.25">
      <c r="L768" s="6"/>
      <c r="P768" s="6"/>
      <c r="AH768" s="217"/>
      <c r="AI768" s="217"/>
    </row>
    <row r="769" spans="12:35" x14ac:dyDescent="0.25">
      <c r="L769" s="6"/>
      <c r="P769" s="6"/>
      <c r="AH769" s="217"/>
      <c r="AI769" s="217"/>
    </row>
    <row r="770" spans="12:35" x14ac:dyDescent="0.25">
      <c r="L770" s="6"/>
      <c r="P770" s="6"/>
      <c r="AH770" s="217"/>
      <c r="AI770" s="217"/>
    </row>
    <row r="771" spans="12:35" x14ac:dyDescent="0.25">
      <c r="L771" s="6"/>
      <c r="P771" s="6"/>
      <c r="AH771" s="217"/>
      <c r="AI771" s="217"/>
    </row>
    <row r="772" spans="12:35" x14ac:dyDescent="0.25">
      <c r="L772" s="6"/>
      <c r="P772" s="6"/>
      <c r="AH772" s="217"/>
      <c r="AI772" s="217"/>
    </row>
    <row r="773" spans="12:35" x14ac:dyDescent="0.25">
      <c r="L773" s="6"/>
      <c r="P773" s="6"/>
      <c r="AH773" s="217"/>
      <c r="AI773" s="217"/>
    </row>
    <row r="774" spans="12:35" x14ac:dyDescent="0.25">
      <c r="L774" s="6"/>
      <c r="P774" s="6"/>
    </row>
    <row r="775" spans="12:35" x14ac:dyDescent="0.25">
      <c r="L775" s="6"/>
      <c r="P775" s="6"/>
    </row>
    <row r="776" spans="12:35" x14ac:dyDescent="0.25">
      <c r="L776" s="6"/>
      <c r="P776" s="6"/>
    </row>
    <row r="777" spans="12:35" x14ac:dyDescent="0.25">
      <c r="L777" s="6"/>
      <c r="P777" s="6"/>
    </row>
    <row r="778" spans="12:35" x14ac:dyDescent="0.25">
      <c r="L778" s="6"/>
      <c r="P778" s="6"/>
    </row>
    <row r="779" spans="12:35" x14ac:dyDescent="0.25">
      <c r="L779" s="6"/>
      <c r="P779" s="6"/>
    </row>
    <row r="780" spans="12:35" x14ac:dyDescent="0.25">
      <c r="L780" s="6"/>
      <c r="P780" s="6"/>
    </row>
    <row r="781" spans="12:35" x14ac:dyDescent="0.25">
      <c r="L781" s="6"/>
      <c r="P781" s="6"/>
    </row>
    <row r="782" spans="12:35" x14ac:dyDescent="0.25">
      <c r="L782" s="6"/>
      <c r="P782" s="6"/>
    </row>
    <row r="783" spans="12:35" x14ac:dyDescent="0.25">
      <c r="L783" s="6"/>
      <c r="P783" s="6"/>
    </row>
    <row r="784" spans="12:35"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L1144" s="6"/>
      <c r="P1144" s="6"/>
    </row>
    <row r="1145" spans="12:16" x14ac:dyDescent="0.25">
      <c r="L1145" s="6"/>
      <c r="P1145" s="6"/>
    </row>
    <row r="1146" spans="12:16" x14ac:dyDescent="0.25">
      <c r="L1146" s="6"/>
      <c r="P1146" s="6"/>
    </row>
    <row r="1147" spans="12:16" x14ac:dyDescent="0.25">
      <c r="L1147" s="6"/>
      <c r="P1147" s="6"/>
    </row>
    <row r="1148" spans="12:16" x14ac:dyDescent="0.25">
      <c r="L1148" s="6"/>
      <c r="P1148" s="6"/>
    </row>
    <row r="1149" spans="12:16" x14ac:dyDescent="0.25">
      <c r="L1149" s="6"/>
      <c r="P1149" s="6"/>
    </row>
    <row r="1150" spans="12:16" x14ac:dyDescent="0.25">
      <c r="L1150" s="6"/>
      <c r="P1150" s="6"/>
    </row>
    <row r="1151" spans="12:16" x14ac:dyDescent="0.25">
      <c r="L1151" s="6"/>
      <c r="P1151" s="6"/>
    </row>
    <row r="1152" spans="12:16" x14ac:dyDescent="0.25">
      <c r="P1152" s="6"/>
    </row>
    <row r="1153" spans="16:16" x14ac:dyDescent="0.25">
      <c r="P1153" s="6"/>
    </row>
    <row r="1048563" spans="7:28" ht="15" x14ac:dyDescent="0.2">
      <c r="G1048563" s="6"/>
      <c r="H1048563" s="6"/>
      <c r="I1048563" s="6"/>
      <c r="J1048563" s="6"/>
      <c r="L1048563" s="6"/>
      <c r="M1048563" s="6"/>
      <c r="N1048563" s="6"/>
      <c r="P1048563" s="6"/>
      <c r="Q1048563" s="6"/>
      <c r="R1048563" s="6"/>
      <c r="S1048563" s="6"/>
      <c r="T1048563" s="6"/>
      <c r="U1048563" s="6"/>
      <c r="V1048563" s="6"/>
      <c r="W1048563" s="6"/>
      <c r="X1048563" s="6"/>
      <c r="Y1048563" s="6"/>
      <c r="Z1048563" s="6"/>
      <c r="AA1048563" s="6"/>
      <c r="AB1048563" s="6"/>
    </row>
    <row r="1048564" spans="7:28" ht="15" x14ac:dyDescent="0.2">
      <c r="G1048564" s="6"/>
      <c r="H1048564" s="6"/>
      <c r="I1048564" s="6"/>
      <c r="J1048564" s="6"/>
      <c r="L1048564" s="6"/>
      <c r="M1048564" s="6"/>
      <c r="N1048564" s="6"/>
      <c r="P1048564" s="6"/>
      <c r="Q1048564" s="6"/>
      <c r="R1048564" s="6"/>
      <c r="S1048564" s="6"/>
      <c r="T1048564" s="6"/>
      <c r="U1048564" s="6"/>
      <c r="V1048564" s="6"/>
      <c r="W1048564" s="6"/>
      <c r="X1048564" s="6"/>
      <c r="Y1048564" s="6"/>
      <c r="Z1048564" s="6"/>
      <c r="AA1048564" s="6"/>
      <c r="AB1048564" s="6"/>
    </row>
    <row r="1048565" spans="7:28" ht="15" x14ac:dyDescent="0.2">
      <c r="G1048565" s="6"/>
      <c r="H1048565" s="6"/>
      <c r="I1048565" s="6"/>
      <c r="J1048565" s="6"/>
      <c r="L1048565" s="6"/>
      <c r="M1048565" s="6"/>
      <c r="N1048565" s="6"/>
      <c r="P1048565" s="6"/>
      <c r="Q1048565" s="6"/>
      <c r="R1048565" s="6"/>
      <c r="S1048565" s="6"/>
      <c r="T1048565" s="6"/>
      <c r="U1048565" s="6"/>
      <c r="V1048565" s="6"/>
      <c r="W1048565" s="6"/>
      <c r="X1048565" s="6"/>
      <c r="Y1048565" s="6"/>
      <c r="Z1048565" s="6"/>
      <c r="AA1048565" s="6"/>
      <c r="AB1048565" s="6"/>
    </row>
  </sheetData>
  <mergeCells count="47">
    <mergeCell ref="AU4:AU9"/>
    <mergeCell ref="AO4:AO9"/>
    <mergeCell ref="AQ4:AQ9"/>
    <mergeCell ref="AR4:AR9"/>
    <mergeCell ref="AS4:AS9"/>
    <mergeCell ref="AT4:AT9"/>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I2:I4"/>
    <mergeCell ref="J2:M2"/>
    <mergeCell ref="N2:Q2"/>
    <mergeCell ref="R2:R4"/>
    <mergeCell ref="J3:J4"/>
    <mergeCell ref="K3:L4"/>
    <mergeCell ref="M3:M4"/>
    <mergeCell ref="N3:N4"/>
    <mergeCell ref="O3:P4"/>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s>
  <dataValidations count="4">
    <dataValidation type="list" allowBlank="1" showInputMessage="1" showErrorMessage="1" sqref="AE77:AE295 AE10:AE74">
      <formula1>$BK$11:$BK$12</formula1>
    </dataValidation>
    <dataValidation type="whole" errorStyle="warning" allowBlank="1" showInputMessage="1" showErrorMessage="1" errorTitle="Raspon" error="Broj između 0 i 100" sqref="AL10:AL295 AT10:AT295 AH10:AI295">
      <formula1>0</formula1>
      <formula2>100</formula2>
    </dataValidation>
    <dataValidation type="whole" errorStyle="warning" allowBlank="1" showInputMessage="1" showErrorMessage="1" errorTitle="Raspon" error="Broj između 0 i 1800" sqref="AM10:AM295 AU10:AU295 AJ10:AJ295">
      <formula1>0</formula1>
      <formula2>1800</formula2>
    </dataValidation>
    <dataValidation type="list" allowBlank="1" showInputMessage="1" showErrorMessage="1" sqref="AE75:AE76">
      <formula1>$CH$11:$CH$12</formula1>
    </dataValidation>
  </dataValidations>
  <printOptions horizontalCentered="1"/>
  <pageMargins left="0.35433070866141736" right="0.35433070866141736" top="0.98425196850393704" bottom="0.78740157480314965" header="0.51181102362204722" footer="0.51181102362204722"/>
  <pageSetup paperSize="8" scale="35" fitToHeight="0" orientation="landscape" r:id="rId1"/>
  <headerFooter alignWithMargins="0">
    <oddHeader>&amp;LSveučilište u Splitu
EKONOMSKI FAKULTET
KATEDRA ZA OPĆU EKONOMIJU&amp;CPLAN RADNOG OPTEREĆENJA 
za akademsku godinu 2023./2024.</oddHeader>
    <oddFooter>&amp;LQF02-1&amp;Cstr. &amp;P od &amp;N&amp;R2019-05-20</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P277"/>
  <sheetViews>
    <sheetView topLeftCell="A152" zoomScale="70" zoomScaleNormal="70" zoomScaleSheetLayoutView="100" workbookViewId="0">
      <selection activeCell="AF188" sqref="AF188"/>
    </sheetView>
  </sheetViews>
  <sheetFormatPr defaultColWidth="9.140625" defaultRowHeight="15.75" x14ac:dyDescent="0.25"/>
  <cols>
    <col min="1" max="1" width="24.5703125" style="213" customWidth="1"/>
    <col min="2" max="2" width="13.42578125" style="213" customWidth="1"/>
    <col min="3" max="3" width="16" style="6" customWidth="1"/>
    <col min="4" max="4" width="23.42578125" style="6" hidden="1" customWidth="1"/>
    <col min="5" max="5" width="7.140625" style="210"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73.42578125" style="6" customWidth="1"/>
    <col min="38" max="38" width="14.5703125" style="6" customWidth="1"/>
    <col min="39" max="39" width="10.42578125" style="6" customWidth="1"/>
    <col min="40" max="40" width="6.140625" style="6" customWidth="1"/>
    <col min="41" max="41" width="34.7109375" style="6" customWidth="1"/>
    <col min="42" max="42" width="26.28515625" style="6" customWidth="1"/>
    <col min="43" max="43" width="33.140625" style="6" customWidth="1"/>
    <col min="44" max="44" width="34"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990"/>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990"/>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990"/>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990"/>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990"/>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990"/>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990"/>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392" t="s">
        <v>547</v>
      </c>
      <c r="B10" s="393" t="s">
        <v>548</v>
      </c>
      <c r="C10" s="56" t="s">
        <v>117</v>
      </c>
      <c r="D10" s="57" t="s">
        <v>549</v>
      </c>
      <c r="E10" s="58" t="s">
        <v>54</v>
      </c>
      <c r="F10" s="80">
        <v>4</v>
      </c>
      <c r="G10" s="60" t="s">
        <v>550</v>
      </c>
      <c r="H10" s="60" t="s">
        <v>551</v>
      </c>
      <c r="I10" s="394"/>
      <c r="J10" s="62">
        <v>1</v>
      </c>
      <c r="K10" s="63">
        <f t="shared" ref="K10:K19" si="0">IF(J10&gt;0, 1, 0)</f>
        <v>1</v>
      </c>
      <c r="L10" s="63">
        <f t="shared" ref="L10:L21" si="1">J10-K10</f>
        <v>0</v>
      </c>
      <c r="M10" s="64">
        <v>26</v>
      </c>
      <c r="N10" s="65">
        <v>3</v>
      </c>
      <c r="O10" s="66">
        <f t="shared" ref="O10:O21" si="2">IF(N10&gt;0, 1, 0)</f>
        <v>1</v>
      </c>
      <c r="P10" s="66">
        <f t="shared" ref="P10:P21" si="3">N10-O10</f>
        <v>2</v>
      </c>
      <c r="Q10" s="395">
        <v>26</v>
      </c>
      <c r="R10" s="68">
        <f t="shared" ref="R10:R19" si="4">(K10*M10*$R$5)+(L10*M10*$R$6)+(O10*Q10*$R$7)+(P10*Q10*$R$8)</f>
        <v>192.40000000000003</v>
      </c>
      <c r="S10" s="69">
        <f t="shared" ref="S10:S19" si="5">J10*M10*$S$5</f>
        <v>26</v>
      </c>
      <c r="T10" s="70">
        <f t="shared" ref="T10:T19" si="6">K10*M10*$T$5</f>
        <v>26</v>
      </c>
      <c r="U10" s="70">
        <f t="shared" ref="U10:U19" si="7">J10*M10*$U$5</f>
        <v>31.2</v>
      </c>
      <c r="V10" s="70">
        <f t="shared" ref="V10:V21" si="8">N10*Q10*$V$7</f>
        <v>78</v>
      </c>
      <c r="W10" s="70">
        <f t="shared" ref="W10:W21" si="9">O10*Q10*$W$7</f>
        <v>7.8</v>
      </c>
      <c r="X10" s="70">
        <f t="shared" ref="X10:X21" si="10">N10*Q10*$X$7</f>
        <v>23.4</v>
      </c>
      <c r="Y10" s="70">
        <f t="shared" ref="Y10:AA21" si="11">S10+V10</f>
        <v>104</v>
      </c>
      <c r="Z10" s="70">
        <f t="shared" si="11"/>
        <v>33.799999999999997</v>
      </c>
      <c r="AA10" s="70">
        <f t="shared" si="11"/>
        <v>54.599999999999994</v>
      </c>
      <c r="AB10" s="71"/>
      <c r="AC10" s="7">
        <f t="shared" ref="AC10:AC20" si="12">R10-Y10-Z10-AA10</f>
        <v>0</v>
      </c>
      <c r="AD10" s="87"/>
      <c r="AE10" s="396"/>
      <c r="AF10" s="396"/>
      <c r="AG10" s="396"/>
      <c r="AH10" s="74"/>
      <c r="AI10" s="74"/>
      <c r="AJ10" s="75"/>
      <c r="AK10" s="397" t="s">
        <v>552</v>
      </c>
      <c r="AL10" s="74"/>
      <c r="AM10" s="75"/>
      <c r="AN10" s="77"/>
      <c r="AO10" s="72"/>
      <c r="AP10" s="79" t="s">
        <v>553</v>
      </c>
      <c r="AQ10" s="79"/>
      <c r="AR10" s="73" t="s">
        <v>554</v>
      </c>
      <c r="AS10" s="398" t="s">
        <v>459</v>
      </c>
      <c r="AT10" s="74"/>
      <c r="AU10" s="75"/>
      <c r="AV10" s="77"/>
    </row>
    <row r="11" spans="1:68" ht="27.95" customHeight="1" x14ac:dyDescent="0.25">
      <c r="A11" s="392" t="s">
        <v>547</v>
      </c>
      <c r="B11" s="393" t="s">
        <v>548</v>
      </c>
      <c r="C11" s="56" t="s">
        <v>117</v>
      </c>
      <c r="D11" s="57" t="s">
        <v>549</v>
      </c>
      <c r="E11" s="93" t="s">
        <v>73</v>
      </c>
      <c r="F11" s="80">
        <v>3</v>
      </c>
      <c r="G11" s="60" t="s">
        <v>555</v>
      </c>
      <c r="H11" s="60" t="s">
        <v>556</v>
      </c>
      <c r="I11" s="394"/>
      <c r="J11" s="62">
        <v>1</v>
      </c>
      <c r="K11" s="63">
        <f t="shared" si="0"/>
        <v>1</v>
      </c>
      <c r="L11" s="63">
        <f t="shared" si="1"/>
        <v>0</v>
      </c>
      <c r="M11" s="64">
        <v>0</v>
      </c>
      <c r="N11" s="65">
        <v>1</v>
      </c>
      <c r="O11" s="66">
        <f t="shared" si="2"/>
        <v>1</v>
      </c>
      <c r="P11" s="66">
        <f t="shared" si="3"/>
        <v>0</v>
      </c>
      <c r="Q11" s="395">
        <v>26</v>
      </c>
      <c r="R11" s="85">
        <f t="shared" si="4"/>
        <v>41.6</v>
      </c>
      <c r="S11" s="69">
        <f t="shared" si="5"/>
        <v>0</v>
      </c>
      <c r="T11" s="70">
        <f t="shared" si="6"/>
        <v>0</v>
      </c>
      <c r="U11" s="70">
        <f t="shared" si="7"/>
        <v>0</v>
      </c>
      <c r="V11" s="70">
        <f t="shared" si="8"/>
        <v>26</v>
      </c>
      <c r="W11" s="70">
        <f t="shared" si="9"/>
        <v>7.8</v>
      </c>
      <c r="X11" s="70">
        <f t="shared" si="10"/>
        <v>7.8</v>
      </c>
      <c r="Y11" s="70">
        <f t="shared" si="11"/>
        <v>26</v>
      </c>
      <c r="Z11" s="70">
        <f t="shared" si="11"/>
        <v>7.8</v>
      </c>
      <c r="AA11" s="70">
        <f t="shared" si="11"/>
        <v>7.8</v>
      </c>
      <c r="AB11" s="71"/>
      <c r="AC11" s="7">
        <f t="shared" si="12"/>
        <v>0</v>
      </c>
      <c r="AD11" s="86"/>
      <c r="AE11" s="73"/>
      <c r="AF11" s="87"/>
      <c r="AG11" s="87"/>
      <c r="AH11" s="88"/>
      <c r="AI11" s="88"/>
      <c r="AJ11" s="75"/>
      <c r="AK11" s="399" t="s">
        <v>557</v>
      </c>
      <c r="AL11" s="88"/>
      <c r="AM11" s="75"/>
      <c r="AN11" s="89"/>
      <c r="AO11" s="86"/>
      <c r="AP11" s="87"/>
      <c r="AQ11" s="87"/>
      <c r="AR11" s="400" t="s">
        <v>558</v>
      </c>
      <c r="AS11" s="87" t="s">
        <v>559</v>
      </c>
      <c r="AT11" s="88"/>
      <c r="AU11" s="75"/>
      <c r="AV11" s="89"/>
    </row>
    <row r="12" spans="1:68" ht="27.95" customHeight="1" x14ac:dyDescent="0.25">
      <c r="A12" s="392" t="s">
        <v>547</v>
      </c>
      <c r="B12" s="393" t="s">
        <v>548</v>
      </c>
      <c r="C12" s="56" t="s">
        <v>117</v>
      </c>
      <c r="D12" s="57" t="s">
        <v>549</v>
      </c>
      <c r="E12" s="93" t="s">
        <v>73</v>
      </c>
      <c r="F12" s="80">
        <v>3</v>
      </c>
      <c r="G12" s="60" t="s">
        <v>560</v>
      </c>
      <c r="H12" s="60" t="s">
        <v>561</v>
      </c>
      <c r="I12" s="81"/>
      <c r="J12" s="82"/>
      <c r="K12" s="63">
        <f t="shared" si="0"/>
        <v>0</v>
      </c>
      <c r="L12" s="63">
        <f t="shared" si="1"/>
        <v>0</v>
      </c>
      <c r="M12" s="83"/>
      <c r="N12" s="84"/>
      <c r="O12" s="66">
        <f t="shared" si="2"/>
        <v>0</v>
      </c>
      <c r="P12" s="66">
        <f t="shared" si="3"/>
        <v>0</v>
      </c>
      <c r="Q12" s="83"/>
      <c r="R12" s="85">
        <f t="shared" si="4"/>
        <v>0</v>
      </c>
      <c r="S12" s="69">
        <f t="shared" si="5"/>
        <v>0</v>
      </c>
      <c r="T12" s="70">
        <f t="shared" si="6"/>
        <v>0</v>
      </c>
      <c r="U12" s="70">
        <f t="shared" si="7"/>
        <v>0</v>
      </c>
      <c r="V12" s="70">
        <f t="shared" si="8"/>
        <v>0</v>
      </c>
      <c r="W12" s="70">
        <f t="shared" si="9"/>
        <v>0</v>
      </c>
      <c r="X12" s="70">
        <f t="shared" si="10"/>
        <v>0</v>
      </c>
      <c r="Y12" s="70">
        <f t="shared" si="11"/>
        <v>0</v>
      </c>
      <c r="Z12" s="70">
        <f t="shared" si="11"/>
        <v>0</v>
      </c>
      <c r="AA12" s="70">
        <f t="shared" si="11"/>
        <v>0</v>
      </c>
      <c r="AB12" s="71"/>
      <c r="AC12" s="7">
        <f t="shared" si="12"/>
        <v>0</v>
      </c>
      <c r="AD12" s="86"/>
      <c r="AE12" s="73"/>
      <c r="AF12" s="87"/>
      <c r="AG12" s="87"/>
      <c r="AH12" s="88"/>
      <c r="AI12" s="88"/>
      <c r="AJ12" s="75"/>
      <c r="AK12" s="401" t="s">
        <v>562</v>
      </c>
      <c r="AL12" s="88"/>
      <c r="AM12" s="75"/>
      <c r="AN12" s="89"/>
      <c r="AO12" s="86"/>
      <c r="AP12" s="87"/>
      <c r="AQ12" s="87"/>
      <c r="AS12" s="87" t="s">
        <v>563</v>
      </c>
      <c r="AT12" s="88"/>
      <c r="AU12" s="75"/>
      <c r="AV12" s="89"/>
    </row>
    <row r="13" spans="1:68" ht="27.95" customHeight="1" x14ac:dyDescent="0.25">
      <c r="A13" s="392" t="s">
        <v>547</v>
      </c>
      <c r="B13" s="393" t="s">
        <v>548</v>
      </c>
      <c r="C13" s="56" t="s">
        <v>117</v>
      </c>
      <c r="D13" s="57" t="s">
        <v>549</v>
      </c>
      <c r="E13" s="93" t="s">
        <v>73</v>
      </c>
      <c r="F13" s="80">
        <v>2</v>
      </c>
      <c r="G13" s="60" t="s">
        <v>564</v>
      </c>
      <c r="H13" s="60" t="s">
        <v>565</v>
      </c>
      <c r="I13" s="81"/>
      <c r="J13" s="82"/>
      <c r="K13" s="63">
        <f t="shared" si="0"/>
        <v>0</v>
      </c>
      <c r="L13" s="63">
        <f t="shared" si="1"/>
        <v>0</v>
      </c>
      <c r="M13" s="83"/>
      <c r="N13" s="84"/>
      <c r="O13" s="66">
        <f t="shared" si="2"/>
        <v>0</v>
      </c>
      <c r="P13" s="66">
        <f t="shared" si="3"/>
        <v>0</v>
      </c>
      <c r="Q13" s="83"/>
      <c r="R13" s="85">
        <f t="shared" si="4"/>
        <v>0</v>
      </c>
      <c r="S13" s="69">
        <f t="shared" si="5"/>
        <v>0</v>
      </c>
      <c r="T13" s="70">
        <f t="shared" si="6"/>
        <v>0</v>
      </c>
      <c r="U13" s="70">
        <f t="shared" si="7"/>
        <v>0</v>
      </c>
      <c r="V13" s="70">
        <f t="shared" si="8"/>
        <v>0</v>
      </c>
      <c r="W13" s="70">
        <f t="shared" si="9"/>
        <v>0</v>
      </c>
      <c r="X13" s="70">
        <f t="shared" si="10"/>
        <v>0</v>
      </c>
      <c r="Y13" s="70">
        <f t="shared" si="11"/>
        <v>0</v>
      </c>
      <c r="Z13" s="70">
        <f t="shared" si="11"/>
        <v>0</v>
      </c>
      <c r="AA13" s="70">
        <f t="shared" si="11"/>
        <v>0</v>
      </c>
      <c r="AB13" s="71"/>
      <c r="AC13" s="7">
        <f t="shared" si="12"/>
        <v>0</v>
      </c>
      <c r="AD13" s="86"/>
      <c r="AE13" s="73"/>
      <c r="AF13" s="87"/>
      <c r="AG13" s="87"/>
      <c r="AH13" s="88"/>
      <c r="AI13" s="88"/>
      <c r="AJ13" s="75"/>
      <c r="AK13" s="397" t="s">
        <v>566</v>
      </c>
      <c r="AL13" s="88"/>
      <c r="AM13" s="75"/>
      <c r="AN13" s="89"/>
      <c r="AO13" s="86"/>
      <c r="AP13" s="87"/>
      <c r="AQ13" s="87"/>
      <c r="AR13" s="87"/>
      <c r="AS13" s="87" t="s">
        <v>567</v>
      </c>
      <c r="AT13" s="88"/>
      <c r="AU13" s="75"/>
      <c r="AV13" s="89"/>
    </row>
    <row r="14" spans="1:68" ht="27.95" customHeight="1" x14ac:dyDescent="0.25">
      <c r="A14" s="392" t="s">
        <v>547</v>
      </c>
      <c r="B14" s="393" t="s">
        <v>548</v>
      </c>
      <c r="C14" s="56" t="s">
        <v>117</v>
      </c>
      <c r="D14" s="57" t="s">
        <v>549</v>
      </c>
      <c r="E14" s="91" t="s">
        <v>82</v>
      </c>
      <c r="F14" s="92">
        <v>3</v>
      </c>
      <c r="G14" s="91" t="s">
        <v>555</v>
      </c>
      <c r="H14" s="91" t="s">
        <v>568</v>
      </c>
      <c r="I14" s="81"/>
      <c r="J14" s="82">
        <v>1</v>
      </c>
      <c r="K14" s="63">
        <f t="shared" si="0"/>
        <v>1</v>
      </c>
      <c r="L14" s="63">
        <f t="shared" si="1"/>
        <v>0</v>
      </c>
      <c r="M14" s="83">
        <v>0</v>
      </c>
      <c r="N14" s="84">
        <v>1</v>
      </c>
      <c r="O14" s="66">
        <f t="shared" si="2"/>
        <v>1</v>
      </c>
      <c r="P14" s="66">
        <f t="shared" si="3"/>
        <v>0</v>
      </c>
      <c r="Q14" s="83">
        <v>0</v>
      </c>
      <c r="R14" s="85">
        <f t="shared" si="4"/>
        <v>0</v>
      </c>
      <c r="S14" s="69">
        <f t="shared" si="5"/>
        <v>0</v>
      </c>
      <c r="T14" s="70">
        <f t="shared" si="6"/>
        <v>0</v>
      </c>
      <c r="U14" s="70">
        <f t="shared" si="7"/>
        <v>0</v>
      </c>
      <c r="V14" s="70">
        <f t="shared" si="8"/>
        <v>0</v>
      </c>
      <c r="W14" s="70">
        <f t="shared" si="9"/>
        <v>0</v>
      </c>
      <c r="X14" s="70">
        <f t="shared" si="10"/>
        <v>0</v>
      </c>
      <c r="Y14" s="70">
        <f t="shared" si="11"/>
        <v>0</v>
      </c>
      <c r="Z14" s="70">
        <f t="shared" si="11"/>
        <v>0</v>
      </c>
      <c r="AA14" s="70">
        <f t="shared" si="11"/>
        <v>0</v>
      </c>
      <c r="AB14" s="71"/>
      <c r="AC14" s="7">
        <f t="shared" si="12"/>
        <v>0</v>
      </c>
      <c r="AD14" s="86"/>
      <c r="AE14" s="73"/>
      <c r="AF14" s="87"/>
      <c r="AG14" s="87"/>
      <c r="AH14" s="88"/>
      <c r="AI14" s="88"/>
      <c r="AJ14" s="75"/>
      <c r="AK14" s="87"/>
      <c r="AL14" s="88"/>
      <c r="AM14" s="75"/>
      <c r="AN14" s="89"/>
      <c r="AO14" s="86"/>
      <c r="AP14" s="87"/>
      <c r="AQ14" s="87"/>
      <c r="AR14" s="87"/>
      <c r="AS14" s="87"/>
      <c r="AT14" s="88"/>
      <c r="AU14" s="75"/>
      <c r="AV14" s="89"/>
    </row>
    <row r="15" spans="1:68" ht="27.95" customHeight="1" x14ac:dyDescent="0.25">
      <c r="A15" s="392" t="s">
        <v>547</v>
      </c>
      <c r="B15" s="393" t="s">
        <v>548</v>
      </c>
      <c r="C15" s="56" t="s">
        <v>117</v>
      </c>
      <c r="D15" s="57" t="s">
        <v>549</v>
      </c>
      <c r="E15" s="91" t="s">
        <v>82</v>
      </c>
      <c r="F15" s="92">
        <v>3</v>
      </c>
      <c r="G15" s="91" t="s">
        <v>560</v>
      </c>
      <c r="H15" s="91" t="s">
        <v>569</v>
      </c>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392" t="s">
        <v>547</v>
      </c>
      <c r="B16" s="393" t="s">
        <v>548</v>
      </c>
      <c r="C16" s="56" t="s">
        <v>117</v>
      </c>
      <c r="D16" s="57" t="s">
        <v>549</v>
      </c>
      <c r="E16" s="237" t="s">
        <v>214</v>
      </c>
      <c r="F16" s="238">
        <v>2</v>
      </c>
      <c r="G16" s="239" t="s">
        <v>570</v>
      </c>
      <c r="H16" s="239" t="s">
        <v>551</v>
      </c>
      <c r="I16" s="81"/>
      <c r="J16" s="82">
        <v>1</v>
      </c>
      <c r="K16" s="63">
        <f t="shared" si="0"/>
        <v>1</v>
      </c>
      <c r="L16" s="63">
        <f t="shared" si="1"/>
        <v>0</v>
      </c>
      <c r="M16" s="83">
        <v>26</v>
      </c>
      <c r="N16" s="84">
        <v>1</v>
      </c>
      <c r="O16" s="66">
        <f t="shared" si="2"/>
        <v>1</v>
      </c>
      <c r="P16" s="66">
        <f t="shared" si="3"/>
        <v>0</v>
      </c>
      <c r="Q16" s="83">
        <v>26</v>
      </c>
      <c r="R16" s="85">
        <f t="shared" si="4"/>
        <v>124.80000000000001</v>
      </c>
      <c r="S16" s="69">
        <f t="shared" si="5"/>
        <v>26</v>
      </c>
      <c r="T16" s="70">
        <f t="shared" si="6"/>
        <v>26</v>
      </c>
      <c r="U16" s="70">
        <f t="shared" si="7"/>
        <v>31.2</v>
      </c>
      <c r="V16" s="70">
        <f t="shared" si="8"/>
        <v>26</v>
      </c>
      <c r="W16" s="70">
        <f t="shared" si="9"/>
        <v>7.8</v>
      </c>
      <c r="X16" s="70">
        <f t="shared" si="10"/>
        <v>7.8</v>
      </c>
      <c r="Y16" s="70">
        <f t="shared" si="11"/>
        <v>52</v>
      </c>
      <c r="Z16" s="70">
        <f t="shared" si="11"/>
        <v>33.799999999999997</v>
      </c>
      <c r="AA16" s="70">
        <f t="shared" si="11"/>
        <v>39</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48" ht="27.95" customHeight="1" x14ac:dyDescent="0.25">
      <c r="A17" s="392" t="s">
        <v>547</v>
      </c>
      <c r="B17" s="393" t="s">
        <v>548</v>
      </c>
      <c r="C17" s="56" t="s">
        <v>117</v>
      </c>
      <c r="D17" s="57" t="s">
        <v>549</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48" ht="27.95" customHeight="1" x14ac:dyDescent="0.25">
      <c r="A18" s="392" t="s">
        <v>547</v>
      </c>
      <c r="B18" s="393" t="s">
        <v>548</v>
      </c>
      <c r="C18" s="56" t="s">
        <v>117</v>
      </c>
      <c r="D18" s="57" t="s">
        <v>549</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48" ht="27.95" customHeight="1" x14ac:dyDescent="0.25">
      <c r="A19" s="392" t="s">
        <v>547</v>
      </c>
      <c r="B19" s="393" t="s">
        <v>548</v>
      </c>
      <c r="C19" s="56" t="s">
        <v>117</v>
      </c>
      <c r="D19" s="57" t="s">
        <v>549</v>
      </c>
      <c r="E19" s="146"/>
      <c r="F19" s="402"/>
      <c r="G19" s="142"/>
      <c r="H19" s="403"/>
      <c r="I19" s="404"/>
      <c r="J19" s="82"/>
      <c r="K19" s="96">
        <f t="shared" si="0"/>
        <v>0</v>
      </c>
      <c r="L19" s="96">
        <f t="shared" si="1"/>
        <v>0</v>
      </c>
      <c r="M19" s="83"/>
      <c r="N19" s="84"/>
      <c r="O19" s="66">
        <f t="shared" si="2"/>
        <v>0</v>
      </c>
      <c r="P19" s="66">
        <f t="shared" si="3"/>
        <v>0</v>
      </c>
      <c r="Q19" s="83"/>
      <c r="R19" s="85">
        <f t="shared" si="4"/>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48" s="115" customFormat="1" ht="27.95" customHeight="1" x14ac:dyDescent="0.25">
      <c r="A20" s="405" t="s">
        <v>547</v>
      </c>
      <c r="B20" s="406" t="s">
        <v>548</v>
      </c>
      <c r="C20" s="99" t="s">
        <v>117</v>
      </c>
      <c r="D20" s="100" t="s">
        <v>549</v>
      </c>
      <c r="E20" s="258" t="s">
        <v>394</v>
      </c>
      <c r="F20" s="258">
        <v>1</v>
      </c>
      <c r="G20" s="259"/>
      <c r="H20" s="260" t="s">
        <v>571</v>
      </c>
      <c r="I20" s="104"/>
      <c r="J20" s="105">
        <v>1</v>
      </c>
      <c r="K20" s="106">
        <f>IF(J20&gt;0, 1, 0)</f>
        <v>1</v>
      </c>
      <c r="L20" s="106">
        <f t="shared" si="1"/>
        <v>0</v>
      </c>
      <c r="M20" s="107">
        <v>12</v>
      </c>
      <c r="N20" s="108">
        <v>1</v>
      </c>
      <c r="O20" s="109">
        <f t="shared" si="2"/>
        <v>1</v>
      </c>
      <c r="P20" s="109">
        <f t="shared" si="3"/>
        <v>0</v>
      </c>
      <c r="Q20" s="107">
        <v>0</v>
      </c>
      <c r="R20" s="110">
        <f>J20*M20*$R$9</f>
        <v>58.800000000000004</v>
      </c>
      <c r="S20" s="111">
        <f>J20*M20*$S$9</f>
        <v>12</v>
      </c>
      <c r="T20" s="112">
        <f>K20*M20*$T$9</f>
        <v>18</v>
      </c>
      <c r="U20" s="112">
        <f>J20*M20*$U$9</f>
        <v>28.799999999999997</v>
      </c>
      <c r="V20" s="112">
        <f t="shared" si="8"/>
        <v>0</v>
      </c>
      <c r="W20" s="112">
        <f t="shared" si="9"/>
        <v>0</v>
      </c>
      <c r="X20" s="112">
        <f t="shared" si="10"/>
        <v>0</v>
      </c>
      <c r="Y20" s="112">
        <f t="shared" si="11"/>
        <v>12</v>
      </c>
      <c r="Z20" s="112">
        <f t="shared" si="11"/>
        <v>18</v>
      </c>
      <c r="AA20" s="112">
        <f t="shared" si="11"/>
        <v>28.799999999999997</v>
      </c>
      <c r="AB20" s="113"/>
      <c r="AC20" s="114">
        <f t="shared" si="12"/>
        <v>0</v>
      </c>
      <c r="AD20" s="86"/>
      <c r="AE20" s="73"/>
      <c r="AF20" s="87"/>
      <c r="AG20" s="87"/>
      <c r="AH20" s="88"/>
      <c r="AI20" s="88"/>
      <c r="AJ20" s="75"/>
      <c r="AK20" s="87"/>
      <c r="AL20" s="88"/>
      <c r="AM20" s="75"/>
      <c r="AN20" s="89"/>
      <c r="AO20" s="86"/>
      <c r="AP20" s="87"/>
      <c r="AQ20" s="87"/>
      <c r="AR20" s="87"/>
      <c r="AS20" s="87"/>
      <c r="AT20" s="88"/>
      <c r="AU20" s="75"/>
      <c r="AV20" s="89"/>
    </row>
    <row r="21" spans="1:48" s="115" customFormat="1" ht="27.95" customHeight="1" x14ac:dyDescent="0.25">
      <c r="A21" s="405" t="s">
        <v>547</v>
      </c>
      <c r="B21" s="406" t="s">
        <v>548</v>
      </c>
      <c r="C21" s="99" t="s">
        <v>117</v>
      </c>
      <c r="D21" s="100" t="s">
        <v>549</v>
      </c>
      <c r="E21" s="258" t="s">
        <v>394</v>
      </c>
      <c r="F21" s="258">
        <v>1</v>
      </c>
      <c r="G21" s="259"/>
      <c r="H21" s="260" t="s">
        <v>572</v>
      </c>
      <c r="I21" s="104"/>
      <c r="J21" s="105">
        <v>1</v>
      </c>
      <c r="K21" s="106">
        <f>IF(J21&gt;0, 1, 0)</f>
        <v>1</v>
      </c>
      <c r="L21" s="106">
        <f t="shared" si="1"/>
        <v>0</v>
      </c>
      <c r="M21" s="107">
        <v>14</v>
      </c>
      <c r="N21" s="108">
        <v>1</v>
      </c>
      <c r="O21" s="109">
        <f t="shared" si="2"/>
        <v>1</v>
      </c>
      <c r="P21" s="109">
        <f t="shared" si="3"/>
        <v>0</v>
      </c>
      <c r="Q21" s="107">
        <v>0</v>
      </c>
      <c r="R21" s="110">
        <f>J21*M21*$R$9</f>
        <v>68.600000000000009</v>
      </c>
      <c r="S21" s="111">
        <f>J21*M21*$S$9</f>
        <v>14</v>
      </c>
      <c r="T21" s="112">
        <f>K21*M21*$T$9</f>
        <v>21</v>
      </c>
      <c r="U21" s="112">
        <f>J21*M21*$U$9</f>
        <v>33.6</v>
      </c>
      <c r="V21" s="112">
        <f t="shared" si="8"/>
        <v>0</v>
      </c>
      <c r="W21" s="112">
        <f t="shared" si="9"/>
        <v>0</v>
      </c>
      <c r="X21" s="112">
        <f t="shared" si="10"/>
        <v>0</v>
      </c>
      <c r="Y21" s="112">
        <f t="shared" si="11"/>
        <v>14</v>
      </c>
      <c r="Z21" s="112">
        <f t="shared" si="11"/>
        <v>21</v>
      </c>
      <c r="AA21" s="112">
        <f t="shared" si="11"/>
        <v>33.6</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row>
    <row r="22" spans="1:48" ht="27.75" customHeight="1" thickBot="1" x14ac:dyDescent="0.3">
      <c r="A22" s="407" t="s">
        <v>547</v>
      </c>
      <c r="B22" s="408" t="s">
        <v>548</v>
      </c>
      <c r="C22" s="117" t="s">
        <v>117</v>
      </c>
      <c r="D22" s="57" t="s">
        <v>549</v>
      </c>
      <c r="E22" s="118"/>
      <c r="F22" s="118"/>
      <c r="G22" s="119"/>
      <c r="H22" s="120" t="s">
        <v>90</v>
      </c>
      <c r="I22" s="121"/>
      <c r="J22" s="122"/>
      <c r="K22" s="123"/>
      <c r="L22" s="123"/>
      <c r="M22" s="124"/>
      <c r="N22" s="125"/>
      <c r="O22" s="123"/>
      <c r="P22" s="123"/>
      <c r="Q22" s="124"/>
      <c r="R22" s="126">
        <f>SUM(R10:R21)</f>
        <v>486.2000000000001</v>
      </c>
      <c r="S22" s="127">
        <f t="shared" ref="S22:AA22" si="13">SUM(S10:S21)</f>
        <v>78</v>
      </c>
      <c r="T22" s="128">
        <f t="shared" si="13"/>
        <v>91</v>
      </c>
      <c r="U22" s="128">
        <f t="shared" si="13"/>
        <v>124.79999999999998</v>
      </c>
      <c r="V22" s="128">
        <f t="shared" si="13"/>
        <v>130</v>
      </c>
      <c r="W22" s="128">
        <f t="shared" si="13"/>
        <v>23.4</v>
      </c>
      <c r="X22" s="128">
        <f t="shared" si="13"/>
        <v>39</v>
      </c>
      <c r="Y22" s="129">
        <f t="shared" si="13"/>
        <v>208</v>
      </c>
      <c r="Z22" s="129">
        <f t="shared" si="13"/>
        <v>114.39999999999999</v>
      </c>
      <c r="AA22" s="129">
        <f t="shared" si="13"/>
        <v>163.79999999999998</v>
      </c>
      <c r="AB22" s="130">
        <f>R22/1800/0.6</f>
        <v>0.45018518518518535</v>
      </c>
      <c r="AC22" s="7"/>
      <c r="AD22" s="131"/>
      <c r="AE22" s="132"/>
      <c r="AF22" s="132"/>
      <c r="AG22" s="132"/>
      <c r="AH22" s="132"/>
      <c r="AI22" s="132"/>
      <c r="AJ22" s="132"/>
      <c r="AK22" s="132"/>
      <c r="AL22" s="132"/>
      <c r="AM22" s="132"/>
      <c r="AN22" s="132"/>
      <c r="AO22" s="132"/>
      <c r="AP22" s="132"/>
      <c r="AQ22" s="132"/>
      <c r="AR22" s="132"/>
      <c r="AS22" s="132"/>
      <c r="AT22" s="132"/>
      <c r="AU22" s="132"/>
      <c r="AV22" s="409"/>
    </row>
    <row r="23" spans="1:48" ht="27.95" customHeight="1" thickTop="1" x14ac:dyDescent="0.25">
      <c r="A23" s="392" t="s">
        <v>573</v>
      </c>
      <c r="B23" s="393" t="s">
        <v>574</v>
      </c>
      <c r="C23" s="56" t="s">
        <v>199</v>
      </c>
      <c r="D23" s="57" t="s">
        <v>549</v>
      </c>
      <c r="E23" s="58" t="s">
        <v>54</v>
      </c>
      <c r="F23" s="80">
        <v>4</v>
      </c>
      <c r="G23" s="60" t="s">
        <v>550</v>
      </c>
      <c r="H23" s="60" t="s">
        <v>551</v>
      </c>
      <c r="I23" s="394"/>
      <c r="J23" s="62">
        <v>1</v>
      </c>
      <c r="K23" s="63">
        <f t="shared" ref="K23:K32" si="14">IF(J23&gt;0, 1, 0)</f>
        <v>1</v>
      </c>
      <c r="L23" s="63">
        <f t="shared" ref="L23:L34" si="15">J23-K23</f>
        <v>0</v>
      </c>
      <c r="M23" s="64">
        <v>0</v>
      </c>
      <c r="N23" s="65">
        <v>1</v>
      </c>
      <c r="O23" s="66">
        <f t="shared" ref="O23:O34" si="16">IF(N23&gt;0, 1, 0)</f>
        <v>1</v>
      </c>
      <c r="P23" s="66">
        <f t="shared" ref="P23:P34" si="17">N23-O23</f>
        <v>0</v>
      </c>
      <c r="Q23" s="395">
        <v>26</v>
      </c>
      <c r="R23" s="68">
        <f t="shared" ref="R23:R34" si="18">(K23*M23*$R$5)+(L23*M23*$R$6)+(O23*Q23*$R$7)+(P23*Q23*$R$8)</f>
        <v>41.6</v>
      </c>
      <c r="S23" s="69">
        <f t="shared" ref="S23:S32" si="19">J23*M23*$S$5</f>
        <v>0</v>
      </c>
      <c r="T23" s="70">
        <f t="shared" ref="T23:T32" si="20">K23*M23*$T$5</f>
        <v>0</v>
      </c>
      <c r="U23" s="70">
        <f t="shared" ref="U23:U32" si="21">J23*M23*$U$5</f>
        <v>0</v>
      </c>
      <c r="V23" s="70">
        <f t="shared" ref="V23:V34" si="22">N23*Q23*$V$7</f>
        <v>26</v>
      </c>
      <c r="W23" s="70">
        <f t="shared" ref="W23:W34" si="23">O23*Q23*$W$7</f>
        <v>7.8</v>
      </c>
      <c r="X23" s="70">
        <f t="shared" ref="X23:X34" si="24">N23*Q23*$X$7</f>
        <v>7.8</v>
      </c>
      <c r="Y23" s="70">
        <f t="shared" ref="Y23:AA34" si="25">S23+V23</f>
        <v>26</v>
      </c>
      <c r="Z23" s="70">
        <f t="shared" si="25"/>
        <v>7.8</v>
      </c>
      <c r="AA23" s="70">
        <f t="shared" si="25"/>
        <v>7.8</v>
      </c>
      <c r="AB23" s="71"/>
      <c r="AC23" s="7">
        <f>R23-Y23-Z23-AA23</f>
        <v>0</v>
      </c>
      <c r="AD23" s="72"/>
      <c r="AE23" s="73"/>
      <c r="AF23" s="73"/>
      <c r="AG23" s="73"/>
      <c r="AH23" s="88"/>
      <c r="AI23" s="88"/>
      <c r="AJ23" s="75"/>
      <c r="AK23" s="410" t="s">
        <v>575</v>
      </c>
      <c r="AL23" s="88"/>
      <c r="AM23" s="75"/>
      <c r="AN23" s="77"/>
      <c r="AO23" s="72" t="s">
        <v>576</v>
      </c>
      <c r="AP23" s="79" t="s">
        <v>577</v>
      </c>
      <c r="AQ23" s="79" t="s">
        <v>578</v>
      </c>
      <c r="AR23" s="79"/>
      <c r="AS23" s="73" t="s">
        <v>579</v>
      </c>
      <c r="AT23" s="88"/>
      <c r="AU23" s="75"/>
      <c r="AV23" s="77"/>
    </row>
    <row r="24" spans="1:48" ht="27.95" customHeight="1" x14ac:dyDescent="0.25">
      <c r="A24" s="392" t="s">
        <v>573</v>
      </c>
      <c r="B24" s="393" t="s">
        <v>574</v>
      </c>
      <c r="C24" s="56" t="s">
        <v>199</v>
      </c>
      <c r="D24" s="57" t="s">
        <v>549</v>
      </c>
      <c r="E24" s="58" t="s">
        <v>54</v>
      </c>
      <c r="F24" s="80">
        <v>4</v>
      </c>
      <c r="G24" s="60" t="s">
        <v>580</v>
      </c>
      <c r="H24" s="60" t="s">
        <v>581</v>
      </c>
      <c r="I24" s="81"/>
      <c r="J24" s="82">
        <v>1</v>
      </c>
      <c r="K24" s="63">
        <f t="shared" si="14"/>
        <v>1</v>
      </c>
      <c r="L24" s="63">
        <f t="shared" si="15"/>
        <v>0</v>
      </c>
      <c r="M24" s="83">
        <v>0</v>
      </c>
      <c r="N24" s="84">
        <v>0</v>
      </c>
      <c r="O24" s="66">
        <f t="shared" si="16"/>
        <v>0</v>
      </c>
      <c r="P24" s="66">
        <f t="shared" si="17"/>
        <v>0</v>
      </c>
      <c r="Q24" s="83">
        <v>26</v>
      </c>
      <c r="R24" s="85">
        <f t="shared" si="18"/>
        <v>0</v>
      </c>
      <c r="S24" s="69">
        <f t="shared" si="19"/>
        <v>0</v>
      </c>
      <c r="T24" s="70">
        <f t="shared" si="20"/>
        <v>0</v>
      </c>
      <c r="U24" s="70">
        <f t="shared" si="21"/>
        <v>0</v>
      </c>
      <c r="V24" s="70">
        <f t="shared" si="22"/>
        <v>0</v>
      </c>
      <c r="W24" s="70">
        <f t="shared" si="23"/>
        <v>0</v>
      </c>
      <c r="X24" s="70">
        <f t="shared" si="24"/>
        <v>0</v>
      </c>
      <c r="Y24" s="70">
        <f t="shared" si="25"/>
        <v>0</v>
      </c>
      <c r="Z24" s="70">
        <f t="shared" si="25"/>
        <v>0</v>
      </c>
      <c r="AA24" s="70">
        <f t="shared" si="25"/>
        <v>0</v>
      </c>
      <c r="AB24" s="71"/>
      <c r="AC24" s="7">
        <f t="shared" ref="AC24:AC34" si="26">R24-Y24-Z24-AA24</f>
        <v>0</v>
      </c>
      <c r="AD24" s="86"/>
      <c r="AE24" s="73"/>
      <c r="AF24" s="87"/>
      <c r="AG24" s="87"/>
      <c r="AH24" s="88"/>
      <c r="AI24" s="88"/>
      <c r="AJ24" s="75"/>
      <c r="AK24" s="410" t="s">
        <v>582</v>
      </c>
      <c r="AL24" s="88"/>
      <c r="AM24" s="75"/>
      <c r="AN24" s="89"/>
      <c r="AO24" s="86"/>
      <c r="AP24" s="87"/>
      <c r="AQ24" s="87"/>
      <c r="AR24" s="79"/>
      <c r="AS24" s="87" t="s">
        <v>583</v>
      </c>
      <c r="AT24" s="88"/>
      <c r="AU24" s="75"/>
      <c r="AV24" s="89"/>
    </row>
    <row r="25" spans="1:48" ht="27.95" customHeight="1" x14ac:dyDescent="0.25">
      <c r="A25" s="392" t="s">
        <v>573</v>
      </c>
      <c r="B25" s="393" t="s">
        <v>574</v>
      </c>
      <c r="C25" s="56" t="s">
        <v>199</v>
      </c>
      <c r="D25" s="57" t="s">
        <v>549</v>
      </c>
      <c r="E25" s="150" t="s">
        <v>129</v>
      </c>
      <c r="F25" s="80">
        <v>2</v>
      </c>
      <c r="G25" s="60" t="s">
        <v>414</v>
      </c>
      <c r="H25" s="60" t="s">
        <v>415</v>
      </c>
      <c r="I25" s="81"/>
      <c r="J25" s="82">
        <v>1</v>
      </c>
      <c r="K25" s="63">
        <f t="shared" si="14"/>
        <v>1</v>
      </c>
      <c r="L25" s="63">
        <f t="shared" si="15"/>
        <v>0</v>
      </c>
      <c r="M25" s="83">
        <v>0</v>
      </c>
      <c r="N25" s="84">
        <v>1</v>
      </c>
      <c r="O25" s="66">
        <f t="shared" si="16"/>
        <v>1</v>
      </c>
      <c r="P25" s="66">
        <f t="shared" si="17"/>
        <v>0</v>
      </c>
      <c r="Q25" s="83">
        <v>26</v>
      </c>
      <c r="R25" s="85">
        <f t="shared" si="18"/>
        <v>41.6</v>
      </c>
      <c r="S25" s="69">
        <f t="shared" si="19"/>
        <v>0</v>
      </c>
      <c r="T25" s="70">
        <f t="shared" si="20"/>
        <v>0</v>
      </c>
      <c r="U25" s="70">
        <f t="shared" si="21"/>
        <v>0</v>
      </c>
      <c r="V25" s="70">
        <f t="shared" si="22"/>
        <v>26</v>
      </c>
      <c r="W25" s="70">
        <f t="shared" si="23"/>
        <v>7.8</v>
      </c>
      <c r="X25" s="70">
        <f t="shared" si="24"/>
        <v>7.8</v>
      </c>
      <c r="Y25" s="70">
        <f t="shared" si="25"/>
        <v>26</v>
      </c>
      <c r="Z25" s="70">
        <f t="shared" si="25"/>
        <v>7.8</v>
      </c>
      <c r="AA25" s="70">
        <f t="shared" si="25"/>
        <v>7.8</v>
      </c>
      <c r="AB25" s="71"/>
      <c r="AC25" s="7">
        <f t="shared" si="26"/>
        <v>0</v>
      </c>
      <c r="AD25" s="86"/>
      <c r="AE25" s="73"/>
      <c r="AF25" s="87"/>
      <c r="AG25" s="87"/>
      <c r="AH25" s="88"/>
      <c r="AI25" s="88"/>
      <c r="AJ25" s="75"/>
      <c r="AK25" s="410" t="s">
        <v>584</v>
      </c>
      <c r="AL25" s="88"/>
      <c r="AM25" s="75"/>
      <c r="AN25" s="89"/>
      <c r="AO25" s="86"/>
      <c r="AP25" s="87"/>
      <c r="AQ25" s="87"/>
      <c r="AR25" s="87"/>
      <c r="AS25" s="87"/>
      <c r="AT25" s="88"/>
      <c r="AU25" s="75"/>
      <c r="AV25" s="89"/>
    </row>
    <row r="26" spans="1:48" ht="27.95" customHeight="1" x14ac:dyDescent="0.25">
      <c r="A26" s="392" t="s">
        <v>573</v>
      </c>
      <c r="B26" s="393" t="s">
        <v>574</v>
      </c>
      <c r="C26" s="56" t="s">
        <v>199</v>
      </c>
      <c r="D26" s="57" t="s">
        <v>549</v>
      </c>
      <c r="E26" s="91" t="s">
        <v>68</v>
      </c>
      <c r="F26" s="92">
        <v>4</v>
      </c>
      <c r="G26" s="91" t="s">
        <v>580</v>
      </c>
      <c r="H26" s="91" t="s">
        <v>585</v>
      </c>
      <c r="I26" s="81"/>
      <c r="J26" s="82"/>
      <c r="K26" s="63">
        <f t="shared" si="14"/>
        <v>0</v>
      </c>
      <c r="L26" s="63">
        <f t="shared" si="15"/>
        <v>0</v>
      </c>
      <c r="M26" s="83"/>
      <c r="N26" s="84"/>
      <c r="O26" s="66">
        <f t="shared" si="16"/>
        <v>0</v>
      </c>
      <c r="P26" s="66">
        <f t="shared" si="17"/>
        <v>0</v>
      </c>
      <c r="Q26" s="83"/>
      <c r="R26" s="85">
        <f t="shared" si="18"/>
        <v>0</v>
      </c>
      <c r="S26" s="69">
        <f t="shared" si="19"/>
        <v>0</v>
      </c>
      <c r="T26" s="70">
        <f t="shared" si="20"/>
        <v>0</v>
      </c>
      <c r="U26" s="70">
        <f t="shared" si="21"/>
        <v>0</v>
      </c>
      <c r="V26" s="70">
        <f t="shared" si="22"/>
        <v>0</v>
      </c>
      <c r="W26" s="70">
        <f t="shared" si="23"/>
        <v>0</v>
      </c>
      <c r="X26" s="70">
        <f t="shared" si="24"/>
        <v>0</v>
      </c>
      <c r="Y26" s="70">
        <f t="shared" si="25"/>
        <v>0</v>
      </c>
      <c r="Z26" s="70">
        <f t="shared" si="25"/>
        <v>0</v>
      </c>
      <c r="AA26" s="70">
        <f t="shared" si="25"/>
        <v>0</v>
      </c>
      <c r="AB26" s="71"/>
      <c r="AC26" s="7">
        <f t="shared" si="26"/>
        <v>0</v>
      </c>
      <c r="AD26" s="86"/>
      <c r="AE26" s="73"/>
      <c r="AF26" s="87"/>
      <c r="AG26" s="87"/>
      <c r="AH26" s="88"/>
      <c r="AI26" s="88"/>
      <c r="AJ26" s="75"/>
      <c r="AK26" s="410" t="s">
        <v>586</v>
      </c>
      <c r="AL26" s="88"/>
      <c r="AM26" s="75"/>
      <c r="AN26" s="89"/>
      <c r="AO26" s="86"/>
      <c r="AP26" s="87"/>
      <c r="AQ26" s="87"/>
      <c r="AR26" s="87"/>
      <c r="AS26" s="87"/>
      <c r="AT26" s="88"/>
      <c r="AU26" s="75"/>
      <c r="AV26" s="89"/>
    </row>
    <row r="27" spans="1:48" ht="27.95" customHeight="1" x14ac:dyDescent="0.25">
      <c r="A27" s="392" t="s">
        <v>573</v>
      </c>
      <c r="B27" s="393" t="s">
        <v>574</v>
      </c>
      <c r="C27" s="56" t="s">
        <v>199</v>
      </c>
      <c r="D27" s="57" t="s">
        <v>549</v>
      </c>
      <c r="E27" s="93" t="s">
        <v>73</v>
      </c>
      <c r="F27" s="80">
        <v>3</v>
      </c>
      <c r="G27" s="60" t="s">
        <v>555</v>
      </c>
      <c r="H27" s="60" t="s">
        <v>556</v>
      </c>
      <c r="I27" s="81"/>
      <c r="J27" s="82">
        <v>1</v>
      </c>
      <c r="K27" s="63">
        <f t="shared" si="14"/>
        <v>1</v>
      </c>
      <c r="L27" s="63">
        <f t="shared" si="15"/>
        <v>0</v>
      </c>
      <c r="M27" s="83">
        <v>0</v>
      </c>
      <c r="N27" s="84">
        <v>1</v>
      </c>
      <c r="O27" s="66">
        <f t="shared" si="16"/>
        <v>1</v>
      </c>
      <c r="P27" s="66">
        <f t="shared" si="17"/>
        <v>0</v>
      </c>
      <c r="Q27" s="83">
        <v>0</v>
      </c>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48" ht="27.95" customHeight="1" x14ac:dyDescent="0.25">
      <c r="A28" s="392" t="s">
        <v>573</v>
      </c>
      <c r="B28" s="393" t="s">
        <v>574</v>
      </c>
      <c r="C28" s="56" t="s">
        <v>199</v>
      </c>
      <c r="D28" s="57" t="s">
        <v>549</v>
      </c>
      <c r="E28" s="151" t="s">
        <v>84</v>
      </c>
      <c r="F28" s="152">
        <v>5</v>
      </c>
      <c r="G28" s="153" t="s">
        <v>587</v>
      </c>
      <c r="H28" s="153" t="s">
        <v>588</v>
      </c>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48" ht="27.95" customHeight="1" x14ac:dyDescent="0.25">
      <c r="A29" s="392" t="s">
        <v>573</v>
      </c>
      <c r="B29" s="393" t="s">
        <v>574</v>
      </c>
      <c r="C29" s="56" t="s">
        <v>199</v>
      </c>
      <c r="D29" s="57" t="s">
        <v>549</v>
      </c>
      <c r="E29" s="58" t="s">
        <v>54</v>
      </c>
      <c r="F29" s="80">
        <v>6</v>
      </c>
      <c r="G29" s="60" t="s">
        <v>589</v>
      </c>
      <c r="H29" s="60" t="s">
        <v>590</v>
      </c>
      <c r="I29" s="81"/>
      <c r="J29" s="82">
        <v>1</v>
      </c>
      <c r="K29" s="63">
        <f t="shared" si="14"/>
        <v>1</v>
      </c>
      <c r="L29" s="63">
        <f t="shared" si="15"/>
        <v>0</v>
      </c>
      <c r="M29" s="83">
        <v>0</v>
      </c>
      <c r="N29" s="84">
        <v>1</v>
      </c>
      <c r="O29" s="66">
        <f t="shared" si="16"/>
        <v>1</v>
      </c>
      <c r="P29" s="66">
        <f t="shared" si="17"/>
        <v>0</v>
      </c>
      <c r="Q29" s="83">
        <v>26</v>
      </c>
      <c r="R29" s="85">
        <f t="shared" si="18"/>
        <v>41.6</v>
      </c>
      <c r="S29" s="69">
        <f t="shared" si="19"/>
        <v>0</v>
      </c>
      <c r="T29" s="70">
        <f t="shared" si="20"/>
        <v>0</v>
      </c>
      <c r="U29" s="70">
        <f t="shared" si="21"/>
        <v>0</v>
      </c>
      <c r="V29" s="70">
        <f t="shared" si="22"/>
        <v>26</v>
      </c>
      <c r="W29" s="70">
        <f t="shared" si="23"/>
        <v>7.8</v>
      </c>
      <c r="X29" s="70">
        <f t="shared" si="24"/>
        <v>7.8</v>
      </c>
      <c r="Y29" s="70">
        <f t="shared" si="25"/>
        <v>26</v>
      </c>
      <c r="Z29" s="70">
        <f t="shared" si="25"/>
        <v>7.8</v>
      </c>
      <c r="AA29" s="70">
        <f t="shared" si="25"/>
        <v>7.8</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48" ht="27.95" customHeight="1" x14ac:dyDescent="0.25">
      <c r="A30" s="392" t="s">
        <v>573</v>
      </c>
      <c r="B30" s="393" t="s">
        <v>574</v>
      </c>
      <c r="C30" s="56" t="s">
        <v>199</v>
      </c>
      <c r="D30" s="57" t="s">
        <v>549</v>
      </c>
      <c r="E30" s="91" t="s">
        <v>82</v>
      </c>
      <c r="F30" s="92">
        <v>3</v>
      </c>
      <c r="G30" s="91" t="s">
        <v>555</v>
      </c>
      <c r="H30" s="91" t="s">
        <v>568</v>
      </c>
      <c r="I30" s="94"/>
      <c r="J30" s="82">
        <v>1</v>
      </c>
      <c r="K30" s="63">
        <f t="shared" si="14"/>
        <v>1</v>
      </c>
      <c r="L30" s="63">
        <f t="shared" si="15"/>
        <v>0</v>
      </c>
      <c r="M30" s="83">
        <v>0</v>
      </c>
      <c r="N30" s="84">
        <v>1</v>
      </c>
      <c r="O30" s="66">
        <f t="shared" si="16"/>
        <v>1</v>
      </c>
      <c r="P30" s="66">
        <f t="shared" si="17"/>
        <v>0</v>
      </c>
      <c r="Q30" s="83">
        <v>26</v>
      </c>
      <c r="R30" s="85">
        <f t="shared" si="18"/>
        <v>41.6</v>
      </c>
      <c r="S30" s="69">
        <f t="shared" si="19"/>
        <v>0</v>
      </c>
      <c r="T30" s="70">
        <f t="shared" si="20"/>
        <v>0</v>
      </c>
      <c r="U30" s="70">
        <f t="shared" si="21"/>
        <v>0</v>
      </c>
      <c r="V30" s="70">
        <f t="shared" si="22"/>
        <v>26</v>
      </c>
      <c r="W30" s="70">
        <f t="shared" si="23"/>
        <v>7.8</v>
      </c>
      <c r="X30" s="70">
        <f t="shared" si="24"/>
        <v>7.8</v>
      </c>
      <c r="Y30" s="70">
        <f t="shared" si="25"/>
        <v>26</v>
      </c>
      <c r="Z30" s="70">
        <f t="shared" si="25"/>
        <v>7.8</v>
      </c>
      <c r="AA30" s="70">
        <f t="shared" si="25"/>
        <v>7.8</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48" ht="27.95" customHeight="1" x14ac:dyDescent="0.25">
      <c r="A31" s="392" t="s">
        <v>573</v>
      </c>
      <c r="B31" s="393" t="s">
        <v>574</v>
      </c>
      <c r="C31" s="56" t="s">
        <v>199</v>
      </c>
      <c r="D31" s="57" t="s">
        <v>549</v>
      </c>
      <c r="E31" s="91" t="s">
        <v>68</v>
      </c>
      <c r="F31" s="92">
        <v>5</v>
      </c>
      <c r="G31" s="91" t="s">
        <v>591</v>
      </c>
      <c r="H31" s="91" t="s">
        <v>592</v>
      </c>
      <c r="I31" s="81"/>
      <c r="J31" s="82">
        <v>1</v>
      </c>
      <c r="K31" s="63">
        <f t="shared" si="14"/>
        <v>1</v>
      </c>
      <c r="L31" s="63">
        <f t="shared" si="15"/>
        <v>0</v>
      </c>
      <c r="M31" s="83">
        <v>0</v>
      </c>
      <c r="N31" s="84">
        <v>1</v>
      </c>
      <c r="O31" s="66">
        <f t="shared" si="16"/>
        <v>1</v>
      </c>
      <c r="P31" s="66">
        <f t="shared" si="17"/>
        <v>0</v>
      </c>
      <c r="Q31" s="83">
        <v>26</v>
      </c>
      <c r="R31" s="85">
        <f t="shared" si="18"/>
        <v>41.6</v>
      </c>
      <c r="S31" s="69">
        <f t="shared" si="19"/>
        <v>0</v>
      </c>
      <c r="T31" s="70">
        <f t="shared" si="20"/>
        <v>0</v>
      </c>
      <c r="U31" s="70">
        <f t="shared" si="21"/>
        <v>0</v>
      </c>
      <c r="V31" s="70">
        <f t="shared" si="22"/>
        <v>26</v>
      </c>
      <c r="W31" s="70">
        <f t="shared" si="23"/>
        <v>7.8</v>
      </c>
      <c r="X31" s="70">
        <f t="shared" si="24"/>
        <v>7.8</v>
      </c>
      <c r="Y31" s="70">
        <f t="shared" si="25"/>
        <v>26</v>
      </c>
      <c r="Z31" s="70">
        <f t="shared" si="25"/>
        <v>7.8</v>
      </c>
      <c r="AA31" s="70">
        <f t="shared" si="25"/>
        <v>7.8</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48" ht="27.95" customHeight="1" x14ac:dyDescent="0.25">
      <c r="A32" s="392" t="s">
        <v>573</v>
      </c>
      <c r="B32" s="393" t="s">
        <v>574</v>
      </c>
      <c r="C32" s="56" t="s">
        <v>199</v>
      </c>
      <c r="D32" s="57" t="s">
        <v>549</v>
      </c>
      <c r="E32" s="58" t="s">
        <v>54</v>
      </c>
      <c r="F32" s="80">
        <v>5</v>
      </c>
      <c r="G32" s="60" t="s">
        <v>591</v>
      </c>
      <c r="H32" s="60" t="s">
        <v>593</v>
      </c>
      <c r="I32" s="404"/>
      <c r="J32" s="82">
        <v>1</v>
      </c>
      <c r="K32" s="96">
        <f t="shared" si="14"/>
        <v>1</v>
      </c>
      <c r="L32" s="96">
        <f t="shared" si="15"/>
        <v>0</v>
      </c>
      <c r="M32" s="83">
        <v>0</v>
      </c>
      <c r="N32" s="84">
        <v>1</v>
      </c>
      <c r="O32" s="66">
        <f t="shared" si="16"/>
        <v>1</v>
      </c>
      <c r="P32" s="66">
        <f t="shared" si="17"/>
        <v>0</v>
      </c>
      <c r="Q32" s="83">
        <v>26</v>
      </c>
      <c r="R32" s="85">
        <f t="shared" si="18"/>
        <v>41.6</v>
      </c>
      <c r="S32" s="69">
        <f t="shared" si="19"/>
        <v>0</v>
      </c>
      <c r="T32" s="70">
        <f t="shared" si="20"/>
        <v>0</v>
      </c>
      <c r="U32" s="70">
        <f t="shared" si="21"/>
        <v>0</v>
      </c>
      <c r="V32" s="70">
        <f t="shared" si="22"/>
        <v>26</v>
      </c>
      <c r="W32" s="70">
        <f t="shared" si="23"/>
        <v>7.8</v>
      </c>
      <c r="X32" s="70">
        <f t="shared" si="24"/>
        <v>7.8</v>
      </c>
      <c r="Y32" s="70">
        <f t="shared" si="25"/>
        <v>26</v>
      </c>
      <c r="Z32" s="70">
        <f t="shared" si="25"/>
        <v>7.8</v>
      </c>
      <c r="AA32" s="70">
        <f t="shared" si="25"/>
        <v>7.8</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48" s="115" customFormat="1" ht="27.95" hidden="1" customHeight="1" x14ac:dyDescent="0.25">
      <c r="A33" s="411"/>
      <c r="B33" s="412"/>
      <c r="C33" s="56"/>
      <c r="D33" s="57" t="s">
        <v>549</v>
      </c>
      <c r="E33" s="101" t="s">
        <v>49</v>
      </c>
      <c r="F33" s="101"/>
      <c r="G33" s="102"/>
      <c r="H33" s="103"/>
      <c r="I33" s="104"/>
      <c r="J33" s="105"/>
      <c r="K33" s="106">
        <f>IF(J33&gt;0, 1, 0)</f>
        <v>0</v>
      </c>
      <c r="L33" s="106">
        <f t="shared" si="15"/>
        <v>0</v>
      </c>
      <c r="M33" s="107"/>
      <c r="N33" s="108"/>
      <c r="O33" s="109">
        <f t="shared" si="16"/>
        <v>0</v>
      </c>
      <c r="P33" s="109">
        <f t="shared" si="17"/>
        <v>0</v>
      </c>
      <c r="Q33" s="107"/>
      <c r="R33" s="85">
        <f t="shared" si="18"/>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87"/>
      <c r="AQ33" s="87"/>
      <c r="AR33" s="87"/>
      <c r="AS33" s="87"/>
      <c r="AT33" s="88"/>
      <c r="AU33" s="75"/>
      <c r="AV33" s="89"/>
    </row>
    <row r="34" spans="1:48" s="115" customFormat="1" ht="27.75" hidden="1" customHeight="1" x14ac:dyDescent="0.25">
      <c r="A34" s="411"/>
      <c r="B34" s="412"/>
      <c r="C34" s="56"/>
      <c r="D34" s="57" t="s">
        <v>549</v>
      </c>
      <c r="E34" s="101" t="s">
        <v>49</v>
      </c>
      <c r="F34" s="101"/>
      <c r="G34" s="102"/>
      <c r="H34" s="103"/>
      <c r="I34" s="104"/>
      <c r="J34" s="105"/>
      <c r="K34" s="106">
        <f>IF(J34&gt;0, 1, 0)</f>
        <v>0</v>
      </c>
      <c r="L34" s="106">
        <f t="shared" si="15"/>
        <v>0</v>
      </c>
      <c r="M34" s="107"/>
      <c r="N34" s="108"/>
      <c r="O34" s="109">
        <f t="shared" si="16"/>
        <v>0</v>
      </c>
      <c r="P34" s="109">
        <f t="shared" si="17"/>
        <v>0</v>
      </c>
      <c r="Q34" s="107"/>
      <c r="R34" s="85">
        <f t="shared" si="18"/>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row>
    <row r="35" spans="1:48" ht="27.75" customHeight="1" thickBot="1" x14ac:dyDescent="0.3">
      <c r="A35" s="407" t="s">
        <v>573</v>
      </c>
      <c r="B35" s="408" t="s">
        <v>574</v>
      </c>
      <c r="C35" s="117" t="s">
        <v>199</v>
      </c>
      <c r="D35" s="57" t="s">
        <v>549</v>
      </c>
      <c r="E35" s="118"/>
      <c r="F35" s="118"/>
      <c r="G35" s="119"/>
      <c r="H35" s="120" t="s">
        <v>90</v>
      </c>
      <c r="I35" s="121"/>
      <c r="J35" s="122"/>
      <c r="K35" s="123"/>
      <c r="L35" s="123"/>
      <c r="M35" s="124"/>
      <c r="N35" s="125"/>
      <c r="O35" s="123"/>
      <c r="P35" s="123"/>
      <c r="Q35" s="124"/>
      <c r="R35" s="126">
        <f>SUM(R23:R34)</f>
        <v>249.6</v>
      </c>
      <c r="S35" s="127">
        <f t="shared" ref="S35:AA35" si="27">SUM(S23:S34)</f>
        <v>0</v>
      </c>
      <c r="T35" s="128">
        <f t="shared" si="27"/>
        <v>0</v>
      </c>
      <c r="U35" s="128">
        <f t="shared" si="27"/>
        <v>0</v>
      </c>
      <c r="V35" s="128">
        <f t="shared" si="27"/>
        <v>156</v>
      </c>
      <c r="W35" s="128">
        <f t="shared" si="27"/>
        <v>46.8</v>
      </c>
      <c r="X35" s="128">
        <f t="shared" si="27"/>
        <v>46.8</v>
      </c>
      <c r="Y35" s="129">
        <f t="shared" si="27"/>
        <v>156</v>
      </c>
      <c r="Z35" s="129">
        <f t="shared" si="27"/>
        <v>46.8</v>
      </c>
      <c r="AA35" s="129">
        <f t="shared" si="27"/>
        <v>46.8</v>
      </c>
      <c r="AB35" s="130">
        <f>R35/1800/0.6</f>
        <v>0.2311111111111111</v>
      </c>
      <c r="AC35" s="7"/>
      <c r="AD35" s="131"/>
      <c r="AE35" s="132"/>
      <c r="AF35" s="132"/>
      <c r="AG35" s="132"/>
      <c r="AH35" s="132"/>
      <c r="AI35" s="132"/>
      <c r="AJ35" s="132"/>
      <c r="AK35" s="132"/>
      <c r="AL35" s="132"/>
      <c r="AM35" s="132"/>
      <c r="AN35" s="132"/>
      <c r="AO35" s="132"/>
      <c r="AP35" s="132"/>
      <c r="AQ35" s="132"/>
      <c r="AR35" s="132"/>
      <c r="AS35" s="132"/>
      <c r="AT35" s="132"/>
      <c r="AU35" s="132"/>
      <c r="AV35" s="409"/>
    </row>
    <row r="36" spans="1:48" ht="27.95" customHeight="1" thickTop="1" x14ac:dyDescent="0.25">
      <c r="A36" s="392" t="s">
        <v>594</v>
      </c>
      <c r="B36" s="393" t="s">
        <v>595</v>
      </c>
      <c r="C36" s="56" t="s">
        <v>142</v>
      </c>
      <c r="D36" s="57" t="s">
        <v>549</v>
      </c>
      <c r="E36" s="58" t="s">
        <v>54</v>
      </c>
      <c r="F36" s="80">
        <v>4</v>
      </c>
      <c r="G36" s="60" t="s">
        <v>596</v>
      </c>
      <c r="H36" s="60" t="s">
        <v>597</v>
      </c>
      <c r="I36" s="394"/>
      <c r="J36" s="62">
        <v>1</v>
      </c>
      <c r="K36" s="63">
        <f t="shared" ref="K36:K45" si="28">IF(J36&gt;0, 1, 0)</f>
        <v>1</v>
      </c>
      <c r="L36" s="63">
        <f t="shared" ref="L36:L47" si="29">J36-K36</f>
        <v>0</v>
      </c>
      <c r="M36" s="64">
        <v>26</v>
      </c>
      <c r="N36" s="65">
        <v>1</v>
      </c>
      <c r="O36" s="66">
        <f t="shared" ref="O36:O47" si="30">IF(N36&gt;0, 1, 0)</f>
        <v>1</v>
      </c>
      <c r="P36" s="66">
        <f t="shared" ref="P36:P47" si="31">N36-O36</f>
        <v>0</v>
      </c>
      <c r="Q36" s="395">
        <v>13</v>
      </c>
      <c r="R36" s="68">
        <f t="shared" ref="R36:R45" si="32">(K36*M36*$R$5)+(L36*M36*$R$6)+(O36*Q36*$R$7)+(P36*Q36*$R$8)</f>
        <v>104</v>
      </c>
      <c r="S36" s="69">
        <f t="shared" ref="S36:S45" si="33">J36*M36*$S$5</f>
        <v>26</v>
      </c>
      <c r="T36" s="70">
        <f t="shared" ref="T36:T45" si="34">K36*M36*$T$5</f>
        <v>26</v>
      </c>
      <c r="U36" s="70">
        <f t="shared" ref="U36:U45" si="35">J36*M36*$U$5</f>
        <v>31.2</v>
      </c>
      <c r="V36" s="70">
        <f t="shared" ref="V36:V47" si="36">N36*Q36*$V$7</f>
        <v>13</v>
      </c>
      <c r="W36" s="70">
        <f t="shared" ref="W36:W47" si="37">O36*Q36*$W$7</f>
        <v>3.9</v>
      </c>
      <c r="X36" s="70">
        <f t="shared" ref="X36:X47" si="38">N36*Q36*$X$7</f>
        <v>3.9</v>
      </c>
      <c r="Y36" s="70">
        <f t="shared" ref="Y36:AA47" si="39">S36+V36</f>
        <v>39</v>
      </c>
      <c r="Z36" s="70">
        <f t="shared" si="39"/>
        <v>29.9</v>
      </c>
      <c r="AA36" s="70">
        <f t="shared" si="39"/>
        <v>35.1</v>
      </c>
      <c r="AB36" s="71"/>
      <c r="AC36" s="7">
        <f t="shared" ref="AC36:AC47" si="40">R36-Y36-Z36-AA36</f>
        <v>0</v>
      </c>
      <c r="AD36" s="413" t="s">
        <v>598</v>
      </c>
      <c r="AE36" s="414"/>
      <c r="AF36" s="414" t="s">
        <v>599</v>
      </c>
      <c r="AG36" s="414" t="s">
        <v>600</v>
      </c>
      <c r="AH36" s="88"/>
      <c r="AI36" s="88"/>
      <c r="AJ36" s="75"/>
      <c r="AK36" s="134" t="s">
        <v>601</v>
      </c>
      <c r="AL36" s="88"/>
      <c r="AM36" s="75"/>
      <c r="AN36" s="77"/>
      <c r="AO36" s="72"/>
      <c r="AP36" s="73"/>
      <c r="AQ36" s="79"/>
      <c r="AR36" s="79" t="s">
        <v>602</v>
      </c>
      <c r="AS36" s="73" t="s">
        <v>603</v>
      </c>
      <c r="AT36" s="88"/>
      <c r="AU36" s="75"/>
      <c r="AV36" s="77"/>
    </row>
    <row r="37" spans="1:48" ht="27.95" customHeight="1" x14ac:dyDescent="0.25">
      <c r="A37" s="392" t="s">
        <v>594</v>
      </c>
      <c r="B37" s="393" t="s">
        <v>595</v>
      </c>
      <c r="C37" s="56" t="s">
        <v>142</v>
      </c>
      <c r="D37" s="57" t="s">
        <v>549</v>
      </c>
      <c r="E37" s="58" t="s">
        <v>54</v>
      </c>
      <c r="F37" s="80">
        <v>4</v>
      </c>
      <c r="G37" s="60" t="s">
        <v>580</v>
      </c>
      <c r="H37" s="60" t="s">
        <v>581</v>
      </c>
      <c r="I37" s="81"/>
      <c r="J37" s="82">
        <v>1</v>
      </c>
      <c r="K37" s="63">
        <f t="shared" si="28"/>
        <v>1</v>
      </c>
      <c r="L37" s="63">
        <f t="shared" si="29"/>
        <v>0</v>
      </c>
      <c r="M37" s="83">
        <v>0</v>
      </c>
      <c r="N37" s="84">
        <v>1</v>
      </c>
      <c r="O37" s="66">
        <f t="shared" si="30"/>
        <v>1</v>
      </c>
      <c r="P37" s="66">
        <f t="shared" si="31"/>
        <v>0</v>
      </c>
      <c r="Q37" s="83">
        <v>0</v>
      </c>
      <c r="R37" s="85">
        <f t="shared" si="32"/>
        <v>0</v>
      </c>
      <c r="S37" s="69">
        <f t="shared" si="33"/>
        <v>0</v>
      </c>
      <c r="T37" s="70">
        <f t="shared" si="34"/>
        <v>0</v>
      </c>
      <c r="U37" s="70">
        <f t="shared" si="35"/>
        <v>0</v>
      </c>
      <c r="V37" s="70">
        <f t="shared" si="36"/>
        <v>0</v>
      </c>
      <c r="W37" s="70">
        <f t="shared" si="37"/>
        <v>0</v>
      </c>
      <c r="X37" s="70">
        <f t="shared" si="38"/>
        <v>0</v>
      </c>
      <c r="Y37" s="70">
        <f t="shared" si="39"/>
        <v>0</v>
      </c>
      <c r="Z37" s="70">
        <f t="shared" si="39"/>
        <v>0</v>
      </c>
      <c r="AA37" s="70">
        <f t="shared" si="39"/>
        <v>0</v>
      </c>
      <c r="AB37" s="71"/>
      <c r="AC37" s="7">
        <f t="shared" si="40"/>
        <v>0</v>
      </c>
      <c r="AD37" s="86"/>
      <c r="AE37" s="73"/>
      <c r="AF37" s="87"/>
      <c r="AG37" s="87"/>
      <c r="AH37" s="88"/>
      <c r="AI37" s="88"/>
      <c r="AJ37" s="75"/>
      <c r="AK37" s="134" t="s">
        <v>604</v>
      </c>
      <c r="AL37" s="88"/>
      <c r="AM37" s="75"/>
      <c r="AN37" s="89"/>
      <c r="AO37" s="86"/>
      <c r="AP37" s="87"/>
      <c r="AQ37" s="87"/>
      <c r="AR37" s="79" t="s">
        <v>605</v>
      </c>
      <c r="AS37" s="87" t="s">
        <v>606</v>
      </c>
      <c r="AT37" s="88"/>
      <c r="AU37" s="75"/>
      <c r="AV37" s="89"/>
    </row>
    <row r="38" spans="1:48" ht="27.95" customHeight="1" x14ac:dyDescent="0.25">
      <c r="A38" s="392" t="s">
        <v>594</v>
      </c>
      <c r="B38" s="393" t="s">
        <v>595</v>
      </c>
      <c r="C38" s="56" t="s">
        <v>142</v>
      </c>
      <c r="D38" s="57" t="s">
        <v>549</v>
      </c>
      <c r="E38" s="93" t="s">
        <v>73</v>
      </c>
      <c r="F38" s="80">
        <v>1</v>
      </c>
      <c r="G38" s="60" t="s">
        <v>607</v>
      </c>
      <c r="H38" s="60" t="s">
        <v>608</v>
      </c>
      <c r="I38" s="81"/>
      <c r="J38" s="82">
        <v>1</v>
      </c>
      <c r="K38" s="63">
        <f t="shared" si="28"/>
        <v>1</v>
      </c>
      <c r="L38" s="63">
        <f t="shared" si="29"/>
        <v>0</v>
      </c>
      <c r="M38" s="83">
        <v>0</v>
      </c>
      <c r="N38" s="84">
        <v>1</v>
      </c>
      <c r="O38" s="66">
        <f t="shared" si="30"/>
        <v>1</v>
      </c>
      <c r="P38" s="66">
        <f t="shared" si="31"/>
        <v>0</v>
      </c>
      <c r="Q38" s="83">
        <v>26</v>
      </c>
      <c r="R38" s="85">
        <f t="shared" si="32"/>
        <v>41.6</v>
      </c>
      <c r="S38" s="69">
        <f t="shared" si="33"/>
        <v>0</v>
      </c>
      <c r="T38" s="70">
        <f t="shared" si="34"/>
        <v>0</v>
      </c>
      <c r="U38" s="70">
        <f t="shared" si="35"/>
        <v>0</v>
      </c>
      <c r="V38" s="70">
        <f t="shared" si="36"/>
        <v>26</v>
      </c>
      <c r="W38" s="70">
        <f t="shared" si="37"/>
        <v>7.8</v>
      </c>
      <c r="X38" s="70">
        <f t="shared" si="38"/>
        <v>7.8</v>
      </c>
      <c r="Y38" s="70">
        <f t="shared" si="39"/>
        <v>26</v>
      </c>
      <c r="Z38" s="70">
        <f t="shared" si="39"/>
        <v>7.8</v>
      </c>
      <c r="AA38" s="70">
        <f t="shared" si="39"/>
        <v>7.8</v>
      </c>
      <c r="AB38" s="71"/>
      <c r="AC38" s="7">
        <f t="shared" si="40"/>
        <v>0</v>
      </c>
      <c r="AD38" s="86"/>
      <c r="AE38" s="73"/>
      <c r="AF38" s="87"/>
      <c r="AG38" s="87"/>
      <c r="AH38" s="88"/>
      <c r="AI38" s="88"/>
      <c r="AJ38" s="75"/>
      <c r="AK38" s="87" t="s">
        <v>609</v>
      </c>
      <c r="AL38" s="88"/>
      <c r="AM38" s="75"/>
      <c r="AN38" s="89"/>
      <c r="AO38" s="86"/>
      <c r="AP38" s="87"/>
      <c r="AQ38" s="87"/>
      <c r="AR38" s="87"/>
      <c r="AS38" s="87" t="s">
        <v>610</v>
      </c>
      <c r="AT38" s="88"/>
      <c r="AU38" s="75"/>
      <c r="AV38" s="89"/>
    </row>
    <row r="39" spans="1:48" ht="27.95" customHeight="1" x14ac:dyDescent="0.25">
      <c r="A39" s="392" t="s">
        <v>594</v>
      </c>
      <c r="B39" s="393" t="s">
        <v>595</v>
      </c>
      <c r="C39" s="56" t="s">
        <v>142</v>
      </c>
      <c r="D39" s="57" t="s">
        <v>549</v>
      </c>
      <c r="E39" s="151" t="s">
        <v>84</v>
      </c>
      <c r="F39" s="152">
        <v>5</v>
      </c>
      <c r="G39" s="153" t="s">
        <v>611</v>
      </c>
      <c r="H39" s="153" t="s">
        <v>612</v>
      </c>
      <c r="I39" s="81"/>
      <c r="J39" s="82">
        <v>1</v>
      </c>
      <c r="K39" s="63">
        <f t="shared" si="28"/>
        <v>1</v>
      </c>
      <c r="L39" s="63">
        <f t="shared" si="29"/>
        <v>0</v>
      </c>
      <c r="M39" s="83">
        <v>26</v>
      </c>
      <c r="N39" s="84">
        <v>1</v>
      </c>
      <c r="O39" s="66">
        <f t="shared" si="30"/>
        <v>1</v>
      </c>
      <c r="P39" s="66">
        <f t="shared" si="31"/>
        <v>0</v>
      </c>
      <c r="Q39" s="83">
        <v>0</v>
      </c>
      <c r="R39" s="85">
        <f t="shared" si="32"/>
        <v>83.2</v>
      </c>
      <c r="S39" s="69">
        <f t="shared" si="33"/>
        <v>26</v>
      </c>
      <c r="T39" s="70">
        <f t="shared" si="34"/>
        <v>26</v>
      </c>
      <c r="U39" s="70">
        <f t="shared" si="35"/>
        <v>31.2</v>
      </c>
      <c r="V39" s="70">
        <f t="shared" si="36"/>
        <v>0</v>
      </c>
      <c r="W39" s="70">
        <f t="shared" si="37"/>
        <v>0</v>
      </c>
      <c r="X39" s="70">
        <f t="shared" si="38"/>
        <v>0</v>
      </c>
      <c r="Y39" s="70">
        <f t="shared" si="39"/>
        <v>26</v>
      </c>
      <c r="Z39" s="70">
        <f t="shared" si="39"/>
        <v>26</v>
      </c>
      <c r="AA39" s="70">
        <f t="shared" si="39"/>
        <v>31.2</v>
      </c>
      <c r="AB39" s="71"/>
      <c r="AC39" s="7">
        <f t="shared" si="40"/>
        <v>0</v>
      </c>
      <c r="AD39" s="86"/>
      <c r="AE39" s="73"/>
      <c r="AF39" s="87"/>
      <c r="AG39" s="87"/>
      <c r="AH39" s="88"/>
      <c r="AI39" s="88"/>
      <c r="AJ39" s="75"/>
      <c r="AK39" s="87" t="s">
        <v>613</v>
      </c>
      <c r="AL39" s="88"/>
      <c r="AM39" s="75"/>
      <c r="AN39" s="89"/>
      <c r="AO39" s="86"/>
      <c r="AP39" s="87"/>
      <c r="AQ39" s="87"/>
      <c r="AR39" s="87"/>
      <c r="AS39" s="224" t="s">
        <v>614</v>
      </c>
      <c r="AT39" s="88"/>
      <c r="AU39" s="75"/>
      <c r="AV39" s="89"/>
    </row>
    <row r="40" spans="1:48" ht="27.95" customHeight="1" x14ac:dyDescent="0.25">
      <c r="A40" s="392" t="s">
        <v>594</v>
      </c>
      <c r="B40" s="393" t="s">
        <v>595</v>
      </c>
      <c r="C40" s="56" t="s">
        <v>142</v>
      </c>
      <c r="D40" s="57" t="s">
        <v>549</v>
      </c>
      <c r="E40" s="150" t="s">
        <v>84</v>
      </c>
      <c r="F40" s="80">
        <v>4</v>
      </c>
      <c r="G40" s="60" t="s">
        <v>615</v>
      </c>
      <c r="H40" s="60" t="s">
        <v>597</v>
      </c>
      <c r="I40" s="81"/>
      <c r="J40" s="82">
        <v>1</v>
      </c>
      <c r="K40" s="63">
        <f t="shared" si="28"/>
        <v>1</v>
      </c>
      <c r="L40" s="63">
        <f t="shared" si="29"/>
        <v>0</v>
      </c>
      <c r="M40" s="83">
        <v>0</v>
      </c>
      <c r="N40" s="84">
        <v>1</v>
      </c>
      <c r="O40" s="66">
        <f t="shared" si="30"/>
        <v>1</v>
      </c>
      <c r="P40" s="66">
        <f t="shared" si="31"/>
        <v>0</v>
      </c>
      <c r="Q40" s="83">
        <v>26</v>
      </c>
      <c r="R40" s="85">
        <f t="shared" si="32"/>
        <v>41.6</v>
      </c>
      <c r="S40" s="69">
        <f t="shared" si="33"/>
        <v>0</v>
      </c>
      <c r="T40" s="70">
        <f t="shared" si="34"/>
        <v>0</v>
      </c>
      <c r="U40" s="70">
        <f t="shared" si="35"/>
        <v>0</v>
      </c>
      <c r="V40" s="70">
        <f t="shared" si="36"/>
        <v>26</v>
      </c>
      <c r="W40" s="70">
        <f t="shared" si="37"/>
        <v>7.8</v>
      </c>
      <c r="X40" s="70">
        <f t="shared" si="38"/>
        <v>7.8</v>
      </c>
      <c r="Y40" s="70">
        <f t="shared" si="39"/>
        <v>26</v>
      </c>
      <c r="Z40" s="70">
        <f t="shared" si="39"/>
        <v>7.8</v>
      </c>
      <c r="AA40" s="70">
        <f t="shared" si="39"/>
        <v>7.8</v>
      </c>
      <c r="AB40" s="71"/>
      <c r="AC40" s="7">
        <f t="shared" si="40"/>
        <v>0</v>
      </c>
      <c r="AD40" s="86"/>
      <c r="AE40" s="73"/>
      <c r="AF40" s="87"/>
      <c r="AG40" s="87"/>
      <c r="AH40" s="88"/>
      <c r="AI40" s="88"/>
      <c r="AJ40" s="75"/>
      <c r="AK40" s="87" t="s">
        <v>616</v>
      </c>
      <c r="AL40" s="88"/>
      <c r="AM40" s="75"/>
      <c r="AN40" s="89"/>
      <c r="AO40" s="86"/>
      <c r="AP40" s="87"/>
      <c r="AQ40" s="87"/>
      <c r="AR40" s="87"/>
      <c r="AS40" s="87"/>
      <c r="AT40" s="88"/>
      <c r="AU40" s="75"/>
      <c r="AV40" s="89"/>
    </row>
    <row r="41" spans="1:48" ht="27.95" customHeight="1" x14ac:dyDescent="0.25">
      <c r="A41" s="392" t="s">
        <v>594</v>
      </c>
      <c r="B41" s="393" t="s">
        <v>595</v>
      </c>
      <c r="C41" s="56" t="s">
        <v>142</v>
      </c>
      <c r="D41" s="57" t="s">
        <v>549</v>
      </c>
      <c r="E41" s="150" t="s">
        <v>84</v>
      </c>
      <c r="F41" s="80">
        <v>4</v>
      </c>
      <c r="G41" s="60" t="s">
        <v>617</v>
      </c>
      <c r="H41" s="60" t="s">
        <v>618</v>
      </c>
      <c r="I41" s="81"/>
      <c r="J41" s="82">
        <v>1</v>
      </c>
      <c r="K41" s="63">
        <f t="shared" si="28"/>
        <v>1</v>
      </c>
      <c r="L41" s="63">
        <f t="shared" si="29"/>
        <v>0</v>
      </c>
      <c r="M41" s="83">
        <v>26</v>
      </c>
      <c r="N41" s="84">
        <v>1</v>
      </c>
      <c r="O41" s="66">
        <f t="shared" si="30"/>
        <v>1</v>
      </c>
      <c r="P41" s="66">
        <f t="shared" si="31"/>
        <v>0</v>
      </c>
      <c r="Q41" s="83">
        <v>26</v>
      </c>
      <c r="R41" s="85">
        <f t="shared" si="32"/>
        <v>124.80000000000001</v>
      </c>
      <c r="S41" s="69">
        <f t="shared" si="33"/>
        <v>26</v>
      </c>
      <c r="T41" s="70">
        <f t="shared" si="34"/>
        <v>26</v>
      </c>
      <c r="U41" s="70">
        <f t="shared" si="35"/>
        <v>31.2</v>
      </c>
      <c r="V41" s="70">
        <f t="shared" si="36"/>
        <v>26</v>
      </c>
      <c r="W41" s="70">
        <f t="shared" si="37"/>
        <v>7.8</v>
      </c>
      <c r="X41" s="70">
        <f t="shared" si="38"/>
        <v>7.8</v>
      </c>
      <c r="Y41" s="70">
        <f t="shared" si="39"/>
        <v>52</v>
      </c>
      <c r="Z41" s="70">
        <f t="shared" si="39"/>
        <v>33.799999999999997</v>
      </c>
      <c r="AA41" s="70">
        <f t="shared" si="39"/>
        <v>39</v>
      </c>
      <c r="AB41" s="71"/>
      <c r="AC41" s="7">
        <f t="shared" si="40"/>
        <v>0</v>
      </c>
      <c r="AD41" s="86"/>
      <c r="AE41" s="73"/>
      <c r="AF41" s="87"/>
      <c r="AG41" s="87"/>
      <c r="AH41" s="88"/>
      <c r="AI41" s="88"/>
      <c r="AJ41" s="75"/>
      <c r="AK41" s="87" t="s">
        <v>619</v>
      </c>
      <c r="AL41" s="88"/>
      <c r="AM41" s="75"/>
      <c r="AN41" s="89"/>
      <c r="AO41" s="86"/>
      <c r="AP41" s="87"/>
      <c r="AQ41" s="87"/>
      <c r="AR41" s="87"/>
      <c r="AS41" s="87"/>
      <c r="AT41" s="88"/>
      <c r="AU41" s="75"/>
      <c r="AV41" s="89"/>
    </row>
    <row r="42" spans="1:48" ht="27.95" customHeight="1" x14ac:dyDescent="0.25">
      <c r="A42" s="392" t="s">
        <v>594</v>
      </c>
      <c r="B42" s="393" t="s">
        <v>595</v>
      </c>
      <c r="C42" s="56" t="s">
        <v>142</v>
      </c>
      <c r="D42" s="57" t="s">
        <v>549</v>
      </c>
      <c r="E42" s="150" t="s">
        <v>84</v>
      </c>
      <c r="F42" s="80">
        <v>6</v>
      </c>
      <c r="G42" s="60" t="s">
        <v>620</v>
      </c>
      <c r="H42" s="60" t="s">
        <v>621</v>
      </c>
      <c r="I42" s="81"/>
      <c r="J42" s="82">
        <v>1</v>
      </c>
      <c r="K42" s="63">
        <f t="shared" si="28"/>
        <v>1</v>
      </c>
      <c r="L42" s="63">
        <f t="shared" si="29"/>
        <v>0</v>
      </c>
      <c r="M42" s="83">
        <v>26</v>
      </c>
      <c r="N42" s="84">
        <v>1</v>
      </c>
      <c r="O42" s="66">
        <f t="shared" si="30"/>
        <v>1</v>
      </c>
      <c r="P42" s="66">
        <f t="shared" si="31"/>
        <v>0</v>
      </c>
      <c r="Q42" s="83">
        <v>0</v>
      </c>
      <c r="R42" s="85">
        <f t="shared" si="32"/>
        <v>83.2</v>
      </c>
      <c r="S42" s="69">
        <f t="shared" si="33"/>
        <v>26</v>
      </c>
      <c r="T42" s="70">
        <f t="shared" si="34"/>
        <v>26</v>
      </c>
      <c r="U42" s="70">
        <f t="shared" si="35"/>
        <v>31.2</v>
      </c>
      <c r="V42" s="70">
        <f t="shared" si="36"/>
        <v>0</v>
      </c>
      <c r="W42" s="70">
        <f t="shared" si="37"/>
        <v>0</v>
      </c>
      <c r="X42" s="70">
        <f t="shared" si="38"/>
        <v>0</v>
      </c>
      <c r="Y42" s="70">
        <f t="shared" si="39"/>
        <v>26</v>
      </c>
      <c r="Z42" s="70">
        <f t="shared" si="39"/>
        <v>26</v>
      </c>
      <c r="AA42" s="70">
        <f t="shared" si="39"/>
        <v>31.2</v>
      </c>
      <c r="AB42" s="71"/>
      <c r="AC42" s="7">
        <f t="shared" si="40"/>
        <v>0</v>
      </c>
      <c r="AD42" s="86"/>
      <c r="AE42" s="73"/>
      <c r="AF42" s="87"/>
      <c r="AG42" s="87"/>
      <c r="AH42" s="88"/>
      <c r="AI42" s="88"/>
      <c r="AJ42" s="75"/>
      <c r="AK42" s="87" t="s">
        <v>622</v>
      </c>
      <c r="AL42" s="88"/>
      <c r="AM42" s="75"/>
      <c r="AN42" s="89"/>
      <c r="AO42" s="86"/>
      <c r="AP42" s="87"/>
      <c r="AQ42" s="87"/>
      <c r="AR42" s="87"/>
      <c r="AS42" s="87"/>
      <c r="AT42" s="88"/>
      <c r="AU42" s="75"/>
      <c r="AV42" s="89"/>
    </row>
    <row r="43" spans="1:48" ht="27.95" customHeight="1" x14ac:dyDescent="0.25">
      <c r="A43" s="392" t="s">
        <v>594</v>
      </c>
      <c r="B43" s="393" t="s">
        <v>595</v>
      </c>
      <c r="C43" s="56" t="s">
        <v>142</v>
      </c>
      <c r="D43" s="57" t="s">
        <v>549</v>
      </c>
      <c r="E43" s="58" t="s">
        <v>54</v>
      </c>
      <c r="F43" s="80">
        <v>5</v>
      </c>
      <c r="G43" s="60" t="s">
        <v>623</v>
      </c>
      <c r="H43" s="60" t="s">
        <v>624</v>
      </c>
      <c r="I43" s="94"/>
      <c r="J43" s="82">
        <v>1</v>
      </c>
      <c r="K43" s="63">
        <f t="shared" si="28"/>
        <v>1</v>
      </c>
      <c r="L43" s="63">
        <f t="shared" si="29"/>
        <v>0</v>
      </c>
      <c r="M43" s="83">
        <v>0</v>
      </c>
      <c r="N43" s="84">
        <v>1</v>
      </c>
      <c r="O43" s="66">
        <f t="shared" si="30"/>
        <v>1</v>
      </c>
      <c r="P43" s="66">
        <f t="shared" si="31"/>
        <v>0</v>
      </c>
      <c r="Q43" s="83">
        <v>0</v>
      </c>
      <c r="R43" s="85">
        <f t="shared" si="32"/>
        <v>0</v>
      </c>
      <c r="S43" s="69">
        <f t="shared" si="33"/>
        <v>0</v>
      </c>
      <c r="T43" s="70">
        <f t="shared" si="34"/>
        <v>0</v>
      </c>
      <c r="U43" s="70">
        <f t="shared" si="35"/>
        <v>0</v>
      </c>
      <c r="V43" s="70">
        <f t="shared" si="36"/>
        <v>0</v>
      </c>
      <c r="W43" s="70">
        <f t="shared" si="37"/>
        <v>0</v>
      </c>
      <c r="X43" s="70">
        <f t="shared" si="38"/>
        <v>0</v>
      </c>
      <c r="Y43" s="70">
        <f t="shared" si="39"/>
        <v>0</v>
      </c>
      <c r="Z43" s="70">
        <f t="shared" si="39"/>
        <v>0</v>
      </c>
      <c r="AA43" s="70">
        <f t="shared" si="39"/>
        <v>0</v>
      </c>
      <c r="AB43" s="71"/>
      <c r="AC43" s="7">
        <f t="shared" si="40"/>
        <v>0</v>
      </c>
      <c r="AD43" s="86"/>
      <c r="AE43" s="73"/>
      <c r="AF43" s="87"/>
      <c r="AG43" s="87"/>
      <c r="AH43" s="88"/>
      <c r="AI43" s="88"/>
      <c r="AJ43" s="75"/>
      <c r="AK43" s="415"/>
      <c r="AL43" s="88"/>
      <c r="AM43" s="75"/>
      <c r="AN43" s="89"/>
      <c r="AO43" s="86"/>
      <c r="AP43" s="87"/>
      <c r="AQ43" s="87"/>
      <c r="AR43" s="87"/>
      <c r="AS43" s="87"/>
      <c r="AT43" s="88"/>
      <c r="AU43" s="75"/>
      <c r="AV43" s="89"/>
    </row>
    <row r="44" spans="1:48" ht="27.95" customHeight="1" x14ac:dyDescent="0.25">
      <c r="A44" s="392" t="s">
        <v>594</v>
      </c>
      <c r="B44" s="393" t="s">
        <v>595</v>
      </c>
      <c r="C44" s="56" t="s">
        <v>142</v>
      </c>
      <c r="D44" s="57" t="s">
        <v>549</v>
      </c>
      <c r="E44" s="143"/>
      <c r="F44" s="144"/>
      <c r="G44" s="145"/>
      <c r="H44" s="140"/>
      <c r="I44" s="81"/>
      <c r="J44" s="82"/>
      <c r="K44" s="63">
        <f t="shared" si="28"/>
        <v>0</v>
      </c>
      <c r="L44" s="63">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87"/>
      <c r="AQ44" s="87"/>
      <c r="AR44" s="87"/>
      <c r="AS44" s="87"/>
      <c r="AT44" s="88"/>
      <c r="AU44" s="75"/>
      <c r="AV44" s="89"/>
    </row>
    <row r="45" spans="1:48" ht="27.95" customHeight="1" x14ac:dyDescent="0.25">
      <c r="A45" s="392" t="s">
        <v>594</v>
      </c>
      <c r="B45" s="393" t="s">
        <v>595</v>
      </c>
      <c r="C45" s="56" t="s">
        <v>142</v>
      </c>
      <c r="D45" s="57" t="s">
        <v>549</v>
      </c>
      <c r="E45" s="146"/>
      <c r="F45" s="402"/>
      <c r="G45" s="142"/>
      <c r="H45" s="403"/>
      <c r="I45" s="404"/>
      <c r="J45" s="82"/>
      <c r="K45" s="96">
        <f t="shared" si="28"/>
        <v>0</v>
      </c>
      <c r="L45" s="96">
        <f t="shared" si="29"/>
        <v>0</v>
      </c>
      <c r="M45" s="83"/>
      <c r="N45" s="84"/>
      <c r="O45" s="66">
        <f t="shared" si="30"/>
        <v>0</v>
      </c>
      <c r="P45" s="66">
        <f t="shared" si="31"/>
        <v>0</v>
      </c>
      <c r="Q45" s="83"/>
      <c r="R45" s="85">
        <f t="shared" si="32"/>
        <v>0</v>
      </c>
      <c r="S45" s="69">
        <f t="shared" si="33"/>
        <v>0</v>
      </c>
      <c r="T45" s="70">
        <f t="shared" si="34"/>
        <v>0</v>
      </c>
      <c r="U45" s="70">
        <f t="shared" si="35"/>
        <v>0</v>
      </c>
      <c r="V45" s="70">
        <f t="shared" si="36"/>
        <v>0</v>
      </c>
      <c r="W45" s="70">
        <f t="shared" si="37"/>
        <v>0</v>
      </c>
      <c r="X45" s="70">
        <f t="shared" si="38"/>
        <v>0</v>
      </c>
      <c r="Y45" s="70">
        <f t="shared" si="39"/>
        <v>0</v>
      </c>
      <c r="Z45" s="70">
        <f t="shared" si="39"/>
        <v>0</v>
      </c>
      <c r="AA45" s="70">
        <f t="shared" si="39"/>
        <v>0</v>
      </c>
      <c r="AB45" s="71"/>
      <c r="AC45" s="7">
        <f t="shared" si="40"/>
        <v>0</v>
      </c>
      <c r="AD45" s="86"/>
      <c r="AE45" s="73"/>
      <c r="AF45" s="87"/>
      <c r="AG45" s="87"/>
      <c r="AH45" s="88"/>
      <c r="AI45" s="88"/>
      <c r="AJ45" s="75"/>
      <c r="AK45" s="87"/>
      <c r="AL45" s="88"/>
      <c r="AM45" s="75"/>
      <c r="AN45" s="89"/>
      <c r="AO45" s="86"/>
      <c r="AP45" s="87"/>
      <c r="AQ45" s="87"/>
      <c r="AR45" s="87"/>
      <c r="AS45" s="87"/>
      <c r="AT45" s="88"/>
      <c r="AU45" s="75"/>
      <c r="AV45" s="89"/>
    </row>
    <row r="46" spans="1:48" s="115" customFormat="1" ht="27.95" customHeight="1" x14ac:dyDescent="0.25">
      <c r="A46" s="405" t="s">
        <v>594</v>
      </c>
      <c r="B46" s="406" t="s">
        <v>595</v>
      </c>
      <c r="C46" s="99" t="s">
        <v>142</v>
      </c>
      <c r="D46" s="100" t="s">
        <v>549</v>
      </c>
      <c r="E46" s="101" t="s">
        <v>49</v>
      </c>
      <c r="F46" s="101"/>
      <c r="G46" s="102"/>
      <c r="H46" s="103"/>
      <c r="I46" s="104"/>
      <c r="J46" s="105"/>
      <c r="K46" s="106">
        <f>IF(J46&gt;0, 1, 0)</f>
        <v>0</v>
      </c>
      <c r="L46" s="106">
        <f t="shared" si="29"/>
        <v>0</v>
      </c>
      <c r="M46" s="107"/>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87"/>
      <c r="AQ46" s="87"/>
      <c r="AR46" s="87"/>
      <c r="AS46" s="87"/>
      <c r="AT46" s="88"/>
      <c r="AU46" s="75"/>
      <c r="AV46" s="89"/>
    </row>
    <row r="47" spans="1:48" s="115" customFormat="1" ht="27.95" customHeight="1" x14ac:dyDescent="0.25">
      <c r="A47" s="405" t="s">
        <v>594</v>
      </c>
      <c r="B47" s="406" t="s">
        <v>595</v>
      </c>
      <c r="C47" s="99" t="s">
        <v>142</v>
      </c>
      <c r="D47" s="100" t="s">
        <v>549</v>
      </c>
      <c r="E47" s="101" t="s">
        <v>49</v>
      </c>
      <c r="F47" s="101"/>
      <c r="G47" s="102"/>
      <c r="H47" s="103"/>
      <c r="I47" s="104"/>
      <c r="J47" s="105"/>
      <c r="K47" s="106">
        <f>IF(J47&gt;0, 1, 0)</f>
        <v>0</v>
      </c>
      <c r="L47" s="106">
        <f t="shared" si="29"/>
        <v>0</v>
      </c>
      <c r="M47" s="107"/>
      <c r="N47" s="108"/>
      <c r="O47" s="109">
        <f t="shared" si="30"/>
        <v>0</v>
      </c>
      <c r="P47" s="109">
        <f t="shared" si="31"/>
        <v>0</v>
      </c>
      <c r="Q47" s="107"/>
      <c r="R47" s="110">
        <f>J47*M47*$R$9</f>
        <v>0</v>
      </c>
      <c r="S47" s="111">
        <f>J47*M47*$S$9</f>
        <v>0</v>
      </c>
      <c r="T47" s="112">
        <f>K47*M47*$T$9</f>
        <v>0</v>
      </c>
      <c r="U47" s="112">
        <f>J47*M47*$U$9</f>
        <v>0</v>
      </c>
      <c r="V47" s="112">
        <f t="shared" si="36"/>
        <v>0</v>
      </c>
      <c r="W47" s="112">
        <f t="shared" si="37"/>
        <v>0</v>
      </c>
      <c r="X47" s="112">
        <f t="shared" si="38"/>
        <v>0</v>
      </c>
      <c r="Y47" s="112">
        <f t="shared" si="39"/>
        <v>0</v>
      </c>
      <c r="Z47" s="112">
        <f t="shared" si="39"/>
        <v>0</v>
      </c>
      <c r="AA47" s="112">
        <f t="shared" si="39"/>
        <v>0</v>
      </c>
      <c r="AB47" s="113"/>
      <c r="AC47" s="114">
        <f t="shared" si="40"/>
        <v>0</v>
      </c>
      <c r="AD47" s="86"/>
      <c r="AE47" s="73"/>
      <c r="AF47" s="87"/>
      <c r="AG47" s="87"/>
      <c r="AH47" s="88"/>
      <c r="AI47" s="88"/>
      <c r="AJ47" s="75"/>
      <c r="AK47" s="87"/>
      <c r="AL47" s="88"/>
      <c r="AM47" s="75"/>
      <c r="AN47" s="89"/>
      <c r="AO47" s="86"/>
      <c r="AP47" s="87"/>
      <c r="AQ47" s="87"/>
      <c r="AR47" s="87"/>
      <c r="AS47" s="87"/>
      <c r="AT47" s="88"/>
      <c r="AU47" s="75"/>
      <c r="AV47" s="89"/>
    </row>
    <row r="48" spans="1:48" ht="27.75" customHeight="1" thickBot="1" x14ac:dyDescent="0.3">
      <c r="A48" s="407" t="s">
        <v>594</v>
      </c>
      <c r="B48" s="408" t="s">
        <v>595</v>
      </c>
      <c r="C48" s="117" t="s">
        <v>142</v>
      </c>
      <c r="D48" s="57" t="s">
        <v>549</v>
      </c>
      <c r="E48" s="118"/>
      <c r="F48" s="118"/>
      <c r="G48" s="119"/>
      <c r="H48" s="120" t="s">
        <v>90</v>
      </c>
      <c r="I48" s="121"/>
      <c r="J48" s="122"/>
      <c r="K48" s="123"/>
      <c r="L48" s="123"/>
      <c r="M48" s="124"/>
      <c r="N48" s="125"/>
      <c r="O48" s="123"/>
      <c r="P48" s="123"/>
      <c r="Q48" s="124"/>
      <c r="R48" s="126">
        <f>SUM(R36:R47)</f>
        <v>478.40000000000003</v>
      </c>
      <c r="S48" s="127">
        <f t="shared" ref="S48:AA48" si="41">SUM(S36:S47)</f>
        <v>104</v>
      </c>
      <c r="T48" s="128">
        <f t="shared" si="41"/>
        <v>104</v>
      </c>
      <c r="U48" s="128">
        <f t="shared" si="41"/>
        <v>124.8</v>
      </c>
      <c r="V48" s="128">
        <f t="shared" si="41"/>
        <v>91</v>
      </c>
      <c r="W48" s="128">
        <f t="shared" si="41"/>
        <v>27.3</v>
      </c>
      <c r="X48" s="128">
        <f t="shared" si="41"/>
        <v>27.3</v>
      </c>
      <c r="Y48" s="129">
        <f t="shared" si="41"/>
        <v>195</v>
      </c>
      <c r="Z48" s="129">
        <f t="shared" si="41"/>
        <v>131.30000000000001</v>
      </c>
      <c r="AA48" s="129">
        <f t="shared" si="41"/>
        <v>152.1</v>
      </c>
      <c r="AB48" s="130">
        <f>R48/1800/0.6</f>
        <v>0.442962962962963</v>
      </c>
      <c r="AC48" s="7"/>
      <c r="AD48" s="131"/>
      <c r="AE48" s="132"/>
      <c r="AF48" s="132"/>
      <c r="AG48" s="132"/>
      <c r="AH48" s="132"/>
      <c r="AI48" s="132"/>
      <c r="AJ48" s="132"/>
      <c r="AK48" s="132"/>
      <c r="AL48" s="132"/>
      <c r="AM48" s="132"/>
      <c r="AN48" s="132"/>
      <c r="AO48" s="132"/>
      <c r="AP48" s="132"/>
      <c r="AQ48" s="132"/>
      <c r="AR48" s="132"/>
      <c r="AS48" s="132"/>
      <c r="AT48" s="132"/>
      <c r="AU48" s="132"/>
      <c r="AV48" s="409"/>
    </row>
    <row r="49" spans="1:48" ht="44.25" customHeight="1" thickTop="1" x14ac:dyDescent="0.25">
      <c r="A49" s="392" t="s">
        <v>625</v>
      </c>
      <c r="B49" s="393" t="s">
        <v>626</v>
      </c>
      <c r="C49" s="56" t="s">
        <v>142</v>
      </c>
      <c r="D49" s="57" t="s">
        <v>549</v>
      </c>
      <c r="E49" s="58" t="s">
        <v>54</v>
      </c>
      <c r="F49" s="80">
        <v>5</v>
      </c>
      <c r="G49" s="60" t="s">
        <v>627</v>
      </c>
      <c r="H49" s="60" t="s">
        <v>628</v>
      </c>
      <c r="I49" s="394"/>
      <c r="J49" s="62"/>
      <c r="K49" s="63"/>
      <c r="L49" s="63"/>
      <c r="M49" s="64"/>
      <c r="N49" s="65"/>
      <c r="O49" s="66">
        <f t="shared" ref="O49:O60" si="42">IF(N49&gt;0, 1, 0)</f>
        <v>0</v>
      </c>
      <c r="P49" s="66">
        <f t="shared" ref="P49:P60" si="43">N49-O49</f>
        <v>0</v>
      </c>
      <c r="Q49" s="395"/>
      <c r="R49" s="68">
        <f t="shared" ref="R49:R58" si="44">(K49*M49*$R$5)+(L49*M49*$R$6)+(O49*Q49*$R$7)+(P49*Q49*$R$8)</f>
        <v>0</v>
      </c>
      <c r="S49" s="69">
        <f t="shared" ref="S49:S58" si="45">J49*M49*$S$5</f>
        <v>0</v>
      </c>
      <c r="T49" s="70">
        <f t="shared" ref="T49:T58" si="46">K49*M49*$T$5</f>
        <v>0</v>
      </c>
      <c r="U49" s="70">
        <f t="shared" ref="U49:U58" si="47">J49*M49*$U$5</f>
        <v>0</v>
      </c>
      <c r="V49" s="70">
        <f t="shared" ref="V49:V60" si="48">N49*Q49*$V$7</f>
        <v>0</v>
      </c>
      <c r="W49" s="70">
        <f t="shared" ref="W49:W60" si="49">O49*Q49*$W$7</f>
        <v>0</v>
      </c>
      <c r="X49" s="70">
        <f t="shared" ref="X49:X60" si="50">N49*Q49*$X$7</f>
        <v>0</v>
      </c>
      <c r="Y49" s="70">
        <f t="shared" ref="Y49:AA60" si="51">S49+V49</f>
        <v>0</v>
      </c>
      <c r="Z49" s="70">
        <f t="shared" si="51"/>
        <v>0</v>
      </c>
      <c r="AA49" s="70">
        <f t="shared" si="51"/>
        <v>0</v>
      </c>
      <c r="AB49" s="71"/>
      <c r="AC49" s="7">
        <f t="shared" ref="AC49:AC60" si="52">R49-Y49-Z49-AA49</f>
        <v>0</v>
      </c>
      <c r="AD49" s="72"/>
      <c r="AE49" s="73"/>
      <c r="AF49" s="73"/>
      <c r="AG49" s="73"/>
      <c r="AH49" s="88"/>
      <c r="AI49" s="88"/>
      <c r="AJ49" s="75"/>
      <c r="AK49" s="416" t="s">
        <v>629</v>
      </c>
      <c r="AL49" s="88"/>
      <c r="AM49" s="75"/>
      <c r="AN49" s="77"/>
      <c r="AO49" s="417"/>
      <c r="AP49" s="73"/>
      <c r="AQ49" s="79"/>
      <c r="AR49" s="79"/>
      <c r="AS49" s="418" t="s">
        <v>630</v>
      </c>
      <c r="AT49" s="88"/>
      <c r="AU49" s="75"/>
      <c r="AV49" s="77"/>
    </row>
    <row r="50" spans="1:48" ht="34.5" customHeight="1" x14ac:dyDescent="0.25">
      <c r="A50" s="392" t="s">
        <v>625</v>
      </c>
      <c r="B50" s="393" t="s">
        <v>626</v>
      </c>
      <c r="C50" s="56" t="s">
        <v>142</v>
      </c>
      <c r="D50" s="57" t="s">
        <v>549</v>
      </c>
      <c r="E50" s="58" t="s">
        <v>54</v>
      </c>
      <c r="F50" s="80">
        <v>5</v>
      </c>
      <c r="G50" s="60" t="s">
        <v>631</v>
      </c>
      <c r="H50" s="60" t="s">
        <v>632</v>
      </c>
      <c r="I50" s="81"/>
      <c r="J50" s="82">
        <v>1</v>
      </c>
      <c r="K50" s="63">
        <f t="shared" ref="K50:K58" si="53">IF(J50&gt;0, 1, 0)</f>
        <v>1</v>
      </c>
      <c r="L50" s="63">
        <f t="shared" ref="L50:L60" si="54">J50-K50</f>
        <v>0</v>
      </c>
      <c r="M50" s="83">
        <v>26</v>
      </c>
      <c r="N50" s="84">
        <v>1</v>
      </c>
      <c r="O50" s="66">
        <f t="shared" si="42"/>
        <v>1</v>
      </c>
      <c r="P50" s="66">
        <f t="shared" si="43"/>
        <v>0</v>
      </c>
      <c r="Q50" s="83">
        <v>26</v>
      </c>
      <c r="R50" s="85">
        <f t="shared" si="44"/>
        <v>124.80000000000001</v>
      </c>
      <c r="S50" s="69">
        <f t="shared" si="45"/>
        <v>26</v>
      </c>
      <c r="T50" s="70">
        <f t="shared" si="46"/>
        <v>26</v>
      </c>
      <c r="U50" s="70">
        <f t="shared" si="47"/>
        <v>31.2</v>
      </c>
      <c r="V50" s="70">
        <f t="shared" si="48"/>
        <v>26</v>
      </c>
      <c r="W50" s="70">
        <f t="shared" si="49"/>
        <v>7.8</v>
      </c>
      <c r="X50" s="70">
        <f t="shared" si="50"/>
        <v>7.8</v>
      </c>
      <c r="Y50" s="70">
        <f t="shared" si="51"/>
        <v>52</v>
      </c>
      <c r="Z50" s="70">
        <f t="shared" si="51"/>
        <v>33.799999999999997</v>
      </c>
      <c r="AA50" s="70">
        <f t="shared" si="51"/>
        <v>39</v>
      </c>
      <c r="AB50" s="71"/>
      <c r="AC50" s="7">
        <f t="shared" si="52"/>
        <v>0</v>
      </c>
      <c r="AD50" s="86"/>
      <c r="AE50" s="73"/>
      <c r="AF50" s="87"/>
      <c r="AG50" s="87"/>
      <c r="AH50" s="88"/>
      <c r="AI50" s="88"/>
      <c r="AJ50" s="75"/>
      <c r="AK50" s="416" t="s">
        <v>633</v>
      </c>
      <c r="AL50" s="88"/>
      <c r="AM50" s="75"/>
      <c r="AN50" s="89"/>
      <c r="AO50" s="86"/>
      <c r="AP50" s="87"/>
      <c r="AQ50" s="87"/>
      <c r="AR50" s="79"/>
      <c r="AS50" s="419" t="s">
        <v>634</v>
      </c>
      <c r="AT50" s="88"/>
      <c r="AU50" s="75"/>
      <c r="AV50" s="89"/>
    </row>
    <row r="51" spans="1:48" ht="37.5" customHeight="1" x14ac:dyDescent="0.25">
      <c r="A51" s="392" t="s">
        <v>625</v>
      </c>
      <c r="B51" s="393" t="s">
        <v>626</v>
      </c>
      <c r="C51" s="56" t="s">
        <v>142</v>
      </c>
      <c r="D51" s="57" t="s">
        <v>549</v>
      </c>
      <c r="E51" s="58" t="s">
        <v>54</v>
      </c>
      <c r="F51" s="80">
        <v>6</v>
      </c>
      <c r="G51" s="60" t="s">
        <v>635</v>
      </c>
      <c r="H51" s="60" t="s">
        <v>636</v>
      </c>
      <c r="I51" s="81"/>
      <c r="J51" s="82">
        <v>1</v>
      </c>
      <c r="K51" s="63">
        <f t="shared" si="53"/>
        <v>1</v>
      </c>
      <c r="L51" s="63">
        <f t="shared" si="54"/>
        <v>0</v>
      </c>
      <c r="M51" s="83">
        <v>26</v>
      </c>
      <c r="N51" s="84">
        <v>1</v>
      </c>
      <c r="O51" s="66">
        <f t="shared" si="42"/>
        <v>1</v>
      </c>
      <c r="P51" s="66">
        <f t="shared" si="43"/>
        <v>0</v>
      </c>
      <c r="Q51" s="83">
        <v>26</v>
      </c>
      <c r="R51" s="85">
        <f t="shared" si="44"/>
        <v>124.80000000000001</v>
      </c>
      <c r="S51" s="69">
        <f t="shared" si="45"/>
        <v>26</v>
      </c>
      <c r="T51" s="70">
        <f t="shared" si="46"/>
        <v>26</v>
      </c>
      <c r="U51" s="70">
        <f t="shared" si="47"/>
        <v>31.2</v>
      </c>
      <c r="V51" s="70">
        <f t="shared" si="48"/>
        <v>26</v>
      </c>
      <c r="W51" s="70">
        <f t="shared" si="49"/>
        <v>7.8</v>
      </c>
      <c r="X51" s="70">
        <f t="shared" si="50"/>
        <v>7.8</v>
      </c>
      <c r="Y51" s="70">
        <f t="shared" si="51"/>
        <v>52</v>
      </c>
      <c r="Z51" s="70">
        <f t="shared" si="51"/>
        <v>33.799999999999997</v>
      </c>
      <c r="AA51" s="70">
        <f t="shared" si="51"/>
        <v>39</v>
      </c>
      <c r="AB51" s="71"/>
      <c r="AC51" s="7">
        <f t="shared" si="52"/>
        <v>0</v>
      </c>
      <c r="AD51" s="86"/>
      <c r="AE51" s="73"/>
      <c r="AF51" s="87"/>
      <c r="AG51" s="87"/>
      <c r="AH51" s="88"/>
      <c r="AI51" s="88"/>
      <c r="AJ51" s="75"/>
      <c r="AK51" s="416" t="s">
        <v>637</v>
      </c>
      <c r="AL51" s="88"/>
      <c r="AM51" s="75"/>
      <c r="AN51" s="89"/>
      <c r="AO51" s="86"/>
      <c r="AP51" s="87"/>
      <c r="AQ51" s="87"/>
      <c r="AR51" s="87"/>
      <c r="AS51" s="87"/>
      <c r="AT51" s="88"/>
      <c r="AU51" s="75"/>
      <c r="AV51" s="89"/>
    </row>
    <row r="52" spans="1:48" ht="27.95" customHeight="1" x14ac:dyDescent="0.25">
      <c r="A52" s="392" t="s">
        <v>625</v>
      </c>
      <c r="B52" s="393" t="s">
        <v>626</v>
      </c>
      <c r="C52" s="56" t="s">
        <v>142</v>
      </c>
      <c r="D52" s="57" t="s">
        <v>549</v>
      </c>
      <c r="E52" s="91" t="s">
        <v>68</v>
      </c>
      <c r="F52" s="92">
        <v>6</v>
      </c>
      <c r="G52" s="91" t="s">
        <v>635</v>
      </c>
      <c r="H52" s="91" t="s">
        <v>638</v>
      </c>
      <c r="I52" s="81"/>
      <c r="J52" s="82">
        <v>1</v>
      </c>
      <c r="K52" s="63">
        <f t="shared" si="53"/>
        <v>1</v>
      </c>
      <c r="L52" s="63">
        <f t="shared" si="54"/>
        <v>0</v>
      </c>
      <c r="M52" s="83">
        <v>26</v>
      </c>
      <c r="N52" s="84">
        <v>1</v>
      </c>
      <c r="O52" s="66">
        <f t="shared" si="42"/>
        <v>1</v>
      </c>
      <c r="P52" s="66">
        <f t="shared" si="43"/>
        <v>0</v>
      </c>
      <c r="Q52" s="83">
        <v>26</v>
      </c>
      <c r="R52" s="85">
        <f t="shared" si="44"/>
        <v>124.80000000000001</v>
      </c>
      <c r="S52" s="69">
        <f t="shared" si="45"/>
        <v>26</v>
      </c>
      <c r="T52" s="70">
        <f t="shared" si="46"/>
        <v>26</v>
      </c>
      <c r="U52" s="70">
        <f t="shared" si="47"/>
        <v>31.2</v>
      </c>
      <c r="V52" s="70">
        <f t="shared" si="48"/>
        <v>26</v>
      </c>
      <c r="W52" s="70">
        <f t="shared" si="49"/>
        <v>7.8</v>
      </c>
      <c r="X52" s="70">
        <f t="shared" si="50"/>
        <v>7.8</v>
      </c>
      <c r="Y52" s="70">
        <f t="shared" si="51"/>
        <v>52</v>
      </c>
      <c r="Z52" s="70">
        <f t="shared" si="51"/>
        <v>33.799999999999997</v>
      </c>
      <c r="AA52" s="70">
        <f t="shared" si="51"/>
        <v>39</v>
      </c>
      <c r="AB52" s="71"/>
      <c r="AC52" s="7">
        <f t="shared" si="52"/>
        <v>0</v>
      </c>
      <c r="AD52" s="86"/>
      <c r="AE52" s="73"/>
      <c r="AF52" s="87"/>
      <c r="AG52" s="87"/>
      <c r="AH52" s="88"/>
      <c r="AI52" s="88"/>
      <c r="AJ52" s="75"/>
      <c r="AK52" s="87"/>
      <c r="AL52" s="88"/>
      <c r="AM52" s="75"/>
      <c r="AN52" s="89"/>
      <c r="AO52" s="86"/>
      <c r="AP52" s="87"/>
      <c r="AQ52" s="87"/>
      <c r="AR52" s="87"/>
      <c r="AS52" s="87"/>
      <c r="AT52" s="88"/>
      <c r="AU52" s="75"/>
      <c r="AV52" s="89"/>
    </row>
    <row r="53" spans="1:48" ht="27.95" customHeight="1" x14ac:dyDescent="0.25">
      <c r="A53" s="392" t="s">
        <v>625</v>
      </c>
      <c r="B53" s="393" t="s">
        <v>626</v>
      </c>
      <c r="C53" s="56" t="s">
        <v>142</v>
      </c>
      <c r="D53" s="57" t="s">
        <v>549</v>
      </c>
      <c r="E53" s="151" t="s">
        <v>84</v>
      </c>
      <c r="F53" s="152">
        <v>5</v>
      </c>
      <c r="G53" s="153" t="s">
        <v>587</v>
      </c>
      <c r="H53" s="153" t="s">
        <v>588</v>
      </c>
      <c r="I53" s="81"/>
      <c r="J53" s="82">
        <v>1</v>
      </c>
      <c r="K53" s="63">
        <f t="shared" si="53"/>
        <v>1</v>
      </c>
      <c r="L53" s="63">
        <f t="shared" si="54"/>
        <v>0</v>
      </c>
      <c r="M53" s="83">
        <v>26</v>
      </c>
      <c r="N53" s="84">
        <v>1</v>
      </c>
      <c r="O53" s="66">
        <f t="shared" si="42"/>
        <v>1</v>
      </c>
      <c r="P53" s="66">
        <f t="shared" si="43"/>
        <v>0</v>
      </c>
      <c r="Q53" s="83">
        <v>26</v>
      </c>
      <c r="R53" s="85">
        <f t="shared" si="44"/>
        <v>124.80000000000001</v>
      </c>
      <c r="S53" s="69">
        <f t="shared" si="45"/>
        <v>26</v>
      </c>
      <c r="T53" s="70">
        <f t="shared" si="46"/>
        <v>26</v>
      </c>
      <c r="U53" s="70">
        <f t="shared" si="47"/>
        <v>31.2</v>
      </c>
      <c r="V53" s="70">
        <f t="shared" si="48"/>
        <v>26</v>
      </c>
      <c r="W53" s="70">
        <f t="shared" si="49"/>
        <v>7.8</v>
      </c>
      <c r="X53" s="70">
        <f t="shared" si="50"/>
        <v>7.8</v>
      </c>
      <c r="Y53" s="70">
        <f t="shared" si="51"/>
        <v>52</v>
      </c>
      <c r="Z53" s="70">
        <f t="shared" si="51"/>
        <v>33.799999999999997</v>
      </c>
      <c r="AA53" s="70">
        <f t="shared" si="51"/>
        <v>39</v>
      </c>
      <c r="AB53" s="71"/>
      <c r="AC53" s="7">
        <f t="shared" si="52"/>
        <v>0</v>
      </c>
      <c r="AD53" s="86"/>
      <c r="AE53" s="73"/>
      <c r="AF53" s="87"/>
      <c r="AG53" s="87"/>
      <c r="AH53" s="88"/>
      <c r="AI53" s="88"/>
      <c r="AJ53" s="75"/>
      <c r="AK53" s="87"/>
      <c r="AL53" s="88"/>
      <c r="AM53" s="75"/>
      <c r="AN53" s="89"/>
      <c r="AO53" s="86"/>
      <c r="AP53" s="87"/>
      <c r="AQ53" s="87"/>
      <c r="AR53" s="87"/>
      <c r="AS53" s="87"/>
      <c r="AT53" s="88"/>
      <c r="AU53" s="75"/>
      <c r="AV53" s="89"/>
    </row>
    <row r="54" spans="1:48" ht="27.95" customHeight="1" x14ac:dyDescent="0.25">
      <c r="A54" s="392" t="s">
        <v>625</v>
      </c>
      <c r="B54" s="393" t="s">
        <v>626</v>
      </c>
      <c r="C54" s="56" t="s">
        <v>142</v>
      </c>
      <c r="D54" s="57" t="s">
        <v>549</v>
      </c>
      <c r="E54" s="141"/>
      <c r="F54" s="136"/>
      <c r="G54" s="60"/>
      <c r="H54" s="60"/>
      <c r="I54" s="81"/>
      <c r="J54" s="82"/>
      <c r="K54" s="63">
        <f t="shared" si="53"/>
        <v>0</v>
      </c>
      <c r="L54" s="63">
        <f t="shared" si="54"/>
        <v>0</v>
      </c>
      <c r="M54" s="83"/>
      <c r="N54" s="84"/>
      <c r="O54" s="66">
        <f t="shared" si="42"/>
        <v>0</v>
      </c>
      <c r="P54" s="66">
        <f t="shared" si="43"/>
        <v>0</v>
      </c>
      <c r="Q54" s="83"/>
      <c r="R54" s="85">
        <f t="shared" si="44"/>
        <v>0</v>
      </c>
      <c r="S54" s="69">
        <f t="shared" si="45"/>
        <v>0</v>
      </c>
      <c r="T54" s="70">
        <f t="shared" si="46"/>
        <v>0</v>
      </c>
      <c r="U54" s="70">
        <f t="shared" si="47"/>
        <v>0</v>
      </c>
      <c r="V54" s="70">
        <f t="shared" si="48"/>
        <v>0</v>
      </c>
      <c r="W54" s="70">
        <f t="shared" si="49"/>
        <v>0</v>
      </c>
      <c r="X54" s="70">
        <f t="shared" si="50"/>
        <v>0</v>
      </c>
      <c r="Y54" s="70">
        <f t="shared" si="51"/>
        <v>0</v>
      </c>
      <c r="Z54" s="70">
        <f t="shared" si="51"/>
        <v>0</v>
      </c>
      <c r="AA54" s="70">
        <f t="shared" si="51"/>
        <v>0</v>
      </c>
      <c r="AB54" s="71"/>
      <c r="AC54" s="7">
        <f t="shared" si="52"/>
        <v>0</v>
      </c>
      <c r="AD54" s="86"/>
      <c r="AE54" s="73"/>
      <c r="AF54" s="87"/>
      <c r="AG54" s="87"/>
      <c r="AH54" s="88"/>
      <c r="AI54" s="88"/>
      <c r="AJ54" s="75"/>
      <c r="AK54" s="87"/>
      <c r="AL54" s="88"/>
      <c r="AM54" s="75"/>
      <c r="AN54" s="89"/>
      <c r="AO54" s="86"/>
      <c r="AP54" s="87"/>
      <c r="AQ54" s="87"/>
      <c r="AR54" s="87"/>
      <c r="AS54" s="87"/>
      <c r="AT54" s="88"/>
      <c r="AU54" s="75"/>
      <c r="AV54" s="89"/>
    </row>
    <row r="55" spans="1:48" ht="27.95" customHeight="1" x14ac:dyDescent="0.25">
      <c r="A55" s="392" t="s">
        <v>625</v>
      </c>
      <c r="B55" s="393" t="s">
        <v>626</v>
      </c>
      <c r="C55" s="56" t="s">
        <v>142</v>
      </c>
      <c r="D55" s="57" t="s">
        <v>549</v>
      </c>
      <c r="E55" s="141"/>
      <c r="F55" s="136"/>
      <c r="G55" s="142"/>
      <c r="H55" s="140"/>
      <c r="I55" s="81"/>
      <c r="J55" s="82"/>
      <c r="K55" s="63">
        <f t="shared" si="53"/>
        <v>0</v>
      </c>
      <c r="L55" s="63">
        <f t="shared" si="54"/>
        <v>0</v>
      </c>
      <c r="M55" s="83"/>
      <c r="N55" s="84"/>
      <c r="O55" s="66">
        <f t="shared" si="42"/>
        <v>0</v>
      </c>
      <c r="P55" s="66">
        <f t="shared" si="43"/>
        <v>0</v>
      </c>
      <c r="Q55" s="83"/>
      <c r="R55" s="85">
        <f t="shared" si="44"/>
        <v>0</v>
      </c>
      <c r="S55" s="69">
        <f t="shared" si="45"/>
        <v>0</v>
      </c>
      <c r="T55" s="70">
        <f t="shared" si="46"/>
        <v>0</v>
      </c>
      <c r="U55" s="70">
        <f t="shared" si="47"/>
        <v>0</v>
      </c>
      <c r="V55" s="70">
        <f t="shared" si="48"/>
        <v>0</v>
      </c>
      <c r="W55" s="70">
        <f t="shared" si="49"/>
        <v>0</v>
      </c>
      <c r="X55" s="70">
        <f t="shared" si="50"/>
        <v>0</v>
      </c>
      <c r="Y55" s="70">
        <f t="shared" si="51"/>
        <v>0</v>
      </c>
      <c r="Z55" s="70">
        <f t="shared" si="51"/>
        <v>0</v>
      </c>
      <c r="AA55" s="70">
        <f t="shared" si="51"/>
        <v>0</v>
      </c>
      <c r="AB55" s="71"/>
      <c r="AC55" s="7">
        <f t="shared" si="52"/>
        <v>0</v>
      </c>
      <c r="AD55" s="86"/>
      <c r="AE55" s="73"/>
      <c r="AF55" s="87"/>
      <c r="AG55" s="87"/>
      <c r="AH55" s="88"/>
      <c r="AI55" s="88"/>
      <c r="AJ55" s="75"/>
      <c r="AK55" s="87"/>
      <c r="AL55" s="88"/>
      <c r="AM55" s="75"/>
      <c r="AN55" s="89"/>
      <c r="AO55" s="86"/>
      <c r="AP55" s="87"/>
      <c r="AQ55" s="87"/>
      <c r="AR55" s="87"/>
      <c r="AS55" s="87"/>
      <c r="AT55" s="88"/>
      <c r="AU55" s="75"/>
      <c r="AV55" s="89"/>
    </row>
    <row r="56" spans="1:48" ht="27.95" customHeight="1" x14ac:dyDescent="0.25">
      <c r="A56" s="392" t="s">
        <v>625</v>
      </c>
      <c r="B56" s="393" t="s">
        <v>626</v>
      </c>
      <c r="C56" s="56" t="s">
        <v>142</v>
      </c>
      <c r="D56" s="57" t="s">
        <v>549</v>
      </c>
      <c r="E56" s="141"/>
      <c r="F56" s="136"/>
      <c r="G56" s="142"/>
      <c r="H56" s="140"/>
      <c r="I56" s="94"/>
      <c r="J56" s="82"/>
      <c r="K56" s="63">
        <f t="shared" si="53"/>
        <v>0</v>
      </c>
      <c r="L56" s="63">
        <f t="shared" si="54"/>
        <v>0</v>
      </c>
      <c r="M56" s="83"/>
      <c r="N56" s="84"/>
      <c r="O56" s="66">
        <f t="shared" si="42"/>
        <v>0</v>
      </c>
      <c r="P56" s="66">
        <f t="shared" si="43"/>
        <v>0</v>
      </c>
      <c r="Q56" s="83"/>
      <c r="R56" s="85">
        <f t="shared" si="44"/>
        <v>0</v>
      </c>
      <c r="S56" s="69">
        <f t="shared" si="45"/>
        <v>0</v>
      </c>
      <c r="T56" s="70">
        <f t="shared" si="46"/>
        <v>0</v>
      </c>
      <c r="U56" s="70">
        <f t="shared" si="47"/>
        <v>0</v>
      </c>
      <c r="V56" s="70">
        <f t="shared" si="48"/>
        <v>0</v>
      </c>
      <c r="W56" s="70">
        <f t="shared" si="49"/>
        <v>0</v>
      </c>
      <c r="X56" s="70">
        <f t="shared" si="50"/>
        <v>0</v>
      </c>
      <c r="Y56" s="70">
        <f t="shared" si="51"/>
        <v>0</v>
      </c>
      <c r="Z56" s="70">
        <f t="shared" si="51"/>
        <v>0</v>
      </c>
      <c r="AA56" s="70">
        <f t="shared" si="51"/>
        <v>0</v>
      </c>
      <c r="AB56" s="71"/>
      <c r="AC56" s="7">
        <f t="shared" si="52"/>
        <v>0</v>
      </c>
      <c r="AD56" s="86"/>
      <c r="AE56" s="73"/>
      <c r="AF56" s="87"/>
      <c r="AG56" s="87"/>
      <c r="AH56" s="88"/>
      <c r="AI56" s="88"/>
      <c r="AJ56" s="75"/>
      <c r="AK56" s="87"/>
      <c r="AL56" s="88"/>
      <c r="AM56" s="75"/>
      <c r="AN56" s="89"/>
      <c r="AO56" s="86"/>
      <c r="AP56" s="87"/>
      <c r="AQ56" s="87"/>
      <c r="AR56" s="87"/>
      <c r="AS56" s="87"/>
      <c r="AT56" s="88"/>
      <c r="AU56" s="75"/>
      <c r="AV56" s="89"/>
    </row>
    <row r="57" spans="1:48" ht="27.95" customHeight="1" x14ac:dyDescent="0.25">
      <c r="A57" s="392" t="s">
        <v>625</v>
      </c>
      <c r="B57" s="393" t="s">
        <v>626</v>
      </c>
      <c r="C57" s="56" t="s">
        <v>142</v>
      </c>
      <c r="D57" s="57" t="s">
        <v>549</v>
      </c>
      <c r="E57" s="143"/>
      <c r="F57" s="144"/>
      <c r="G57" s="145"/>
      <c r="H57" s="140"/>
      <c r="I57" s="81"/>
      <c r="J57" s="82"/>
      <c r="K57" s="63">
        <f t="shared" si="53"/>
        <v>0</v>
      </c>
      <c r="L57" s="63">
        <f t="shared" si="54"/>
        <v>0</v>
      </c>
      <c r="M57" s="83"/>
      <c r="N57" s="84"/>
      <c r="O57" s="66">
        <f t="shared" si="42"/>
        <v>0</v>
      </c>
      <c r="P57" s="66">
        <f t="shared" si="43"/>
        <v>0</v>
      </c>
      <c r="Q57" s="83"/>
      <c r="R57" s="85">
        <f t="shared" si="44"/>
        <v>0</v>
      </c>
      <c r="S57" s="69">
        <f t="shared" si="45"/>
        <v>0</v>
      </c>
      <c r="T57" s="70">
        <f t="shared" si="46"/>
        <v>0</v>
      </c>
      <c r="U57" s="70">
        <f t="shared" si="47"/>
        <v>0</v>
      </c>
      <c r="V57" s="70">
        <f t="shared" si="48"/>
        <v>0</v>
      </c>
      <c r="W57" s="70">
        <f t="shared" si="49"/>
        <v>0</v>
      </c>
      <c r="X57" s="70">
        <f t="shared" si="50"/>
        <v>0</v>
      </c>
      <c r="Y57" s="70">
        <f t="shared" si="51"/>
        <v>0</v>
      </c>
      <c r="Z57" s="70">
        <f t="shared" si="51"/>
        <v>0</v>
      </c>
      <c r="AA57" s="70">
        <f t="shared" si="51"/>
        <v>0</v>
      </c>
      <c r="AB57" s="71"/>
      <c r="AC57" s="7">
        <f t="shared" si="52"/>
        <v>0</v>
      </c>
      <c r="AD57" s="86"/>
      <c r="AE57" s="73"/>
      <c r="AF57" s="87"/>
      <c r="AG57" s="87"/>
      <c r="AH57" s="88"/>
      <c r="AI57" s="88"/>
      <c r="AJ57" s="75"/>
      <c r="AK57" s="87"/>
      <c r="AL57" s="88"/>
      <c r="AM57" s="75"/>
      <c r="AN57" s="89"/>
      <c r="AO57" s="86"/>
      <c r="AP57" s="87"/>
      <c r="AQ57" s="87"/>
      <c r="AR57" s="87"/>
      <c r="AS57" s="87"/>
      <c r="AT57" s="88"/>
      <c r="AU57" s="75"/>
      <c r="AV57" s="89"/>
    </row>
    <row r="58" spans="1:48" ht="27.95" customHeight="1" x14ac:dyDescent="0.25">
      <c r="A58" s="392" t="s">
        <v>625</v>
      </c>
      <c r="B58" s="393" t="s">
        <v>626</v>
      </c>
      <c r="C58" s="56" t="s">
        <v>142</v>
      </c>
      <c r="D58" s="57" t="s">
        <v>549</v>
      </c>
      <c r="E58" s="146"/>
      <c r="F58" s="402"/>
      <c r="G58" s="142"/>
      <c r="H58" s="403"/>
      <c r="I58" s="404"/>
      <c r="J58" s="82"/>
      <c r="K58" s="96">
        <f t="shared" si="53"/>
        <v>0</v>
      </c>
      <c r="L58" s="96">
        <f t="shared" si="54"/>
        <v>0</v>
      </c>
      <c r="M58" s="83"/>
      <c r="N58" s="84"/>
      <c r="O58" s="66">
        <f t="shared" si="42"/>
        <v>0</v>
      </c>
      <c r="P58" s="66">
        <f t="shared" si="43"/>
        <v>0</v>
      </c>
      <c r="Q58" s="83"/>
      <c r="R58" s="85">
        <f t="shared" si="44"/>
        <v>0</v>
      </c>
      <c r="S58" s="69">
        <f t="shared" si="45"/>
        <v>0</v>
      </c>
      <c r="T58" s="70">
        <f t="shared" si="46"/>
        <v>0</v>
      </c>
      <c r="U58" s="70">
        <f t="shared" si="47"/>
        <v>0</v>
      </c>
      <c r="V58" s="70">
        <f t="shared" si="48"/>
        <v>0</v>
      </c>
      <c r="W58" s="70">
        <f t="shared" si="49"/>
        <v>0</v>
      </c>
      <c r="X58" s="70">
        <f t="shared" si="50"/>
        <v>0</v>
      </c>
      <c r="Y58" s="70">
        <f t="shared" si="51"/>
        <v>0</v>
      </c>
      <c r="Z58" s="70">
        <f t="shared" si="51"/>
        <v>0</v>
      </c>
      <c r="AA58" s="70">
        <f t="shared" si="51"/>
        <v>0</v>
      </c>
      <c r="AB58" s="71"/>
      <c r="AC58" s="7">
        <f t="shared" si="52"/>
        <v>0</v>
      </c>
      <c r="AD58" s="86"/>
      <c r="AE58" s="73"/>
      <c r="AF58" s="87"/>
      <c r="AG58" s="87"/>
      <c r="AH58" s="88"/>
      <c r="AI58" s="88"/>
      <c r="AJ58" s="75"/>
      <c r="AK58" s="87"/>
      <c r="AL58" s="88"/>
      <c r="AM58" s="75"/>
      <c r="AN58" s="89"/>
      <c r="AO58" s="86"/>
      <c r="AP58" s="87"/>
      <c r="AQ58" s="87"/>
      <c r="AR58" s="87"/>
      <c r="AS58" s="87"/>
      <c r="AT58" s="88"/>
      <c r="AU58" s="75"/>
      <c r="AV58" s="89"/>
    </row>
    <row r="59" spans="1:48" s="115" customFormat="1" ht="27.95" customHeight="1" x14ac:dyDescent="0.25">
      <c r="A59" s="405" t="s">
        <v>625</v>
      </c>
      <c r="B59" s="406" t="s">
        <v>626</v>
      </c>
      <c r="C59" s="99" t="s">
        <v>142</v>
      </c>
      <c r="D59" s="100" t="s">
        <v>549</v>
      </c>
      <c r="E59" s="101" t="s">
        <v>49</v>
      </c>
      <c r="F59" s="101"/>
      <c r="G59" s="102"/>
      <c r="H59" s="103"/>
      <c r="I59" s="104"/>
      <c r="J59" s="105"/>
      <c r="K59" s="106">
        <f>IF(J59&gt;0, 1, 0)</f>
        <v>0</v>
      </c>
      <c r="L59" s="106">
        <f t="shared" si="54"/>
        <v>0</v>
      </c>
      <c r="M59" s="107"/>
      <c r="N59" s="108"/>
      <c r="O59" s="109">
        <f t="shared" si="42"/>
        <v>0</v>
      </c>
      <c r="P59" s="109">
        <f t="shared" si="43"/>
        <v>0</v>
      </c>
      <c r="Q59" s="107"/>
      <c r="R59" s="110">
        <f>J59*M59*$R$9</f>
        <v>0</v>
      </c>
      <c r="S59" s="111">
        <f>J59*M59*$S$9</f>
        <v>0</v>
      </c>
      <c r="T59" s="112">
        <f>K59*M59*$T$9</f>
        <v>0</v>
      </c>
      <c r="U59" s="112">
        <f>J59*M59*$U$9</f>
        <v>0</v>
      </c>
      <c r="V59" s="112">
        <f t="shared" si="48"/>
        <v>0</v>
      </c>
      <c r="W59" s="112">
        <f t="shared" si="49"/>
        <v>0</v>
      </c>
      <c r="X59" s="112">
        <f t="shared" si="50"/>
        <v>0</v>
      </c>
      <c r="Y59" s="112">
        <f t="shared" si="51"/>
        <v>0</v>
      </c>
      <c r="Z59" s="112">
        <f t="shared" si="51"/>
        <v>0</v>
      </c>
      <c r="AA59" s="112">
        <f t="shared" si="51"/>
        <v>0</v>
      </c>
      <c r="AB59" s="113"/>
      <c r="AC59" s="114">
        <f t="shared" si="52"/>
        <v>0</v>
      </c>
      <c r="AD59" s="86"/>
      <c r="AE59" s="73"/>
      <c r="AF59" s="87"/>
      <c r="AG59" s="87"/>
      <c r="AH59" s="88"/>
      <c r="AI59" s="88"/>
      <c r="AJ59" s="75"/>
      <c r="AK59" s="87"/>
      <c r="AL59" s="88"/>
      <c r="AM59" s="75"/>
      <c r="AN59" s="89"/>
      <c r="AO59" s="86"/>
      <c r="AP59" s="87"/>
      <c r="AQ59" s="87"/>
      <c r="AR59" s="87"/>
      <c r="AS59" s="87"/>
      <c r="AT59" s="88"/>
      <c r="AU59" s="75"/>
      <c r="AV59" s="89"/>
    </row>
    <row r="60" spans="1:48" s="115" customFormat="1" ht="27.95" customHeight="1" x14ac:dyDescent="0.25">
      <c r="A60" s="405" t="s">
        <v>625</v>
      </c>
      <c r="B60" s="406" t="s">
        <v>626</v>
      </c>
      <c r="C60" s="99" t="s">
        <v>142</v>
      </c>
      <c r="D60" s="100" t="s">
        <v>549</v>
      </c>
      <c r="E60" s="101" t="s">
        <v>49</v>
      </c>
      <c r="F60" s="101"/>
      <c r="G60" s="102"/>
      <c r="H60" s="103"/>
      <c r="I60" s="104"/>
      <c r="J60" s="105"/>
      <c r="K60" s="106">
        <f>IF(J60&gt;0, 1, 0)</f>
        <v>0</v>
      </c>
      <c r="L60" s="106">
        <f t="shared" si="54"/>
        <v>0</v>
      </c>
      <c r="M60" s="107"/>
      <c r="N60" s="108"/>
      <c r="O60" s="109">
        <f t="shared" si="42"/>
        <v>0</v>
      </c>
      <c r="P60" s="109">
        <f t="shared" si="43"/>
        <v>0</v>
      </c>
      <c r="Q60" s="107"/>
      <c r="R60" s="110">
        <f>J60*M60*$R$9</f>
        <v>0</v>
      </c>
      <c r="S60" s="111">
        <f>J60*M60*$S$9</f>
        <v>0</v>
      </c>
      <c r="T60" s="112">
        <f>K60*M60*$T$9</f>
        <v>0</v>
      </c>
      <c r="U60" s="112">
        <f>J60*M60*$U$9</f>
        <v>0</v>
      </c>
      <c r="V60" s="112">
        <f t="shared" si="48"/>
        <v>0</v>
      </c>
      <c r="W60" s="112">
        <f t="shared" si="49"/>
        <v>0</v>
      </c>
      <c r="X60" s="112">
        <f t="shared" si="50"/>
        <v>0</v>
      </c>
      <c r="Y60" s="112">
        <f t="shared" si="51"/>
        <v>0</v>
      </c>
      <c r="Z60" s="112">
        <f t="shared" si="51"/>
        <v>0</v>
      </c>
      <c r="AA60" s="112">
        <f t="shared" si="51"/>
        <v>0</v>
      </c>
      <c r="AB60" s="113"/>
      <c r="AC60" s="114">
        <f t="shared" si="52"/>
        <v>0</v>
      </c>
      <c r="AD60" s="86"/>
      <c r="AE60" s="73"/>
      <c r="AF60" s="87"/>
      <c r="AG60" s="87"/>
      <c r="AH60" s="88"/>
      <c r="AI60" s="88"/>
      <c r="AJ60" s="75"/>
      <c r="AK60" s="87"/>
      <c r="AL60" s="88"/>
      <c r="AM60" s="75"/>
      <c r="AN60" s="89"/>
      <c r="AO60" s="86"/>
      <c r="AP60" s="87"/>
      <c r="AQ60" s="87"/>
      <c r="AR60" s="87"/>
      <c r="AS60" s="87"/>
      <c r="AT60" s="88"/>
      <c r="AU60" s="75"/>
      <c r="AV60" s="89"/>
    </row>
    <row r="61" spans="1:48" ht="27.75" customHeight="1" thickBot="1" x14ac:dyDescent="0.3">
      <c r="A61" s="407" t="s">
        <v>625</v>
      </c>
      <c r="B61" s="408" t="s">
        <v>626</v>
      </c>
      <c r="C61" s="117" t="s">
        <v>142</v>
      </c>
      <c r="D61" s="57" t="s">
        <v>549</v>
      </c>
      <c r="E61" s="118"/>
      <c r="F61" s="118"/>
      <c r="G61" s="119"/>
      <c r="H61" s="120" t="s">
        <v>90</v>
      </c>
      <c r="I61" s="121"/>
      <c r="J61" s="122"/>
      <c r="K61" s="123"/>
      <c r="L61" s="123"/>
      <c r="M61" s="124"/>
      <c r="N61" s="125"/>
      <c r="O61" s="123"/>
      <c r="P61" s="123"/>
      <c r="Q61" s="124"/>
      <c r="R61" s="126">
        <f>SUM(R49:R60)</f>
        <v>499.20000000000005</v>
      </c>
      <c r="S61" s="127">
        <f t="shared" ref="S61:AA61" si="55">SUM(S49:S60)</f>
        <v>104</v>
      </c>
      <c r="T61" s="128">
        <f t="shared" si="55"/>
        <v>104</v>
      </c>
      <c r="U61" s="128">
        <f t="shared" si="55"/>
        <v>124.8</v>
      </c>
      <c r="V61" s="128">
        <f t="shared" si="55"/>
        <v>104</v>
      </c>
      <c r="W61" s="128">
        <f t="shared" si="55"/>
        <v>31.2</v>
      </c>
      <c r="X61" s="128">
        <f t="shared" si="55"/>
        <v>31.2</v>
      </c>
      <c r="Y61" s="129">
        <f t="shared" si="55"/>
        <v>208</v>
      </c>
      <c r="Z61" s="129">
        <f t="shared" si="55"/>
        <v>135.19999999999999</v>
      </c>
      <c r="AA61" s="129">
        <f t="shared" si="55"/>
        <v>156</v>
      </c>
      <c r="AB61" s="130">
        <f>R61/1800/0.6</f>
        <v>0.46222222222222231</v>
      </c>
      <c r="AC61" s="7"/>
      <c r="AD61" s="131"/>
      <c r="AE61" s="132"/>
      <c r="AF61" s="132"/>
      <c r="AG61" s="132"/>
      <c r="AH61" s="132"/>
      <c r="AI61" s="132"/>
      <c r="AJ61" s="132"/>
      <c r="AK61" s="132"/>
      <c r="AL61" s="132"/>
      <c r="AM61" s="132"/>
      <c r="AN61" s="132"/>
      <c r="AO61" s="132"/>
      <c r="AP61" s="132"/>
      <c r="AQ61" s="132"/>
      <c r="AR61" s="132"/>
      <c r="AS61" s="132"/>
      <c r="AT61" s="132"/>
      <c r="AU61" s="132"/>
      <c r="AV61" s="409"/>
    </row>
    <row r="62" spans="1:48" ht="27.95" customHeight="1" thickTop="1" x14ac:dyDescent="0.25">
      <c r="A62" s="392" t="s">
        <v>639</v>
      </c>
      <c r="B62" s="393" t="s">
        <v>163</v>
      </c>
      <c r="C62" s="56" t="s">
        <v>52</v>
      </c>
      <c r="D62" s="57" t="s">
        <v>549</v>
      </c>
      <c r="E62" s="58" t="s">
        <v>54</v>
      </c>
      <c r="F62" s="80">
        <v>4</v>
      </c>
      <c r="G62" s="60" t="s">
        <v>550</v>
      </c>
      <c r="H62" s="60" t="s">
        <v>551</v>
      </c>
      <c r="I62" s="394"/>
      <c r="J62" s="62">
        <v>1</v>
      </c>
      <c r="K62" s="63">
        <f t="shared" ref="K62:K71" si="56">IF(J62&gt;0, 1, 0)</f>
        <v>1</v>
      </c>
      <c r="L62" s="63">
        <f t="shared" ref="L62:L73" si="57">J62-K62</f>
        <v>0</v>
      </c>
      <c r="M62" s="64">
        <v>26</v>
      </c>
      <c r="N62" s="65">
        <v>1</v>
      </c>
      <c r="O62" s="66">
        <f t="shared" ref="O62:O73" si="58">IF(N62&gt;0, 1, 0)</f>
        <v>1</v>
      </c>
      <c r="P62" s="66">
        <f t="shared" ref="P62:P73" si="59">N62-O62</f>
        <v>0</v>
      </c>
      <c r="Q62" s="395">
        <v>0</v>
      </c>
      <c r="R62" s="68">
        <f t="shared" ref="R62:R71" si="60">(K62*M62*$R$5)+(L62*M62*$R$6)+(O62*Q62*$R$7)+(P62*Q62*$R$8)</f>
        <v>83.2</v>
      </c>
      <c r="S62" s="69">
        <f t="shared" ref="S62:S71" si="61">J62*M62*$S$5</f>
        <v>26</v>
      </c>
      <c r="T62" s="70">
        <f t="shared" ref="T62:T71" si="62">K62*M62*$T$5</f>
        <v>26</v>
      </c>
      <c r="U62" s="70">
        <f t="shared" ref="U62:U71" si="63">J62*M62*$U$5</f>
        <v>31.2</v>
      </c>
      <c r="V62" s="70">
        <f t="shared" ref="V62:V73" si="64">N62*Q62*$V$7</f>
        <v>0</v>
      </c>
      <c r="W62" s="70">
        <f t="shared" ref="W62:W73" si="65">O62*Q62*$W$7</f>
        <v>0</v>
      </c>
      <c r="X62" s="70">
        <f t="shared" ref="X62:X73" si="66">N62*Q62*$X$7</f>
        <v>0</v>
      </c>
      <c r="Y62" s="70">
        <f t="shared" ref="Y62:AA73" si="67">S62+V62</f>
        <v>26</v>
      </c>
      <c r="Z62" s="70">
        <f t="shared" si="67"/>
        <v>26</v>
      </c>
      <c r="AA62" s="70">
        <f t="shared" si="67"/>
        <v>31.2</v>
      </c>
      <c r="AB62" s="71"/>
      <c r="AC62" s="7">
        <f t="shared" ref="AC62:AC73" si="68">R62-Y62-Z62-AA62</f>
        <v>0</v>
      </c>
      <c r="AD62" s="420" t="s">
        <v>640</v>
      </c>
      <c r="AE62" s="73"/>
      <c r="AF62" s="73"/>
      <c r="AG62" s="223" t="s">
        <v>641</v>
      </c>
      <c r="AH62" s="88"/>
      <c r="AI62" s="88"/>
      <c r="AJ62" s="75"/>
      <c r="AK62" s="397" t="s">
        <v>552</v>
      </c>
      <c r="AL62" s="88"/>
      <c r="AM62" s="75"/>
      <c r="AN62" s="77"/>
      <c r="AO62" s="421"/>
      <c r="AP62" s="415" t="s">
        <v>642</v>
      </c>
      <c r="AQ62" s="422" t="s">
        <v>643</v>
      </c>
      <c r="AR62" s="423" t="s">
        <v>558</v>
      </c>
      <c r="AS62" s="415"/>
      <c r="AT62" s="88"/>
      <c r="AU62" s="75"/>
      <c r="AV62" s="77"/>
    </row>
    <row r="63" spans="1:48" ht="27.95" customHeight="1" x14ac:dyDescent="0.25">
      <c r="A63" s="392" t="s">
        <v>639</v>
      </c>
      <c r="B63" s="393" t="s">
        <v>163</v>
      </c>
      <c r="C63" s="56" t="s">
        <v>52</v>
      </c>
      <c r="D63" s="57" t="s">
        <v>549</v>
      </c>
      <c r="E63" s="58" t="s">
        <v>54</v>
      </c>
      <c r="F63" s="80">
        <v>6</v>
      </c>
      <c r="G63" s="60" t="s">
        <v>644</v>
      </c>
      <c r="H63" s="60" t="s">
        <v>645</v>
      </c>
      <c r="I63" s="81"/>
      <c r="J63" s="62">
        <v>1</v>
      </c>
      <c r="K63" s="63">
        <f t="shared" si="56"/>
        <v>1</v>
      </c>
      <c r="L63" s="63">
        <f t="shared" si="57"/>
        <v>0</v>
      </c>
      <c r="M63" s="64">
        <v>0</v>
      </c>
      <c r="N63" s="65">
        <v>1</v>
      </c>
      <c r="O63" s="66">
        <f t="shared" si="58"/>
        <v>1</v>
      </c>
      <c r="P63" s="66">
        <f t="shared" si="59"/>
        <v>0</v>
      </c>
      <c r="Q63" s="395">
        <v>0</v>
      </c>
      <c r="R63" s="85">
        <f t="shared" si="60"/>
        <v>0</v>
      </c>
      <c r="S63" s="69">
        <f t="shared" si="61"/>
        <v>0</v>
      </c>
      <c r="T63" s="70">
        <f t="shared" si="62"/>
        <v>0</v>
      </c>
      <c r="U63" s="70">
        <f t="shared" si="63"/>
        <v>0</v>
      </c>
      <c r="V63" s="70">
        <f t="shared" si="64"/>
        <v>0</v>
      </c>
      <c r="W63" s="70">
        <f t="shared" si="65"/>
        <v>0</v>
      </c>
      <c r="X63" s="70">
        <f t="shared" si="66"/>
        <v>0</v>
      </c>
      <c r="Y63" s="70">
        <f t="shared" si="67"/>
        <v>0</v>
      </c>
      <c r="Z63" s="70">
        <f t="shared" si="67"/>
        <v>0</v>
      </c>
      <c r="AA63" s="70">
        <f t="shared" si="67"/>
        <v>0</v>
      </c>
      <c r="AB63" s="71"/>
      <c r="AC63" s="7">
        <f t="shared" si="68"/>
        <v>0</v>
      </c>
      <c r="AE63" s="396"/>
      <c r="AF63" s="396"/>
      <c r="AG63" s="396"/>
      <c r="AH63" s="74"/>
      <c r="AI63" s="74"/>
      <c r="AJ63" s="75"/>
      <c r="AK63" s="399" t="s">
        <v>557</v>
      </c>
      <c r="AL63" s="88"/>
      <c r="AM63" s="75"/>
      <c r="AN63" s="89"/>
      <c r="AO63" s="86"/>
      <c r="AP63" s="87"/>
      <c r="AQ63" s="7"/>
      <c r="AR63" s="415" t="s">
        <v>567</v>
      </c>
      <c r="AS63" s="415"/>
      <c r="AT63" s="88"/>
      <c r="AU63" s="75"/>
      <c r="AV63" s="89"/>
    </row>
    <row r="64" spans="1:48" ht="27.95" customHeight="1" x14ac:dyDescent="0.25">
      <c r="A64" s="392" t="s">
        <v>639</v>
      </c>
      <c r="B64" s="393" t="s">
        <v>163</v>
      </c>
      <c r="C64" s="56" t="s">
        <v>52</v>
      </c>
      <c r="D64" s="57" t="s">
        <v>549</v>
      </c>
      <c r="E64" s="93" t="s">
        <v>73</v>
      </c>
      <c r="F64" s="80">
        <v>1</v>
      </c>
      <c r="G64" s="60" t="s">
        <v>646</v>
      </c>
      <c r="H64" s="60" t="s">
        <v>647</v>
      </c>
      <c r="I64" s="81"/>
      <c r="J64" s="62">
        <v>1</v>
      </c>
      <c r="K64" s="63">
        <f t="shared" si="56"/>
        <v>1</v>
      </c>
      <c r="L64" s="63">
        <f t="shared" si="57"/>
        <v>0</v>
      </c>
      <c r="M64" s="64">
        <v>13</v>
      </c>
      <c r="N64" s="65">
        <v>1</v>
      </c>
      <c r="O64" s="66">
        <f t="shared" si="58"/>
        <v>1</v>
      </c>
      <c r="P64" s="66">
        <f t="shared" si="59"/>
        <v>0</v>
      </c>
      <c r="Q64" s="395">
        <v>13</v>
      </c>
      <c r="R64" s="85">
        <f t="shared" si="60"/>
        <v>62.400000000000006</v>
      </c>
      <c r="S64" s="69">
        <f t="shared" si="61"/>
        <v>13</v>
      </c>
      <c r="T64" s="70">
        <f t="shared" si="62"/>
        <v>13</v>
      </c>
      <c r="U64" s="70">
        <f t="shared" si="63"/>
        <v>15.6</v>
      </c>
      <c r="V64" s="70">
        <f t="shared" si="64"/>
        <v>13</v>
      </c>
      <c r="W64" s="70">
        <f t="shared" si="65"/>
        <v>3.9</v>
      </c>
      <c r="X64" s="70">
        <f t="shared" si="66"/>
        <v>3.9</v>
      </c>
      <c r="Y64" s="70">
        <f t="shared" si="67"/>
        <v>26</v>
      </c>
      <c r="Z64" s="70">
        <f t="shared" si="67"/>
        <v>16.899999999999999</v>
      </c>
      <c r="AA64" s="70">
        <f t="shared" si="67"/>
        <v>19.5</v>
      </c>
      <c r="AB64" s="71"/>
      <c r="AC64" s="7">
        <f t="shared" si="68"/>
        <v>0</v>
      </c>
      <c r="AD64" s="86"/>
      <c r="AE64" s="73"/>
      <c r="AF64" s="87"/>
      <c r="AG64" s="87"/>
      <c r="AH64" s="88"/>
      <c r="AI64" s="88"/>
      <c r="AJ64" s="75"/>
      <c r="AK64" s="401" t="s">
        <v>562</v>
      </c>
      <c r="AL64" s="88"/>
      <c r="AM64" s="75"/>
      <c r="AN64" s="89"/>
      <c r="AO64" s="86"/>
      <c r="AP64" s="87"/>
      <c r="AQ64" s="7"/>
      <c r="AR64" s="415" t="s">
        <v>648</v>
      </c>
      <c r="AS64" s="149"/>
      <c r="AT64" s="88"/>
      <c r="AU64" s="75"/>
      <c r="AV64" s="89"/>
    </row>
    <row r="65" spans="1:48" ht="27.95" customHeight="1" x14ac:dyDescent="0.25">
      <c r="A65" s="392" t="s">
        <v>639</v>
      </c>
      <c r="B65" s="393" t="s">
        <v>163</v>
      </c>
      <c r="C65" s="56" t="s">
        <v>52</v>
      </c>
      <c r="D65" s="57" t="s">
        <v>549</v>
      </c>
      <c r="E65" s="93" t="s">
        <v>73</v>
      </c>
      <c r="F65" s="80">
        <v>3</v>
      </c>
      <c r="G65" s="60" t="s">
        <v>555</v>
      </c>
      <c r="H65" s="60" t="s">
        <v>556</v>
      </c>
      <c r="I65" s="81"/>
      <c r="J65" s="62">
        <v>1</v>
      </c>
      <c r="K65" s="63">
        <f t="shared" si="56"/>
        <v>1</v>
      </c>
      <c r="L65" s="63">
        <f t="shared" si="57"/>
        <v>0</v>
      </c>
      <c r="M65" s="64">
        <v>26</v>
      </c>
      <c r="N65" s="65">
        <v>1</v>
      </c>
      <c r="O65" s="66">
        <f t="shared" si="58"/>
        <v>1</v>
      </c>
      <c r="P65" s="66">
        <f t="shared" si="59"/>
        <v>0</v>
      </c>
      <c r="Q65" s="395">
        <v>0</v>
      </c>
      <c r="R65" s="85">
        <f t="shared" si="60"/>
        <v>83.2</v>
      </c>
      <c r="S65" s="69">
        <f t="shared" si="61"/>
        <v>26</v>
      </c>
      <c r="T65" s="70">
        <f t="shared" si="62"/>
        <v>26</v>
      </c>
      <c r="U65" s="70">
        <f t="shared" si="63"/>
        <v>31.2</v>
      </c>
      <c r="V65" s="70">
        <f t="shared" si="64"/>
        <v>0</v>
      </c>
      <c r="W65" s="70">
        <f t="shared" si="65"/>
        <v>0</v>
      </c>
      <c r="X65" s="70">
        <f t="shared" si="66"/>
        <v>0</v>
      </c>
      <c r="Y65" s="70">
        <f t="shared" si="67"/>
        <v>26</v>
      </c>
      <c r="Z65" s="70">
        <f t="shared" si="67"/>
        <v>26</v>
      </c>
      <c r="AA65" s="70">
        <f t="shared" si="67"/>
        <v>31.2</v>
      </c>
      <c r="AB65" s="71"/>
      <c r="AC65" s="7">
        <f t="shared" si="68"/>
        <v>0</v>
      </c>
      <c r="AD65" s="86"/>
      <c r="AE65" s="73"/>
      <c r="AF65" s="87"/>
      <c r="AG65" s="87"/>
      <c r="AH65" s="88"/>
      <c r="AI65" s="88"/>
      <c r="AJ65" s="75"/>
      <c r="AK65" s="134" t="s">
        <v>649</v>
      </c>
      <c r="AL65" s="88"/>
      <c r="AM65" s="75"/>
      <c r="AN65" s="89"/>
      <c r="AO65" s="86"/>
      <c r="AP65" s="87"/>
      <c r="AQ65" s="7"/>
      <c r="AR65" s="87"/>
      <c r="AS65" s="87"/>
      <c r="AT65" s="88"/>
      <c r="AU65" s="75"/>
      <c r="AV65" s="89"/>
    </row>
    <row r="66" spans="1:48" ht="27.95" customHeight="1" x14ac:dyDescent="0.25">
      <c r="A66" s="392" t="s">
        <v>639</v>
      </c>
      <c r="B66" s="393" t="s">
        <v>163</v>
      </c>
      <c r="C66" s="56" t="s">
        <v>52</v>
      </c>
      <c r="D66" s="57" t="s">
        <v>549</v>
      </c>
      <c r="E66" s="93" t="s">
        <v>73</v>
      </c>
      <c r="F66" s="80">
        <v>3</v>
      </c>
      <c r="G66" s="60" t="s">
        <v>560</v>
      </c>
      <c r="H66" s="60" t="s">
        <v>561</v>
      </c>
      <c r="I66" s="81"/>
      <c r="J66" s="62"/>
      <c r="K66" s="63"/>
      <c r="L66" s="63"/>
      <c r="M66" s="64"/>
      <c r="N66" s="65"/>
      <c r="O66" s="66"/>
      <c r="P66" s="66"/>
      <c r="Q66" s="395"/>
      <c r="R66" s="85">
        <f t="shared" si="60"/>
        <v>0</v>
      </c>
      <c r="S66" s="69">
        <f t="shared" si="61"/>
        <v>0</v>
      </c>
      <c r="T66" s="70">
        <f t="shared" si="62"/>
        <v>0</v>
      </c>
      <c r="U66" s="70">
        <f t="shared" si="63"/>
        <v>0</v>
      </c>
      <c r="V66" s="70">
        <f t="shared" si="64"/>
        <v>0</v>
      </c>
      <c r="W66" s="70">
        <f t="shared" si="65"/>
        <v>0</v>
      </c>
      <c r="X66" s="70">
        <f t="shared" si="66"/>
        <v>0</v>
      </c>
      <c r="Y66" s="70">
        <f t="shared" si="67"/>
        <v>0</v>
      </c>
      <c r="Z66" s="70">
        <f t="shared" si="67"/>
        <v>0</v>
      </c>
      <c r="AA66" s="70">
        <f t="shared" si="67"/>
        <v>0</v>
      </c>
      <c r="AB66" s="71"/>
      <c r="AC66" s="7">
        <f t="shared" si="68"/>
        <v>0</v>
      </c>
      <c r="AD66" s="86"/>
      <c r="AE66" s="73"/>
      <c r="AF66" s="87"/>
      <c r="AG66" s="87"/>
      <c r="AH66" s="88"/>
      <c r="AI66" s="88"/>
      <c r="AJ66" s="75"/>
      <c r="AK66" s="397" t="s">
        <v>566</v>
      </c>
      <c r="AL66" s="88"/>
      <c r="AM66" s="75"/>
      <c r="AN66" s="89"/>
      <c r="AO66" s="86"/>
      <c r="AP66" s="87"/>
      <c r="AQ66" s="87"/>
      <c r="AR66" s="87"/>
      <c r="AS66" s="87"/>
      <c r="AT66" s="88"/>
      <c r="AU66" s="75"/>
      <c r="AV66" s="89"/>
    </row>
    <row r="67" spans="1:48" ht="27.95" customHeight="1" x14ac:dyDescent="0.25">
      <c r="A67" s="392" t="s">
        <v>639</v>
      </c>
      <c r="B67" s="393" t="s">
        <v>163</v>
      </c>
      <c r="C67" s="56" t="s">
        <v>52</v>
      </c>
      <c r="D67" s="57" t="s">
        <v>549</v>
      </c>
      <c r="E67" s="93" t="s">
        <v>73</v>
      </c>
      <c r="F67" s="80">
        <v>2</v>
      </c>
      <c r="G67" s="60" t="s">
        <v>564</v>
      </c>
      <c r="H67" s="60" t="s">
        <v>565</v>
      </c>
      <c r="I67" s="81"/>
      <c r="J67" s="62"/>
      <c r="K67" s="63">
        <f t="shared" si="56"/>
        <v>0</v>
      </c>
      <c r="L67" s="63">
        <f t="shared" si="57"/>
        <v>0</v>
      </c>
      <c r="M67" s="64"/>
      <c r="N67" s="65"/>
      <c r="O67" s="66">
        <f t="shared" si="58"/>
        <v>0</v>
      </c>
      <c r="P67" s="66">
        <f t="shared" si="59"/>
        <v>0</v>
      </c>
      <c r="Q67" s="395"/>
      <c r="R67" s="85">
        <f t="shared" si="60"/>
        <v>0</v>
      </c>
      <c r="S67" s="69">
        <f t="shared" si="61"/>
        <v>0</v>
      </c>
      <c r="T67" s="70">
        <f t="shared" si="62"/>
        <v>0</v>
      </c>
      <c r="U67" s="70">
        <f t="shared" si="63"/>
        <v>0</v>
      </c>
      <c r="V67" s="70">
        <f t="shared" si="64"/>
        <v>0</v>
      </c>
      <c r="W67" s="70">
        <f t="shared" si="65"/>
        <v>0</v>
      </c>
      <c r="X67" s="70">
        <f t="shared" si="66"/>
        <v>0</v>
      </c>
      <c r="Y67" s="70">
        <f t="shared" si="67"/>
        <v>0</v>
      </c>
      <c r="Z67" s="70">
        <f t="shared" si="67"/>
        <v>0</v>
      </c>
      <c r="AA67" s="70">
        <f t="shared" si="67"/>
        <v>0</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48" ht="27.95" customHeight="1" x14ac:dyDescent="0.25">
      <c r="A68" s="392" t="s">
        <v>639</v>
      </c>
      <c r="B68" s="393" t="s">
        <v>163</v>
      </c>
      <c r="C68" s="56" t="s">
        <v>52</v>
      </c>
      <c r="D68" s="57" t="s">
        <v>549</v>
      </c>
      <c r="E68" s="91" t="s">
        <v>82</v>
      </c>
      <c r="F68" s="92">
        <v>3</v>
      </c>
      <c r="G68" s="91" t="s">
        <v>555</v>
      </c>
      <c r="H68" s="91" t="s">
        <v>568</v>
      </c>
      <c r="I68" s="81"/>
      <c r="J68" s="62">
        <v>1</v>
      </c>
      <c r="K68" s="63">
        <f t="shared" si="56"/>
        <v>1</v>
      </c>
      <c r="L68" s="63">
        <f t="shared" si="57"/>
        <v>0</v>
      </c>
      <c r="M68" s="64">
        <v>26</v>
      </c>
      <c r="N68" s="65">
        <v>1</v>
      </c>
      <c r="O68" s="66">
        <f t="shared" si="58"/>
        <v>1</v>
      </c>
      <c r="P68" s="66">
        <f t="shared" si="59"/>
        <v>0</v>
      </c>
      <c r="Q68" s="395">
        <v>0</v>
      </c>
      <c r="R68" s="85">
        <f t="shared" si="60"/>
        <v>83.2</v>
      </c>
      <c r="S68" s="69">
        <f t="shared" si="61"/>
        <v>26</v>
      </c>
      <c r="T68" s="70">
        <f t="shared" si="62"/>
        <v>26</v>
      </c>
      <c r="U68" s="70">
        <f t="shared" si="63"/>
        <v>31.2</v>
      </c>
      <c r="V68" s="70">
        <f t="shared" si="64"/>
        <v>0</v>
      </c>
      <c r="W68" s="70">
        <f t="shared" si="65"/>
        <v>0</v>
      </c>
      <c r="X68" s="70">
        <f t="shared" si="66"/>
        <v>0</v>
      </c>
      <c r="Y68" s="70">
        <f t="shared" si="67"/>
        <v>26</v>
      </c>
      <c r="Z68" s="70">
        <f t="shared" si="67"/>
        <v>26</v>
      </c>
      <c r="AA68" s="70">
        <f t="shared" si="67"/>
        <v>31.2</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48" ht="27.95" customHeight="1" x14ac:dyDescent="0.25">
      <c r="A69" s="392" t="s">
        <v>639</v>
      </c>
      <c r="B69" s="393" t="s">
        <v>163</v>
      </c>
      <c r="C69" s="56" t="s">
        <v>52</v>
      </c>
      <c r="D69" s="57" t="s">
        <v>549</v>
      </c>
      <c r="E69" s="91" t="s">
        <v>82</v>
      </c>
      <c r="F69" s="92">
        <v>3</v>
      </c>
      <c r="G69" s="91" t="s">
        <v>560</v>
      </c>
      <c r="H69" s="91" t="s">
        <v>569</v>
      </c>
      <c r="I69" s="94"/>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48" ht="27.95" customHeight="1" x14ac:dyDescent="0.25">
      <c r="A70" s="392" t="s">
        <v>639</v>
      </c>
      <c r="B70" s="393" t="s">
        <v>163</v>
      </c>
      <c r="C70" s="56" t="s">
        <v>52</v>
      </c>
      <c r="D70" s="57" t="s">
        <v>549</v>
      </c>
      <c r="E70" s="143"/>
      <c r="F70" s="144"/>
      <c r="G70" s="145"/>
      <c r="H70" s="140"/>
      <c r="I70" s="81"/>
      <c r="J70" s="82"/>
      <c r="K70" s="63">
        <f t="shared" si="56"/>
        <v>0</v>
      </c>
      <c r="L70" s="63">
        <f t="shared" si="57"/>
        <v>0</v>
      </c>
      <c r="M70" s="83"/>
      <c r="N70" s="84"/>
      <c r="O70" s="66">
        <f t="shared" si="58"/>
        <v>0</v>
      </c>
      <c r="P70" s="66">
        <f t="shared" si="59"/>
        <v>0</v>
      </c>
      <c r="Q70" s="83"/>
      <c r="R70" s="85">
        <f t="shared" si="60"/>
        <v>0</v>
      </c>
      <c r="S70" s="69">
        <f t="shared" si="61"/>
        <v>0</v>
      </c>
      <c r="T70" s="70">
        <f t="shared" si="62"/>
        <v>0</v>
      </c>
      <c r="U70" s="70">
        <f t="shared" si="63"/>
        <v>0</v>
      </c>
      <c r="V70" s="70">
        <f t="shared" si="64"/>
        <v>0</v>
      </c>
      <c r="W70" s="70">
        <f t="shared" si="65"/>
        <v>0</v>
      </c>
      <c r="X70" s="70">
        <f t="shared" si="66"/>
        <v>0</v>
      </c>
      <c r="Y70" s="70">
        <f t="shared" si="67"/>
        <v>0</v>
      </c>
      <c r="Z70" s="70">
        <f t="shared" si="67"/>
        <v>0</v>
      </c>
      <c r="AA70" s="70">
        <f t="shared" si="67"/>
        <v>0</v>
      </c>
      <c r="AB70" s="71"/>
      <c r="AC70" s="7">
        <f t="shared" si="68"/>
        <v>0</v>
      </c>
      <c r="AD70" s="86"/>
      <c r="AE70" s="73"/>
      <c r="AF70" s="87"/>
      <c r="AG70" s="87"/>
      <c r="AH70" s="88"/>
      <c r="AI70" s="88"/>
      <c r="AJ70" s="75"/>
      <c r="AK70" s="87"/>
      <c r="AL70" s="88"/>
      <c r="AM70" s="75"/>
      <c r="AN70" s="89"/>
      <c r="AO70" s="86"/>
      <c r="AP70" s="87"/>
      <c r="AQ70" s="87"/>
      <c r="AR70" s="87"/>
      <c r="AS70" s="87"/>
      <c r="AT70" s="88"/>
      <c r="AU70" s="75"/>
      <c r="AV70" s="89"/>
    </row>
    <row r="71" spans="1:48" ht="27.95" customHeight="1" x14ac:dyDescent="0.25">
      <c r="A71" s="392" t="s">
        <v>639</v>
      </c>
      <c r="B71" s="393" t="s">
        <v>163</v>
      </c>
      <c r="C71" s="56" t="s">
        <v>52</v>
      </c>
      <c r="D71" s="57" t="s">
        <v>549</v>
      </c>
      <c r="E71" s="146"/>
      <c r="F71" s="402"/>
      <c r="G71" s="142"/>
      <c r="H71" s="403"/>
      <c r="I71" s="404"/>
      <c r="J71" s="82"/>
      <c r="K71" s="96">
        <f t="shared" si="56"/>
        <v>0</v>
      </c>
      <c r="L71" s="96">
        <f t="shared" si="57"/>
        <v>0</v>
      </c>
      <c r="M71" s="83"/>
      <c r="N71" s="84"/>
      <c r="O71" s="66">
        <f t="shared" si="58"/>
        <v>0</v>
      </c>
      <c r="P71" s="66">
        <f t="shared" si="59"/>
        <v>0</v>
      </c>
      <c r="Q71" s="83"/>
      <c r="R71" s="85">
        <f t="shared" si="60"/>
        <v>0</v>
      </c>
      <c r="S71" s="69">
        <f t="shared" si="61"/>
        <v>0</v>
      </c>
      <c r="T71" s="70">
        <f t="shared" si="62"/>
        <v>0</v>
      </c>
      <c r="U71" s="70">
        <f t="shared" si="63"/>
        <v>0</v>
      </c>
      <c r="V71" s="70">
        <f t="shared" si="64"/>
        <v>0</v>
      </c>
      <c r="W71" s="70">
        <f t="shared" si="65"/>
        <v>0</v>
      </c>
      <c r="X71" s="70">
        <f t="shared" si="66"/>
        <v>0</v>
      </c>
      <c r="Y71" s="70">
        <f t="shared" si="67"/>
        <v>0</v>
      </c>
      <c r="Z71" s="70">
        <f t="shared" si="67"/>
        <v>0</v>
      </c>
      <c r="AA71" s="70">
        <f t="shared" si="67"/>
        <v>0</v>
      </c>
      <c r="AB71" s="71"/>
      <c r="AC71" s="7">
        <f t="shared" si="68"/>
        <v>0</v>
      </c>
      <c r="AD71" s="86"/>
      <c r="AE71" s="73"/>
      <c r="AF71" s="87"/>
      <c r="AG71" s="87"/>
      <c r="AH71" s="88"/>
      <c r="AI71" s="88"/>
      <c r="AJ71" s="75"/>
      <c r="AK71" s="87"/>
      <c r="AL71" s="88"/>
      <c r="AM71" s="75"/>
      <c r="AN71" s="89"/>
      <c r="AO71" s="86"/>
      <c r="AP71" s="87"/>
      <c r="AQ71" s="87"/>
      <c r="AR71" s="87"/>
      <c r="AS71" s="87"/>
      <c r="AT71" s="88"/>
      <c r="AU71" s="75"/>
      <c r="AV71" s="89"/>
    </row>
    <row r="72" spans="1:48" s="115" customFormat="1" ht="27.95" customHeight="1" x14ac:dyDescent="0.25">
      <c r="A72" s="405" t="s">
        <v>639</v>
      </c>
      <c r="B72" s="406" t="s">
        <v>163</v>
      </c>
      <c r="C72" s="99" t="s">
        <v>52</v>
      </c>
      <c r="D72" s="100" t="s">
        <v>549</v>
      </c>
      <c r="E72" s="258" t="s">
        <v>394</v>
      </c>
      <c r="F72" s="258">
        <v>1</v>
      </c>
      <c r="G72" s="259"/>
      <c r="H72" s="260" t="s">
        <v>571</v>
      </c>
      <c r="I72" s="104"/>
      <c r="J72" s="105">
        <v>1</v>
      </c>
      <c r="K72" s="106">
        <f>IF(J72&gt;0, 1, 0)</f>
        <v>1</v>
      </c>
      <c r="L72" s="106">
        <f t="shared" si="57"/>
        <v>0</v>
      </c>
      <c r="M72" s="107">
        <v>12</v>
      </c>
      <c r="N72" s="108">
        <v>1</v>
      </c>
      <c r="O72" s="109">
        <f t="shared" si="58"/>
        <v>1</v>
      </c>
      <c r="P72" s="109">
        <f t="shared" si="59"/>
        <v>0</v>
      </c>
      <c r="Q72" s="107">
        <v>0</v>
      </c>
      <c r="R72" s="110">
        <f>J72*M72*$R$9</f>
        <v>58.800000000000004</v>
      </c>
      <c r="S72" s="111">
        <f>J72*M72*$S$9</f>
        <v>12</v>
      </c>
      <c r="T72" s="112">
        <f>K72*M72*$T$9</f>
        <v>18</v>
      </c>
      <c r="U72" s="112">
        <f>J72*M72*$U$9</f>
        <v>28.799999999999997</v>
      </c>
      <c r="V72" s="112">
        <f t="shared" si="64"/>
        <v>0</v>
      </c>
      <c r="W72" s="112">
        <f t="shared" si="65"/>
        <v>0</v>
      </c>
      <c r="X72" s="112">
        <f t="shared" si="66"/>
        <v>0</v>
      </c>
      <c r="Y72" s="112">
        <f t="shared" si="67"/>
        <v>12</v>
      </c>
      <c r="Z72" s="112">
        <f t="shared" si="67"/>
        <v>18</v>
      </c>
      <c r="AA72" s="112">
        <f t="shared" si="67"/>
        <v>28.799999999999997</v>
      </c>
      <c r="AB72" s="113"/>
      <c r="AC72" s="114">
        <f t="shared" si="68"/>
        <v>0</v>
      </c>
      <c r="AD72" s="86"/>
      <c r="AE72" s="73"/>
      <c r="AF72" s="87"/>
      <c r="AG72" s="87"/>
      <c r="AH72" s="88"/>
      <c r="AI72" s="88"/>
      <c r="AJ72" s="75"/>
      <c r="AK72" s="87"/>
      <c r="AL72" s="88"/>
      <c r="AM72" s="75"/>
      <c r="AN72" s="89"/>
      <c r="AO72" s="86"/>
      <c r="AP72" s="87"/>
      <c r="AQ72" s="87"/>
      <c r="AR72" s="87"/>
      <c r="AS72" s="87"/>
      <c r="AT72" s="88"/>
      <c r="AU72" s="75"/>
      <c r="AV72" s="89"/>
    </row>
    <row r="73" spans="1:48" s="115" customFormat="1" ht="27.95" customHeight="1" x14ac:dyDescent="0.25">
      <c r="A73" s="405" t="s">
        <v>639</v>
      </c>
      <c r="B73" s="406" t="s">
        <v>163</v>
      </c>
      <c r="C73" s="99" t="s">
        <v>52</v>
      </c>
      <c r="D73" s="100" t="s">
        <v>549</v>
      </c>
      <c r="E73" s="101" t="s">
        <v>49</v>
      </c>
      <c r="F73" s="101">
        <v>2</v>
      </c>
      <c r="G73" s="102"/>
      <c r="H73" s="103" t="s">
        <v>650</v>
      </c>
      <c r="I73" s="104"/>
      <c r="J73" s="105">
        <v>1</v>
      </c>
      <c r="K73" s="106">
        <f>IF(J73&gt;0, 1, 0)</f>
        <v>1</v>
      </c>
      <c r="L73" s="106">
        <f t="shared" si="57"/>
        <v>0</v>
      </c>
      <c r="M73" s="107">
        <v>6</v>
      </c>
      <c r="N73" s="108">
        <v>1</v>
      </c>
      <c r="O73" s="109">
        <f t="shared" si="58"/>
        <v>1</v>
      </c>
      <c r="P73" s="109">
        <f t="shared" si="59"/>
        <v>0</v>
      </c>
      <c r="Q73" s="107">
        <v>0</v>
      </c>
      <c r="R73" s="110">
        <f>J73*M73*$R$9</f>
        <v>29.400000000000002</v>
      </c>
      <c r="S73" s="111">
        <f>J73*M73*$S$9</f>
        <v>6</v>
      </c>
      <c r="T73" s="112">
        <f>K73*M73*$T$9</f>
        <v>9</v>
      </c>
      <c r="U73" s="112">
        <f>J73*M73*$U$9</f>
        <v>14.399999999999999</v>
      </c>
      <c r="V73" s="112">
        <f t="shared" si="64"/>
        <v>0</v>
      </c>
      <c r="W73" s="112">
        <f t="shared" si="65"/>
        <v>0</v>
      </c>
      <c r="X73" s="112">
        <f t="shared" si="66"/>
        <v>0</v>
      </c>
      <c r="Y73" s="112">
        <f t="shared" si="67"/>
        <v>6</v>
      </c>
      <c r="Z73" s="112">
        <f t="shared" si="67"/>
        <v>9</v>
      </c>
      <c r="AA73" s="112">
        <f t="shared" si="67"/>
        <v>14.399999999999999</v>
      </c>
      <c r="AB73" s="113"/>
      <c r="AC73" s="114">
        <f t="shared" si="68"/>
        <v>0</v>
      </c>
      <c r="AD73" s="86"/>
      <c r="AE73" s="73"/>
      <c r="AF73" s="87"/>
      <c r="AG73" s="87"/>
      <c r="AH73" s="88"/>
      <c r="AI73" s="88"/>
      <c r="AJ73" s="75"/>
      <c r="AK73" s="87"/>
      <c r="AL73" s="88"/>
      <c r="AM73" s="75"/>
      <c r="AN73" s="89"/>
      <c r="AO73" s="86"/>
      <c r="AP73" s="87"/>
      <c r="AQ73" s="87"/>
      <c r="AR73" s="87"/>
      <c r="AS73" s="87"/>
      <c r="AT73" s="88"/>
      <c r="AU73" s="75"/>
      <c r="AV73" s="89"/>
    </row>
    <row r="74" spans="1:48" ht="27.75" customHeight="1" thickBot="1" x14ac:dyDescent="0.3">
      <c r="A74" s="407" t="s">
        <v>639</v>
      </c>
      <c r="B74" s="408" t="s">
        <v>163</v>
      </c>
      <c r="C74" s="117" t="s">
        <v>52</v>
      </c>
      <c r="D74" s="57" t="s">
        <v>549</v>
      </c>
      <c r="E74" s="118"/>
      <c r="F74" s="118"/>
      <c r="G74" s="119"/>
      <c r="H74" s="120" t="s">
        <v>90</v>
      </c>
      <c r="I74" s="121"/>
      <c r="J74" s="122"/>
      <c r="K74" s="123"/>
      <c r="L74" s="123"/>
      <c r="M74" s="124"/>
      <c r="N74" s="125"/>
      <c r="O74" s="123"/>
      <c r="P74" s="123"/>
      <c r="Q74" s="124"/>
      <c r="R74" s="126">
        <f>SUM(R62:R73)</f>
        <v>400.2</v>
      </c>
      <c r="S74" s="127">
        <f t="shared" ref="S74:AA74" si="69">SUM(S62:S73)</f>
        <v>109</v>
      </c>
      <c r="T74" s="128">
        <f t="shared" si="69"/>
        <v>118</v>
      </c>
      <c r="U74" s="128">
        <f t="shared" si="69"/>
        <v>152.4</v>
      </c>
      <c r="V74" s="128">
        <f t="shared" si="69"/>
        <v>13</v>
      </c>
      <c r="W74" s="128">
        <f t="shared" si="69"/>
        <v>3.9</v>
      </c>
      <c r="X74" s="128">
        <f t="shared" si="69"/>
        <v>3.9</v>
      </c>
      <c r="Y74" s="129">
        <f t="shared" si="69"/>
        <v>122</v>
      </c>
      <c r="Z74" s="129">
        <f t="shared" si="69"/>
        <v>121.9</v>
      </c>
      <c r="AA74" s="129">
        <f t="shared" si="69"/>
        <v>156.30000000000001</v>
      </c>
      <c r="AB74" s="130">
        <f>R74/1800/0.6</f>
        <v>0.37055555555555558</v>
      </c>
      <c r="AC74" s="7"/>
      <c r="AD74" s="131"/>
      <c r="AE74" s="132"/>
      <c r="AF74" s="132"/>
      <c r="AG74" s="132"/>
      <c r="AH74" s="132"/>
      <c r="AI74" s="132"/>
      <c r="AJ74" s="132"/>
      <c r="AK74" s="132"/>
      <c r="AL74" s="132"/>
      <c r="AM74" s="132"/>
      <c r="AN74" s="132"/>
      <c r="AO74" s="132"/>
      <c r="AP74" s="132"/>
      <c r="AQ74" s="132"/>
      <c r="AR74" s="132"/>
      <c r="AS74" s="132"/>
      <c r="AT74" s="132"/>
      <c r="AU74" s="132"/>
      <c r="AV74" s="409"/>
    </row>
    <row r="75" spans="1:48" ht="39" customHeight="1" thickTop="1" x14ac:dyDescent="0.25">
      <c r="A75" s="392" t="s">
        <v>651</v>
      </c>
      <c r="B75" s="393" t="s">
        <v>652</v>
      </c>
      <c r="C75" s="56" t="s">
        <v>52</v>
      </c>
      <c r="D75" s="57" t="s">
        <v>549</v>
      </c>
      <c r="E75" s="58" t="s">
        <v>54</v>
      </c>
      <c r="F75" s="80">
        <v>5</v>
      </c>
      <c r="G75" s="60" t="s">
        <v>591</v>
      </c>
      <c r="H75" s="60" t="s">
        <v>593</v>
      </c>
      <c r="I75" s="394"/>
      <c r="J75" s="82">
        <v>1</v>
      </c>
      <c r="K75" s="63">
        <f t="shared" ref="K75:K84" si="70">IF(J75&gt;0, 1, 0)</f>
        <v>1</v>
      </c>
      <c r="L75" s="63">
        <f t="shared" ref="L75:L86" si="71">J75-K75</f>
        <v>0</v>
      </c>
      <c r="M75" s="83">
        <v>26</v>
      </c>
      <c r="N75" s="84">
        <v>1</v>
      </c>
      <c r="O75" s="66">
        <f t="shared" ref="O75:O86" si="72">IF(N75&gt;0, 1, 0)</f>
        <v>1</v>
      </c>
      <c r="P75" s="66">
        <f t="shared" ref="P75:P86" si="73">N75-O75</f>
        <v>0</v>
      </c>
      <c r="Q75" s="83">
        <v>0</v>
      </c>
      <c r="R75" s="68">
        <f t="shared" ref="R75:R84" si="74">(K75*M75*$R$5)+(L75*M75*$R$6)+(O75*Q75*$R$7)+(P75*Q75*$R$8)</f>
        <v>83.2</v>
      </c>
      <c r="S75" s="69">
        <f t="shared" ref="S75:S84" si="75">J75*M75*$S$5</f>
        <v>26</v>
      </c>
      <c r="T75" s="70">
        <f t="shared" ref="T75:T84" si="76">K75*M75*$T$5</f>
        <v>26</v>
      </c>
      <c r="U75" s="70">
        <f t="shared" ref="U75:U84" si="77">J75*M75*$U$5</f>
        <v>31.2</v>
      </c>
      <c r="V75" s="70">
        <f t="shared" ref="V75:V86" si="78">N75*Q75*$V$7</f>
        <v>0</v>
      </c>
      <c r="W75" s="70">
        <f t="shared" ref="W75:W86" si="79">O75*Q75*$W$7</f>
        <v>0</v>
      </c>
      <c r="X75" s="70">
        <f t="shared" ref="X75:X86" si="80">N75*Q75*$X$7</f>
        <v>0</v>
      </c>
      <c r="Y75" s="70">
        <f t="shared" ref="Y75:AA86" si="81">S75+V75</f>
        <v>26</v>
      </c>
      <c r="Z75" s="70">
        <f t="shared" si="81"/>
        <v>26</v>
      </c>
      <c r="AA75" s="70">
        <f t="shared" si="81"/>
        <v>31.2</v>
      </c>
      <c r="AB75" s="71"/>
      <c r="AC75" s="7">
        <f t="shared" ref="AC75:AC86" si="82">R75-Y75-Z75-AA75</f>
        <v>0</v>
      </c>
      <c r="AD75" s="72"/>
      <c r="AE75" s="73"/>
      <c r="AF75" s="73"/>
      <c r="AG75" s="73"/>
      <c r="AH75" s="88"/>
      <c r="AI75" s="88"/>
      <c r="AJ75" s="75"/>
      <c r="AK75" s="424" t="s">
        <v>653</v>
      </c>
      <c r="AL75" s="425"/>
      <c r="AM75" s="426"/>
      <c r="AN75" s="427"/>
      <c r="AO75" s="428"/>
      <c r="AP75" s="429" t="s">
        <v>654</v>
      </c>
      <c r="AQ75" s="430" t="s">
        <v>643</v>
      </c>
      <c r="AR75" s="431" t="s">
        <v>655</v>
      </c>
      <c r="AS75" s="429" t="s">
        <v>656</v>
      </c>
      <c r="AT75" s="425"/>
      <c r="AU75" s="75"/>
      <c r="AV75" s="77"/>
    </row>
    <row r="76" spans="1:48" ht="36.75" customHeight="1" x14ac:dyDescent="0.25">
      <c r="A76" s="392" t="s">
        <v>651</v>
      </c>
      <c r="B76" s="393" t="s">
        <v>652</v>
      </c>
      <c r="C76" s="56" t="s">
        <v>52</v>
      </c>
      <c r="D76" s="57" t="s">
        <v>549</v>
      </c>
      <c r="E76" s="58" t="s">
        <v>54</v>
      </c>
      <c r="F76" s="80">
        <v>5</v>
      </c>
      <c r="G76" s="60" t="s">
        <v>623</v>
      </c>
      <c r="H76" s="60" t="s">
        <v>624</v>
      </c>
      <c r="I76" s="81"/>
      <c r="J76" s="82">
        <v>1</v>
      </c>
      <c r="K76" s="63">
        <f t="shared" si="70"/>
        <v>1</v>
      </c>
      <c r="L76" s="63">
        <f t="shared" si="71"/>
        <v>0</v>
      </c>
      <c r="M76" s="83">
        <v>26</v>
      </c>
      <c r="N76" s="84">
        <v>1</v>
      </c>
      <c r="O76" s="66">
        <f t="shared" si="72"/>
        <v>1</v>
      </c>
      <c r="P76" s="66">
        <f t="shared" si="73"/>
        <v>0</v>
      </c>
      <c r="Q76" s="83">
        <v>26</v>
      </c>
      <c r="R76" s="85">
        <f t="shared" si="74"/>
        <v>124.80000000000001</v>
      </c>
      <c r="S76" s="69">
        <f t="shared" si="75"/>
        <v>26</v>
      </c>
      <c r="T76" s="70">
        <f t="shared" si="76"/>
        <v>26</v>
      </c>
      <c r="U76" s="70">
        <f t="shared" si="77"/>
        <v>31.2</v>
      </c>
      <c r="V76" s="70">
        <f t="shared" si="78"/>
        <v>26</v>
      </c>
      <c r="W76" s="70">
        <f t="shared" si="79"/>
        <v>7.8</v>
      </c>
      <c r="X76" s="70">
        <f t="shared" si="80"/>
        <v>7.8</v>
      </c>
      <c r="Y76" s="70">
        <f t="shared" si="81"/>
        <v>52</v>
      </c>
      <c r="Z76" s="70">
        <f t="shared" si="81"/>
        <v>33.799999999999997</v>
      </c>
      <c r="AA76" s="70">
        <f t="shared" si="81"/>
        <v>39</v>
      </c>
      <c r="AB76" s="71"/>
      <c r="AC76" s="7">
        <f t="shared" si="82"/>
        <v>0</v>
      </c>
      <c r="AD76" s="86"/>
      <c r="AE76" s="73"/>
      <c r="AF76" s="87"/>
      <c r="AG76" s="87"/>
      <c r="AH76" s="88"/>
      <c r="AI76" s="88"/>
      <c r="AJ76" s="75"/>
      <c r="AK76" s="424" t="s">
        <v>657</v>
      </c>
      <c r="AL76" s="425"/>
      <c r="AM76" s="426"/>
      <c r="AN76" s="432"/>
      <c r="AO76" s="433"/>
      <c r="AP76" s="430"/>
      <c r="AQ76" s="430"/>
      <c r="AR76" s="431" t="s">
        <v>658</v>
      </c>
      <c r="AS76" s="430" t="s">
        <v>579</v>
      </c>
      <c r="AT76" s="425"/>
      <c r="AU76" s="75"/>
      <c r="AV76" s="89"/>
    </row>
    <row r="77" spans="1:48" ht="39.75" customHeight="1" x14ac:dyDescent="0.25">
      <c r="A77" s="392" t="s">
        <v>651</v>
      </c>
      <c r="B77" s="393" t="s">
        <v>652</v>
      </c>
      <c r="C77" s="56" t="s">
        <v>52</v>
      </c>
      <c r="D77" s="57" t="s">
        <v>549</v>
      </c>
      <c r="E77" s="58" t="s">
        <v>54</v>
      </c>
      <c r="F77" s="80">
        <v>4</v>
      </c>
      <c r="G77" s="60" t="s">
        <v>580</v>
      </c>
      <c r="H77" s="60" t="s">
        <v>581</v>
      </c>
      <c r="I77" s="81"/>
      <c r="J77" s="82">
        <v>1</v>
      </c>
      <c r="K77" s="63">
        <f t="shared" si="70"/>
        <v>1</v>
      </c>
      <c r="L77" s="63">
        <f t="shared" si="71"/>
        <v>0</v>
      </c>
      <c r="M77" s="83">
        <v>26</v>
      </c>
      <c r="N77" s="84">
        <v>1</v>
      </c>
      <c r="O77" s="66">
        <f t="shared" si="72"/>
        <v>1</v>
      </c>
      <c r="P77" s="66">
        <f t="shared" si="73"/>
        <v>0</v>
      </c>
      <c r="Q77" s="83">
        <v>0</v>
      </c>
      <c r="R77" s="85">
        <f t="shared" si="74"/>
        <v>83.2</v>
      </c>
      <c r="S77" s="69">
        <f t="shared" si="75"/>
        <v>26</v>
      </c>
      <c r="T77" s="70">
        <f t="shared" si="76"/>
        <v>26</v>
      </c>
      <c r="U77" s="70">
        <f t="shared" si="77"/>
        <v>31.2</v>
      </c>
      <c r="V77" s="70">
        <f t="shared" si="78"/>
        <v>0</v>
      </c>
      <c r="W77" s="70">
        <f t="shared" si="79"/>
        <v>0</v>
      </c>
      <c r="X77" s="70">
        <f t="shared" si="80"/>
        <v>0</v>
      </c>
      <c r="Y77" s="70">
        <f t="shared" si="81"/>
        <v>26</v>
      </c>
      <c r="Z77" s="70">
        <f t="shared" si="81"/>
        <v>26</v>
      </c>
      <c r="AA77" s="70">
        <f t="shared" si="81"/>
        <v>31.2</v>
      </c>
      <c r="AB77" s="71"/>
      <c r="AC77" s="7">
        <f t="shared" si="82"/>
        <v>0</v>
      </c>
      <c r="AD77" s="86"/>
      <c r="AE77" s="73"/>
      <c r="AF77" s="87"/>
      <c r="AG77" s="87"/>
      <c r="AH77" s="88"/>
      <c r="AI77" s="88"/>
      <c r="AJ77" s="75"/>
      <c r="AK77" s="430" t="s">
        <v>659</v>
      </c>
      <c r="AL77" s="425"/>
      <c r="AM77" s="426"/>
      <c r="AN77" s="432"/>
      <c r="AO77" s="433"/>
      <c r="AP77" s="430"/>
      <c r="AQ77" s="430"/>
      <c r="AR77" s="430" t="s">
        <v>660</v>
      </c>
      <c r="AS77" s="430" t="s">
        <v>634</v>
      </c>
      <c r="AT77" s="425"/>
      <c r="AU77" s="75"/>
      <c r="AV77" s="89"/>
    </row>
    <row r="78" spans="1:48" ht="27.95" customHeight="1" x14ac:dyDescent="0.25">
      <c r="A78" s="392" t="s">
        <v>651</v>
      </c>
      <c r="B78" s="393" t="s">
        <v>652</v>
      </c>
      <c r="C78" s="56" t="s">
        <v>52</v>
      </c>
      <c r="D78" s="57" t="s">
        <v>549</v>
      </c>
      <c r="E78" s="91" t="s">
        <v>68</v>
      </c>
      <c r="F78" s="92">
        <v>5</v>
      </c>
      <c r="G78" s="91" t="s">
        <v>591</v>
      </c>
      <c r="H78" s="91" t="s">
        <v>592</v>
      </c>
      <c r="I78" s="81"/>
      <c r="J78" s="82">
        <v>1</v>
      </c>
      <c r="K78" s="63">
        <f t="shared" si="70"/>
        <v>1</v>
      </c>
      <c r="L78" s="63">
        <f t="shared" si="71"/>
        <v>0</v>
      </c>
      <c r="M78" s="83">
        <v>0</v>
      </c>
      <c r="N78" s="84">
        <v>1</v>
      </c>
      <c r="O78" s="66">
        <f t="shared" si="72"/>
        <v>1</v>
      </c>
      <c r="P78" s="66">
        <f t="shared" si="73"/>
        <v>0</v>
      </c>
      <c r="Q78" s="83">
        <v>0</v>
      </c>
      <c r="R78" s="85">
        <f t="shared" si="74"/>
        <v>0</v>
      </c>
      <c r="S78" s="69">
        <f t="shared" si="75"/>
        <v>0</v>
      </c>
      <c r="T78" s="70">
        <f t="shared" si="76"/>
        <v>0</v>
      </c>
      <c r="U78" s="70">
        <f t="shared" si="77"/>
        <v>0</v>
      </c>
      <c r="V78" s="70">
        <f t="shared" si="78"/>
        <v>0</v>
      </c>
      <c r="W78" s="70">
        <f t="shared" si="79"/>
        <v>0</v>
      </c>
      <c r="X78" s="70">
        <f t="shared" si="80"/>
        <v>0</v>
      </c>
      <c r="Y78" s="70">
        <f t="shared" si="81"/>
        <v>0</v>
      </c>
      <c r="Z78" s="70">
        <f t="shared" si="81"/>
        <v>0</v>
      </c>
      <c r="AA78" s="70">
        <f t="shared" si="81"/>
        <v>0</v>
      </c>
      <c r="AB78" s="71"/>
      <c r="AC78" s="7">
        <f t="shared" si="82"/>
        <v>0</v>
      </c>
      <c r="AD78" s="86"/>
      <c r="AE78" s="73"/>
      <c r="AF78" s="87"/>
      <c r="AG78" s="87"/>
      <c r="AH78" s="88"/>
      <c r="AI78" s="88"/>
      <c r="AJ78" s="75"/>
      <c r="AK78" s="430" t="s">
        <v>661</v>
      </c>
      <c r="AL78" s="425"/>
      <c r="AM78" s="426"/>
      <c r="AN78" s="432"/>
      <c r="AO78" s="433"/>
      <c r="AP78" s="430"/>
      <c r="AQ78" s="430"/>
      <c r="AS78" s="419" t="s">
        <v>662</v>
      </c>
      <c r="AT78" s="425"/>
      <c r="AU78" s="75"/>
      <c r="AV78" s="89"/>
    </row>
    <row r="79" spans="1:48" ht="27.95" customHeight="1" x14ac:dyDescent="0.25">
      <c r="A79" s="392" t="s">
        <v>651</v>
      </c>
      <c r="B79" s="393" t="s">
        <v>652</v>
      </c>
      <c r="C79" s="56" t="s">
        <v>52</v>
      </c>
      <c r="D79" s="57" t="s">
        <v>549</v>
      </c>
      <c r="E79" s="91" t="s">
        <v>68</v>
      </c>
      <c r="F79" s="92">
        <v>4</v>
      </c>
      <c r="G79" s="91" t="s">
        <v>580</v>
      </c>
      <c r="H79" s="91" t="s">
        <v>585</v>
      </c>
      <c r="I79" s="81"/>
      <c r="J79" s="82">
        <v>1</v>
      </c>
      <c r="K79" s="63">
        <f t="shared" si="70"/>
        <v>1</v>
      </c>
      <c r="L79" s="63">
        <f t="shared" si="71"/>
        <v>0</v>
      </c>
      <c r="M79" s="83">
        <v>26</v>
      </c>
      <c r="N79" s="84">
        <v>1</v>
      </c>
      <c r="O79" s="66">
        <f t="shared" si="72"/>
        <v>1</v>
      </c>
      <c r="P79" s="66">
        <f t="shared" si="73"/>
        <v>0</v>
      </c>
      <c r="Q79" s="83">
        <v>0</v>
      </c>
      <c r="R79" s="85">
        <f t="shared" si="74"/>
        <v>83.2</v>
      </c>
      <c r="S79" s="69">
        <f t="shared" si="75"/>
        <v>26</v>
      </c>
      <c r="T79" s="70">
        <f t="shared" si="76"/>
        <v>26</v>
      </c>
      <c r="U79" s="70">
        <f t="shared" si="77"/>
        <v>31.2</v>
      </c>
      <c r="V79" s="70">
        <f t="shared" si="78"/>
        <v>0</v>
      </c>
      <c r="W79" s="70">
        <f t="shared" si="79"/>
        <v>0</v>
      </c>
      <c r="X79" s="70">
        <f t="shared" si="80"/>
        <v>0</v>
      </c>
      <c r="Y79" s="70">
        <f t="shared" si="81"/>
        <v>26</v>
      </c>
      <c r="Z79" s="70">
        <f t="shared" si="81"/>
        <v>26</v>
      </c>
      <c r="AA79" s="70">
        <f t="shared" si="81"/>
        <v>31.2</v>
      </c>
      <c r="AB79" s="71"/>
      <c r="AC79" s="7">
        <f t="shared" si="82"/>
        <v>0</v>
      </c>
      <c r="AD79" s="86"/>
      <c r="AE79" s="73"/>
      <c r="AF79" s="87"/>
      <c r="AG79" s="87"/>
      <c r="AH79" s="88"/>
      <c r="AI79" s="88"/>
      <c r="AJ79" s="75"/>
      <c r="AK79" s="87"/>
      <c r="AL79" s="88"/>
      <c r="AM79" s="75"/>
      <c r="AN79" s="89"/>
      <c r="AO79" s="86"/>
      <c r="AP79" s="87"/>
      <c r="AQ79" s="87"/>
      <c r="AR79" s="87"/>
      <c r="AS79" s="434" t="s">
        <v>663</v>
      </c>
      <c r="AT79" s="88"/>
      <c r="AU79" s="75"/>
      <c r="AV79" s="89"/>
    </row>
    <row r="80" spans="1:48" ht="27.95" customHeight="1" x14ac:dyDescent="0.25">
      <c r="A80" s="392" t="s">
        <v>651</v>
      </c>
      <c r="B80" s="393" t="s">
        <v>652</v>
      </c>
      <c r="C80" s="56" t="s">
        <v>52</v>
      </c>
      <c r="D80" s="57" t="s">
        <v>549</v>
      </c>
      <c r="E80" s="93" t="s">
        <v>73</v>
      </c>
      <c r="F80" s="80">
        <v>1</v>
      </c>
      <c r="G80" s="60" t="s">
        <v>607</v>
      </c>
      <c r="H80" s="60" t="s">
        <v>608</v>
      </c>
      <c r="I80" s="81"/>
      <c r="J80" s="82">
        <v>1</v>
      </c>
      <c r="K80" s="63">
        <f t="shared" si="70"/>
        <v>1</v>
      </c>
      <c r="L80" s="63">
        <f t="shared" si="71"/>
        <v>0</v>
      </c>
      <c r="M80" s="83">
        <v>26</v>
      </c>
      <c r="N80" s="84">
        <v>1</v>
      </c>
      <c r="O80" s="66">
        <f t="shared" si="72"/>
        <v>1</v>
      </c>
      <c r="P80" s="66">
        <f t="shared" si="73"/>
        <v>0</v>
      </c>
      <c r="Q80" s="83">
        <v>0</v>
      </c>
      <c r="R80" s="85">
        <f t="shared" si="74"/>
        <v>83.2</v>
      </c>
      <c r="S80" s="69">
        <f t="shared" si="75"/>
        <v>26</v>
      </c>
      <c r="T80" s="70">
        <f t="shared" si="76"/>
        <v>26</v>
      </c>
      <c r="U80" s="70">
        <f t="shared" si="77"/>
        <v>31.2</v>
      </c>
      <c r="V80" s="70">
        <f t="shared" si="78"/>
        <v>0</v>
      </c>
      <c r="W80" s="70">
        <f t="shared" si="79"/>
        <v>0</v>
      </c>
      <c r="X80" s="70">
        <f t="shared" si="80"/>
        <v>0</v>
      </c>
      <c r="Y80" s="70">
        <f t="shared" si="81"/>
        <v>26</v>
      </c>
      <c r="Z80" s="70">
        <f t="shared" si="81"/>
        <v>26</v>
      </c>
      <c r="AA80" s="70">
        <f t="shared" si="81"/>
        <v>31.2</v>
      </c>
      <c r="AB80" s="71"/>
      <c r="AC80" s="7">
        <f t="shared" si="82"/>
        <v>0</v>
      </c>
      <c r="AD80" s="86"/>
      <c r="AE80" s="73"/>
      <c r="AF80" s="87"/>
      <c r="AG80" s="87"/>
      <c r="AH80" s="88"/>
      <c r="AI80" s="88"/>
      <c r="AJ80" s="75"/>
      <c r="AK80" s="87"/>
      <c r="AL80" s="88"/>
      <c r="AM80" s="75"/>
      <c r="AN80" s="89"/>
      <c r="AO80" s="86"/>
      <c r="AP80" s="87"/>
      <c r="AQ80" s="87"/>
      <c r="AR80" s="87"/>
      <c r="AS80" s="224" t="s">
        <v>664</v>
      </c>
      <c r="AT80" s="88"/>
      <c r="AU80" s="75"/>
      <c r="AV80" s="89"/>
    </row>
    <row r="81" spans="1:48" ht="27.95" customHeight="1" x14ac:dyDescent="0.25">
      <c r="A81" s="392" t="s">
        <v>651</v>
      </c>
      <c r="B81" s="393" t="s">
        <v>652</v>
      </c>
      <c r="C81" s="56" t="s">
        <v>52</v>
      </c>
      <c r="D81" s="57" t="s">
        <v>549</v>
      </c>
      <c r="E81" s="141"/>
      <c r="F81" s="136"/>
      <c r="G81" s="142"/>
      <c r="H81" s="140"/>
      <c r="I81" s="81"/>
      <c r="J81" s="82"/>
      <c r="K81" s="63">
        <f t="shared" si="70"/>
        <v>0</v>
      </c>
      <c r="L81" s="63">
        <f t="shared" si="71"/>
        <v>0</v>
      </c>
      <c r="M81" s="83"/>
      <c r="N81" s="84"/>
      <c r="O81" s="66">
        <f t="shared" si="72"/>
        <v>0</v>
      </c>
      <c r="P81" s="66">
        <f t="shared" si="73"/>
        <v>0</v>
      </c>
      <c r="Q81" s="83"/>
      <c r="R81" s="85">
        <f t="shared" si="74"/>
        <v>0</v>
      </c>
      <c r="S81" s="69">
        <f t="shared" si="75"/>
        <v>0</v>
      </c>
      <c r="T81" s="70">
        <f t="shared" si="76"/>
        <v>0</v>
      </c>
      <c r="U81" s="70">
        <f t="shared" si="77"/>
        <v>0</v>
      </c>
      <c r="V81" s="70">
        <f t="shared" si="78"/>
        <v>0</v>
      </c>
      <c r="W81" s="70">
        <f t="shared" si="79"/>
        <v>0</v>
      </c>
      <c r="X81" s="70">
        <f t="shared" si="80"/>
        <v>0</v>
      </c>
      <c r="Y81" s="70">
        <f t="shared" si="81"/>
        <v>0</v>
      </c>
      <c r="Z81" s="70">
        <f t="shared" si="81"/>
        <v>0</v>
      </c>
      <c r="AA81" s="70">
        <f t="shared" si="81"/>
        <v>0</v>
      </c>
      <c r="AB81" s="71"/>
      <c r="AC81" s="7">
        <f t="shared" si="82"/>
        <v>0</v>
      </c>
      <c r="AD81" s="86"/>
      <c r="AE81" s="73"/>
      <c r="AF81" s="87"/>
      <c r="AG81" s="87"/>
      <c r="AH81" s="88"/>
      <c r="AI81" s="88"/>
      <c r="AJ81" s="75"/>
      <c r="AK81" s="87"/>
      <c r="AL81" s="88"/>
      <c r="AM81" s="75"/>
      <c r="AN81" s="89"/>
      <c r="AO81" s="86"/>
      <c r="AP81" s="87"/>
      <c r="AQ81" s="87"/>
      <c r="AR81" s="87"/>
      <c r="AS81" s="87"/>
      <c r="AT81" s="88"/>
      <c r="AU81" s="75"/>
      <c r="AV81" s="89"/>
    </row>
    <row r="82" spans="1:48" ht="27.95" customHeight="1" x14ac:dyDescent="0.25">
      <c r="A82" s="392" t="s">
        <v>651</v>
      </c>
      <c r="B82" s="393" t="s">
        <v>652</v>
      </c>
      <c r="C82" s="56" t="s">
        <v>52</v>
      </c>
      <c r="D82" s="57" t="s">
        <v>549</v>
      </c>
      <c r="E82" s="141"/>
      <c r="F82" s="136"/>
      <c r="G82" s="142"/>
      <c r="H82" s="140"/>
      <c r="I82" s="94"/>
      <c r="J82" s="82"/>
      <c r="K82" s="63">
        <f t="shared" si="70"/>
        <v>0</v>
      </c>
      <c r="L82" s="63">
        <f t="shared" si="71"/>
        <v>0</v>
      </c>
      <c r="M82" s="83"/>
      <c r="N82" s="84"/>
      <c r="O82" s="66">
        <f t="shared" si="72"/>
        <v>0</v>
      </c>
      <c r="P82" s="66">
        <f t="shared" si="73"/>
        <v>0</v>
      </c>
      <c r="Q82" s="83"/>
      <c r="R82" s="85">
        <f t="shared" si="74"/>
        <v>0</v>
      </c>
      <c r="S82" s="69">
        <f t="shared" si="75"/>
        <v>0</v>
      </c>
      <c r="T82" s="70">
        <f t="shared" si="76"/>
        <v>0</v>
      </c>
      <c r="U82" s="70">
        <f t="shared" si="77"/>
        <v>0</v>
      </c>
      <c r="V82" s="70">
        <f t="shared" si="78"/>
        <v>0</v>
      </c>
      <c r="W82" s="70">
        <f t="shared" si="79"/>
        <v>0</v>
      </c>
      <c r="X82" s="70">
        <f t="shared" si="80"/>
        <v>0</v>
      </c>
      <c r="Y82" s="70">
        <f t="shared" si="81"/>
        <v>0</v>
      </c>
      <c r="Z82" s="70">
        <f t="shared" si="81"/>
        <v>0</v>
      </c>
      <c r="AA82" s="70">
        <f t="shared" si="81"/>
        <v>0</v>
      </c>
      <c r="AB82" s="71"/>
      <c r="AC82" s="7">
        <f t="shared" si="82"/>
        <v>0</v>
      </c>
      <c r="AD82" s="86"/>
      <c r="AE82" s="73"/>
      <c r="AF82" s="87"/>
      <c r="AG82" s="87"/>
      <c r="AH82" s="88"/>
      <c r="AI82" s="88"/>
      <c r="AJ82" s="75"/>
      <c r="AK82" s="87"/>
      <c r="AL82" s="88"/>
      <c r="AM82" s="75"/>
      <c r="AN82" s="89"/>
      <c r="AO82" s="86"/>
      <c r="AP82" s="87"/>
      <c r="AQ82" s="87"/>
      <c r="AR82" s="87"/>
      <c r="AS82" s="87"/>
      <c r="AT82" s="88"/>
      <c r="AU82" s="75"/>
      <c r="AV82" s="89"/>
    </row>
    <row r="83" spans="1:48" ht="27.95" customHeight="1" x14ac:dyDescent="0.25">
      <c r="A83" s="392" t="s">
        <v>651</v>
      </c>
      <c r="B83" s="393" t="s">
        <v>652</v>
      </c>
      <c r="C83" s="56" t="s">
        <v>52</v>
      </c>
      <c r="D83" s="57" t="s">
        <v>549</v>
      </c>
      <c r="E83" s="143"/>
      <c r="F83" s="144"/>
      <c r="G83" s="145"/>
      <c r="H83" s="140"/>
      <c r="I83" s="81"/>
      <c r="J83" s="82"/>
      <c r="K83" s="63">
        <f t="shared" si="70"/>
        <v>0</v>
      </c>
      <c r="L83" s="63">
        <f t="shared" si="71"/>
        <v>0</v>
      </c>
      <c r="M83" s="83"/>
      <c r="N83" s="84"/>
      <c r="O83" s="66">
        <f t="shared" si="72"/>
        <v>0</v>
      </c>
      <c r="P83" s="66">
        <f t="shared" si="73"/>
        <v>0</v>
      </c>
      <c r="Q83" s="83"/>
      <c r="R83" s="85">
        <f t="shared" si="74"/>
        <v>0</v>
      </c>
      <c r="S83" s="69">
        <f t="shared" si="75"/>
        <v>0</v>
      </c>
      <c r="T83" s="70">
        <f t="shared" si="76"/>
        <v>0</v>
      </c>
      <c r="U83" s="70">
        <f t="shared" si="77"/>
        <v>0</v>
      </c>
      <c r="V83" s="70">
        <f t="shared" si="78"/>
        <v>0</v>
      </c>
      <c r="W83" s="70">
        <f t="shared" si="79"/>
        <v>0</v>
      </c>
      <c r="X83" s="70">
        <f t="shared" si="80"/>
        <v>0</v>
      </c>
      <c r="Y83" s="70">
        <f t="shared" si="81"/>
        <v>0</v>
      </c>
      <c r="Z83" s="70">
        <f t="shared" si="81"/>
        <v>0</v>
      </c>
      <c r="AA83" s="70">
        <f t="shared" si="81"/>
        <v>0</v>
      </c>
      <c r="AB83" s="71"/>
      <c r="AC83" s="7">
        <f t="shared" si="82"/>
        <v>0</v>
      </c>
      <c r="AD83" s="86"/>
      <c r="AE83" s="73"/>
      <c r="AF83" s="87"/>
      <c r="AG83" s="87"/>
      <c r="AH83" s="88"/>
      <c r="AI83" s="88"/>
      <c r="AJ83" s="75"/>
      <c r="AK83" s="87"/>
      <c r="AL83" s="88"/>
      <c r="AM83" s="75"/>
      <c r="AN83" s="89"/>
      <c r="AO83" s="86"/>
      <c r="AP83" s="87"/>
      <c r="AQ83" s="87"/>
      <c r="AR83" s="87"/>
      <c r="AS83" s="87"/>
      <c r="AT83" s="88"/>
      <c r="AU83" s="75"/>
      <c r="AV83" s="89"/>
    </row>
    <row r="84" spans="1:48" ht="27.95" customHeight="1" x14ac:dyDescent="0.25">
      <c r="A84" s="392" t="s">
        <v>651</v>
      </c>
      <c r="B84" s="393" t="s">
        <v>652</v>
      </c>
      <c r="C84" s="56" t="s">
        <v>52</v>
      </c>
      <c r="D84" s="57" t="s">
        <v>549</v>
      </c>
      <c r="E84" s="146"/>
      <c r="F84" s="402"/>
      <c r="G84" s="142"/>
      <c r="H84" s="403"/>
      <c r="I84" s="404"/>
      <c r="J84" s="82"/>
      <c r="K84" s="96">
        <f t="shared" si="70"/>
        <v>0</v>
      </c>
      <c r="L84" s="96">
        <f t="shared" si="71"/>
        <v>0</v>
      </c>
      <c r="M84" s="83"/>
      <c r="N84" s="84"/>
      <c r="O84" s="66">
        <f t="shared" si="72"/>
        <v>0</v>
      </c>
      <c r="P84" s="66">
        <f t="shared" si="73"/>
        <v>0</v>
      </c>
      <c r="Q84" s="83"/>
      <c r="R84" s="85">
        <f t="shared" si="74"/>
        <v>0</v>
      </c>
      <c r="S84" s="69">
        <f t="shared" si="75"/>
        <v>0</v>
      </c>
      <c r="T84" s="70">
        <f t="shared" si="76"/>
        <v>0</v>
      </c>
      <c r="U84" s="70">
        <f t="shared" si="77"/>
        <v>0</v>
      </c>
      <c r="V84" s="70">
        <f t="shared" si="78"/>
        <v>0</v>
      </c>
      <c r="W84" s="70">
        <f t="shared" si="79"/>
        <v>0</v>
      </c>
      <c r="X84" s="70">
        <f t="shared" si="80"/>
        <v>0</v>
      </c>
      <c r="Y84" s="70">
        <f t="shared" si="81"/>
        <v>0</v>
      </c>
      <c r="Z84" s="70">
        <f t="shared" si="81"/>
        <v>0</v>
      </c>
      <c r="AA84" s="70">
        <f t="shared" si="81"/>
        <v>0</v>
      </c>
      <c r="AB84" s="71"/>
      <c r="AC84" s="7">
        <f t="shared" si="82"/>
        <v>0</v>
      </c>
      <c r="AD84" s="86"/>
      <c r="AE84" s="73"/>
      <c r="AF84" s="87"/>
      <c r="AG84" s="87"/>
      <c r="AH84" s="88"/>
      <c r="AI84" s="88"/>
      <c r="AJ84" s="75"/>
      <c r="AK84" s="87"/>
      <c r="AL84" s="88"/>
      <c r="AM84" s="75"/>
      <c r="AN84" s="89"/>
      <c r="AO84" s="86"/>
      <c r="AP84" s="87"/>
      <c r="AQ84" s="87"/>
      <c r="AR84" s="87"/>
      <c r="AS84" s="87"/>
      <c r="AT84" s="88"/>
      <c r="AU84" s="75"/>
      <c r="AV84" s="89"/>
    </row>
    <row r="85" spans="1:48" s="115" customFormat="1" ht="27.95" customHeight="1" x14ac:dyDescent="0.25">
      <c r="A85" s="405" t="s">
        <v>651</v>
      </c>
      <c r="B85" s="406" t="s">
        <v>652</v>
      </c>
      <c r="C85" s="99" t="s">
        <v>52</v>
      </c>
      <c r="D85" s="100" t="s">
        <v>549</v>
      </c>
      <c r="E85" s="101" t="s">
        <v>49</v>
      </c>
      <c r="F85" s="101"/>
      <c r="G85" s="102"/>
      <c r="H85" s="103" t="s">
        <v>624</v>
      </c>
      <c r="I85" s="104"/>
      <c r="J85" s="105">
        <v>1</v>
      </c>
      <c r="K85" s="106">
        <f>IF(J85&gt;0, 1, 0)</f>
        <v>1</v>
      </c>
      <c r="L85" s="106">
        <f t="shared" si="71"/>
        <v>0</v>
      </c>
      <c r="M85" s="107">
        <v>6</v>
      </c>
      <c r="N85" s="108"/>
      <c r="O85" s="109">
        <f t="shared" si="72"/>
        <v>0</v>
      </c>
      <c r="P85" s="109">
        <f t="shared" si="73"/>
        <v>0</v>
      </c>
      <c r="Q85" s="107"/>
      <c r="R85" s="110">
        <f>J85*M85*$R$9</f>
        <v>29.400000000000002</v>
      </c>
      <c r="S85" s="111">
        <f>J85*M85*$S$9</f>
        <v>6</v>
      </c>
      <c r="T85" s="112">
        <f>K85*M85*$T$9</f>
        <v>9</v>
      </c>
      <c r="U85" s="112">
        <f>J85*M85*$U$9</f>
        <v>14.399999999999999</v>
      </c>
      <c r="V85" s="112">
        <f t="shared" si="78"/>
        <v>0</v>
      </c>
      <c r="W85" s="112">
        <f t="shared" si="79"/>
        <v>0</v>
      </c>
      <c r="X85" s="112">
        <f t="shared" si="80"/>
        <v>0</v>
      </c>
      <c r="Y85" s="112">
        <f t="shared" si="81"/>
        <v>6</v>
      </c>
      <c r="Z85" s="112">
        <f t="shared" si="81"/>
        <v>9</v>
      </c>
      <c r="AA85" s="112">
        <f t="shared" si="81"/>
        <v>14.399999999999999</v>
      </c>
      <c r="AB85" s="113"/>
      <c r="AC85" s="114">
        <f t="shared" si="82"/>
        <v>0</v>
      </c>
      <c r="AD85" s="86"/>
      <c r="AE85" s="73"/>
      <c r="AF85" s="87"/>
      <c r="AG85" s="87"/>
      <c r="AH85" s="88"/>
      <c r="AI85" s="88"/>
      <c r="AJ85" s="75"/>
      <c r="AK85" s="87"/>
      <c r="AL85" s="88"/>
      <c r="AM85" s="75"/>
      <c r="AN85" s="89"/>
      <c r="AO85" s="86"/>
      <c r="AP85" s="87"/>
      <c r="AQ85" s="87"/>
      <c r="AR85" s="87"/>
      <c r="AS85" s="87"/>
      <c r="AT85" s="88"/>
      <c r="AU85" s="75"/>
      <c r="AV85" s="89"/>
    </row>
    <row r="86" spans="1:48" s="115" customFormat="1" ht="27.95" customHeight="1" x14ac:dyDescent="0.25">
      <c r="A86" s="405" t="s">
        <v>651</v>
      </c>
      <c r="B86" s="406" t="s">
        <v>652</v>
      </c>
      <c r="C86" s="99" t="s">
        <v>52</v>
      </c>
      <c r="D86" s="100" t="s">
        <v>549</v>
      </c>
      <c r="E86" s="101" t="s">
        <v>49</v>
      </c>
      <c r="F86" s="101"/>
      <c r="G86" s="102"/>
      <c r="H86" s="103"/>
      <c r="I86" s="104"/>
      <c r="J86" s="105"/>
      <c r="K86" s="106">
        <f>IF(J86&gt;0, 1, 0)</f>
        <v>0</v>
      </c>
      <c r="L86" s="106">
        <f t="shared" si="71"/>
        <v>0</v>
      </c>
      <c r="M86" s="107"/>
      <c r="N86" s="108"/>
      <c r="O86" s="109">
        <f t="shared" si="72"/>
        <v>0</v>
      </c>
      <c r="P86" s="109">
        <f t="shared" si="73"/>
        <v>0</v>
      </c>
      <c r="Q86" s="107"/>
      <c r="R86" s="110">
        <f>J86*M86*$R$9</f>
        <v>0</v>
      </c>
      <c r="S86" s="111">
        <f>J86*M86*$S$9</f>
        <v>0</v>
      </c>
      <c r="T86" s="112">
        <f>K86*M86*$T$9</f>
        <v>0</v>
      </c>
      <c r="U86" s="112">
        <f>J86*M86*$U$9</f>
        <v>0</v>
      </c>
      <c r="V86" s="112">
        <f t="shared" si="78"/>
        <v>0</v>
      </c>
      <c r="W86" s="112">
        <f t="shared" si="79"/>
        <v>0</v>
      </c>
      <c r="X86" s="112">
        <f t="shared" si="80"/>
        <v>0</v>
      </c>
      <c r="Y86" s="112">
        <f t="shared" si="81"/>
        <v>0</v>
      </c>
      <c r="Z86" s="112">
        <f t="shared" si="81"/>
        <v>0</v>
      </c>
      <c r="AA86" s="112">
        <f t="shared" si="81"/>
        <v>0</v>
      </c>
      <c r="AB86" s="113"/>
      <c r="AC86" s="114">
        <f t="shared" si="82"/>
        <v>0</v>
      </c>
      <c r="AD86" s="86"/>
      <c r="AE86" s="73"/>
      <c r="AF86" s="87"/>
      <c r="AG86" s="87"/>
      <c r="AH86" s="88"/>
      <c r="AI86" s="88"/>
      <c r="AJ86" s="75"/>
      <c r="AK86" s="87"/>
      <c r="AL86" s="88"/>
      <c r="AM86" s="75"/>
      <c r="AN86" s="89"/>
      <c r="AO86" s="86"/>
      <c r="AP86" s="87"/>
      <c r="AQ86" s="87"/>
      <c r="AR86" s="87"/>
      <c r="AS86" s="87"/>
      <c r="AT86" s="88"/>
      <c r="AU86" s="75"/>
      <c r="AV86" s="89"/>
    </row>
    <row r="87" spans="1:48" ht="27.75" customHeight="1" thickBot="1" x14ac:dyDescent="0.3">
      <c r="A87" s="407" t="s">
        <v>651</v>
      </c>
      <c r="B87" s="408" t="s">
        <v>652</v>
      </c>
      <c r="C87" s="117" t="s">
        <v>52</v>
      </c>
      <c r="D87" s="57" t="s">
        <v>549</v>
      </c>
      <c r="E87" s="118"/>
      <c r="F87" s="118"/>
      <c r="G87" s="119"/>
      <c r="H87" s="120" t="s">
        <v>90</v>
      </c>
      <c r="I87" s="121"/>
      <c r="J87" s="122"/>
      <c r="K87" s="123"/>
      <c r="L87" s="123"/>
      <c r="M87" s="124"/>
      <c r="N87" s="125"/>
      <c r="O87" s="123"/>
      <c r="P87" s="123"/>
      <c r="Q87" s="124"/>
      <c r="R87" s="126">
        <f>SUM(R75:R86)</f>
        <v>486.99999999999994</v>
      </c>
      <c r="S87" s="127">
        <f t="shared" ref="S87:AA87" si="83">SUM(S75:S86)</f>
        <v>136</v>
      </c>
      <c r="T87" s="128">
        <f t="shared" si="83"/>
        <v>139</v>
      </c>
      <c r="U87" s="128">
        <f t="shared" si="83"/>
        <v>170.4</v>
      </c>
      <c r="V87" s="128">
        <f t="shared" si="83"/>
        <v>26</v>
      </c>
      <c r="W87" s="128">
        <f t="shared" si="83"/>
        <v>7.8</v>
      </c>
      <c r="X87" s="128">
        <f t="shared" si="83"/>
        <v>7.8</v>
      </c>
      <c r="Y87" s="129">
        <f t="shared" si="83"/>
        <v>162</v>
      </c>
      <c r="Z87" s="129">
        <f t="shared" si="83"/>
        <v>146.80000000000001</v>
      </c>
      <c r="AA87" s="129">
        <f t="shared" si="83"/>
        <v>178.2</v>
      </c>
      <c r="AB87" s="130">
        <f>R87/1800/0.6</f>
        <v>0.45092592592592595</v>
      </c>
      <c r="AC87" s="7"/>
      <c r="AD87" s="131"/>
      <c r="AE87" s="132"/>
      <c r="AF87" s="132"/>
      <c r="AG87" s="132"/>
      <c r="AH87" s="132"/>
      <c r="AI87" s="132"/>
      <c r="AJ87" s="132"/>
      <c r="AK87" s="132"/>
      <c r="AL87" s="132"/>
      <c r="AM87" s="132"/>
      <c r="AN87" s="132"/>
      <c r="AO87" s="132"/>
      <c r="AP87" s="132"/>
      <c r="AQ87" s="132"/>
      <c r="AR87" s="132"/>
      <c r="AS87" s="132"/>
      <c r="AT87" s="132"/>
      <c r="AU87" s="132"/>
      <c r="AV87" s="409"/>
    </row>
    <row r="88" spans="1:48" ht="27.95" customHeight="1" thickTop="1" x14ac:dyDescent="0.25">
      <c r="A88" s="392" t="s">
        <v>665</v>
      </c>
      <c r="B88" s="393" t="s">
        <v>666</v>
      </c>
      <c r="C88" s="56" t="s">
        <v>52</v>
      </c>
      <c r="D88" s="57" t="s">
        <v>549</v>
      </c>
      <c r="E88" s="58" t="s">
        <v>54</v>
      </c>
      <c r="F88" s="80">
        <v>4</v>
      </c>
      <c r="G88" s="60" t="s">
        <v>596</v>
      </c>
      <c r="H88" s="60" t="s">
        <v>597</v>
      </c>
      <c r="I88" s="394"/>
      <c r="J88" s="62"/>
      <c r="K88" s="63">
        <f t="shared" ref="K88:K97" si="84">IF(J88&gt;0, 1, 0)</f>
        <v>0</v>
      </c>
      <c r="L88" s="63">
        <f t="shared" ref="L88:L99" si="85">J88-K88</f>
        <v>0</v>
      </c>
      <c r="M88" s="64"/>
      <c r="N88" s="65"/>
      <c r="O88" s="66">
        <f t="shared" ref="O88:O99" si="86">IF(N88&gt;0, 1, 0)</f>
        <v>0</v>
      </c>
      <c r="P88" s="66">
        <f t="shared" ref="P88:P99" si="87">N88-O88</f>
        <v>0</v>
      </c>
      <c r="Q88" s="395"/>
      <c r="R88" s="68">
        <f t="shared" ref="R88:R97" si="88">(K88*M88*$R$5)+(L88*M88*$R$6)+(O88*Q88*$R$7)+(P88*Q88*$R$8)</f>
        <v>0</v>
      </c>
      <c r="S88" s="69">
        <f t="shared" ref="S88:S97" si="89">J88*M88*$S$5</f>
        <v>0</v>
      </c>
      <c r="T88" s="70">
        <f t="shared" ref="T88:T97" si="90">K88*M88*$T$5</f>
        <v>0</v>
      </c>
      <c r="U88" s="70">
        <f t="shared" ref="U88:U97" si="91">J88*M88*$U$5</f>
        <v>0</v>
      </c>
      <c r="V88" s="70">
        <f t="shared" ref="V88:V99" si="92">N88*Q88*$V$7</f>
        <v>0</v>
      </c>
      <c r="W88" s="70">
        <f t="shared" ref="W88:W99" si="93">O88*Q88*$W$7</f>
        <v>0</v>
      </c>
      <c r="X88" s="70">
        <f t="shared" ref="X88:X99" si="94">N88*Q88*$X$7</f>
        <v>0</v>
      </c>
      <c r="Y88" s="70">
        <f t="shared" ref="Y88:AA99" si="95">S88+V88</f>
        <v>0</v>
      </c>
      <c r="Z88" s="70">
        <f t="shared" si="95"/>
        <v>0</v>
      </c>
      <c r="AA88" s="70">
        <f t="shared" si="95"/>
        <v>0</v>
      </c>
      <c r="AB88" s="71"/>
      <c r="AC88" s="7">
        <f>R88-Y88-Z88-AA88</f>
        <v>0</v>
      </c>
      <c r="AD88" s="162"/>
      <c r="AE88" s="134"/>
      <c r="AF88" s="163"/>
      <c r="AG88" s="164"/>
      <c r="AH88" s="88"/>
      <c r="AI88" s="88"/>
      <c r="AJ88" s="75"/>
      <c r="AK88" s="398" t="s">
        <v>667</v>
      </c>
      <c r="AL88" s="88"/>
      <c r="AM88" s="75"/>
      <c r="AN88" s="89"/>
      <c r="AO88" s="435" t="s">
        <v>668</v>
      </c>
      <c r="AP88" s="1023" t="s">
        <v>669</v>
      </c>
      <c r="AQ88" s="1024"/>
      <c r="AR88" s="186" t="s">
        <v>670</v>
      </c>
      <c r="AS88" s="186" t="s">
        <v>671</v>
      </c>
      <c r="AT88" s="88"/>
      <c r="AU88" s="75"/>
      <c r="AV88" s="89"/>
    </row>
    <row r="89" spans="1:48" ht="27.95" customHeight="1" x14ac:dyDescent="0.25">
      <c r="A89" s="392" t="s">
        <v>665</v>
      </c>
      <c r="B89" s="393" t="s">
        <v>666</v>
      </c>
      <c r="C89" s="56" t="s">
        <v>52</v>
      </c>
      <c r="D89" s="57" t="s">
        <v>549</v>
      </c>
      <c r="E89" s="58" t="s">
        <v>54</v>
      </c>
      <c r="F89" s="80">
        <v>6</v>
      </c>
      <c r="G89" s="60" t="s">
        <v>672</v>
      </c>
      <c r="H89" s="60" t="s">
        <v>673</v>
      </c>
      <c r="I89" s="81"/>
      <c r="J89" s="82"/>
      <c r="K89" s="63">
        <f t="shared" si="84"/>
        <v>0</v>
      </c>
      <c r="L89" s="63">
        <f t="shared" si="85"/>
        <v>0</v>
      </c>
      <c r="M89" s="83"/>
      <c r="N89" s="84"/>
      <c r="O89" s="66">
        <f t="shared" si="86"/>
        <v>0</v>
      </c>
      <c r="P89" s="66">
        <f t="shared" si="87"/>
        <v>0</v>
      </c>
      <c r="Q89" s="83"/>
      <c r="R89" s="85">
        <f t="shared" si="88"/>
        <v>0</v>
      </c>
      <c r="S89" s="69">
        <f t="shared" si="89"/>
        <v>0</v>
      </c>
      <c r="T89" s="70">
        <f t="shared" si="90"/>
        <v>0</v>
      </c>
      <c r="U89" s="70">
        <f t="shared" si="91"/>
        <v>0</v>
      </c>
      <c r="V89" s="70">
        <f t="shared" si="92"/>
        <v>0</v>
      </c>
      <c r="W89" s="70">
        <f t="shared" si="93"/>
        <v>0</v>
      </c>
      <c r="X89" s="70">
        <f t="shared" si="94"/>
        <v>0</v>
      </c>
      <c r="Y89" s="70">
        <f t="shared" si="95"/>
        <v>0</v>
      </c>
      <c r="Z89" s="70">
        <f t="shared" si="95"/>
        <v>0</v>
      </c>
      <c r="AA89" s="70">
        <f t="shared" si="95"/>
        <v>0</v>
      </c>
      <c r="AB89" s="71"/>
      <c r="AC89" s="7">
        <f t="shared" ref="AC89:AC99" si="96">R87-Y87-Z87-AA87</f>
        <v>0</v>
      </c>
      <c r="AD89" s="162"/>
      <c r="AE89" s="134"/>
      <c r="AF89" s="163"/>
      <c r="AG89" s="164"/>
      <c r="AH89" s="88"/>
      <c r="AI89" s="88"/>
      <c r="AJ89" s="75"/>
      <c r="AK89" s="436" t="s">
        <v>674</v>
      </c>
      <c r="AL89" s="88"/>
      <c r="AM89" s="75"/>
      <c r="AN89" s="89"/>
      <c r="AO89" s="437"/>
      <c r="AP89" s="191" t="s">
        <v>675</v>
      </c>
      <c r="AQ89" s="191" t="s">
        <v>676</v>
      </c>
      <c r="AR89" s="191" t="s">
        <v>676</v>
      </c>
      <c r="AS89" s="191" t="s">
        <v>677</v>
      </c>
      <c r="AT89" s="88"/>
      <c r="AU89" s="75"/>
      <c r="AV89" s="89"/>
    </row>
    <row r="90" spans="1:48" ht="27.95" customHeight="1" x14ac:dyDescent="0.25">
      <c r="A90" s="392" t="s">
        <v>665</v>
      </c>
      <c r="B90" s="393" t="s">
        <v>666</v>
      </c>
      <c r="C90" s="56" t="s">
        <v>52</v>
      </c>
      <c r="D90" s="57" t="s">
        <v>549</v>
      </c>
      <c r="E90" s="93" t="s">
        <v>73</v>
      </c>
      <c r="F90" s="80">
        <v>3</v>
      </c>
      <c r="G90" s="60" t="s">
        <v>678</v>
      </c>
      <c r="H90" s="60" t="s">
        <v>679</v>
      </c>
      <c r="I90" s="81"/>
      <c r="J90" s="82">
        <v>1</v>
      </c>
      <c r="K90" s="63">
        <f t="shared" si="84"/>
        <v>1</v>
      </c>
      <c r="L90" s="63">
        <f t="shared" si="85"/>
        <v>0</v>
      </c>
      <c r="M90" s="83">
        <v>26</v>
      </c>
      <c r="N90" s="84">
        <v>1</v>
      </c>
      <c r="O90" s="66">
        <f t="shared" si="86"/>
        <v>1</v>
      </c>
      <c r="P90" s="66">
        <f t="shared" si="87"/>
        <v>0</v>
      </c>
      <c r="Q90" s="83">
        <v>26</v>
      </c>
      <c r="R90" s="85">
        <f t="shared" si="88"/>
        <v>124.80000000000001</v>
      </c>
      <c r="S90" s="69">
        <f t="shared" si="89"/>
        <v>26</v>
      </c>
      <c r="T90" s="70">
        <f t="shared" si="90"/>
        <v>26</v>
      </c>
      <c r="U90" s="70">
        <f t="shared" si="91"/>
        <v>31.2</v>
      </c>
      <c r="V90" s="70">
        <f t="shared" si="92"/>
        <v>26</v>
      </c>
      <c r="W90" s="70">
        <f t="shared" si="93"/>
        <v>7.8</v>
      </c>
      <c r="X90" s="70">
        <f t="shared" si="94"/>
        <v>7.8</v>
      </c>
      <c r="Y90" s="70">
        <f t="shared" si="95"/>
        <v>52</v>
      </c>
      <c r="Z90" s="70">
        <f t="shared" si="95"/>
        <v>33.799999999999997</v>
      </c>
      <c r="AA90" s="70">
        <f t="shared" si="95"/>
        <v>39</v>
      </c>
      <c r="AB90" s="71"/>
      <c r="AC90" s="7">
        <f t="shared" si="96"/>
        <v>0</v>
      </c>
      <c r="AD90" s="162"/>
      <c r="AE90" s="134"/>
      <c r="AF90" s="163"/>
      <c r="AG90" s="164"/>
      <c r="AH90" s="88"/>
      <c r="AI90" s="88"/>
      <c r="AJ90" s="75"/>
      <c r="AK90" s="436" t="s">
        <v>680</v>
      </c>
      <c r="AL90" s="88"/>
      <c r="AM90" s="75"/>
      <c r="AN90" s="89"/>
      <c r="AO90" s="438" t="s">
        <v>676</v>
      </c>
      <c r="AP90" s="1023" t="s">
        <v>681</v>
      </c>
      <c r="AQ90" s="1024"/>
      <c r="AR90" s="191" t="s">
        <v>676</v>
      </c>
      <c r="AS90" s="191" t="s">
        <v>682</v>
      </c>
      <c r="AT90" s="88"/>
      <c r="AU90" s="75"/>
      <c r="AV90" s="89"/>
    </row>
    <row r="91" spans="1:48" ht="27.95" customHeight="1" x14ac:dyDescent="0.25">
      <c r="A91" s="392" t="s">
        <v>665</v>
      </c>
      <c r="B91" s="393" t="s">
        <v>666</v>
      </c>
      <c r="C91" s="56" t="s">
        <v>52</v>
      </c>
      <c r="D91" s="57" t="s">
        <v>549</v>
      </c>
      <c r="E91" s="151" t="s">
        <v>84</v>
      </c>
      <c r="F91" s="152">
        <v>5</v>
      </c>
      <c r="G91" s="153" t="s">
        <v>611</v>
      </c>
      <c r="H91" s="153" t="s">
        <v>612</v>
      </c>
      <c r="I91" s="81"/>
      <c r="J91" s="82"/>
      <c r="K91" s="63">
        <f t="shared" si="84"/>
        <v>0</v>
      </c>
      <c r="L91" s="63">
        <f t="shared" si="85"/>
        <v>0</v>
      </c>
      <c r="M91" s="83"/>
      <c r="N91" s="84"/>
      <c r="O91" s="66">
        <f t="shared" si="86"/>
        <v>0</v>
      </c>
      <c r="P91" s="66">
        <f t="shared" si="87"/>
        <v>0</v>
      </c>
      <c r="Q91" s="83"/>
      <c r="R91" s="85">
        <f t="shared" si="88"/>
        <v>0</v>
      </c>
      <c r="S91" s="69">
        <f t="shared" si="89"/>
        <v>0</v>
      </c>
      <c r="T91" s="70">
        <f t="shared" si="90"/>
        <v>0</v>
      </c>
      <c r="U91" s="70">
        <f t="shared" si="91"/>
        <v>0</v>
      </c>
      <c r="V91" s="70">
        <f t="shared" si="92"/>
        <v>0</v>
      </c>
      <c r="W91" s="70">
        <f t="shared" si="93"/>
        <v>0</v>
      </c>
      <c r="X91" s="70">
        <f t="shared" si="94"/>
        <v>0</v>
      </c>
      <c r="Y91" s="70">
        <f t="shared" si="95"/>
        <v>0</v>
      </c>
      <c r="Z91" s="70">
        <f t="shared" si="95"/>
        <v>0</v>
      </c>
      <c r="AA91" s="70">
        <f t="shared" si="95"/>
        <v>0</v>
      </c>
      <c r="AB91" s="71"/>
      <c r="AC91" s="7">
        <f t="shared" si="96"/>
        <v>0</v>
      </c>
      <c r="AD91" s="86"/>
      <c r="AE91" s="73"/>
      <c r="AF91" s="87"/>
      <c r="AG91" s="87"/>
      <c r="AH91" s="88"/>
      <c r="AI91" s="88"/>
      <c r="AJ91" s="75"/>
      <c r="AK91" s="87"/>
      <c r="AL91" s="88"/>
      <c r="AM91" s="75"/>
      <c r="AN91" s="89"/>
      <c r="AO91" s="438" t="s">
        <v>676</v>
      </c>
      <c r="AP91" s="1025" t="s">
        <v>683</v>
      </c>
      <c r="AQ91" s="1026"/>
      <c r="AR91" s="1027"/>
      <c r="AS91" s="191" t="s">
        <v>634</v>
      </c>
      <c r="AT91" s="88"/>
      <c r="AU91" s="75"/>
      <c r="AV91" s="89"/>
    </row>
    <row r="92" spans="1:48" ht="27.95" customHeight="1" x14ac:dyDescent="0.25">
      <c r="A92" s="392" t="s">
        <v>665</v>
      </c>
      <c r="B92" s="393" t="s">
        <v>666</v>
      </c>
      <c r="C92" s="56" t="s">
        <v>52</v>
      </c>
      <c r="D92" s="57" t="s">
        <v>549</v>
      </c>
      <c r="E92" s="150" t="s">
        <v>84</v>
      </c>
      <c r="F92" s="80">
        <v>4</v>
      </c>
      <c r="G92" s="60" t="s">
        <v>615</v>
      </c>
      <c r="H92" s="60" t="s">
        <v>597</v>
      </c>
      <c r="I92" s="81"/>
      <c r="J92" s="82"/>
      <c r="K92" s="63">
        <f t="shared" si="84"/>
        <v>0</v>
      </c>
      <c r="L92" s="63">
        <f t="shared" si="85"/>
        <v>0</v>
      </c>
      <c r="M92" s="83"/>
      <c r="N92" s="84"/>
      <c r="O92" s="66">
        <f t="shared" si="86"/>
        <v>0</v>
      </c>
      <c r="P92" s="66">
        <f t="shared" si="87"/>
        <v>0</v>
      </c>
      <c r="Q92" s="83"/>
      <c r="R92" s="85">
        <f t="shared" si="88"/>
        <v>0</v>
      </c>
      <c r="S92" s="69">
        <f t="shared" si="89"/>
        <v>0</v>
      </c>
      <c r="T92" s="70">
        <f t="shared" si="90"/>
        <v>0</v>
      </c>
      <c r="U92" s="70">
        <f t="shared" si="91"/>
        <v>0</v>
      </c>
      <c r="V92" s="70">
        <f t="shared" si="92"/>
        <v>0</v>
      </c>
      <c r="W92" s="70">
        <f t="shared" si="93"/>
        <v>0</v>
      </c>
      <c r="X92" s="70">
        <f t="shared" si="94"/>
        <v>0</v>
      </c>
      <c r="Y92" s="70">
        <f t="shared" si="95"/>
        <v>0</v>
      </c>
      <c r="Z92" s="70">
        <f t="shared" si="95"/>
        <v>0</v>
      </c>
      <c r="AA92" s="70">
        <f t="shared" si="95"/>
        <v>0</v>
      </c>
      <c r="AB92" s="71"/>
      <c r="AC92" s="7">
        <f t="shared" si="96"/>
        <v>0</v>
      </c>
      <c r="AD92" s="86"/>
      <c r="AE92" s="73"/>
      <c r="AF92" s="87"/>
      <c r="AG92" s="87"/>
      <c r="AH92" s="88"/>
      <c r="AI92" s="88"/>
      <c r="AJ92" s="75"/>
      <c r="AK92" s="436"/>
      <c r="AL92" s="88"/>
      <c r="AM92" s="75"/>
      <c r="AN92" s="89"/>
      <c r="AO92" s="86"/>
      <c r="AP92" s="87"/>
      <c r="AQ92" s="87"/>
      <c r="AR92" s="87"/>
      <c r="AS92" s="87" t="s">
        <v>684</v>
      </c>
      <c r="AT92" s="88"/>
      <c r="AU92" s="75"/>
      <c r="AV92" s="89"/>
    </row>
    <row r="93" spans="1:48" ht="27.95" customHeight="1" x14ac:dyDescent="0.25">
      <c r="A93" s="392" t="s">
        <v>665</v>
      </c>
      <c r="B93" s="393" t="s">
        <v>666</v>
      </c>
      <c r="C93" s="56" t="s">
        <v>52</v>
      </c>
      <c r="D93" s="57" t="s">
        <v>549</v>
      </c>
      <c r="E93" s="150" t="s">
        <v>84</v>
      </c>
      <c r="F93" s="80">
        <v>6</v>
      </c>
      <c r="G93" s="60" t="s">
        <v>685</v>
      </c>
      <c r="H93" s="60" t="s">
        <v>673</v>
      </c>
      <c r="I93" s="81"/>
      <c r="J93" s="82">
        <v>1</v>
      </c>
      <c r="K93" s="63">
        <f t="shared" si="84"/>
        <v>1</v>
      </c>
      <c r="L93" s="63">
        <f t="shared" si="85"/>
        <v>0</v>
      </c>
      <c r="M93" s="83">
        <v>26</v>
      </c>
      <c r="N93" s="84">
        <v>1</v>
      </c>
      <c r="O93" s="66">
        <f t="shared" si="86"/>
        <v>1</v>
      </c>
      <c r="P93" s="66">
        <f t="shared" si="87"/>
        <v>0</v>
      </c>
      <c r="Q93" s="83">
        <v>13</v>
      </c>
      <c r="R93" s="85">
        <f t="shared" si="88"/>
        <v>104</v>
      </c>
      <c r="S93" s="69">
        <f t="shared" si="89"/>
        <v>26</v>
      </c>
      <c r="T93" s="70">
        <f t="shared" si="90"/>
        <v>26</v>
      </c>
      <c r="U93" s="70">
        <f t="shared" si="91"/>
        <v>31.2</v>
      </c>
      <c r="V93" s="70">
        <f t="shared" si="92"/>
        <v>13</v>
      </c>
      <c r="W93" s="70">
        <f t="shared" si="93"/>
        <v>3.9</v>
      </c>
      <c r="X93" s="70">
        <f t="shared" si="94"/>
        <v>3.9</v>
      </c>
      <c r="Y93" s="70">
        <f t="shared" si="95"/>
        <v>39</v>
      </c>
      <c r="Z93" s="70">
        <f t="shared" si="95"/>
        <v>29.9</v>
      </c>
      <c r="AA93" s="70">
        <f t="shared" si="95"/>
        <v>35.1</v>
      </c>
      <c r="AB93" s="71"/>
      <c r="AC93" s="7">
        <f t="shared" si="96"/>
        <v>0</v>
      </c>
      <c r="AD93" s="86"/>
      <c r="AE93" s="73"/>
      <c r="AF93" s="87"/>
      <c r="AG93" s="87"/>
      <c r="AH93" s="88"/>
      <c r="AI93" s="88"/>
      <c r="AJ93" s="75"/>
      <c r="AK93" s="87"/>
      <c r="AL93" s="88"/>
      <c r="AM93" s="75"/>
      <c r="AN93" s="89"/>
      <c r="AO93" s="86"/>
      <c r="AP93" s="87"/>
      <c r="AQ93" s="87"/>
      <c r="AR93" s="87"/>
      <c r="AS93" s="87" t="s">
        <v>686</v>
      </c>
      <c r="AT93" s="88"/>
      <c r="AU93" s="75"/>
      <c r="AV93" s="89"/>
    </row>
    <row r="94" spans="1:48" ht="27.95" customHeight="1" x14ac:dyDescent="0.25">
      <c r="A94" s="392" t="s">
        <v>665</v>
      </c>
      <c r="B94" s="393" t="s">
        <v>666</v>
      </c>
      <c r="C94" s="56" t="s">
        <v>52</v>
      </c>
      <c r="D94" s="57" t="s">
        <v>549</v>
      </c>
      <c r="E94" s="141"/>
      <c r="F94" s="136"/>
      <c r="G94" s="142"/>
      <c r="H94" s="140"/>
      <c r="I94" s="81"/>
      <c r="J94" s="82"/>
      <c r="K94" s="63">
        <f t="shared" si="84"/>
        <v>0</v>
      </c>
      <c r="L94" s="63">
        <f t="shared" si="85"/>
        <v>0</v>
      </c>
      <c r="M94" s="83"/>
      <c r="N94" s="84"/>
      <c r="O94" s="66">
        <f t="shared" si="86"/>
        <v>0</v>
      </c>
      <c r="P94" s="66">
        <f t="shared" si="87"/>
        <v>0</v>
      </c>
      <c r="Q94" s="83"/>
      <c r="R94" s="85">
        <f t="shared" si="88"/>
        <v>0</v>
      </c>
      <c r="S94" s="69">
        <f t="shared" si="89"/>
        <v>0</v>
      </c>
      <c r="T94" s="70">
        <f t="shared" si="90"/>
        <v>0</v>
      </c>
      <c r="U94" s="70">
        <f t="shared" si="91"/>
        <v>0</v>
      </c>
      <c r="V94" s="70">
        <f t="shared" si="92"/>
        <v>0</v>
      </c>
      <c r="W94" s="70">
        <f t="shared" si="93"/>
        <v>0</v>
      </c>
      <c r="X94" s="70">
        <f t="shared" si="94"/>
        <v>0</v>
      </c>
      <c r="Y94" s="70">
        <f t="shared" si="95"/>
        <v>0</v>
      </c>
      <c r="Z94" s="70">
        <f t="shared" si="95"/>
        <v>0</v>
      </c>
      <c r="AA94" s="70">
        <f t="shared" si="95"/>
        <v>0</v>
      </c>
      <c r="AB94" s="71"/>
      <c r="AC94" s="7">
        <f t="shared" si="96"/>
        <v>0</v>
      </c>
      <c r="AD94" s="86"/>
      <c r="AE94" s="73"/>
      <c r="AF94" s="87"/>
      <c r="AG94" s="87"/>
      <c r="AH94" s="88"/>
      <c r="AI94" s="88"/>
      <c r="AJ94" s="75"/>
      <c r="AK94" s="87"/>
      <c r="AL94" s="88"/>
      <c r="AM94" s="75"/>
      <c r="AN94" s="89"/>
      <c r="AO94" s="86"/>
      <c r="AP94" s="87"/>
      <c r="AQ94" s="87"/>
      <c r="AR94" s="87"/>
      <c r="AS94" s="87" t="s">
        <v>687</v>
      </c>
      <c r="AT94" s="88"/>
      <c r="AU94" s="75"/>
      <c r="AV94" s="89"/>
    </row>
    <row r="95" spans="1:48" ht="27.95" customHeight="1" x14ac:dyDescent="0.25">
      <c r="A95" s="392" t="s">
        <v>665</v>
      </c>
      <c r="B95" s="393" t="s">
        <v>666</v>
      </c>
      <c r="C95" s="56" t="s">
        <v>52</v>
      </c>
      <c r="D95" s="57" t="s">
        <v>549</v>
      </c>
      <c r="E95" s="141"/>
      <c r="F95" s="136"/>
      <c r="G95" s="142"/>
      <c r="H95" s="140"/>
      <c r="I95" s="94"/>
      <c r="J95" s="82"/>
      <c r="K95" s="63">
        <f t="shared" si="84"/>
        <v>0</v>
      </c>
      <c r="L95" s="63">
        <f t="shared" si="85"/>
        <v>0</v>
      </c>
      <c r="M95" s="83"/>
      <c r="N95" s="84"/>
      <c r="O95" s="66">
        <f t="shared" si="86"/>
        <v>0</v>
      </c>
      <c r="P95" s="66">
        <f t="shared" si="87"/>
        <v>0</v>
      </c>
      <c r="Q95" s="83"/>
      <c r="R95" s="85">
        <f t="shared" si="88"/>
        <v>0</v>
      </c>
      <c r="S95" s="69">
        <f t="shared" si="89"/>
        <v>0</v>
      </c>
      <c r="T95" s="70">
        <f t="shared" si="90"/>
        <v>0</v>
      </c>
      <c r="U95" s="70">
        <f t="shared" si="91"/>
        <v>0</v>
      </c>
      <c r="V95" s="70">
        <f t="shared" si="92"/>
        <v>0</v>
      </c>
      <c r="W95" s="70">
        <f t="shared" si="93"/>
        <v>0</v>
      </c>
      <c r="X95" s="70">
        <f t="shared" si="94"/>
        <v>0</v>
      </c>
      <c r="Y95" s="70">
        <f t="shared" si="95"/>
        <v>0</v>
      </c>
      <c r="Z95" s="70">
        <f t="shared" si="95"/>
        <v>0</v>
      </c>
      <c r="AA95" s="70">
        <f t="shared" si="95"/>
        <v>0</v>
      </c>
      <c r="AB95" s="71"/>
      <c r="AC95" s="7">
        <f t="shared" si="96"/>
        <v>0</v>
      </c>
      <c r="AD95" s="86"/>
      <c r="AE95" s="73"/>
      <c r="AF95" s="87"/>
      <c r="AG95" s="87"/>
      <c r="AH95" s="88"/>
      <c r="AI95" s="88"/>
      <c r="AJ95" s="75"/>
      <c r="AK95" s="87"/>
      <c r="AL95" s="88"/>
      <c r="AM95" s="75"/>
      <c r="AN95" s="89"/>
      <c r="AO95" s="86"/>
      <c r="AP95" s="87"/>
      <c r="AQ95" s="87"/>
      <c r="AR95" s="87"/>
      <c r="AS95" s="224" t="s">
        <v>664</v>
      </c>
      <c r="AT95" s="88"/>
      <c r="AU95" s="75"/>
      <c r="AV95" s="89"/>
    </row>
    <row r="96" spans="1:48" ht="27.95" customHeight="1" x14ac:dyDescent="0.25">
      <c r="A96" s="392" t="s">
        <v>665</v>
      </c>
      <c r="B96" s="393" t="s">
        <v>666</v>
      </c>
      <c r="C96" s="56" t="s">
        <v>52</v>
      </c>
      <c r="D96" s="57" t="s">
        <v>549</v>
      </c>
      <c r="E96" s="143"/>
      <c r="F96" s="144"/>
      <c r="G96" s="145"/>
      <c r="H96" s="140"/>
      <c r="I96" s="81"/>
      <c r="J96" s="82"/>
      <c r="K96" s="63">
        <f t="shared" si="84"/>
        <v>0</v>
      </c>
      <c r="L96" s="63">
        <f t="shared" si="85"/>
        <v>0</v>
      </c>
      <c r="M96" s="83"/>
      <c r="N96" s="84"/>
      <c r="O96" s="66">
        <f t="shared" si="86"/>
        <v>0</v>
      </c>
      <c r="P96" s="66">
        <f t="shared" si="87"/>
        <v>0</v>
      </c>
      <c r="Q96" s="83"/>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si="96"/>
        <v>0</v>
      </c>
      <c r="AD96" s="86"/>
      <c r="AE96" s="73"/>
      <c r="AF96" s="87"/>
      <c r="AG96" s="87"/>
      <c r="AH96" s="88"/>
      <c r="AI96" s="88"/>
      <c r="AJ96" s="75"/>
      <c r="AK96" s="87"/>
      <c r="AL96" s="88"/>
      <c r="AM96" s="75"/>
      <c r="AN96" s="89"/>
      <c r="AO96" s="86"/>
      <c r="AP96" s="87"/>
      <c r="AQ96" s="87"/>
      <c r="AR96" s="87"/>
      <c r="AS96" s="87"/>
      <c r="AT96" s="88"/>
      <c r="AU96" s="75"/>
      <c r="AV96" s="89"/>
    </row>
    <row r="97" spans="1:48" ht="27.95" customHeight="1" x14ac:dyDescent="0.25">
      <c r="A97" s="392" t="s">
        <v>665</v>
      </c>
      <c r="B97" s="393" t="s">
        <v>666</v>
      </c>
      <c r="C97" s="56" t="s">
        <v>52</v>
      </c>
      <c r="D97" s="57" t="s">
        <v>549</v>
      </c>
      <c r="E97" s="146"/>
      <c r="F97" s="402"/>
      <c r="G97" s="142"/>
      <c r="H97" s="403"/>
      <c r="I97" s="404"/>
      <c r="J97" s="82"/>
      <c r="K97" s="96">
        <f t="shared" si="84"/>
        <v>0</v>
      </c>
      <c r="L97" s="96">
        <f t="shared" si="85"/>
        <v>0</v>
      </c>
      <c r="M97" s="83"/>
      <c r="N97" s="84"/>
      <c r="O97" s="66">
        <f t="shared" si="86"/>
        <v>0</v>
      </c>
      <c r="P97" s="66">
        <f t="shared" si="87"/>
        <v>0</v>
      </c>
      <c r="Q97" s="83"/>
      <c r="R97" s="85">
        <f t="shared" si="88"/>
        <v>0</v>
      </c>
      <c r="S97" s="69">
        <f t="shared" si="89"/>
        <v>0</v>
      </c>
      <c r="T97" s="70">
        <f t="shared" si="90"/>
        <v>0</v>
      </c>
      <c r="U97" s="70">
        <f t="shared" si="91"/>
        <v>0</v>
      </c>
      <c r="V97" s="70">
        <f t="shared" si="92"/>
        <v>0</v>
      </c>
      <c r="W97" s="70">
        <f t="shared" si="93"/>
        <v>0</v>
      </c>
      <c r="X97" s="70">
        <f t="shared" si="94"/>
        <v>0</v>
      </c>
      <c r="Y97" s="70">
        <f t="shared" si="95"/>
        <v>0</v>
      </c>
      <c r="Z97" s="70">
        <f t="shared" si="95"/>
        <v>0</v>
      </c>
      <c r="AA97" s="70">
        <f t="shared" si="95"/>
        <v>0</v>
      </c>
      <c r="AB97" s="71"/>
      <c r="AC97" s="7">
        <f t="shared" si="96"/>
        <v>0</v>
      </c>
      <c r="AD97" s="86"/>
      <c r="AE97" s="73"/>
      <c r="AF97" s="87"/>
      <c r="AG97" s="87"/>
      <c r="AH97" s="88"/>
      <c r="AI97" s="88"/>
      <c r="AJ97" s="75"/>
      <c r="AK97" s="87"/>
      <c r="AL97" s="88"/>
      <c r="AM97" s="75"/>
      <c r="AN97" s="89"/>
      <c r="AO97" s="86"/>
      <c r="AP97" s="87"/>
      <c r="AQ97" s="87"/>
      <c r="AR97" s="87"/>
      <c r="AS97" s="87"/>
      <c r="AT97" s="88"/>
      <c r="AU97" s="75"/>
      <c r="AV97" s="89"/>
    </row>
    <row r="98" spans="1:48" s="179" customFormat="1" ht="27.95" customHeight="1" x14ac:dyDescent="0.25">
      <c r="A98" s="405" t="s">
        <v>665</v>
      </c>
      <c r="B98" s="406" t="s">
        <v>666</v>
      </c>
      <c r="C98" s="99" t="s">
        <v>52</v>
      </c>
      <c r="D98" s="100" t="s">
        <v>549</v>
      </c>
      <c r="E98" s="101" t="s">
        <v>49</v>
      </c>
      <c r="F98" s="101"/>
      <c r="G98" s="102"/>
      <c r="H98" s="103"/>
      <c r="I98" s="104"/>
      <c r="J98" s="105"/>
      <c r="K98" s="106">
        <f>IF(J98&gt;0, 1, 0)</f>
        <v>0</v>
      </c>
      <c r="L98" s="106">
        <f t="shared" si="85"/>
        <v>0</v>
      </c>
      <c r="M98" s="107"/>
      <c r="N98" s="108"/>
      <c r="O98" s="109">
        <f t="shared" si="86"/>
        <v>0</v>
      </c>
      <c r="P98" s="109">
        <f t="shared" si="87"/>
        <v>0</v>
      </c>
      <c r="Q98" s="107"/>
      <c r="R98" s="110">
        <f>J98*M98*$R$9</f>
        <v>0</v>
      </c>
      <c r="S98" s="111">
        <f>J98*M98*$S$9</f>
        <v>0</v>
      </c>
      <c r="T98" s="112">
        <f>K98*M98*$T$9</f>
        <v>0</v>
      </c>
      <c r="U98" s="112">
        <f>J98*M98*$U$9</f>
        <v>0</v>
      </c>
      <c r="V98" s="112">
        <f t="shared" si="92"/>
        <v>0</v>
      </c>
      <c r="W98" s="112">
        <f t="shared" si="93"/>
        <v>0</v>
      </c>
      <c r="X98" s="112">
        <f t="shared" si="94"/>
        <v>0</v>
      </c>
      <c r="Y98" s="112">
        <f t="shared" si="95"/>
        <v>0</v>
      </c>
      <c r="Z98" s="112">
        <f t="shared" si="95"/>
        <v>0</v>
      </c>
      <c r="AA98" s="112">
        <f t="shared" si="95"/>
        <v>0</v>
      </c>
      <c r="AB98" s="113"/>
      <c r="AC98" s="7">
        <f t="shared" si="96"/>
        <v>0</v>
      </c>
      <c r="AD98" s="176"/>
      <c r="AE98" s="73"/>
      <c r="AF98" s="177"/>
      <c r="AG98" s="177"/>
      <c r="AH98" s="88"/>
      <c r="AI98" s="88"/>
      <c r="AJ98" s="75"/>
      <c r="AK98" s="177"/>
      <c r="AL98" s="88"/>
      <c r="AM98" s="75"/>
      <c r="AN98" s="178"/>
      <c r="AO98" s="176"/>
      <c r="AP98" s="177"/>
      <c r="AQ98" s="177"/>
      <c r="AR98" s="177"/>
      <c r="AS98" s="177"/>
      <c r="AT98" s="88"/>
      <c r="AU98" s="75"/>
      <c r="AV98" s="178"/>
    </row>
    <row r="99" spans="1:48" s="171" customFormat="1" ht="27.95" customHeight="1" x14ac:dyDescent="0.25">
      <c r="A99" s="405" t="s">
        <v>665</v>
      </c>
      <c r="B99" s="406" t="s">
        <v>666</v>
      </c>
      <c r="C99" s="99" t="s">
        <v>52</v>
      </c>
      <c r="D99" s="100" t="s">
        <v>549</v>
      </c>
      <c r="E99" s="101" t="s">
        <v>49</v>
      </c>
      <c r="F99" s="101"/>
      <c r="G99" s="102"/>
      <c r="H99" s="103"/>
      <c r="I99" s="104"/>
      <c r="J99" s="105"/>
      <c r="K99" s="106">
        <f>IF(J99&gt;0, 1, 0)</f>
        <v>0</v>
      </c>
      <c r="L99" s="106">
        <f t="shared" si="85"/>
        <v>0</v>
      </c>
      <c r="M99" s="107"/>
      <c r="N99" s="108"/>
      <c r="O99" s="109">
        <f t="shared" si="86"/>
        <v>0</v>
      </c>
      <c r="P99" s="109">
        <f t="shared" si="87"/>
        <v>0</v>
      </c>
      <c r="Q99" s="107"/>
      <c r="R99" s="110">
        <f>J99*M99*$R$9</f>
        <v>0</v>
      </c>
      <c r="S99" s="111">
        <f>J99*M99*$S$9</f>
        <v>0</v>
      </c>
      <c r="T99" s="112">
        <f>K99*M99*$T$9</f>
        <v>0</v>
      </c>
      <c r="U99" s="112">
        <f>J99*M99*$U$9</f>
        <v>0</v>
      </c>
      <c r="V99" s="112">
        <f t="shared" si="92"/>
        <v>0</v>
      </c>
      <c r="W99" s="112">
        <f t="shared" si="93"/>
        <v>0</v>
      </c>
      <c r="X99" s="112">
        <f t="shared" si="94"/>
        <v>0</v>
      </c>
      <c r="Y99" s="112">
        <f t="shared" si="95"/>
        <v>0</v>
      </c>
      <c r="Z99" s="112">
        <f t="shared" si="95"/>
        <v>0</v>
      </c>
      <c r="AA99" s="112">
        <f t="shared" si="95"/>
        <v>0</v>
      </c>
      <c r="AB99" s="113"/>
      <c r="AC99" s="114">
        <f t="shared" si="96"/>
        <v>0</v>
      </c>
      <c r="AD99" s="176"/>
      <c r="AE99" s="73"/>
      <c r="AF99" s="177"/>
      <c r="AG99" s="177"/>
      <c r="AH99" s="88"/>
      <c r="AI99" s="88"/>
      <c r="AJ99" s="75"/>
      <c r="AK99" s="177"/>
      <c r="AL99" s="88"/>
      <c r="AM99" s="75"/>
      <c r="AN99" s="178"/>
      <c r="AO99" s="176"/>
      <c r="AP99" s="177"/>
      <c r="AQ99" s="177"/>
      <c r="AR99" s="177"/>
      <c r="AS99" s="177"/>
      <c r="AT99" s="88"/>
      <c r="AU99" s="75"/>
      <c r="AV99" s="178"/>
    </row>
    <row r="100" spans="1:48" ht="27.95" customHeight="1" thickBot="1" x14ac:dyDescent="0.3">
      <c r="A100" s="407" t="s">
        <v>665</v>
      </c>
      <c r="B100" s="408" t="s">
        <v>666</v>
      </c>
      <c r="C100" s="117" t="s">
        <v>52</v>
      </c>
      <c r="D100" s="57" t="s">
        <v>549</v>
      </c>
      <c r="E100" s="118"/>
      <c r="F100" s="118"/>
      <c r="G100" s="119"/>
      <c r="H100" s="120" t="s">
        <v>90</v>
      </c>
      <c r="I100" s="121"/>
      <c r="J100" s="122"/>
      <c r="K100" s="123"/>
      <c r="L100" s="123"/>
      <c r="M100" s="124"/>
      <c r="N100" s="125"/>
      <c r="O100" s="123"/>
      <c r="P100" s="123"/>
      <c r="Q100" s="124"/>
      <c r="R100" s="126">
        <f>SUM(R88:R99)</f>
        <v>228.8</v>
      </c>
      <c r="S100" s="127">
        <f t="shared" ref="S100:AA100" si="97">SUM(S88:S99)</f>
        <v>52</v>
      </c>
      <c r="T100" s="128">
        <f t="shared" si="97"/>
        <v>52</v>
      </c>
      <c r="U100" s="128">
        <f t="shared" si="97"/>
        <v>62.4</v>
      </c>
      <c r="V100" s="128">
        <f t="shared" si="97"/>
        <v>39</v>
      </c>
      <c r="W100" s="128">
        <f t="shared" si="97"/>
        <v>11.7</v>
      </c>
      <c r="X100" s="128">
        <f t="shared" si="97"/>
        <v>11.7</v>
      </c>
      <c r="Y100" s="129">
        <f t="shared" si="97"/>
        <v>91</v>
      </c>
      <c r="Z100" s="129">
        <f t="shared" si="97"/>
        <v>63.699999999999996</v>
      </c>
      <c r="AA100" s="129">
        <f t="shared" si="97"/>
        <v>74.099999999999994</v>
      </c>
      <c r="AB100" s="130">
        <f>R100/1800/0.6</f>
        <v>0.21185185185185187</v>
      </c>
      <c r="AC100" s="7"/>
      <c r="AD100" s="131"/>
      <c r="AE100" s="132"/>
      <c r="AF100" s="132"/>
      <c r="AG100" s="132"/>
      <c r="AH100" s="132"/>
      <c r="AI100" s="132"/>
      <c r="AJ100" s="132"/>
      <c r="AK100" s="132"/>
      <c r="AL100" s="132"/>
      <c r="AM100" s="132"/>
      <c r="AN100" s="132"/>
      <c r="AO100" s="132"/>
      <c r="AP100" s="132"/>
      <c r="AQ100" s="132"/>
      <c r="AR100" s="132"/>
      <c r="AS100" s="132"/>
      <c r="AT100" s="132"/>
      <c r="AU100" s="132"/>
      <c r="AV100" s="409"/>
    </row>
    <row r="101" spans="1:48" ht="51" customHeight="1" thickTop="1" x14ac:dyDescent="0.25">
      <c r="A101" s="392" t="s">
        <v>688</v>
      </c>
      <c r="B101" s="393" t="s">
        <v>689</v>
      </c>
      <c r="C101" s="56" t="s">
        <v>142</v>
      </c>
      <c r="D101" s="57" t="s">
        <v>549</v>
      </c>
      <c r="E101" s="58" t="s">
        <v>54</v>
      </c>
      <c r="F101" s="80">
        <v>5</v>
      </c>
      <c r="G101" s="60" t="s">
        <v>690</v>
      </c>
      <c r="H101" s="60" t="s">
        <v>691</v>
      </c>
      <c r="I101" s="394"/>
      <c r="J101" s="62">
        <v>1</v>
      </c>
      <c r="K101" s="63">
        <f t="shared" ref="K101:K110" si="98">IF(J101&gt;0, 1, 0)</f>
        <v>1</v>
      </c>
      <c r="L101" s="63">
        <f t="shared" ref="L101:L112" si="99">J101-K101</f>
        <v>0</v>
      </c>
      <c r="M101" s="64">
        <v>26</v>
      </c>
      <c r="N101" s="65">
        <v>1</v>
      </c>
      <c r="O101" s="66">
        <f t="shared" ref="O101:O112" si="100">IF(N101&gt;0, 1, 0)</f>
        <v>1</v>
      </c>
      <c r="P101" s="66">
        <f t="shared" ref="P101:P112" si="101">N101-O101</f>
        <v>0</v>
      </c>
      <c r="Q101" s="395">
        <v>26</v>
      </c>
      <c r="R101" s="68">
        <f t="shared" ref="R101:R110" si="102">(K101*M101*$R$5)+(L101*M101*$R$6)+(O101*Q101*$R$7)+(P101*Q101*$R$8)</f>
        <v>124.80000000000001</v>
      </c>
      <c r="S101" s="69">
        <f t="shared" ref="S101:S110" si="103">J101*M101*$S$5</f>
        <v>26</v>
      </c>
      <c r="T101" s="70">
        <f t="shared" ref="T101:T110" si="104">K101*M101*$T$5</f>
        <v>26</v>
      </c>
      <c r="U101" s="70">
        <f t="shared" ref="U101:U110" si="105">J101*M101*$U$5</f>
        <v>31.2</v>
      </c>
      <c r="V101" s="70">
        <f t="shared" ref="V101:V112" si="106">N101*Q101*$V$7</f>
        <v>26</v>
      </c>
      <c r="W101" s="70">
        <f t="shared" ref="W101:W112" si="107">O101*Q101*$W$7</f>
        <v>7.8</v>
      </c>
      <c r="X101" s="70">
        <f t="shared" ref="X101:X112" si="108">N101*Q101*$X$7</f>
        <v>7.8</v>
      </c>
      <c r="Y101" s="70">
        <f t="shared" ref="Y101:AA112" si="109">S101+V101</f>
        <v>52</v>
      </c>
      <c r="Z101" s="70">
        <f t="shared" si="109"/>
        <v>33.799999999999997</v>
      </c>
      <c r="AA101" s="70">
        <f t="shared" si="109"/>
        <v>39</v>
      </c>
      <c r="AB101" s="71"/>
      <c r="AC101" s="7">
        <f>R101-Y101-Z101-AA101</f>
        <v>0</v>
      </c>
      <c r="AD101" s="162"/>
      <c r="AE101" s="134"/>
      <c r="AF101" s="163"/>
      <c r="AG101" s="164"/>
      <c r="AH101" s="88"/>
      <c r="AI101" s="88"/>
      <c r="AJ101" s="75"/>
      <c r="AK101" s="167" t="s">
        <v>692</v>
      </c>
      <c r="AL101" s="88"/>
      <c r="AM101" s="75"/>
      <c r="AN101" s="89"/>
      <c r="AO101" s="162" t="s">
        <v>693</v>
      </c>
      <c r="AP101" s="439" t="s">
        <v>694</v>
      </c>
      <c r="AQ101" s="87"/>
      <c r="AR101" s="167"/>
      <c r="AS101" s="87" t="s">
        <v>579</v>
      </c>
      <c r="AT101" s="88"/>
      <c r="AU101" s="75"/>
      <c r="AV101" s="89"/>
    </row>
    <row r="102" spans="1:48" ht="39.75" customHeight="1" x14ac:dyDescent="0.25">
      <c r="A102" s="392" t="s">
        <v>688</v>
      </c>
      <c r="B102" s="393" t="s">
        <v>689</v>
      </c>
      <c r="C102" s="56" t="s">
        <v>142</v>
      </c>
      <c r="D102" s="57" t="s">
        <v>549</v>
      </c>
      <c r="E102" s="58" t="s">
        <v>54</v>
      </c>
      <c r="F102" s="80">
        <v>6</v>
      </c>
      <c r="G102" s="60" t="s">
        <v>695</v>
      </c>
      <c r="H102" s="60" t="s">
        <v>696</v>
      </c>
      <c r="I102" s="81"/>
      <c r="J102" s="62">
        <v>1</v>
      </c>
      <c r="K102" s="63">
        <f t="shared" si="98"/>
        <v>1</v>
      </c>
      <c r="L102" s="63">
        <f t="shared" si="99"/>
        <v>0</v>
      </c>
      <c r="M102" s="64">
        <v>26</v>
      </c>
      <c r="N102" s="257">
        <v>0</v>
      </c>
      <c r="O102" s="276">
        <f t="shared" si="100"/>
        <v>0</v>
      </c>
      <c r="P102" s="276">
        <f t="shared" si="101"/>
        <v>0</v>
      </c>
      <c r="Q102" s="958">
        <v>0</v>
      </c>
      <c r="R102" s="85">
        <f t="shared" si="102"/>
        <v>83.2</v>
      </c>
      <c r="S102" s="69">
        <f t="shared" si="103"/>
        <v>26</v>
      </c>
      <c r="T102" s="70">
        <f t="shared" si="104"/>
        <v>26</v>
      </c>
      <c r="U102" s="70">
        <f t="shared" si="105"/>
        <v>31.2</v>
      </c>
      <c r="V102" s="70">
        <f t="shared" si="106"/>
        <v>0</v>
      </c>
      <c r="W102" s="70">
        <f t="shared" si="107"/>
        <v>0</v>
      </c>
      <c r="X102" s="70">
        <f t="shared" si="108"/>
        <v>0</v>
      </c>
      <c r="Y102" s="70">
        <f t="shared" si="109"/>
        <v>26</v>
      </c>
      <c r="Z102" s="70">
        <f t="shared" si="109"/>
        <v>26</v>
      </c>
      <c r="AA102" s="70">
        <f t="shared" si="109"/>
        <v>31.2</v>
      </c>
      <c r="AB102" s="71"/>
      <c r="AC102" s="7">
        <f t="shared" ref="AC102:AC112" si="110">R100-Y100-Z100-AA100</f>
        <v>0</v>
      </c>
      <c r="AD102" s="162"/>
      <c r="AE102" s="134"/>
      <c r="AF102" s="163"/>
      <c r="AG102" s="164"/>
      <c r="AH102" s="88"/>
      <c r="AI102" s="88"/>
      <c r="AJ102" s="75"/>
      <c r="AK102" s="182" t="s">
        <v>697</v>
      </c>
      <c r="AL102" s="88"/>
      <c r="AM102" s="75"/>
      <c r="AN102" s="89"/>
      <c r="AO102" s="86"/>
      <c r="AP102" s="87"/>
      <c r="AQ102" s="87"/>
      <c r="AR102" s="87"/>
      <c r="AS102" s="87" t="s">
        <v>698</v>
      </c>
      <c r="AT102" s="88"/>
      <c r="AU102" s="75"/>
      <c r="AV102" s="89"/>
    </row>
    <row r="103" spans="1:48" ht="27.95" customHeight="1" x14ac:dyDescent="0.25">
      <c r="A103" s="392" t="s">
        <v>688</v>
      </c>
      <c r="B103" s="393" t="s">
        <v>689</v>
      </c>
      <c r="C103" s="56" t="s">
        <v>142</v>
      </c>
      <c r="D103" s="57" t="s">
        <v>549</v>
      </c>
      <c r="E103" s="93" t="s">
        <v>73</v>
      </c>
      <c r="F103" s="80">
        <v>3</v>
      </c>
      <c r="G103" s="60" t="s">
        <v>699</v>
      </c>
      <c r="H103" s="60" t="s">
        <v>700</v>
      </c>
      <c r="I103" s="81"/>
      <c r="J103" s="62"/>
      <c r="K103" s="63">
        <f t="shared" si="98"/>
        <v>0</v>
      </c>
      <c r="L103" s="63">
        <f t="shared" si="99"/>
        <v>0</v>
      </c>
      <c r="M103" s="64"/>
      <c r="N103" s="65"/>
      <c r="O103" s="66">
        <f t="shared" si="100"/>
        <v>0</v>
      </c>
      <c r="P103" s="66">
        <f t="shared" si="101"/>
        <v>0</v>
      </c>
      <c r="Q103" s="395"/>
      <c r="R103" s="85">
        <f t="shared" si="102"/>
        <v>0</v>
      </c>
      <c r="S103" s="69">
        <f t="shared" si="103"/>
        <v>0</v>
      </c>
      <c r="T103" s="70">
        <f t="shared" si="104"/>
        <v>0</v>
      </c>
      <c r="U103" s="70">
        <f t="shared" si="105"/>
        <v>0</v>
      </c>
      <c r="V103" s="70">
        <f t="shared" si="106"/>
        <v>0</v>
      </c>
      <c r="W103" s="70">
        <f t="shared" si="107"/>
        <v>0</v>
      </c>
      <c r="X103" s="70">
        <f t="shared" si="108"/>
        <v>0</v>
      </c>
      <c r="Y103" s="70">
        <f t="shared" si="109"/>
        <v>0</v>
      </c>
      <c r="Z103" s="70">
        <f t="shared" si="109"/>
        <v>0</v>
      </c>
      <c r="AA103" s="70">
        <f t="shared" si="109"/>
        <v>0</v>
      </c>
      <c r="AB103" s="71"/>
      <c r="AC103" s="7">
        <f t="shared" si="110"/>
        <v>0</v>
      </c>
      <c r="AD103" s="162"/>
      <c r="AE103" s="134"/>
      <c r="AF103" s="163"/>
      <c r="AG103" s="164"/>
      <c r="AH103" s="88"/>
      <c r="AI103" s="88"/>
      <c r="AJ103" s="75"/>
      <c r="AK103" s="167"/>
      <c r="AL103" s="88"/>
      <c r="AM103" s="75"/>
      <c r="AN103" s="89"/>
      <c r="AO103" s="86"/>
      <c r="AP103" s="87"/>
      <c r="AQ103" s="87"/>
      <c r="AR103" s="87"/>
      <c r="AS103" s="419" t="s">
        <v>634</v>
      </c>
      <c r="AT103" s="88"/>
      <c r="AU103" s="75"/>
      <c r="AV103" s="89"/>
    </row>
    <row r="104" spans="1:48" ht="27.95" customHeight="1" x14ac:dyDescent="0.25">
      <c r="A104" s="392" t="s">
        <v>688</v>
      </c>
      <c r="B104" s="393" t="s">
        <v>689</v>
      </c>
      <c r="C104" s="56" t="s">
        <v>142</v>
      </c>
      <c r="D104" s="57" t="s">
        <v>549</v>
      </c>
      <c r="E104" s="93" t="s">
        <v>73</v>
      </c>
      <c r="F104" s="80">
        <v>2</v>
      </c>
      <c r="G104" s="60" t="s">
        <v>701</v>
      </c>
      <c r="H104" s="60" t="s">
        <v>702</v>
      </c>
      <c r="I104" s="81"/>
      <c r="J104" s="62">
        <v>1</v>
      </c>
      <c r="K104" s="63">
        <f t="shared" si="98"/>
        <v>1</v>
      </c>
      <c r="L104" s="63">
        <f t="shared" si="99"/>
        <v>0</v>
      </c>
      <c r="M104" s="64">
        <v>26</v>
      </c>
      <c r="N104" s="65">
        <v>1</v>
      </c>
      <c r="O104" s="66">
        <f t="shared" si="100"/>
        <v>1</v>
      </c>
      <c r="P104" s="66">
        <f t="shared" si="101"/>
        <v>0</v>
      </c>
      <c r="Q104" s="395">
        <v>26</v>
      </c>
      <c r="R104" s="85">
        <f t="shared" si="102"/>
        <v>124.80000000000001</v>
      </c>
      <c r="S104" s="69">
        <f t="shared" si="103"/>
        <v>26</v>
      </c>
      <c r="T104" s="70">
        <f t="shared" si="104"/>
        <v>26</v>
      </c>
      <c r="U104" s="70">
        <f t="shared" si="105"/>
        <v>31.2</v>
      </c>
      <c r="V104" s="70">
        <f t="shared" si="106"/>
        <v>26</v>
      </c>
      <c r="W104" s="70">
        <f t="shared" si="107"/>
        <v>7.8</v>
      </c>
      <c r="X104" s="70">
        <f t="shared" si="108"/>
        <v>7.8</v>
      </c>
      <c r="Y104" s="70">
        <f t="shared" si="109"/>
        <v>52</v>
      </c>
      <c r="Z104" s="70">
        <f t="shared" si="109"/>
        <v>33.799999999999997</v>
      </c>
      <c r="AA104" s="70">
        <f t="shared" si="109"/>
        <v>39</v>
      </c>
      <c r="AB104" s="71"/>
      <c r="AC104" s="7">
        <f t="shared" si="110"/>
        <v>0</v>
      </c>
      <c r="AD104" s="86"/>
      <c r="AE104" s="73"/>
      <c r="AF104" s="87"/>
      <c r="AG104" s="87"/>
      <c r="AH104" s="88"/>
      <c r="AI104" s="88"/>
      <c r="AJ104" s="75"/>
      <c r="AK104" s="87"/>
      <c r="AL104" s="88"/>
      <c r="AM104" s="75"/>
      <c r="AN104" s="89"/>
      <c r="AO104" s="86"/>
      <c r="AP104" s="87"/>
      <c r="AQ104" s="87"/>
      <c r="AR104" s="87"/>
      <c r="AS104" s="87"/>
      <c r="AT104" s="88"/>
      <c r="AU104" s="75"/>
      <c r="AV104" s="89"/>
    </row>
    <row r="105" spans="1:48" ht="27.95" customHeight="1" x14ac:dyDescent="0.25">
      <c r="A105" s="392" t="s">
        <v>688</v>
      </c>
      <c r="B105" s="393" t="s">
        <v>689</v>
      </c>
      <c r="C105" s="56" t="s">
        <v>142</v>
      </c>
      <c r="D105" s="57" t="s">
        <v>549</v>
      </c>
      <c r="E105" s="91" t="s">
        <v>82</v>
      </c>
      <c r="F105" s="92">
        <v>3</v>
      </c>
      <c r="G105" s="91" t="s">
        <v>699</v>
      </c>
      <c r="H105" s="91" t="s">
        <v>703</v>
      </c>
      <c r="I105" s="81"/>
      <c r="J105" s="62">
        <v>1</v>
      </c>
      <c r="K105" s="63">
        <f t="shared" si="98"/>
        <v>1</v>
      </c>
      <c r="L105" s="63">
        <f t="shared" si="99"/>
        <v>0</v>
      </c>
      <c r="M105" s="64">
        <v>26</v>
      </c>
      <c r="N105" s="65">
        <v>1</v>
      </c>
      <c r="O105" s="66">
        <f t="shared" si="100"/>
        <v>1</v>
      </c>
      <c r="P105" s="66">
        <f t="shared" si="101"/>
        <v>0</v>
      </c>
      <c r="Q105" s="395">
        <v>26</v>
      </c>
      <c r="R105" s="85">
        <f t="shared" si="102"/>
        <v>124.80000000000001</v>
      </c>
      <c r="S105" s="69">
        <f t="shared" si="103"/>
        <v>26</v>
      </c>
      <c r="T105" s="70">
        <f t="shared" si="104"/>
        <v>26</v>
      </c>
      <c r="U105" s="70">
        <f t="shared" si="105"/>
        <v>31.2</v>
      </c>
      <c r="V105" s="70">
        <f t="shared" si="106"/>
        <v>26</v>
      </c>
      <c r="W105" s="70">
        <f t="shared" si="107"/>
        <v>7.8</v>
      </c>
      <c r="X105" s="70">
        <f t="shared" si="108"/>
        <v>7.8</v>
      </c>
      <c r="Y105" s="70">
        <f t="shared" si="109"/>
        <v>52</v>
      </c>
      <c r="Z105" s="70">
        <f t="shared" si="109"/>
        <v>33.799999999999997</v>
      </c>
      <c r="AA105" s="70">
        <f t="shared" si="109"/>
        <v>39</v>
      </c>
      <c r="AB105" s="71"/>
      <c r="AC105" s="7">
        <f t="shared" si="110"/>
        <v>0</v>
      </c>
      <c r="AD105" s="86"/>
      <c r="AE105" s="73"/>
      <c r="AF105" s="87"/>
      <c r="AG105" s="87"/>
      <c r="AH105" s="88"/>
      <c r="AI105" s="88"/>
      <c r="AJ105" s="75"/>
      <c r="AK105" s="87"/>
      <c r="AL105" s="88"/>
      <c r="AM105" s="75"/>
      <c r="AN105" s="89"/>
      <c r="AO105" s="86"/>
      <c r="AP105" s="87"/>
      <c r="AQ105" s="87"/>
      <c r="AR105" s="87"/>
      <c r="AS105" s="87"/>
      <c r="AT105" s="88"/>
      <c r="AU105" s="75"/>
      <c r="AV105" s="89"/>
    </row>
    <row r="106" spans="1:48" ht="27.95" customHeight="1" x14ac:dyDescent="0.25">
      <c r="A106" s="392" t="s">
        <v>688</v>
      </c>
      <c r="B106" s="393" t="s">
        <v>689</v>
      </c>
      <c r="C106" s="56" t="s">
        <v>142</v>
      </c>
      <c r="D106" s="57" t="s">
        <v>549</v>
      </c>
      <c r="E106" s="150" t="s">
        <v>84</v>
      </c>
      <c r="F106" s="80">
        <v>6</v>
      </c>
      <c r="G106" s="60" t="s">
        <v>704</v>
      </c>
      <c r="H106" s="60" t="s">
        <v>696</v>
      </c>
      <c r="I106" s="81"/>
      <c r="J106" s="62">
        <v>0</v>
      </c>
      <c r="K106" s="63">
        <f t="shared" si="98"/>
        <v>0</v>
      </c>
      <c r="L106" s="63">
        <f t="shared" si="99"/>
        <v>0</v>
      </c>
      <c r="M106" s="64">
        <v>26</v>
      </c>
      <c r="N106" s="65">
        <v>1</v>
      </c>
      <c r="O106" s="66">
        <f t="shared" si="100"/>
        <v>1</v>
      </c>
      <c r="P106" s="66">
        <f t="shared" si="101"/>
        <v>0</v>
      </c>
      <c r="Q106" s="440">
        <v>13</v>
      </c>
      <c r="R106" s="85">
        <f t="shared" si="102"/>
        <v>20.8</v>
      </c>
      <c r="S106" s="69">
        <f t="shared" si="103"/>
        <v>0</v>
      </c>
      <c r="T106" s="70">
        <f t="shared" si="104"/>
        <v>0</v>
      </c>
      <c r="U106" s="70">
        <f t="shared" si="105"/>
        <v>0</v>
      </c>
      <c r="V106" s="70">
        <f t="shared" si="106"/>
        <v>13</v>
      </c>
      <c r="W106" s="70">
        <f t="shared" si="107"/>
        <v>3.9</v>
      </c>
      <c r="X106" s="70">
        <f t="shared" si="108"/>
        <v>3.9</v>
      </c>
      <c r="Y106" s="70">
        <f t="shared" si="109"/>
        <v>13</v>
      </c>
      <c r="Z106" s="70">
        <f t="shared" si="109"/>
        <v>3.9</v>
      </c>
      <c r="AA106" s="70">
        <f t="shared" si="109"/>
        <v>3.9</v>
      </c>
      <c r="AB106" s="71"/>
      <c r="AC106" s="7">
        <f t="shared" si="110"/>
        <v>0</v>
      </c>
      <c r="AD106" s="86"/>
      <c r="AE106" s="73"/>
      <c r="AF106" s="87"/>
      <c r="AG106" s="87"/>
      <c r="AH106" s="88"/>
      <c r="AI106" s="88"/>
      <c r="AJ106" s="75"/>
      <c r="AK106" s="87"/>
      <c r="AL106" s="88"/>
      <c r="AM106" s="75"/>
      <c r="AN106" s="89"/>
      <c r="AO106" s="86"/>
      <c r="AP106" s="87"/>
      <c r="AQ106" s="87"/>
      <c r="AR106" s="87"/>
      <c r="AS106" s="87"/>
      <c r="AT106" s="88"/>
      <c r="AU106" s="75"/>
      <c r="AV106" s="89"/>
    </row>
    <row r="107" spans="1:48" ht="27.95" customHeight="1" x14ac:dyDescent="0.25">
      <c r="A107" s="392" t="s">
        <v>688</v>
      </c>
      <c r="B107" s="393" t="s">
        <v>689</v>
      </c>
      <c r="C107" s="56" t="s">
        <v>142</v>
      </c>
      <c r="D107" s="57" t="s">
        <v>549</v>
      </c>
      <c r="E107" s="141"/>
      <c r="F107" s="136"/>
      <c r="G107" s="142"/>
      <c r="H107" s="140"/>
      <c r="I107" s="81"/>
      <c r="J107" s="82"/>
      <c r="K107" s="63">
        <f t="shared" si="98"/>
        <v>0</v>
      </c>
      <c r="L107" s="63">
        <f t="shared" si="99"/>
        <v>0</v>
      </c>
      <c r="M107" s="83"/>
      <c r="N107" s="84"/>
      <c r="O107" s="66">
        <f t="shared" si="100"/>
        <v>0</v>
      </c>
      <c r="P107" s="66">
        <f t="shared" si="101"/>
        <v>0</v>
      </c>
      <c r="Q107" s="83"/>
      <c r="R107" s="85">
        <f t="shared" si="102"/>
        <v>0</v>
      </c>
      <c r="S107" s="69">
        <f t="shared" si="103"/>
        <v>0</v>
      </c>
      <c r="T107" s="70">
        <f t="shared" si="104"/>
        <v>0</v>
      </c>
      <c r="U107" s="70">
        <f t="shared" si="105"/>
        <v>0</v>
      </c>
      <c r="V107" s="70">
        <f t="shared" si="106"/>
        <v>0</v>
      </c>
      <c r="W107" s="70">
        <f t="shared" si="107"/>
        <v>0</v>
      </c>
      <c r="X107" s="70">
        <f t="shared" si="108"/>
        <v>0</v>
      </c>
      <c r="Y107" s="70">
        <f t="shared" si="109"/>
        <v>0</v>
      </c>
      <c r="Z107" s="70">
        <f t="shared" si="109"/>
        <v>0</v>
      </c>
      <c r="AA107" s="70">
        <f t="shared" si="109"/>
        <v>0</v>
      </c>
      <c r="AB107" s="71"/>
      <c r="AC107" s="7">
        <f t="shared" si="110"/>
        <v>0</v>
      </c>
      <c r="AD107" s="86"/>
      <c r="AE107" s="73"/>
      <c r="AF107" s="87"/>
      <c r="AG107" s="87"/>
      <c r="AH107" s="88"/>
      <c r="AI107" s="88"/>
      <c r="AJ107" s="75"/>
      <c r="AK107" s="87"/>
      <c r="AL107" s="88"/>
      <c r="AM107" s="75"/>
      <c r="AN107" s="89"/>
      <c r="AO107" s="86"/>
      <c r="AP107" s="87"/>
      <c r="AQ107" s="87"/>
      <c r="AR107" s="87"/>
      <c r="AS107" s="87"/>
      <c r="AT107" s="88"/>
      <c r="AU107" s="75"/>
      <c r="AV107" s="89"/>
    </row>
    <row r="108" spans="1:48" ht="27.95" customHeight="1" x14ac:dyDescent="0.25">
      <c r="A108" s="392" t="s">
        <v>688</v>
      </c>
      <c r="B108" s="393" t="s">
        <v>689</v>
      </c>
      <c r="C108" s="56" t="s">
        <v>142</v>
      </c>
      <c r="D108" s="57" t="s">
        <v>549</v>
      </c>
      <c r="E108" s="141"/>
      <c r="F108" s="136"/>
      <c r="G108" s="142"/>
      <c r="H108" s="140"/>
      <c r="I108" s="94"/>
      <c r="J108" s="82"/>
      <c r="K108" s="63">
        <f t="shared" si="98"/>
        <v>0</v>
      </c>
      <c r="L108" s="63">
        <f t="shared" si="99"/>
        <v>0</v>
      </c>
      <c r="M108" s="83"/>
      <c r="N108" s="84"/>
      <c r="O108" s="66">
        <f t="shared" si="100"/>
        <v>0</v>
      </c>
      <c r="P108" s="66">
        <f t="shared" si="101"/>
        <v>0</v>
      </c>
      <c r="Q108" s="83"/>
      <c r="R108" s="85">
        <f t="shared" si="102"/>
        <v>0</v>
      </c>
      <c r="S108" s="69">
        <f t="shared" si="103"/>
        <v>0</v>
      </c>
      <c r="T108" s="70">
        <f t="shared" si="104"/>
        <v>0</v>
      </c>
      <c r="U108" s="70">
        <f t="shared" si="105"/>
        <v>0</v>
      </c>
      <c r="V108" s="70">
        <f t="shared" si="106"/>
        <v>0</v>
      </c>
      <c r="W108" s="70">
        <f t="shared" si="107"/>
        <v>0</v>
      </c>
      <c r="X108" s="70">
        <f t="shared" si="108"/>
        <v>0</v>
      </c>
      <c r="Y108" s="70">
        <f t="shared" si="109"/>
        <v>0</v>
      </c>
      <c r="Z108" s="70">
        <f t="shared" si="109"/>
        <v>0</v>
      </c>
      <c r="AA108" s="70">
        <f t="shared" si="109"/>
        <v>0</v>
      </c>
      <c r="AB108" s="71"/>
      <c r="AC108" s="7">
        <f t="shared" si="110"/>
        <v>0</v>
      </c>
      <c r="AD108" s="86"/>
      <c r="AE108" s="73"/>
      <c r="AF108" s="87"/>
      <c r="AG108" s="87"/>
      <c r="AH108" s="88"/>
      <c r="AI108" s="88"/>
      <c r="AJ108" s="75"/>
      <c r="AK108" s="87"/>
      <c r="AL108" s="88"/>
      <c r="AM108" s="75"/>
      <c r="AN108" s="89"/>
      <c r="AO108" s="86"/>
      <c r="AP108" s="87"/>
      <c r="AQ108" s="87"/>
      <c r="AR108" s="87"/>
      <c r="AS108" s="87"/>
      <c r="AT108" s="88"/>
      <c r="AU108" s="75"/>
      <c r="AV108" s="89"/>
    </row>
    <row r="109" spans="1:48" ht="27.95" customHeight="1" x14ac:dyDescent="0.25">
      <c r="A109" s="392" t="s">
        <v>688</v>
      </c>
      <c r="B109" s="393" t="s">
        <v>689</v>
      </c>
      <c r="C109" s="56" t="s">
        <v>142</v>
      </c>
      <c r="D109" s="57" t="s">
        <v>549</v>
      </c>
      <c r="E109" s="143"/>
      <c r="F109" s="144"/>
      <c r="G109" s="145"/>
      <c r="H109" s="140"/>
      <c r="I109" s="81"/>
      <c r="J109" s="82"/>
      <c r="K109" s="63">
        <f t="shared" si="98"/>
        <v>0</v>
      </c>
      <c r="L109" s="63">
        <f t="shared" si="99"/>
        <v>0</v>
      </c>
      <c r="M109" s="83"/>
      <c r="N109" s="84"/>
      <c r="O109" s="66">
        <f t="shared" si="100"/>
        <v>0</v>
      </c>
      <c r="P109" s="66">
        <f t="shared" si="101"/>
        <v>0</v>
      </c>
      <c r="Q109" s="83"/>
      <c r="R109" s="85">
        <f t="shared" si="102"/>
        <v>0</v>
      </c>
      <c r="S109" s="69">
        <f t="shared" si="103"/>
        <v>0</v>
      </c>
      <c r="T109" s="70">
        <f t="shared" si="104"/>
        <v>0</v>
      </c>
      <c r="U109" s="70">
        <f t="shared" si="105"/>
        <v>0</v>
      </c>
      <c r="V109" s="70">
        <f t="shared" si="106"/>
        <v>0</v>
      </c>
      <c r="W109" s="70">
        <f t="shared" si="107"/>
        <v>0</v>
      </c>
      <c r="X109" s="70">
        <f t="shared" si="108"/>
        <v>0</v>
      </c>
      <c r="Y109" s="70">
        <f t="shared" si="109"/>
        <v>0</v>
      </c>
      <c r="Z109" s="70">
        <f t="shared" si="109"/>
        <v>0</v>
      </c>
      <c r="AA109" s="70">
        <f t="shared" si="109"/>
        <v>0</v>
      </c>
      <c r="AB109" s="71"/>
      <c r="AC109" s="7">
        <f t="shared" si="110"/>
        <v>0</v>
      </c>
      <c r="AD109" s="86"/>
      <c r="AE109" s="73"/>
      <c r="AF109" s="87"/>
      <c r="AG109" s="87"/>
      <c r="AH109" s="88"/>
      <c r="AI109" s="88"/>
      <c r="AJ109" s="75"/>
      <c r="AK109" s="87"/>
      <c r="AL109" s="88"/>
      <c r="AM109" s="75"/>
      <c r="AN109" s="89"/>
      <c r="AO109" s="86"/>
      <c r="AP109" s="87"/>
      <c r="AQ109" s="87"/>
      <c r="AR109" s="87"/>
      <c r="AS109" s="87"/>
      <c r="AT109" s="88"/>
      <c r="AU109" s="75"/>
      <c r="AV109" s="89"/>
    </row>
    <row r="110" spans="1:48" ht="27.95" customHeight="1" x14ac:dyDescent="0.25">
      <c r="A110" s="392" t="s">
        <v>688</v>
      </c>
      <c r="B110" s="393" t="s">
        <v>689</v>
      </c>
      <c r="C110" s="56" t="s">
        <v>142</v>
      </c>
      <c r="D110" s="57" t="s">
        <v>549</v>
      </c>
      <c r="E110" s="146"/>
      <c r="F110" s="402"/>
      <c r="G110" s="142"/>
      <c r="H110" s="403"/>
      <c r="I110" s="404"/>
      <c r="J110" s="82"/>
      <c r="K110" s="96">
        <f t="shared" si="98"/>
        <v>0</v>
      </c>
      <c r="L110" s="96">
        <f t="shared" si="99"/>
        <v>0</v>
      </c>
      <c r="M110" s="83"/>
      <c r="N110" s="84"/>
      <c r="O110" s="66">
        <f t="shared" si="100"/>
        <v>0</v>
      </c>
      <c r="P110" s="66">
        <f t="shared" si="101"/>
        <v>0</v>
      </c>
      <c r="Q110" s="83"/>
      <c r="R110" s="85">
        <f t="shared" si="102"/>
        <v>0</v>
      </c>
      <c r="S110" s="69">
        <f t="shared" si="103"/>
        <v>0</v>
      </c>
      <c r="T110" s="70">
        <f t="shared" si="104"/>
        <v>0</v>
      </c>
      <c r="U110" s="70">
        <f t="shared" si="105"/>
        <v>0</v>
      </c>
      <c r="V110" s="70">
        <f t="shared" si="106"/>
        <v>0</v>
      </c>
      <c r="W110" s="70">
        <f t="shared" si="107"/>
        <v>0</v>
      </c>
      <c r="X110" s="70">
        <f t="shared" si="108"/>
        <v>0</v>
      </c>
      <c r="Y110" s="70">
        <f t="shared" si="109"/>
        <v>0</v>
      </c>
      <c r="Z110" s="70">
        <f t="shared" si="109"/>
        <v>0</v>
      </c>
      <c r="AA110" s="70">
        <f t="shared" si="109"/>
        <v>0</v>
      </c>
      <c r="AB110" s="71"/>
      <c r="AC110" s="7">
        <f t="shared" si="110"/>
        <v>0</v>
      </c>
      <c r="AD110" s="86"/>
      <c r="AE110" s="73"/>
      <c r="AF110" s="87"/>
      <c r="AG110" s="87"/>
      <c r="AH110" s="88"/>
      <c r="AI110" s="88"/>
      <c r="AJ110" s="75"/>
      <c r="AK110" s="87"/>
      <c r="AL110" s="88"/>
      <c r="AM110" s="75"/>
      <c r="AN110" s="89"/>
      <c r="AO110" s="86"/>
      <c r="AP110" s="87"/>
      <c r="AQ110" s="87"/>
      <c r="AR110" s="87"/>
      <c r="AS110" s="87"/>
      <c r="AT110" s="88"/>
      <c r="AU110" s="75"/>
      <c r="AV110" s="89"/>
    </row>
    <row r="111" spans="1:48" s="179" customFormat="1" ht="27.95" customHeight="1" x14ac:dyDescent="0.25">
      <c r="A111" s="392" t="s">
        <v>688</v>
      </c>
      <c r="B111" s="393" t="s">
        <v>689</v>
      </c>
      <c r="C111" s="99" t="s">
        <v>142</v>
      </c>
      <c r="D111" s="57" t="s">
        <v>549</v>
      </c>
      <c r="E111" s="101" t="s">
        <v>49</v>
      </c>
      <c r="F111" s="101"/>
      <c r="G111" s="102"/>
      <c r="H111" s="103"/>
      <c r="I111" s="104"/>
      <c r="J111" s="105"/>
      <c r="K111" s="106">
        <f>IF(J111&gt;0, 1, 0)</f>
        <v>0</v>
      </c>
      <c r="L111" s="106">
        <f t="shared" si="99"/>
        <v>0</v>
      </c>
      <c r="M111" s="107"/>
      <c r="N111" s="108"/>
      <c r="O111" s="109">
        <f t="shared" si="100"/>
        <v>0</v>
      </c>
      <c r="P111" s="109">
        <f t="shared" si="101"/>
        <v>0</v>
      </c>
      <c r="Q111" s="107"/>
      <c r="R111" s="110">
        <f>J111*M111*$R$9</f>
        <v>0</v>
      </c>
      <c r="S111" s="111">
        <f>J111*M111*$S$9</f>
        <v>0</v>
      </c>
      <c r="T111" s="112">
        <f>K111*M111*$T$9</f>
        <v>0</v>
      </c>
      <c r="U111" s="112">
        <f>J111*M111*$U$9</f>
        <v>0</v>
      </c>
      <c r="V111" s="112">
        <f t="shared" si="106"/>
        <v>0</v>
      </c>
      <c r="W111" s="112">
        <f t="shared" si="107"/>
        <v>0</v>
      </c>
      <c r="X111" s="112">
        <f t="shared" si="108"/>
        <v>0</v>
      </c>
      <c r="Y111" s="112">
        <f t="shared" si="109"/>
        <v>0</v>
      </c>
      <c r="Z111" s="112">
        <f t="shared" si="109"/>
        <v>0</v>
      </c>
      <c r="AA111" s="112">
        <f t="shared" si="109"/>
        <v>0</v>
      </c>
      <c r="AB111" s="113"/>
      <c r="AC111" s="7">
        <f t="shared" si="110"/>
        <v>0</v>
      </c>
      <c r="AD111" s="176"/>
      <c r="AE111" s="73"/>
      <c r="AF111" s="177"/>
      <c r="AG111" s="177"/>
      <c r="AH111" s="88"/>
      <c r="AI111" s="88"/>
      <c r="AJ111" s="75"/>
      <c r="AK111" s="177"/>
      <c r="AL111" s="88"/>
      <c r="AM111" s="75"/>
      <c r="AN111" s="178"/>
      <c r="AO111" s="176"/>
      <c r="AP111" s="177"/>
      <c r="AQ111" s="177"/>
      <c r="AR111" s="177"/>
      <c r="AS111" s="177"/>
      <c r="AT111" s="88"/>
      <c r="AU111" s="75"/>
      <c r="AV111" s="178"/>
    </row>
    <row r="112" spans="1:48" s="171" customFormat="1" ht="27.95" customHeight="1" x14ac:dyDescent="0.25">
      <c r="A112" s="392" t="s">
        <v>688</v>
      </c>
      <c r="B112" s="393" t="s">
        <v>689</v>
      </c>
      <c r="C112" s="99" t="s">
        <v>142</v>
      </c>
      <c r="D112" s="57" t="s">
        <v>549</v>
      </c>
      <c r="E112" s="101" t="s">
        <v>49</v>
      </c>
      <c r="F112" s="101"/>
      <c r="G112" s="102"/>
      <c r="H112" s="103"/>
      <c r="I112" s="104"/>
      <c r="J112" s="105"/>
      <c r="K112" s="106">
        <f>IF(J112&gt;0, 1, 0)</f>
        <v>0</v>
      </c>
      <c r="L112" s="106">
        <f t="shared" si="99"/>
        <v>0</v>
      </c>
      <c r="M112" s="107"/>
      <c r="N112" s="108"/>
      <c r="O112" s="109">
        <f t="shared" si="100"/>
        <v>0</v>
      </c>
      <c r="P112" s="109">
        <f t="shared" si="101"/>
        <v>0</v>
      </c>
      <c r="Q112" s="107"/>
      <c r="R112" s="110">
        <f>J112*M112*$R$9</f>
        <v>0</v>
      </c>
      <c r="S112" s="111">
        <f>J112*M112*$S$9</f>
        <v>0</v>
      </c>
      <c r="T112" s="112">
        <f>K112*M112*$T$9</f>
        <v>0</v>
      </c>
      <c r="U112" s="112">
        <f>J112*M112*$U$9</f>
        <v>0</v>
      </c>
      <c r="V112" s="112">
        <f t="shared" si="106"/>
        <v>0</v>
      </c>
      <c r="W112" s="112">
        <f t="shared" si="107"/>
        <v>0</v>
      </c>
      <c r="X112" s="112">
        <f t="shared" si="108"/>
        <v>0</v>
      </c>
      <c r="Y112" s="112">
        <f t="shared" si="109"/>
        <v>0</v>
      </c>
      <c r="Z112" s="112">
        <f t="shared" si="109"/>
        <v>0</v>
      </c>
      <c r="AA112" s="112">
        <f t="shared" si="109"/>
        <v>0</v>
      </c>
      <c r="AB112" s="113"/>
      <c r="AC112" s="114">
        <f t="shared" si="110"/>
        <v>0</v>
      </c>
      <c r="AD112" s="176"/>
      <c r="AE112" s="73"/>
      <c r="AF112" s="177"/>
      <c r="AG112" s="177"/>
      <c r="AH112" s="88"/>
      <c r="AI112" s="88"/>
      <c r="AJ112" s="75"/>
      <c r="AK112" s="177"/>
      <c r="AL112" s="88"/>
      <c r="AM112" s="75"/>
      <c r="AN112" s="178"/>
      <c r="AO112" s="176"/>
      <c r="AP112" s="177"/>
      <c r="AQ112" s="177"/>
      <c r="AR112" s="177"/>
      <c r="AS112" s="177"/>
      <c r="AT112" s="88"/>
      <c r="AU112" s="75"/>
      <c r="AV112" s="178"/>
    </row>
    <row r="113" spans="1:48" ht="27.95" customHeight="1" thickBot="1" x14ac:dyDescent="0.3">
      <c r="A113" s="407" t="s">
        <v>688</v>
      </c>
      <c r="B113" s="408" t="s">
        <v>689</v>
      </c>
      <c r="C113" s="117" t="s">
        <v>117</v>
      </c>
      <c r="D113" s="57" t="s">
        <v>549</v>
      </c>
      <c r="E113" s="118"/>
      <c r="F113" s="118"/>
      <c r="G113" s="119"/>
      <c r="H113" s="120" t="s">
        <v>90</v>
      </c>
      <c r="I113" s="121"/>
      <c r="J113" s="122"/>
      <c r="K113" s="123"/>
      <c r="L113" s="123"/>
      <c r="M113" s="124"/>
      <c r="N113" s="125"/>
      <c r="O113" s="123"/>
      <c r="P113" s="123"/>
      <c r="Q113" s="124"/>
      <c r="R113" s="126">
        <f>SUM(R101:R112)</f>
        <v>478.40000000000003</v>
      </c>
      <c r="S113" s="127">
        <f t="shared" ref="S113:AA113" si="111">SUM(S101:S112)</f>
        <v>104</v>
      </c>
      <c r="T113" s="128">
        <f t="shared" si="111"/>
        <v>104</v>
      </c>
      <c r="U113" s="128">
        <f t="shared" si="111"/>
        <v>124.8</v>
      </c>
      <c r="V113" s="128">
        <f t="shared" si="111"/>
        <v>91</v>
      </c>
      <c r="W113" s="128">
        <f t="shared" si="111"/>
        <v>27.299999999999997</v>
      </c>
      <c r="X113" s="128">
        <f t="shared" si="111"/>
        <v>27.299999999999997</v>
      </c>
      <c r="Y113" s="129">
        <f t="shared" si="111"/>
        <v>195</v>
      </c>
      <c r="Z113" s="129">
        <f t="shared" si="111"/>
        <v>131.29999999999998</v>
      </c>
      <c r="AA113" s="129">
        <f t="shared" si="111"/>
        <v>152.1</v>
      </c>
      <c r="AB113" s="130">
        <f>R113/1800/0.6</f>
        <v>0.442962962962963</v>
      </c>
      <c r="AC113" s="7"/>
      <c r="AD113" s="131"/>
      <c r="AE113" s="132"/>
      <c r="AF113" s="132"/>
      <c r="AG113" s="132"/>
      <c r="AH113" s="132"/>
      <c r="AI113" s="132"/>
      <c r="AJ113" s="132"/>
      <c r="AK113" s="132"/>
      <c r="AL113" s="132"/>
      <c r="AM113" s="132"/>
      <c r="AN113" s="132"/>
      <c r="AO113" s="132"/>
      <c r="AP113" s="132"/>
      <c r="AQ113" s="132"/>
      <c r="AR113" s="132"/>
      <c r="AS113" s="132"/>
      <c r="AT113" s="132"/>
      <c r="AU113" s="132"/>
      <c r="AV113" s="409"/>
    </row>
    <row r="114" spans="1:48" ht="27.95" customHeight="1" thickTop="1" x14ac:dyDescent="0.25">
      <c r="A114" s="392" t="s">
        <v>705</v>
      </c>
      <c r="B114" s="393" t="s">
        <v>258</v>
      </c>
      <c r="C114" s="56" t="s">
        <v>117</v>
      </c>
      <c r="D114" s="57" t="s">
        <v>549</v>
      </c>
      <c r="E114" s="58" t="s">
        <v>54</v>
      </c>
      <c r="F114" s="80">
        <v>5</v>
      </c>
      <c r="G114" s="60" t="s">
        <v>591</v>
      </c>
      <c r="H114" s="60" t="s">
        <v>593</v>
      </c>
      <c r="I114" s="394"/>
      <c r="J114" s="82">
        <v>1</v>
      </c>
      <c r="K114" s="63">
        <f t="shared" ref="K114:K123" si="112">IF(J114&gt;0, 1, 0)</f>
        <v>1</v>
      </c>
      <c r="L114" s="63">
        <f t="shared" ref="L114:L125" si="113">J114-K114</f>
        <v>0</v>
      </c>
      <c r="M114" s="83">
        <v>0</v>
      </c>
      <c r="N114" s="84">
        <v>1</v>
      </c>
      <c r="O114" s="66">
        <f t="shared" ref="O114:O125" si="114">IF(N114&gt;0, 1, 0)</f>
        <v>1</v>
      </c>
      <c r="P114" s="66">
        <f t="shared" ref="P114:P125" si="115">N114-O114</f>
        <v>0</v>
      </c>
      <c r="Q114" s="83">
        <v>0</v>
      </c>
      <c r="R114" s="68">
        <f t="shared" ref="R114:R123" si="116">(K114*M114*$R$5)+(L114*M114*$R$6)+(O114*Q114*$R$7)+(P114*Q114*$R$8)</f>
        <v>0</v>
      </c>
      <c r="S114" s="69">
        <f t="shared" ref="S114:S123" si="117">J114*M114*$S$5</f>
        <v>0</v>
      </c>
      <c r="T114" s="70">
        <f t="shared" ref="T114:T123" si="118">K114*M114*$T$5</f>
        <v>0</v>
      </c>
      <c r="U114" s="70">
        <f t="shared" ref="U114:U123" si="119">J114*M114*$U$5</f>
        <v>0</v>
      </c>
      <c r="V114" s="70">
        <f t="shared" ref="V114:V125" si="120">N114*Q114*$V$7</f>
        <v>0</v>
      </c>
      <c r="W114" s="70">
        <f t="shared" ref="W114:W125" si="121">O114*Q114*$W$7</f>
        <v>0</v>
      </c>
      <c r="X114" s="70">
        <f t="shared" ref="X114:X125" si="122">N114*Q114*$X$7</f>
        <v>0</v>
      </c>
      <c r="Y114" s="70">
        <f t="shared" ref="Y114:AA125" si="123">S114+V114</f>
        <v>0</v>
      </c>
      <c r="Z114" s="70">
        <f t="shared" si="123"/>
        <v>0</v>
      </c>
      <c r="AA114" s="70">
        <f t="shared" si="123"/>
        <v>0</v>
      </c>
      <c r="AB114" s="71"/>
      <c r="AC114" s="7">
        <f>R114-Y114-Z114-AA114</f>
        <v>0</v>
      </c>
      <c r="AD114" s="72" t="s">
        <v>640</v>
      </c>
      <c r="AE114" s="134"/>
      <c r="AF114" s="163"/>
      <c r="AG114" s="441" t="s">
        <v>641</v>
      </c>
      <c r="AH114" s="88"/>
      <c r="AI114" s="88"/>
      <c r="AJ114" s="75"/>
      <c r="AK114" s="183" t="s">
        <v>706</v>
      </c>
      <c r="AL114" s="88"/>
      <c r="AM114" s="75"/>
      <c r="AN114" s="89"/>
      <c r="AO114" s="162"/>
      <c r="AP114" s="87" t="s">
        <v>707</v>
      </c>
      <c r="AQ114" s="134"/>
      <c r="AR114" s="134" t="s">
        <v>708</v>
      </c>
      <c r="AS114" s="134" t="s">
        <v>709</v>
      </c>
      <c r="AT114" s="88"/>
      <c r="AU114" s="75"/>
      <c r="AV114" s="89"/>
    </row>
    <row r="115" spans="1:48" ht="27.95" customHeight="1" x14ac:dyDescent="0.25">
      <c r="A115" s="392" t="s">
        <v>705</v>
      </c>
      <c r="B115" s="393" t="s">
        <v>258</v>
      </c>
      <c r="C115" s="56" t="s">
        <v>117</v>
      </c>
      <c r="D115" s="57" t="s">
        <v>549</v>
      </c>
      <c r="E115" s="58" t="s">
        <v>54</v>
      </c>
      <c r="F115" s="80">
        <v>5</v>
      </c>
      <c r="G115" s="60" t="s">
        <v>403</v>
      </c>
      <c r="H115" s="60" t="s">
        <v>404</v>
      </c>
      <c r="I115" s="81"/>
      <c r="J115" s="82"/>
      <c r="K115" s="63">
        <f t="shared" si="112"/>
        <v>0</v>
      </c>
      <c r="L115" s="63">
        <f t="shared" si="113"/>
        <v>0</v>
      </c>
      <c r="M115" s="83"/>
      <c r="N115" s="84"/>
      <c r="O115" s="66">
        <f t="shared" si="114"/>
        <v>0</v>
      </c>
      <c r="P115" s="66">
        <f t="shared" si="115"/>
        <v>0</v>
      </c>
      <c r="Q115" s="83"/>
      <c r="R115" s="85">
        <f t="shared" si="116"/>
        <v>0</v>
      </c>
      <c r="S115" s="69">
        <f t="shared" si="117"/>
        <v>0</v>
      </c>
      <c r="T115" s="70">
        <f t="shared" si="118"/>
        <v>0</v>
      </c>
      <c r="U115" s="70">
        <f t="shared" si="119"/>
        <v>0</v>
      </c>
      <c r="V115" s="70">
        <f t="shared" si="120"/>
        <v>0</v>
      </c>
      <c r="W115" s="70">
        <f t="shared" si="121"/>
        <v>0</v>
      </c>
      <c r="X115" s="70">
        <f t="shared" si="122"/>
        <v>0</v>
      </c>
      <c r="Y115" s="70">
        <f t="shared" si="123"/>
        <v>0</v>
      </c>
      <c r="Z115" s="70">
        <f t="shared" si="123"/>
        <v>0</v>
      </c>
      <c r="AA115" s="70">
        <f t="shared" si="123"/>
        <v>0</v>
      </c>
      <c r="AB115" s="71"/>
      <c r="AC115" s="7">
        <f t="shared" ref="AC115:AC125" si="124">R113-Y113-Z113-AA113</f>
        <v>0</v>
      </c>
      <c r="AD115" s="162"/>
      <c r="AE115" s="134"/>
      <c r="AF115" s="163"/>
      <c r="AG115" s="164"/>
      <c r="AH115" s="88"/>
      <c r="AI115" s="88"/>
      <c r="AJ115" s="75"/>
      <c r="AK115" s="182" t="s">
        <v>582</v>
      </c>
      <c r="AL115" s="88"/>
      <c r="AM115" s="75"/>
      <c r="AN115" s="89"/>
      <c r="AO115" s="86"/>
      <c r="AP115" s="87"/>
      <c r="AQ115" s="134"/>
      <c r="AR115" s="87" t="s">
        <v>686</v>
      </c>
      <c r="AS115" s="87"/>
      <c r="AT115" s="88"/>
      <c r="AU115" s="75"/>
      <c r="AV115" s="89"/>
    </row>
    <row r="116" spans="1:48" ht="27.95" customHeight="1" x14ac:dyDescent="0.25">
      <c r="A116" s="392" t="s">
        <v>705</v>
      </c>
      <c r="B116" s="393" t="s">
        <v>258</v>
      </c>
      <c r="C116" s="56" t="s">
        <v>117</v>
      </c>
      <c r="D116" s="57" t="s">
        <v>549</v>
      </c>
      <c r="E116" s="58" t="s">
        <v>54</v>
      </c>
      <c r="F116" s="80">
        <v>4</v>
      </c>
      <c r="G116" s="60" t="s">
        <v>550</v>
      </c>
      <c r="H116" s="60" t="s">
        <v>551</v>
      </c>
      <c r="I116" s="81"/>
      <c r="J116" s="82"/>
      <c r="K116" s="63">
        <f t="shared" si="112"/>
        <v>0</v>
      </c>
      <c r="L116" s="63">
        <f t="shared" si="113"/>
        <v>0</v>
      </c>
      <c r="M116" s="83"/>
      <c r="N116" s="84"/>
      <c r="O116" s="66">
        <f t="shared" si="114"/>
        <v>0</v>
      </c>
      <c r="P116" s="66">
        <f t="shared" si="115"/>
        <v>0</v>
      </c>
      <c r="Q116" s="83"/>
      <c r="R116" s="85">
        <f t="shared" si="116"/>
        <v>0</v>
      </c>
      <c r="S116" s="69">
        <f t="shared" si="117"/>
        <v>0</v>
      </c>
      <c r="T116" s="70">
        <f t="shared" si="118"/>
        <v>0</v>
      </c>
      <c r="U116" s="70">
        <f t="shared" si="119"/>
        <v>0</v>
      </c>
      <c r="V116" s="70">
        <f t="shared" si="120"/>
        <v>0</v>
      </c>
      <c r="W116" s="70">
        <f t="shared" si="121"/>
        <v>0</v>
      </c>
      <c r="X116" s="70">
        <f t="shared" si="122"/>
        <v>0</v>
      </c>
      <c r="Y116" s="70">
        <f t="shared" si="123"/>
        <v>0</v>
      </c>
      <c r="Z116" s="70">
        <f t="shared" si="123"/>
        <v>0</v>
      </c>
      <c r="AA116" s="70">
        <f t="shared" si="123"/>
        <v>0</v>
      </c>
      <c r="AB116" s="71"/>
      <c r="AC116" s="7">
        <f t="shared" si="124"/>
        <v>0</v>
      </c>
      <c r="AD116" s="162"/>
      <c r="AE116" s="134"/>
      <c r="AF116" s="163"/>
      <c r="AG116" s="164"/>
      <c r="AH116" s="88"/>
      <c r="AI116" s="88"/>
      <c r="AJ116" s="75"/>
      <c r="AK116" s="167" t="s">
        <v>575</v>
      </c>
      <c r="AL116" s="88"/>
      <c r="AM116" s="75"/>
      <c r="AN116" s="89"/>
      <c r="AO116" s="86"/>
      <c r="AP116" s="87"/>
      <c r="AQ116" s="87"/>
      <c r="AR116" s="87" t="s">
        <v>567</v>
      </c>
      <c r="AS116" s="87"/>
      <c r="AT116" s="88"/>
      <c r="AU116" s="75"/>
      <c r="AV116" s="89"/>
    </row>
    <row r="117" spans="1:48" ht="27.95" customHeight="1" x14ac:dyDescent="0.25">
      <c r="A117" s="392" t="s">
        <v>705</v>
      </c>
      <c r="B117" s="393" t="s">
        <v>258</v>
      </c>
      <c r="C117" s="56" t="s">
        <v>117</v>
      </c>
      <c r="D117" s="57" t="s">
        <v>549</v>
      </c>
      <c r="E117" s="58" t="s">
        <v>54</v>
      </c>
      <c r="F117" s="80">
        <v>6</v>
      </c>
      <c r="G117" s="60" t="s">
        <v>589</v>
      </c>
      <c r="H117" s="60" t="s">
        <v>590</v>
      </c>
      <c r="I117" s="81"/>
      <c r="J117" s="82">
        <v>1</v>
      </c>
      <c r="K117" s="63">
        <f t="shared" si="112"/>
        <v>1</v>
      </c>
      <c r="L117" s="63">
        <f t="shared" si="113"/>
        <v>0</v>
      </c>
      <c r="M117" s="83">
        <v>26</v>
      </c>
      <c r="N117" s="84">
        <v>1</v>
      </c>
      <c r="O117" s="66">
        <f t="shared" si="114"/>
        <v>1</v>
      </c>
      <c r="P117" s="66">
        <f t="shared" si="115"/>
        <v>0</v>
      </c>
      <c r="Q117" s="83">
        <v>0</v>
      </c>
      <c r="R117" s="85">
        <f t="shared" si="116"/>
        <v>83.2</v>
      </c>
      <c r="S117" s="69">
        <f t="shared" si="117"/>
        <v>26</v>
      </c>
      <c r="T117" s="70">
        <f t="shared" si="118"/>
        <v>26</v>
      </c>
      <c r="U117" s="70">
        <f t="shared" si="119"/>
        <v>31.2</v>
      </c>
      <c r="V117" s="70">
        <f t="shared" si="120"/>
        <v>0</v>
      </c>
      <c r="W117" s="70">
        <f t="shared" si="121"/>
        <v>0</v>
      </c>
      <c r="X117" s="70">
        <f t="shared" si="122"/>
        <v>0</v>
      </c>
      <c r="Y117" s="70">
        <f t="shared" si="123"/>
        <v>26</v>
      </c>
      <c r="Z117" s="70">
        <f t="shared" si="123"/>
        <v>26</v>
      </c>
      <c r="AA117" s="70">
        <f t="shared" si="123"/>
        <v>31.2</v>
      </c>
      <c r="AB117" s="71"/>
      <c r="AC117" s="7">
        <f t="shared" si="124"/>
        <v>0</v>
      </c>
      <c r="AD117" s="86"/>
      <c r="AE117" s="73"/>
      <c r="AF117" s="87"/>
      <c r="AG117" s="87"/>
      <c r="AH117" s="88"/>
      <c r="AI117" s="88"/>
      <c r="AJ117" s="75"/>
      <c r="AK117" s="87"/>
      <c r="AL117" s="88"/>
      <c r="AM117" s="75"/>
      <c r="AN117" s="89"/>
      <c r="AO117" s="86"/>
      <c r="AP117" s="87"/>
      <c r="AQ117" s="87"/>
      <c r="AR117" s="134" t="s">
        <v>710</v>
      </c>
      <c r="AS117" s="87"/>
      <c r="AT117" s="88"/>
      <c r="AU117" s="75"/>
      <c r="AV117" s="89"/>
    </row>
    <row r="118" spans="1:48" ht="27.95" customHeight="1" x14ac:dyDescent="0.25">
      <c r="A118" s="392" t="s">
        <v>705</v>
      </c>
      <c r="B118" s="393" t="s">
        <v>258</v>
      </c>
      <c r="C118" s="56" t="s">
        <v>117</v>
      </c>
      <c r="D118" s="57" t="s">
        <v>549</v>
      </c>
      <c r="E118" s="91" t="s">
        <v>68</v>
      </c>
      <c r="F118" s="92">
        <v>5</v>
      </c>
      <c r="G118" s="91" t="s">
        <v>403</v>
      </c>
      <c r="H118" s="91" t="s">
        <v>410</v>
      </c>
      <c r="I118" s="81"/>
      <c r="J118" s="82">
        <v>1</v>
      </c>
      <c r="K118" s="63">
        <f t="shared" si="112"/>
        <v>1</v>
      </c>
      <c r="L118" s="63">
        <f t="shared" si="113"/>
        <v>0</v>
      </c>
      <c r="M118" s="83">
        <v>20</v>
      </c>
      <c r="N118" s="84">
        <v>1</v>
      </c>
      <c r="O118" s="66">
        <f t="shared" si="114"/>
        <v>1</v>
      </c>
      <c r="P118" s="66">
        <f t="shared" si="115"/>
        <v>0</v>
      </c>
      <c r="Q118" s="83">
        <v>26</v>
      </c>
      <c r="R118" s="85">
        <f t="shared" si="116"/>
        <v>105.6</v>
      </c>
      <c r="S118" s="69">
        <f t="shared" si="117"/>
        <v>20</v>
      </c>
      <c r="T118" s="70">
        <f t="shared" si="118"/>
        <v>20</v>
      </c>
      <c r="U118" s="70">
        <f t="shared" si="119"/>
        <v>24</v>
      </c>
      <c r="V118" s="70">
        <f t="shared" si="120"/>
        <v>26</v>
      </c>
      <c r="W118" s="70">
        <f t="shared" si="121"/>
        <v>7.8</v>
      </c>
      <c r="X118" s="70">
        <f t="shared" si="122"/>
        <v>7.8</v>
      </c>
      <c r="Y118" s="70">
        <f t="shared" si="123"/>
        <v>46</v>
      </c>
      <c r="Z118" s="70">
        <f t="shared" si="123"/>
        <v>27.8</v>
      </c>
      <c r="AA118" s="70">
        <f t="shared" si="123"/>
        <v>31.8</v>
      </c>
      <c r="AB118" s="71"/>
      <c r="AC118" s="7">
        <f t="shared" si="124"/>
        <v>0</v>
      </c>
      <c r="AD118" s="86"/>
      <c r="AE118" s="73"/>
      <c r="AF118" s="87"/>
      <c r="AG118" s="87"/>
      <c r="AH118" s="88"/>
      <c r="AI118" s="88"/>
      <c r="AJ118" s="75"/>
      <c r="AK118" s="87"/>
      <c r="AL118" s="88"/>
      <c r="AM118" s="75"/>
      <c r="AN118" s="89"/>
      <c r="AO118" s="86"/>
      <c r="AP118" s="87"/>
      <c r="AQ118" s="87"/>
      <c r="AS118" s="87"/>
      <c r="AT118" s="88"/>
      <c r="AU118" s="75"/>
      <c r="AV118" s="89"/>
    </row>
    <row r="119" spans="1:48" ht="27.95" customHeight="1" x14ac:dyDescent="0.25">
      <c r="A119" s="392" t="s">
        <v>705</v>
      </c>
      <c r="B119" s="393" t="s">
        <v>258</v>
      </c>
      <c r="C119" s="56" t="s">
        <v>117</v>
      </c>
      <c r="D119" s="57" t="s">
        <v>549</v>
      </c>
      <c r="E119" s="91" t="s">
        <v>68</v>
      </c>
      <c r="F119" s="92">
        <v>5</v>
      </c>
      <c r="G119" s="91" t="s">
        <v>591</v>
      </c>
      <c r="H119" s="91" t="s">
        <v>592</v>
      </c>
      <c r="I119" s="81"/>
      <c r="J119" s="82">
        <v>1</v>
      </c>
      <c r="K119" s="63">
        <f t="shared" si="112"/>
        <v>1</v>
      </c>
      <c r="L119" s="63">
        <f t="shared" si="113"/>
        <v>0</v>
      </c>
      <c r="M119" s="83">
        <v>26</v>
      </c>
      <c r="N119" s="84">
        <v>1</v>
      </c>
      <c r="O119" s="66">
        <f t="shared" si="114"/>
        <v>1</v>
      </c>
      <c r="P119" s="66">
        <f t="shared" si="115"/>
        <v>0</v>
      </c>
      <c r="Q119" s="83">
        <v>0</v>
      </c>
      <c r="R119" s="85">
        <f t="shared" si="116"/>
        <v>83.2</v>
      </c>
      <c r="S119" s="69">
        <f t="shared" si="117"/>
        <v>26</v>
      </c>
      <c r="T119" s="70">
        <f t="shared" si="118"/>
        <v>26</v>
      </c>
      <c r="U119" s="70">
        <f t="shared" si="119"/>
        <v>31.2</v>
      </c>
      <c r="V119" s="70">
        <f t="shared" si="120"/>
        <v>0</v>
      </c>
      <c r="W119" s="70">
        <f t="shared" si="121"/>
        <v>0</v>
      </c>
      <c r="X119" s="70">
        <f t="shared" si="122"/>
        <v>0</v>
      </c>
      <c r="Y119" s="70">
        <f t="shared" si="123"/>
        <v>26</v>
      </c>
      <c r="Z119" s="70">
        <f t="shared" si="123"/>
        <v>26</v>
      </c>
      <c r="AA119" s="70">
        <f t="shared" si="123"/>
        <v>31.2</v>
      </c>
      <c r="AB119" s="71"/>
      <c r="AC119" s="7">
        <f t="shared" si="124"/>
        <v>0</v>
      </c>
      <c r="AD119" s="86"/>
      <c r="AE119" s="73"/>
      <c r="AF119" s="87"/>
      <c r="AG119" s="87"/>
      <c r="AH119" s="88"/>
      <c r="AI119" s="88"/>
      <c r="AJ119" s="75"/>
      <c r="AK119" s="87"/>
      <c r="AL119" s="88"/>
      <c r="AM119" s="75"/>
      <c r="AN119" s="89"/>
      <c r="AO119" s="86"/>
      <c r="AP119" s="87"/>
      <c r="AQ119" s="87"/>
      <c r="AR119" s="87"/>
      <c r="AS119" s="87"/>
      <c r="AT119" s="88"/>
      <c r="AU119" s="75"/>
      <c r="AV119" s="89"/>
    </row>
    <row r="120" spans="1:48" ht="27.95" customHeight="1" x14ac:dyDescent="0.25">
      <c r="A120" s="392" t="s">
        <v>705</v>
      </c>
      <c r="B120" s="393" t="s">
        <v>258</v>
      </c>
      <c r="C120" s="56" t="s">
        <v>117</v>
      </c>
      <c r="D120" s="57" t="s">
        <v>549</v>
      </c>
      <c r="E120" s="91" t="s">
        <v>68</v>
      </c>
      <c r="F120" s="92">
        <v>6</v>
      </c>
      <c r="G120" s="91" t="s">
        <v>589</v>
      </c>
      <c r="H120" s="91" t="s">
        <v>711</v>
      </c>
      <c r="I120" s="81"/>
      <c r="J120" s="82">
        <v>1</v>
      </c>
      <c r="K120" s="63">
        <f t="shared" si="112"/>
        <v>1</v>
      </c>
      <c r="L120" s="63">
        <f t="shared" si="113"/>
        <v>0</v>
      </c>
      <c r="M120" s="83">
        <v>26</v>
      </c>
      <c r="N120" s="84">
        <v>1</v>
      </c>
      <c r="O120" s="66">
        <f t="shared" si="114"/>
        <v>1</v>
      </c>
      <c r="P120" s="66">
        <f t="shared" si="115"/>
        <v>0</v>
      </c>
      <c r="Q120" s="83">
        <v>26</v>
      </c>
      <c r="R120" s="85">
        <f t="shared" si="116"/>
        <v>124.80000000000001</v>
      </c>
      <c r="S120" s="69">
        <f t="shared" si="117"/>
        <v>26</v>
      </c>
      <c r="T120" s="70">
        <f t="shared" si="118"/>
        <v>26</v>
      </c>
      <c r="U120" s="70">
        <f t="shared" si="119"/>
        <v>31.2</v>
      </c>
      <c r="V120" s="70">
        <f t="shared" si="120"/>
        <v>26</v>
      </c>
      <c r="W120" s="70">
        <f t="shared" si="121"/>
        <v>7.8</v>
      </c>
      <c r="X120" s="70">
        <f t="shared" si="122"/>
        <v>7.8</v>
      </c>
      <c r="Y120" s="70">
        <f t="shared" si="123"/>
        <v>52</v>
      </c>
      <c r="Z120" s="70">
        <f t="shared" si="123"/>
        <v>33.799999999999997</v>
      </c>
      <c r="AA120" s="70">
        <f t="shared" si="123"/>
        <v>39</v>
      </c>
      <c r="AB120" s="71"/>
      <c r="AC120" s="7">
        <f t="shared" si="124"/>
        <v>0</v>
      </c>
      <c r="AD120" s="86"/>
      <c r="AE120" s="73"/>
      <c r="AF120" s="87"/>
      <c r="AG120" s="87"/>
      <c r="AH120" s="88"/>
      <c r="AI120" s="88"/>
      <c r="AJ120" s="75"/>
      <c r="AK120" s="87"/>
      <c r="AL120" s="88"/>
      <c r="AM120" s="75"/>
      <c r="AN120" s="89"/>
      <c r="AO120" s="86"/>
      <c r="AP120" s="87"/>
      <c r="AQ120" s="87"/>
      <c r="AR120" s="87"/>
      <c r="AS120" s="87"/>
      <c r="AT120" s="88"/>
      <c r="AU120" s="75"/>
      <c r="AV120" s="89"/>
    </row>
    <row r="121" spans="1:48" ht="27.95" customHeight="1" x14ac:dyDescent="0.25">
      <c r="A121" s="392" t="s">
        <v>705</v>
      </c>
      <c r="B121" s="393" t="s">
        <v>258</v>
      </c>
      <c r="C121" s="56" t="s">
        <v>117</v>
      </c>
      <c r="D121" s="57" t="s">
        <v>549</v>
      </c>
      <c r="E121" s="93" t="s">
        <v>73</v>
      </c>
      <c r="F121" s="80">
        <v>3</v>
      </c>
      <c r="G121" s="60" t="s">
        <v>412</v>
      </c>
      <c r="H121" s="60" t="s">
        <v>413</v>
      </c>
      <c r="I121" s="94"/>
      <c r="J121" s="82"/>
      <c r="K121" s="63">
        <f t="shared" si="112"/>
        <v>0</v>
      </c>
      <c r="L121" s="63">
        <f t="shared" si="113"/>
        <v>0</v>
      </c>
      <c r="M121" s="83"/>
      <c r="N121" s="84"/>
      <c r="O121" s="66">
        <f t="shared" si="114"/>
        <v>0</v>
      </c>
      <c r="P121" s="66">
        <f t="shared" si="115"/>
        <v>0</v>
      </c>
      <c r="Q121" s="83"/>
      <c r="R121" s="85">
        <f t="shared" si="116"/>
        <v>0</v>
      </c>
      <c r="S121" s="69">
        <f t="shared" si="117"/>
        <v>0</v>
      </c>
      <c r="T121" s="70">
        <f t="shared" si="118"/>
        <v>0</v>
      </c>
      <c r="U121" s="70">
        <f t="shared" si="119"/>
        <v>0</v>
      </c>
      <c r="V121" s="70">
        <f t="shared" si="120"/>
        <v>0</v>
      </c>
      <c r="W121" s="70">
        <f t="shared" si="121"/>
        <v>0</v>
      </c>
      <c r="X121" s="70">
        <f t="shared" si="122"/>
        <v>0</v>
      </c>
      <c r="Y121" s="70">
        <f t="shared" si="123"/>
        <v>0</v>
      </c>
      <c r="Z121" s="70">
        <f t="shared" si="123"/>
        <v>0</v>
      </c>
      <c r="AA121" s="70">
        <f t="shared" si="123"/>
        <v>0</v>
      </c>
      <c r="AB121" s="71"/>
      <c r="AC121" s="7">
        <f t="shared" si="124"/>
        <v>0</v>
      </c>
      <c r="AD121" s="86"/>
      <c r="AE121" s="73"/>
      <c r="AF121" s="87"/>
      <c r="AG121" s="87"/>
      <c r="AH121" s="88"/>
      <c r="AI121" s="88"/>
      <c r="AJ121" s="75"/>
      <c r="AK121" s="87"/>
      <c r="AL121" s="88"/>
      <c r="AM121" s="75"/>
      <c r="AN121" s="89"/>
      <c r="AO121" s="86"/>
      <c r="AP121" s="87"/>
      <c r="AQ121" s="87"/>
      <c r="AR121" s="87"/>
      <c r="AS121" s="87"/>
      <c r="AT121" s="88"/>
      <c r="AU121" s="75"/>
      <c r="AV121" s="89"/>
    </row>
    <row r="122" spans="1:48" ht="27.95" customHeight="1" x14ac:dyDescent="0.25">
      <c r="A122" s="392" t="s">
        <v>705</v>
      </c>
      <c r="B122" s="393" t="s">
        <v>258</v>
      </c>
      <c r="C122" s="56" t="s">
        <v>117</v>
      </c>
      <c r="D122" s="57" t="s">
        <v>549</v>
      </c>
      <c r="E122" s="150" t="s">
        <v>129</v>
      </c>
      <c r="F122" s="80">
        <v>2</v>
      </c>
      <c r="G122" s="60" t="s">
        <v>414</v>
      </c>
      <c r="H122" s="60" t="s">
        <v>415</v>
      </c>
      <c r="I122" s="81"/>
      <c r="J122" s="82">
        <v>1</v>
      </c>
      <c r="K122" s="63">
        <f t="shared" si="112"/>
        <v>1</v>
      </c>
      <c r="L122" s="63">
        <f t="shared" si="113"/>
        <v>0</v>
      </c>
      <c r="M122" s="83">
        <v>22</v>
      </c>
      <c r="N122" s="84">
        <v>1</v>
      </c>
      <c r="O122" s="66">
        <f t="shared" si="114"/>
        <v>1</v>
      </c>
      <c r="P122" s="66">
        <f t="shared" si="115"/>
        <v>0</v>
      </c>
      <c r="Q122" s="83">
        <v>0</v>
      </c>
      <c r="R122" s="85">
        <f t="shared" si="116"/>
        <v>70.400000000000006</v>
      </c>
      <c r="S122" s="69">
        <f t="shared" si="117"/>
        <v>22</v>
      </c>
      <c r="T122" s="70">
        <f t="shared" si="118"/>
        <v>22</v>
      </c>
      <c r="U122" s="70">
        <f t="shared" si="119"/>
        <v>26.4</v>
      </c>
      <c r="V122" s="70">
        <f t="shared" si="120"/>
        <v>0</v>
      </c>
      <c r="W122" s="70">
        <f t="shared" si="121"/>
        <v>0</v>
      </c>
      <c r="X122" s="70">
        <f t="shared" si="122"/>
        <v>0</v>
      </c>
      <c r="Y122" s="70">
        <f t="shared" si="123"/>
        <v>22</v>
      </c>
      <c r="Z122" s="70">
        <f t="shared" si="123"/>
        <v>22</v>
      </c>
      <c r="AA122" s="70">
        <f t="shared" si="123"/>
        <v>26.4</v>
      </c>
      <c r="AB122" s="71"/>
      <c r="AC122" s="7">
        <f t="shared" si="124"/>
        <v>0</v>
      </c>
      <c r="AD122" s="86"/>
      <c r="AE122" s="73"/>
      <c r="AF122" s="87"/>
      <c r="AG122" s="87"/>
      <c r="AH122" s="88"/>
      <c r="AI122" s="88"/>
      <c r="AJ122" s="75"/>
      <c r="AK122" s="87"/>
      <c r="AL122" s="88"/>
      <c r="AM122" s="75"/>
      <c r="AN122" s="89"/>
      <c r="AO122" s="86"/>
      <c r="AP122" s="87"/>
      <c r="AQ122" s="87"/>
      <c r="AR122" s="87"/>
      <c r="AS122" s="87"/>
      <c r="AT122" s="88"/>
      <c r="AU122" s="75"/>
      <c r="AV122" s="89"/>
    </row>
    <row r="123" spans="1:48" ht="27.95" customHeight="1" x14ac:dyDescent="0.25">
      <c r="A123" s="392" t="s">
        <v>705</v>
      </c>
      <c r="B123" s="393" t="s">
        <v>258</v>
      </c>
      <c r="C123" s="56" t="s">
        <v>117</v>
      </c>
      <c r="D123" s="57" t="s">
        <v>549</v>
      </c>
      <c r="E123" s="146"/>
      <c r="F123" s="402"/>
      <c r="G123" s="142"/>
      <c r="H123" s="403"/>
      <c r="I123" s="404"/>
      <c r="J123" s="82"/>
      <c r="K123" s="96">
        <f t="shared" si="112"/>
        <v>0</v>
      </c>
      <c r="L123" s="96">
        <f t="shared" si="113"/>
        <v>0</v>
      </c>
      <c r="M123" s="83"/>
      <c r="N123" s="84"/>
      <c r="O123" s="66">
        <f t="shared" si="114"/>
        <v>0</v>
      </c>
      <c r="P123" s="66">
        <f t="shared" si="115"/>
        <v>0</v>
      </c>
      <c r="Q123" s="83"/>
      <c r="R123" s="85">
        <f t="shared" si="116"/>
        <v>0</v>
      </c>
      <c r="S123" s="69">
        <f t="shared" si="117"/>
        <v>0</v>
      </c>
      <c r="T123" s="70">
        <f t="shared" si="118"/>
        <v>0</v>
      </c>
      <c r="U123" s="70">
        <f t="shared" si="119"/>
        <v>0</v>
      </c>
      <c r="V123" s="70">
        <f t="shared" si="120"/>
        <v>0</v>
      </c>
      <c r="W123" s="70">
        <f t="shared" si="121"/>
        <v>0</v>
      </c>
      <c r="X123" s="70">
        <f t="shared" si="122"/>
        <v>0</v>
      </c>
      <c r="Y123" s="70">
        <f t="shared" si="123"/>
        <v>0</v>
      </c>
      <c r="Z123" s="70">
        <f t="shared" si="123"/>
        <v>0</v>
      </c>
      <c r="AA123" s="70">
        <f t="shared" si="123"/>
        <v>0</v>
      </c>
      <c r="AB123" s="71"/>
      <c r="AC123" s="7">
        <f t="shared" si="124"/>
        <v>0</v>
      </c>
      <c r="AD123" s="86"/>
      <c r="AE123" s="73"/>
      <c r="AF123" s="87"/>
      <c r="AG123" s="87"/>
      <c r="AH123" s="88"/>
      <c r="AI123" s="88"/>
      <c r="AJ123" s="75"/>
      <c r="AK123" s="87"/>
      <c r="AL123" s="88"/>
      <c r="AM123" s="75"/>
      <c r="AN123" s="89"/>
      <c r="AO123" s="86"/>
      <c r="AP123" s="87"/>
      <c r="AQ123" s="87"/>
      <c r="AR123" s="87"/>
      <c r="AS123" s="87"/>
      <c r="AT123" s="88"/>
      <c r="AU123" s="75"/>
      <c r="AV123" s="89"/>
    </row>
    <row r="124" spans="1:48" s="171" customFormat="1" ht="27.95" customHeight="1" x14ac:dyDescent="0.25">
      <c r="A124" s="405" t="s">
        <v>705</v>
      </c>
      <c r="B124" s="406" t="s">
        <v>258</v>
      </c>
      <c r="C124" s="99" t="s">
        <v>117</v>
      </c>
      <c r="D124" s="100" t="s">
        <v>549</v>
      </c>
      <c r="E124" s="258" t="s">
        <v>394</v>
      </c>
      <c r="F124" s="258">
        <v>1</v>
      </c>
      <c r="G124" s="259"/>
      <c r="H124" s="260" t="s">
        <v>572</v>
      </c>
      <c r="I124" s="104"/>
      <c r="J124" s="105">
        <v>1</v>
      </c>
      <c r="K124" s="106">
        <f>IF(J124&gt;0, 1, 0)</f>
        <v>1</v>
      </c>
      <c r="L124" s="106">
        <f t="shared" si="113"/>
        <v>0</v>
      </c>
      <c r="M124" s="442">
        <v>6</v>
      </c>
      <c r="N124" s="108">
        <v>1</v>
      </c>
      <c r="O124" s="109">
        <f t="shared" si="114"/>
        <v>1</v>
      </c>
      <c r="P124" s="109">
        <f t="shared" si="115"/>
        <v>0</v>
      </c>
      <c r="Q124" s="107">
        <v>0</v>
      </c>
      <c r="R124" s="110">
        <f>J124*M124*$R$9</f>
        <v>29.400000000000002</v>
      </c>
      <c r="S124" s="111">
        <f>J124*M124*$S$9</f>
        <v>6</v>
      </c>
      <c r="T124" s="112">
        <f>K124*M124*$T$9</f>
        <v>9</v>
      </c>
      <c r="U124" s="112">
        <f>J124*M124*$U$9</f>
        <v>14.399999999999999</v>
      </c>
      <c r="V124" s="112">
        <f t="shared" si="120"/>
        <v>0</v>
      </c>
      <c r="W124" s="112">
        <f t="shared" si="121"/>
        <v>0</v>
      </c>
      <c r="X124" s="112">
        <f t="shared" si="122"/>
        <v>0</v>
      </c>
      <c r="Y124" s="112">
        <f t="shared" si="123"/>
        <v>6</v>
      </c>
      <c r="Z124" s="112">
        <f t="shared" si="123"/>
        <v>9</v>
      </c>
      <c r="AA124" s="112">
        <f t="shared" si="123"/>
        <v>14.399999999999999</v>
      </c>
      <c r="AB124" s="113"/>
      <c r="AC124" s="114">
        <f t="shared" si="124"/>
        <v>0</v>
      </c>
      <c r="AD124" s="176"/>
      <c r="AE124" s="443"/>
      <c r="AF124" s="177"/>
      <c r="AG124" s="177"/>
      <c r="AH124" s="444"/>
      <c r="AI124" s="444"/>
      <c r="AJ124" s="445"/>
      <c r="AK124" s="177"/>
      <c r="AL124" s="444"/>
      <c r="AM124" s="445"/>
      <c r="AN124" s="178"/>
      <c r="AO124" s="176"/>
      <c r="AP124" s="177"/>
      <c r="AQ124" s="177"/>
      <c r="AR124" s="177"/>
      <c r="AS124" s="177"/>
      <c r="AT124" s="444"/>
      <c r="AU124" s="445"/>
      <c r="AV124" s="178"/>
    </row>
    <row r="125" spans="1:48" s="171" customFormat="1" ht="27.95" customHeight="1" x14ac:dyDescent="0.25">
      <c r="A125" s="405" t="s">
        <v>705</v>
      </c>
      <c r="B125" s="406" t="s">
        <v>258</v>
      </c>
      <c r="C125" s="99" t="s">
        <v>117</v>
      </c>
      <c r="D125" s="100" t="s">
        <v>549</v>
      </c>
      <c r="E125" s="101" t="s">
        <v>49</v>
      </c>
      <c r="F125" s="101"/>
      <c r="G125" s="102"/>
      <c r="H125" s="103"/>
      <c r="I125" s="104"/>
      <c r="J125" s="105"/>
      <c r="K125" s="106">
        <f>IF(J125&gt;0, 1, 0)</f>
        <v>0</v>
      </c>
      <c r="L125" s="106">
        <f t="shared" si="113"/>
        <v>0</v>
      </c>
      <c r="M125" s="107"/>
      <c r="N125" s="108"/>
      <c r="O125" s="109">
        <f t="shared" si="114"/>
        <v>0</v>
      </c>
      <c r="P125" s="109">
        <f t="shared" si="115"/>
        <v>0</v>
      </c>
      <c r="Q125" s="107"/>
      <c r="R125" s="110">
        <f>J125*M125*$R$9</f>
        <v>0</v>
      </c>
      <c r="S125" s="111">
        <f>J125*M125*$S$9</f>
        <v>0</v>
      </c>
      <c r="T125" s="112">
        <f>K125*M125*$T$9</f>
        <v>0</v>
      </c>
      <c r="U125" s="112">
        <f>J125*M125*$U$9</f>
        <v>0</v>
      </c>
      <c r="V125" s="112">
        <f t="shared" si="120"/>
        <v>0</v>
      </c>
      <c r="W125" s="112">
        <f t="shared" si="121"/>
        <v>0</v>
      </c>
      <c r="X125" s="112">
        <f t="shared" si="122"/>
        <v>0</v>
      </c>
      <c r="Y125" s="112">
        <f t="shared" si="123"/>
        <v>0</v>
      </c>
      <c r="Z125" s="112">
        <f t="shared" si="123"/>
        <v>0</v>
      </c>
      <c r="AA125" s="112">
        <f t="shared" si="123"/>
        <v>0</v>
      </c>
      <c r="AB125" s="113"/>
      <c r="AC125" s="114">
        <f t="shared" si="124"/>
        <v>0</v>
      </c>
      <c r="AD125" s="176"/>
      <c r="AE125" s="443"/>
      <c r="AF125" s="177"/>
      <c r="AG125" s="177"/>
      <c r="AH125" s="444"/>
      <c r="AI125" s="444"/>
      <c r="AJ125" s="445"/>
      <c r="AK125" s="177"/>
      <c r="AL125" s="444"/>
      <c r="AM125" s="445"/>
      <c r="AN125" s="178"/>
      <c r="AO125" s="176"/>
      <c r="AP125" s="177"/>
      <c r="AQ125" s="177"/>
      <c r="AR125" s="177"/>
      <c r="AS125" s="177"/>
      <c r="AT125" s="444"/>
      <c r="AU125" s="445"/>
      <c r="AV125" s="178"/>
    </row>
    <row r="126" spans="1:48" ht="27.95" customHeight="1" thickBot="1" x14ac:dyDescent="0.3">
      <c r="A126" s="407" t="s">
        <v>705</v>
      </c>
      <c r="B126" s="408" t="s">
        <v>258</v>
      </c>
      <c r="C126" s="117" t="s">
        <v>117</v>
      </c>
      <c r="D126" s="57" t="s">
        <v>549</v>
      </c>
      <c r="E126" s="118"/>
      <c r="F126" s="118"/>
      <c r="G126" s="119"/>
      <c r="H126" s="120" t="s">
        <v>90</v>
      </c>
      <c r="I126" s="121"/>
      <c r="J126" s="122"/>
      <c r="K126" s="123"/>
      <c r="L126" s="123"/>
      <c r="M126" s="124"/>
      <c r="N126" s="125"/>
      <c r="O126" s="123"/>
      <c r="P126" s="123"/>
      <c r="Q126" s="124"/>
      <c r="R126" s="126">
        <f>SUM(R114:R125)</f>
        <v>496.6</v>
      </c>
      <c r="S126" s="127">
        <f t="shared" ref="S126:AA126" si="125">SUM(S114:S125)</f>
        <v>126</v>
      </c>
      <c r="T126" s="128">
        <f t="shared" si="125"/>
        <v>129</v>
      </c>
      <c r="U126" s="128">
        <f t="shared" si="125"/>
        <v>158.4</v>
      </c>
      <c r="V126" s="128">
        <f t="shared" si="125"/>
        <v>52</v>
      </c>
      <c r="W126" s="128">
        <f t="shared" si="125"/>
        <v>15.6</v>
      </c>
      <c r="X126" s="128">
        <f t="shared" si="125"/>
        <v>15.6</v>
      </c>
      <c r="Y126" s="129">
        <f t="shared" si="125"/>
        <v>178</v>
      </c>
      <c r="Z126" s="129">
        <f t="shared" si="125"/>
        <v>144.6</v>
      </c>
      <c r="AA126" s="129">
        <f t="shared" si="125"/>
        <v>174</v>
      </c>
      <c r="AB126" s="130">
        <f>R126/1800/0.6</f>
        <v>0.45981481481481484</v>
      </c>
      <c r="AC126" s="7"/>
      <c r="AD126" s="131"/>
      <c r="AE126" s="132"/>
      <c r="AF126" s="132"/>
      <c r="AG126" s="132"/>
      <c r="AH126" s="132"/>
      <c r="AI126" s="132"/>
      <c r="AJ126" s="132"/>
      <c r="AK126" s="132"/>
      <c r="AL126" s="132"/>
      <c r="AM126" s="132"/>
      <c r="AN126" s="132"/>
      <c r="AO126" s="132"/>
      <c r="AP126" s="132"/>
      <c r="AQ126" s="132"/>
      <c r="AR126" s="132"/>
      <c r="AS126" s="132"/>
      <c r="AT126" s="132"/>
      <c r="AU126" s="132"/>
      <c r="AV126" s="409"/>
    </row>
    <row r="127" spans="1:48" ht="27.75" customHeight="1" thickTop="1" x14ac:dyDescent="0.25">
      <c r="A127" s="392" t="s">
        <v>712</v>
      </c>
      <c r="B127" s="393" t="s">
        <v>713</v>
      </c>
      <c r="C127" s="56"/>
      <c r="D127" s="57" t="s">
        <v>549</v>
      </c>
      <c r="E127" s="58" t="s">
        <v>54</v>
      </c>
      <c r="F127" s="80" t="s">
        <v>714</v>
      </c>
      <c r="G127" s="60" t="s">
        <v>715</v>
      </c>
      <c r="H127" s="60" t="s">
        <v>716</v>
      </c>
      <c r="I127" s="394"/>
      <c r="J127" s="62">
        <v>1</v>
      </c>
      <c r="K127" s="63">
        <f t="shared" ref="K127:K136" si="126">IF(J127&gt;0, 1, 0)</f>
        <v>1</v>
      </c>
      <c r="L127" s="63">
        <f t="shared" ref="L127:L138" si="127">J127-K127</f>
        <v>0</v>
      </c>
      <c r="M127" s="64">
        <v>26</v>
      </c>
      <c r="N127" s="65">
        <v>1</v>
      </c>
      <c r="O127" s="66">
        <f t="shared" ref="O127:O138" si="128">IF(N127&gt;0, 1, 0)</f>
        <v>1</v>
      </c>
      <c r="P127" s="66">
        <f t="shared" ref="P127:P138" si="129">N127-O127</f>
        <v>0</v>
      </c>
      <c r="Q127" s="395">
        <v>26</v>
      </c>
      <c r="R127" s="68">
        <f t="shared" ref="R127:R136" si="130">(K127*M127*$R$5)+(L127*M127*$R$6)+(O127*Q127*$R$7)+(P127*Q127*$R$8)</f>
        <v>124.80000000000001</v>
      </c>
      <c r="S127" s="69">
        <f t="shared" ref="S127:S136" si="131">J127*M127*$S$5</f>
        <v>26</v>
      </c>
      <c r="T127" s="70">
        <f t="shared" ref="T127:T136" si="132">K127*M127*$T$5</f>
        <v>26</v>
      </c>
      <c r="U127" s="70">
        <f t="shared" ref="U127:U136" si="133">J127*M127*$U$5</f>
        <v>31.2</v>
      </c>
      <c r="V127" s="70">
        <f t="shared" ref="V127:V138" si="134">N127*Q127*$V$7</f>
        <v>26</v>
      </c>
      <c r="W127" s="70">
        <f t="shared" ref="W127:W138" si="135">O127*Q127*$W$7</f>
        <v>7.8</v>
      </c>
      <c r="X127" s="70">
        <f t="shared" ref="X127:X138" si="136">N127*Q127*$X$7</f>
        <v>7.8</v>
      </c>
      <c r="Y127" s="70">
        <f t="shared" ref="Y127:AA138" si="137">S127+V127</f>
        <v>52</v>
      </c>
      <c r="Z127" s="70">
        <f t="shared" si="137"/>
        <v>33.799999999999997</v>
      </c>
      <c r="AA127" s="70">
        <f t="shared" si="137"/>
        <v>39</v>
      </c>
      <c r="AB127" s="71"/>
      <c r="AC127" s="7">
        <f>R127-Y127-Z127-AA127</f>
        <v>0</v>
      </c>
      <c r="AD127" s="162"/>
      <c r="AE127" s="134"/>
      <c r="AF127" s="163"/>
      <c r="AG127" s="164"/>
      <c r="AH127" s="88"/>
      <c r="AI127" s="88"/>
      <c r="AJ127" s="75"/>
      <c r="AK127" s="182"/>
      <c r="AL127" s="88"/>
      <c r="AM127" s="75"/>
      <c r="AN127" s="89"/>
      <c r="AO127" s="162"/>
      <c r="AP127" s="87"/>
      <c r="AQ127" s="87"/>
      <c r="AR127" s="167"/>
      <c r="AS127" s="87"/>
      <c r="AT127" s="88"/>
      <c r="AU127" s="75"/>
      <c r="AV127" s="89"/>
    </row>
    <row r="128" spans="1:48" ht="27.95" customHeight="1" x14ac:dyDescent="0.25">
      <c r="A128" s="392"/>
      <c r="B128" s="393"/>
      <c r="C128" s="56"/>
      <c r="D128" s="57" t="s">
        <v>549</v>
      </c>
      <c r="E128" s="150" t="s">
        <v>84</v>
      </c>
      <c r="F128" s="80">
        <v>5</v>
      </c>
      <c r="G128" s="60" t="s">
        <v>717</v>
      </c>
      <c r="H128" s="60" t="s">
        <v>718</v>
      </c>
      <c r="I128" s="81"/>
      <c r="J128" s="82">
        <v>1</v>
      </c>
      <c r="K128" s="63">
        <f t="shared" si="126"/>
        <v>1</v>
      </c>
      <c r="L128" s="63">
        <f t="shared" si="127"/>
        <v>0</v>
      </c>
      <c r="M128" s="83">
        <v>0</v>
      </c>
      <c r="N128" s="84">
        <v>1</v>
      </c>
      <c r="O128" s="66">
        <f t="shared" si="128"/>
        <v>1</v>
      </c>
      <c r="P128" s="66">
        <f t="shared" si="129"/>
        <v>0</v>
      </c>
      <c r="Q128" s="446">
        <v>0</v>
      </c>
      <c r="R128" s="85">
        <f t="shared" si="130"/>
        <v>0</v>
      </c>
      <c r="S128" s="69">
        <f t="shared" si="131"/>
        <v>0</v>
      </c>
      <c r="T128" s="70">
        <f t="shared" si="132"/>
        <v>0</v>
      </c>
      <c r="U128" s="70">
        <f t="shared" si="133"/>
        <v>0</v>
      </c>
      <c r="V128" s="70">
        <f t="shared" si="134"/>
        <v>0</v>
      </c>
      <c r="W128" s="70">
        <f t="shared" si="135"/>
        <v>0</v>
      </c>
      <c r="X128" s="70">
        <f t="shared" si="136"/>
        <v>0</v>
      </c>
      <c r="Y128" s="70">
        <f t="shared" si="137"/>
        <v>0</v>
      </c>
      <c r="Z128" s="70">
        <f t="shared" si="137"/>
        <v>0</v>
      </c>
      <c r="AA128" s="70">
        <f t="shared" si="137"/>
        <v>0</v>
      </c>
      <c r="AB128" s="71"/>
      <c r="AC128" s="7">
        <f t="shared" ref="AC128:AC138" si="138">R126-Y126-Z126-AA126</f>
        <v>0</v>
      </c>
      <c r="AD128" s="162"/>
      <c r="AE128" s="134"/>
      <c r="AF128" s="163"/>
      <c r="AG128" s="164"/>
      <c r="AH128" s="88"/>
      <c r="AI128" s="88"/>
      <c r="AJ128" s="75"/>
      <c r="AK128" s="182"/>
      <c r="AL128" s="88"/>
      <c r="AM128" s="75"/>
      <c r="AN128" s="89"/>
      <c r="AO128" s="86"/>
      <c r="AP128" s="87"/>
      <c r="AQ128" s="87"/>
      <c r="AR128" s="87"/>
      <c r="AS128" s="87"/>
      <c r="AT128" s="88"/>
      <c r="AU128" s="75"/>
      <c r="AV128" s="89"/>
    </row>
    <row r="129" spans="1:48" ht="27.95" hidden="1" customHeight="1" x14ac:dyDescent="0.25">
      <c r="A129" s="392"/>
      <c r="B129" s="393"/>
      <c r="C129" s="56"/>
      <c r="D129" s="57" t="s">
        <v>549</v>
      </c>
      <c r="E129" s="135"/>
      <c r="F129" s="136"/>
      <c r="G129" s="137"/>
      <c r="H129" s="138"/>
      <c r="I129" s="81"/>
      <c r="J129" s="82"/>
      <c r="K129" s="63">
        <f t="shared" si="126"/>
        <v>0</v>
      </c>
      <c r="L129" s="63">
        <f t="shared" si="127"/>
        <v>0</v>
      </c>
      <c r="M129" s="83"/>
      <c r="N129" s="84"/>
      <c r="O129" s="66">
        <f t="shared" si="128"/>
        <v>0</v>
      </c>
      <c r="P129" s="66">
        <f t="shared" si="129"/>
        <v>0</v>
      </c>
      <c r="Q129" s="83"/>
      <c r="R129" s="85">
        <f t="shared" si="130"/>
        <v>0</v>
      </c>
      <c r="S129" s="69">
        <f t="shared" si="131"/>
        <v>0</v>
      </c>
      <c r="T129" s="70">
        <f t="shared" si="132"/>
        <v>0</v>
      </c>
      <c r="U129" s="70">
        <f t="shared" si="133"/>
        <v>0</v>
      </c>
      <c r="V129" s="70">
        <f t="shared" si="134"/>
        <v>0</v>
      </c>
      <c r="W129" s="70">
        <f t="shared" si="135"/>
        <v>0</v>
      </c>
      <c r="X129" s="70">
        <f t="shared" si="136"/>
        <v>0</v>
      </c>
      <c r="Y129" s="70">
        <f t="shared" si="137"/>
        <v>0</v>
      </c>
      <c r="Z129" s="70">
        <f t="shared" si="137"/>
        <v>0</v>
      </c>
      <c r="AA129" s="70">
        <f t="shared" si="137"/>
        <v>0</v>
      </c>
      <c r="AB129" s="71"/>
      <c r="AC129" s="7">
        <f t="shared" si="138"/>
        <v>0</v>
      </c>
      <c r="AD129" s="162"/>
      <c r="AE129" s="134"/>
      <c r="AF129" s="163"/>
      <c r="AG129" s="164"/>
      <c r="AH129" s="88"/>
      <c r="AI129" s="88"/>
      <c r="AJ129" s="75"/>
      <c r="AK129" s="167"/>
      <c r="AL129" s="88"/>
      <c r="AM129" s="75"/>
      <c r="AN129" s="89"/>
      <c r="AO129" s="86"/>
      <c r="AP129" s="87"/>
      <c r="AQ129" s="87"/>
      <c r="AR129" s="87"/>
      <c r="AS129" s="87"/>
      <c r="AT129" s="88"/>
      <c r="AU129" s="75"/>
      <c r="AV129" s="89"/>
    </row>
    <row r="130" spans="1:48" ht="27.95" hidden="1" customHeight="1" x14ac:dyDescent="0.25">
      <c r="A130" s="392"/>
      <c r="B130" s="393"/>
      <c r="C130" s="56"/>
      <c r="D130" s="57" t="s">
        <v>549</v>
      </c>
      <c r="E130" s="139"/>
      <c r="F130" s="136"/>
      <c r="G130" s="137"/>
      <c r="H130" s="140"/>
      <c r="I130" s="81"/>
      <c r="J130" s="82"/>
      <c r="K130" s="63">
        <f t="shared" si="126"/>
        <v>0</v>
      </c>
      <c r="L130" s="63">
        <f t="shared" si="127"/>
        <v>0</v>
      </c>
      <c r="M130" s="83"/>
      <c r="N130" s="84"/>
      <c r="O130" s="66">
        <f t="shared" si="128"/>
        <v>0</v>
      </c>
      <c r="P130" s="66">
        <f t="shared" si="129"/>
        <v>0</v>
      </c>
      <c r="Q130" s="83"/>
      <c r="R130" s="85">
        <f t="shared" si="130"/>
        <v>0</v>
      </c>
      <c r="S130" s="69">
        <f t="shared" si="131"/>
        <v>0</v>
      </c>
      <c r="T130" s="70">
        <f t="shared" si="132"/>
        <v>0</v>
      </c>
      <c r="U130" s="70">
        <f t="shared" si="133"/>
        <v>0</v>
      </c>
      <c r="V130" s="70">
        <f t="shared" si="134"/>
        <v>0</v>
      </c>
      <c r="W130" s="70">
        <f t="shared" si="135"/>
        <v>0</v>
      </c>
      <c r="X130" s="70">
        <f t="shared" si="136"/>
        <v>0</v>
      </c>
      <c r="Y130" s="70">
        <f t="shared" si="137"/>
        <v>0</v>
      </c>
      <c r="Z130" s="70">
        <f t="shared" si="137"/>
        <v>0</v>
      </c>
      <c r="AA130" s="70">
        <f t="shared" si="137"/>
        <v>0</v>
      </c>
      <c r="AB130" s="71"/>
      <c r="AC130" s="7">
        <f t="shared" si="138"/>
        <v>0</v>
      </c>
      <c r="AD130" s="86"/>
      <c r="AE130" s="73"/>
      <c r="AF130" s="87"/>
      <c r="AG130" s="87"/>
      <c r="AH130" s="88"/>
      <c r="AI130" s="88"/>
      <c r="AJ130" s="75"/>
      <c r="AK130" s="87"/>
      <c r="AL130" s="88"/>
      <c r="AM130" s="75"/>
      <c r="AN130" s="89"/>
      <c r="AO130" s="86"/>
      <c r="AP130" s="87"/>
      <c r="AQ130" s="87"/>
      <c r="AR130" s="87"/>
      <c r="AS130" s="87"/>
      <c r="AT130" s="88"/>
      <c r="AU130" s="75"/>
      <c r="AV130" s="89"/>
    </row>
    <row r="131" spans="1:48" ht="27.95" hidden="1" customHeight="1" x14ac:dyDescent="0.25">
      <c r="A131" s="392"/>
      <c r="B131" s="393"/>
      <c r="C131" s="56"/>
      <c r="D131" s="57" t="s">
        <v>549</v>
      </c>
      <c r="E131" s="141"/>
      <c r="F131" s="136"/>
      <c r="G131" s="137"/>
      <c r="H131" s="140"/>
      <c r="I131" s="81"/>
      <c r="J131" s="82"/>
      <c r="K131" s="63">
        <f t="shared" si="126"/>
        <v>0</v>
      </c>
      <c r="L131" s="63">
        <f t="shared" si="127"/>
        <v>0</v>
      </c>
      <c r="M131" s="83"/>
      <c r="N131" s="84"/>
      <c r="O131" s="66">
        <f t="shared" si="128"/>
        <v>0</v>
      </c>
      <c r="P131" s="66">
        <f t="shared" si="129"/>
        <v>0</v>
      </c>
      <c r="Q131" s="83"/>
      <c r="R131" s="85">
        <f t="shared" si="130"/>
        <v>0</v>
      </c>
      <c r="S131" s="69">
        <f t="shared" si="131"/>
        <v>0</v>
      </c>
      <c r="T131" s="70">
        <f t="shared" si="132"/>
        <v>0</v>
      </c>
      <c r="U131" s="70">
        <f t="shared" si="133"/>
        <v>0</v>
      </c>
      <c r="V131" s="70">
        <f t="shared" si="134"/>
        <v>0</v>
      </c>
      <c r="W131" s="70">
        <f t="shared" si="135"/>
        <v>0</v>
      </c>
      <c r="X131" s="70">
        <f t="shared" si="136"/>
        <v>0</v>
      </c>
      <c r="Y131" s="70">
        <f t="shared" si="137"/>
        <v>0</v>
      </c>
      <c r="Z131" s="70">
        <f t="shared" si="137"/>
        <v>0</v>
      </c>
      <c r="AA131" s="70">
        <f t="shared" si="137"/>
        <v>0</v>
      </c>
      <c r="AB131" s="71"/>
      <c r="AC131" s="7">
        <f t="shared" si="138"/>
        <v>0</v>
      </c>
      <c r="AD131" s="86"/>
      <c r="AE131" s="73"/>
      <c r="AF131" s="87"/>
      <c r="AG131" s="87"/>
      <c r="AH131" s="88"/>
      <c r="AI131" s="88"/>
      <c r="AJ131" s="75"/>
      <c r="AK131" s="87"/>
      <c r="AL131" s="88"/>
      <c r="AM131" s="75"/>
      <c r="AN131" s="89"/>
      <c r="AO131" s="86"/>
      <c r="AP131" s="87"/>
      <c r="AQ131" s="87"/>
      <c r="AR131" s="87"/>
      <c r="AS131" s="87"/>
      <c r="AT131" s="88"/>
      <c r="AU131" s="75"/>
      <c r="AV131" s="89"/>
    </row>
    <row r="132" spans="1:48" ht="27.95" hidden="1" customHeight="1" x14ac:dyDescent="0.25">
      <c r="A132" s="392"/>
      <c r="B132" s="393"/>
      <c r="C132" s="56"/>
      <c r="D132" s="57" t="s">
        <v>549</v>
      </c>
      <c r="E132" s="141"/>
      <c r="F132" s="136"/>
      <c r="G132" s="137"/>
      <c r="H132" s="140"/>
      <c r="I132" s="81"/>
      <c r="J132" s="82"/>
      <c r="K132" s="63">
        <f t="shared" si="126"/>
        <v>0</v>
      </c>
      <c r="L132" s="63">
        <f t="shared" si="127"/>
        <v>0</v>
      </c>
      <c r="M132" s="83"/>
      <c r="N132" s="84"/>
      <c r="O132" s="66">
        <f t="shared" si="128"/>
        <v>0</v>
      </c>
      <c r="P132" s="66">
        <f t="shared" si="129"/>
        <v>0</v>
      </c>
      <c r="Q132" s="83"/>
      <c r="R132" s="85">
        <f t="shared" si="130"/>
        <v>0</v>
      </c>
      <c r="S132" s="69">
        <f t="shared" si="131"/>
        <v>0</v>
      </c>
      <c r="T132" s="70">
        <f t="shared" si="132"/>
        <v>0</v>
      </c>
      <c r="U132" s="70">
        <f t="shared" si="133"/>
        <v>0</v>
      </c>
      <c r="V132" s="70">
        <f t="shared" si="134"/>
        <v>0</v>
      </c>
      <c r="W132" s="70">
        <f t="shared" si="135"/>
        <v>0</v>
      </c>
      <c r="X132" s="70">
        <f t="shared" si="136"/>
        <v>0</v>
      </c>
      <c r="Y132" s="70">
        <f t="shared" si="137"/>
        <v>0</v>
      </c>
      <c r="Z132" s="70">
        <f t="shared" si="137"/>
        <v>0</v>
      </c>
      <c r="AA132" s="70">
        <f t="shared" si="137"/>
        <v>0</v>
      </c>
      <c r="AB132" s="71"/>
      <c r="AC132" s="7">
        <f t="shared" si="138"/>
        <v>0</v>
      </c>
      <c r="AD132" s="86"/>
      <c r="AE132" s="73"/>
      <c r="AF132" s="87"/>
      <c r="AG132" s="87"/>
      <c r="AH132" s="88"/>
      <c r="AI132" s="88"/>
      <c r="AJ132" s="75"/>
      <c r="AK132" s="87"/>
      <c r="AL132" s="88"/>
      <c r="AM132" s="75"/>
      <c r="AN132" s="89"/>
      <c r="AO132" s="86"/>
      <c r="AP132" s="87"/>
      <c r="AQ132" s="87"/>
      <c r="AR132" s="87"/>
      <c r="AS132" s="87"/>
      <c r="AT132" s="88"/>
      <c r="AU132" s="75"/>
      <c r="AV132" s="89"/>
    </row>
    <row r="133" spans="1:48" ht="27.95" hidden="1" customHeight="1" x14ac:dyDescent="0.25">
      <c r="A133" s="392"/>
      <c r="B133" s="393"/>
      <c r="C133" s="56"/>
      <c r="D133" s="57" t="s">
        <v>549</v>
      </c>
      <c r="E133" s="141"/>
      <c r="F133" s="136"/>
      <c r="G133" s="142"/>
      <c r="H133" s="140"/>
      <c r="I133" s="81"/>
      <c r="J133" s="82"/>
      <c r="K133" s="63">
        <f t="shared" si="126"/>
        <v>0</v>
      </c>
      <c r="L133" s="63">
        <f t="shared" si="127"/>
        <v>0</v>
      </c>
      <c r="M133" s="83"/>
      <c r="N133" s="84"/>
      <c r="O133" s="66">
        <f t="shared" si="128"/>
        <v>0</v>
      </c>
      <c r="P133" s="66">
        <f t="shared" si="129"/>
        <v>0</v>
      </c>
      <c r="Q133" s="83"/>
      <c r="R133" s="85">
        <f t="shared" si="130"/>
        <v>0</v>
      </c>
      <c r="S133" s="69">
        <f t="shared" si="131"/>
        <v>0</v>
      </c>
      <c r="T133" s="70">
        <f t="shared" si="132"/>
        <v>0</v>
      </c>
      <c r="U133" s="70">
        <f t="shared" si="133"/>
        <v>0</v>
      </c>
      <c r="V133" s="70">
        <f t="shared" si="134"/>
        <v>0</v>
      </c>
      <c r="W133" s="70">
        <f t="shared" si="135"/>
        <v>0</v>
      </c>
      <c r="X133" s="70">
        <f t="shared" si="136"/>
        <v>0</v>
      </c>
      <c r="Y133" s="70">
        <f t="shared" si="137"/>
        <v>0</v>
      </c>
      <c r="Z133" s="70">
        <f t="shared" si="137"/>
        <v>0</v>
      </c>
      <c r="AA133" s="70">
        <f t="shared" si="137"/>
        <v>0</v>
      </c>
      <c r="AB133" s="71"/>
      <c r="AC133" s="7">
        <f t="shared" si="138"/>
        <v>0</v>
      </c>
      <c r="AD133" s="86"/>
      <c r="AE133" s="73"/>
      <c r="AF133" s="87"/>
      <c r="AG133" s="87"/>
      <c r="AH133" s="88"/>
      <c r="AI133" s="88"/>
      <c r="AJ133" s="75"/>
      <c r="AK133" s="87"/>
      <c r="AL133" s="88"/>
      <c r="AM133" s="75"/>
      <c r="AN133" s="89"/>
      <c r="AO133" s="86"/>
      <c r="AP133" s="87"/>
      <c r="AQ133" s="87"/>
      <c r="AR133" s="87"/>
      <c r="AS133" s="87"/>
      <c r="AT133" s="88"/>
      <c r="AU133" s="75"/>
      <c r="AV133" s="89"/>
    </row>
    <row r="134" spans="1:48" ht="27.95" hidden="1" customHeight="1" x14ac:dyDescent="0.25">
      <c r="A134" s="392"/>
      <c r="B134" s="393"/>
      <c r="C134" s="56"/>
      <c r="D134" s="57" t="s">
        <v>549</v>
      </c>
      <c r="E134" s="141"/>
      <c r="F134" s="136"/>
      <c r="G134" s="142"/>
      <c r="H134" s="140"/>
      <c r="I134" s="94"/>
      <c r="J134" s="82"/>
      <c r="K134" s="63">
        <f t="shared" si="126"/>
        <v>0</v>
      </c>
      <c r="L134" s="63">
        <f t="shared" si="127"/>
        <v>0</v>
      </c>
      <c r="M134" s="83"/>
      <c r="N134" s="84"/>
      <c r="O134" s="66">
        <f t="shared" si="128"/>
        <v>0</v>
      </c>
      <c r="P134" s="66">
        <f t="shared" si="129"/>
        <v>0</v>
      </c>
      <c r="Q134" s="83"/>
      <c r="R134" s="85">
        <f t="shared" si="130"/>
        <v>0</v>
      </c>
      <c r="S134" s="69">
        <f t="shared" si="131"/>
        <v>0</v>
      </c>
      <c r="T134" s="70">
        <f t="shared" si="132"/>
        <v>0</v>
      </c>
      <c r="U134" s="70">
        <f t="shared" si="133"/>
        <v>0</v>
      </c>
      <c r="V134" s="70">
        <f t="shared" si="134"/>
        <v>0</v>
      </c>
      <c r="W134" s="70">
        <f t="shared" si="135"/>
        <v>0</v>
      </c>
      <c r="X134" s="70">
        <f t="shared" si="136"/>
        <v>0</v>
      </c>
      <c r="Y134" s="70">
        <f t="shared" si="137"/>
        <v>0</v>
      </c>
      <c r="Z134" s="70">
        <f t="shared" si="137"/>
        <v>0</v>
      </c>
      <c r="AA134" s="70">
        <f t="shared" si="137"/>
        <v>0</v>
      </c>
      <c r="AB134" s="71"/>
      <c r="AC134" s="7">
        <f t="shared" si="138"/>
        <v>0</v>
      </c>
      <c r="AD134" s="86"/>
      <c r="AE134" s="73"/>
      <c r="AF134" s="87"/>
      <c r="AG134" s="87"/>
      <c r="AH134" s="88"/>
      <c r="AI134" s="88"/>
      <c r="AJ134" s="75"/>
      <c r="AK134" s="87"/>
      <c r="AL134" s="88"/>
      <c r="AM134" s="75"/>
      <c r="AN134" s="89"/>
      <c r="AO134" s="86"/>
      <c r="AP134" s="87"/>
      <c r="AQ134" s="87"/>
      <c r="AR134" s="87"/>
      <c r="AS134" s="87"/>
      <c r="AT134" s="88"/>
      <c r="AU134" s="75"/>
      <c r="AV134" s="89"/>
    </row>
    <row r="135" spans="1:48" ht="27.95" hidden="1" customHeight="1" x14ac:dyDescent="0.25">
      <c r="A135" s="392"/>
      <c r="B135" s="393"/>
      <c r="C135" s="56"/>
      <c r="D135" s="57" t="s">
        <v>549</v>
      </c>
      <c r="E135" s="143"/>
      <c r="F135" s="144"/>
      <c r="G135" s="145"/>
      <c r="H135" s="140"/>
      <c r="I135" s="81"/>
      <c r="J135" s="82"/>
      <c r="K135" s="63">
        <f t="shared" si="126"/>
        <v>0</v>
      </c>
      <c r="L135" s="63">
        <f t="shared" si="127"/>
        <v>0</v>
      </c>
      <c r="M135" s="83"/>
      <c r="N135" s="84"/>
      <c r="O135" s="66">
        <f t="shared" si="128"/>
        <v>0</v>
      </c>
      <c r="P135" s="66">
        <f t="shared" si="129"/>
        <v>0</v>
      </c>
      <c r="Q135" s="83"/>
      <c r="R135" s="85">
        <f t="shared" si="130"/>
        <v>0</v>
      </c>
      <c r="S135" s="69">
        <f t="shared" si="131"/>
        <v>0</v>
      </c>
      <c r="T135" s="70">
        <f t="shared" si="132"/>
        <v>0</v>
      </c>
      <c r="U135" s="70">
        <f t="shared" si="133"/>
        <v>0</v>
      </c>
      <c r="V135" s="70">
        <f t="shared" si="134"/>
        <v>0</v>
      </c>
      <c r="W135" s="70">
        <f t="shared" si="135"/>
        <v>0</v>
      </c>
      <c r="X135" s="70">
        <f t="shared" si="136"/>
        <v>0</v>
      </c>
      <c r="Y135" s="70">
        <f t="shared" si="137"/>
        <v>0</v>
      </c>
      <c r="Z135" s="70">
        <f t="shared" si="137"/>
        <v>0</v>
      </c>
      <c r="AA135" s="70">
        <f t="shared" si="137"/>
        <v>0</v>
      </c>
      <c r="AB135" s="71"/>
      <c r="AC135" s="7">
        <f t="shared" si="138"/>
        <v>0</v>
      </c>
      <c r="AD135" s="86"/>
      <c r="AE135" s="73"/>
      <c r="AF135" s="87"/>
      <c r="AG135" s="87"/>
      <c r="AH135" s="88"/>
      <c r="AI135" s="88"/>
      <c r="AJ135" s="75"/>
      <c r="AK135" s="87"/>
      <c r="AL135" s="88"/>
      <c r="AM135" s="75"/>
      <c r="AN135" s="89"/>
      <c r="AO135" s="86"/>
      <c r="AP135" s="87"/>
      <c r="AQ135" s="87"/>
      <c r="AR135" s="87"/>
      <c r="AS135" s="87"/>
      <c r="AT135" s="88"/>
      <c r="AU135" s="75"/>
      <c r="AV135" s="89"/>
    </row>
    <row r="136" spans="1:48" ht="27.95" hidden="1" customHeight="1" x14ac:dyDescent="0.25">
      <c r="A136" s="392"/>
      <c r="B136" s="393"/>
      <c r="C136" s="56"/>
      <c r="D136" s="57" t="s">
        <v>549</v>
      </c>
      <c r="E136" s="146"/>
      <c r="F136" s="402"/>
      <c r="G136" s="142"/>
      <c r="H136" s="403"/>
      <c r="I136" s="404"/>
      <c r="J136" s="82"/>
      <c r="K136" s="96">
        <f t="shared" si="126"/>
        <v>0</v>
      </c>
      <c r="L136" s="96">
        <f t="shared" si="127"/>
        <v>0</v>
      </c>
      <c r="M136" s="83"/>
      <c r="N136" s="84"/>
      <c r="O136" s="66">
        <f t="shared" si="128"/>
        <v>0</v>
      </c>
      <c r="P136" s="66">
        <f t="shared" si="129"/>
        <v>0</v>
      </c>
      <c r="Q136" s="83"/>
      <c r="R136" s="85">
        <f t="shared" si="130"/>
        <v>0</v>
      </c>
      <c r="S136" s="69">
        <f t="shared" si="131"/>
        <v>0</v>
      </c>
      <c r="T136" s="70">
        <f t="shared" si="132"/>
        <v>0</v>
      </c>
      <c r="U136" s="70">
        <f t="shared" si="133"/>
        <v>0</v>
      </c>
      <c r="V136" s="70">
        <f t="shared" si="134"/>
        <v>0</v>
      </c>
      <c r="W136" s="70">
        <f t="shared" si="135"/>
        <v>0</v>
      </c>
      <c r="X136" s="70">
        <f t="shared" si="136"/>
        <v>0</v>
      </c>
      <c r="Y136" s="70">
        <f t="shared" si="137"/>
        <v>0</v>
      </c>
      <c r="Z136" s="70">
        <f t="shared" si="137"/>
        <v>0</v>
      </c>
      <c r="AA136" s="70">
        <f t="shared" si="137"/>
        <v>0</v>
      </c>
      <c r="AB136" s="71"/>
      <c r="AC136" s="7">
        <f t="shared" si="138"/>
        <v>0</v>
      </c>
      <c r="AD136" s="86"/>
      <c r="AE136" s="73"/>
      <c r="AF136" s="87"/>
      <c r="AG136" s="87"/>
      <c r="AH136" s="88"/>
      <c r="AI136" s="88"/>
      <c r="AJ136" s="75"/>
      <c r="AK136" s="87"/>
      <c r="AL136" s="88"/>
      <c r="AM136" s="75"/>
      <c r="AN136" s="89"/>
      <c r="AO136" s="86"/>
      <c r="AP136" s="87"/>
      <c r="AQ136" s="87"/>
      <c r="AR136" s="87"/>
      <c r="AS136" s="87"/>
      <c r="AT136" s="88"/>
      <c r="AU136" s="75"/>
      <c r="AV136" s="89"/>
    </row>
    <row r="137" spans="1:48" s="179" customFormat="1" ht="27.95" hidden="1" customHeight="1" x14ac:dyDescent="0.25">
      <c r="A137" s="411"/>
      <c r="B137" s="412"/>
      <c r="C137" s="56"/>
      <c r="D137" s="57" t="s">
        <v>549</v>
      </c>
      <c r="E137" s="101" t="s">
        <v>49</v>
      </c>
      <c r="F137" s="101"/>
      <c r="G137" s="102"/>
      <c r="H137" s="103"/>
      <c r="I137" s="104"/>
      <c r="J137" s="105"/>
      <c r="K137" s="106">
        <f>IF(J137&gt;0, 1, 0)</f>
        <v>0</v>
      </c>
      <c r="L137" s="106">
        <f t="shared" si="127"/>
        <v>0</v>
      </c>
      <c r="M137" s="107"/>
      <c r="N137" s="108"/>
      <c r="O137" s="109">
        <f t="shared" si="128"/>
        <v>0</v>
      </c>
      <c r="P137" s="109">
        <f t="shared" si="129"/>
        <v>0</v>
      </c>
      <c r="Q137" s="107"/>
      <c r="R137" s="110">
        <f>J137*M137*$R$9</f>
        <v>0</v>
      </c>
      <c r="S137" s="111">
        <f>J137*M137*$S$9</f>
        <v>0</v>
      </c>
      <c r="T137" s="112">
        <f>K137*M137*$T$9</f>
        <v>0</v>
      </c>
      <c r="U137" s="112">
        <f>J137*M137*$U$9</f>
        <v>0</v>
      </c>
      <c r="V137" s="112">
        <f t="shared" si="134"/>
        <v>0</v>
      </c>
      <c r="W137" s="112">
        <f t="shared" si="135"/>
        <v>0</v>
      </c>
      <c r="X137" s="112">
        <f t="shared" si="136"/>
        <v>0</v>
      </c>
      <c r="Y137" s="112">
        <f t="shared" si="137"/>
        <v>0</v>
      </c>
      <c r="Z137" s="112">
        <f t="shared" si="137"/>
        <v>0</v>
      </c>
      <c r="AA137" s="112">
        <f t="shared" si="137"/>
        <v>0</v>
      </c>
      <c r="AB137" s="113"/>
      <c r="AC137" s="7">
        <f t="shared" si="138"/>
        <v>0</v>
      </c>
      <c r="AD137" s="176"/>
      <c r="AE137" s="73"/>
      <c r="AF137" s="177"/>
      <c r="AG137" s="177"/>
      <c r="AH137" s="88"/>
      <c r="AI137" s="88"/>
      <c r="AJ137" s="75"/>
      <c r="AK137" s="177"/>
      <c r="AL137" s="88"/>
      <c r="AM137" s="75"/>
      <c r="AN137" s="178"/>
      <c r="AO137" s="176"/>
      <c r="AP137" s="177"/>
      <c r="AQ137" s="177"/>
      <c r="AR137" s="177"/>
      <c r="AS137" s="177"/>
      <c r="AT137" s="88"/>
      <c r="AU137" s="75"/>
      <c r="AV137" s="178"/>
    </row>
    <row r="138" spans="1:48" s="171" customFormat="1" ht="27.95" hidden="1" customHeight="1" x14ac:dyDescent="0.25">
      <c r="A138" s="411"/>
      <c r="B138" s="412"/>
      <c r="C138" s="56"/>
      <c r="D138" s="57" t="s">
        <v>549</v>
      </c>
      <c r="E138" s="101" t="s">
        <v>49</v>
      </c>
      <c r="F138" s="101"/>
      <c r="G138" s="102"/>
      <c r="H138" s="103"/>
      <c r="I138" s="104"/>
      <c r="J138" s="105"/>
      <c r="K138" s="106">
        <f>IF(J138&gt;0, 1, 0)</f>
        <v>0</v>
      </c>
      <c r="L138" s="106">
        <f t="shared" si="127"/>
        <v>0</v>
      </c>
      <c r="M138" s="107"/>
      <c r="N138" s="108"/>
      <c r="O138" s="109">
        <f t="shared" si="128"/>
        <v>0</v>
      </c>
      <c r="P138" s="109">
        <f t="shared" si="129"/>
        <v>0</v>
      </c>
      <c r="Q138" s="107"/>
      <c r="R138" s="110">
        <f>J138*M138*$R$9</f>
        <v>0</v>
      </c>
      <c r="S138" s="111">
        <f>J138*M138*$S$9</f>
        <v>0</v>
      </c>
      <c r="T138" s="112">
        <f>K138*M138*$T$9</f>
        <v>0</v>
      </c>
      <c r="U138" s="112">
        <f>J138*M138*$U$9</f>
        <v>0</v>
      </c>
      <c r="V138" s="112">
        <f t="shared" si="134"/>
        <v>0</v>
      </c>
      <c r="W138" s="112">
        <f t="shared" si="135"/>
        <v>0</v>
      </c>
      <c r="X138" s="112">
        <f t="shared" si="136"/>
        <v>0</v>
      </c>
      <c r="Y138" s="112">
        <f t="shared" si="137"/>
        <v>0</v>
      </c>
      <c r="Z138" s="112">
        <f t="shared" si="137"/>
        <v>0</v>
      </c>
      <c r="AA138" s="112">
        <f t="shared" si="137"/>
        <v>0</v>
      </c>
      <c r="AB138" s="113"/>
      <c r="AC138" s="114">
        <f t="shared" si="138"/>
        <v>0</v>
      </c>
      <c r="AD138" s="176"/>
      <c r="AE138" s="73"/>
      <c r="AF138" s="177"/>
      <c r="AG138" s="177"/>
      <c r="AH138" s="88"/>
      <c r="AI138" s="88"/>
      <c r="AJ138" s="75"/>
      <c r="AK138" s="177"/>
      <c r="AL138" s="88"/>
      <c r="AM138" s="75"/>
      <c r="AN138" s="178"/>
      <c r="AO138" s="176"/>
      <c r="AP138" s="177"/>
      <c r="AQ138" s="177"/>
      <c r="AR138" s="177"/>
      <c r="AS138" s="177"/>
      <c r="AT138" s="88"/>
      <c r="AU138" s="75"/>
      <c r="AV138" s="178"/>
    </row>
    <row r="139" spans="1:48" ht="27.95" customHeight="1" thickBot="1" x14ac:dyDescent="0.3">
      <c r="A139" s="407" t="s">
        <v>712</v>
      </c>
      <c r="B139" s="408" t="s">
        <v>713</v>
      </c>
      <c r="C139" s="117"/>
      <c r="D139" s="57" t="s">
        <v>549</v>
      </c>
      <c r="E139" s="118"/>
      <c r="F139" s="118"/>
      <c r="G139" s="119"/>
      <c r="H139" s="120" t="s">
        <v>90</v>
      </c>
      <c r="I139" s="121"/>
      <c r="J139" s="122"/>
      <c r="K139" s="123"/>
      <c r="L139" s="123"/>
      <c r="M139" s="124"/>
      <c r="N139" s="125"/>
      <c r="O139" s="123"/>
      <c r="P139" s="123"/>
      <c r="Q139" s="124"/>
      <c r="R139" s="126">
        <f>SUM(R127:R138)</f>
        <v>124.80000000000001</v>
      </c>
      <c r="S139" s="127">
        <f t="shared" ref="S139:AA139" si="139">SUM(S127:S138)</f>
        <v>26</v>
      </c>
      <c r="T139" s="128">
        <f t="shared" si="139"/>
        <v>26</v>
      </c>
      <c r="U139" s="128">
        <f t="shared" si="139"/>
        <v>31.2</v>
      </c>
      <c r="V139" s="128">
        <f t="shared" si="139"/>
        <v>26</v>
      </c>
      <c r="W139" s="128">
        <f t="shared" si="139"/>
        <v>7.8</v>
      </c>
      <c r="X139" s="128">
        <f t="shared" si="139"/>
        <v>7.8</v>
      </c>
      <c r="Y139" s="129">
        <f t="shared" si="139"/>
        <v>52</v>
      </c>
      <c r="Z139" s="129">
        <f t="shared" si="139"/>
        <v>33.799999999999997</v>
      </c>
      <c r="AA139" s="129">
        <f t="shared" si="139"/>
        <v>39</v>
      </c>
      <c r="AB139" s="130">
        <f>R139/1800/0.6</f>
        <v>0.11555555555555558</v>
      </c>
      <c r="AC139" s="7"/>
      <c r="AD139" s="131"/>
      <c r="AE139" s="132"/>
      <c r="AF139" s="132"/>
      <c r="AG139" s="132"/>
      <c r="AH139" s="132"/>
      <c r="AI139" s="132"/>
      <c r="AJ139" s="132"/>
      <c r="AK139" s="132"/>
      <c r="AL139" s="132"/>
      <c r="AM139" s="132"/>
      <c r="AN139" s="132"/>
      <c r="AO139" s="132"/>
      <c r="AP139" s="132"/>
      <c r="AQ139" s="132"/>
      <c r="AR139" s="132"/>
      <c r="AS139" s="132"/>
      <c r="AT139" s="132"/>
      <c r="AU139" s="132"/>
      <c r="AV139" s="409"/>
    </row>
    <row r="140" spans="1:48" ht="27.75" customHeight="1" thickTop="1" x14ac:dyDescent="0.25">
      <c r="A140" s="392" t="s">
        <v>719</v>
      </c>
      <c r="B140" s="393" t="s">
        <v>720</v>
      </c>
      <c r="C140" s="56"/>
      <c r="D140" s="57" t="s">
        <v>549</v>
      </c>
      <c r="E140" s="58" t="s">
        <v>54</v>
      </c>
      <c r="F140" s="80">
        <v>4</v>
      </c>
      <c r="G140" s="60" t="s">
        <v>721</v>
      </c>
      <c r="H140" s="60" t="s">
        <v>722</v>
      </c>
      <c r="I140" s="394"/>
      <c r="J140" s="62">
        <v>1</v>
      </c>
      <c r="K140" s="63">
        <f t="shared" ref="K140:K149" si="140">IF(J140&gt;0, 1, 0)</f>
        <v>1</v>
      </c>
      <c r="L140" s="63">
        <f t="shared" ref="L140:L151" si="141">J140-K140</f>
        <v>0</v>
      </c>
      <c r="M140" s="64">
        <v>26</v>
      </c>
      <c r="N140" s="65">
        <v>0</v>
      </c>
      <c r="O140" s="66">
        <f t="shared" ref="O140:O151" si="142">IF(N140&gt;0, 1, 0)</f>
        <v>0</v>
      </c>
      <c r="P140" s="66">
        <f t="shared" ref="P140:P151" si="143">N140-O140</f>
        <v>0</v>
      </c>
      <c r="Q140" s="395">
        <v>26</v>
      </c>
      <c r="R140" s="68">
        <f t="shared" ref="R140:R149" si="144">(K140*M140*$R$5)+(L140*M140*$R$6)+(O140*Q140*$R$7)+(P140*Q140*$R$8)</f>
        <v>83.2</v>
      </c>
      <c r="S140" s="69">
        <f t="shared" ref="S140:S149" si="145">J140*M140*$S$5</f>
        <v>26</v>
      </c>
      <c r="T140" s="70">
        <f t="shared" ref="T140:T149" si="146">K140*M140*$T$5</f>
        <v>26</v>
      </c>
      <c r="U140" s="70">
        <f t="shared" ref="U140:U149" si="147">J140*M140*$U$5</f>
        <v>31.2</v>
      </c>
      <c r="V140" s="70">
        <f t="shared" ref="V140:V151" si="148">N140*Q140*$V$7</f>
        <v>0</v>
      </c>
      <c r="W140" s="70">
        <f t="shared" ref="W140:W151" si="149">O140*Q140*$W$7</f>
        <v>0</v>
      </c>
      <c r="X140" s="70">
        <f t="shared" ref="X140:X151" si="150">N140*Q140*$X$7</f>
        <v>0</v>
      </c>
      <c r="Y140" s="70">
        <f t="shared" ref="Y140:AA151" si="151">S140+V140</f>
        <v>26</v>
      </c>
      <c r="Z140" s="70">
        <f t="shared" si="151"/>
        <v>26</v>
      </c>
      <c r="AA140" s="70">
        <f t="shared" si="151"/>
        <v>31.2</v>
      </c>
      <c r="AB140" s="447"/>
      <c r="AC140" s="7">
        <f>R140-Y140-Z140-AA140</f>
        <v>0</v>
      </c>
      <c r="AD140" s="162"/>
      <c r="AE140" s="134"/>
      <c r="AF140" s="163"/>
      <c r="AG140" s="164"/>
      <c r="AH140" s="88"/>
      <c r="AI140" s="88"/>
      <c r="AJ140" s="75"/>
      <c r="AK140" s="183"/>
      <c r="AL140" s="88"/>
      <c r="AM140" s="75"/>
      <c r="AN140" s="89"/>
      <c r="AO140" s="162"/>
      <c r="AP140" s="87"/>
      <c r="AQ140" s="87"/>
      <c r="AR140" s="167"/>
      <c r="AS140" s="87"/>
      <c r="AT140" s="88"/>
      <c r="AU140" s="75"/>
      <c r="AV140" s="89"/>
    </row>
    <row r="141" spans="1:48" ht="27.95" customHeight="1" x14ac:dyDescent="0.25">
      <c r="A141" s="392"/>
      <c r="B141" s="393"/>
      <c r="C141" s="56"/>
      <c r="D141" s="57" t="s">
        <v>549</v>
      </c>
      <c r="E141" s="150" t="s">
        <v>84</v>
      </c>
      <c r="F141" s="80">
        <v>4</v>
      </c>
      <c r="G141" s="60" t="s">
        <v>723</v>
      </c>
      <c r="H141" s="60" t="s">
        <v>722</v>
      </c>
      <c r="I141" s="81"/>
      <c r="J141" s="82"/>
      <c r="K141" s="63">
        <f t="shared" si="140"/>
        <v>0</v>
      </c>
      <c r="L141" s="63">
        <f t="shared" si="141"/>
        <v>0</v>
      </c>
      <c r="M141" s="83"/>
      <c r="N141" s="84"/>
      <c r="O141" s="66">
        <f t="shared" si="142"/>
        <v>0</v>
      </c>
      <c r="P141" s="66">
        <f t="shared" si="143"/>
        <v>0</v>
      </c>
      <c r="Q141" s="83"/>
      <c r="R141" s="85">
        <f t="shared" si="144"/>
        <v>0</v>
      </c>
      <c r="S141" s="69">
        <f t="shared" si="145"/>
        <v>0</v>
      </c>
      <c r="T141" s="70">
        <f t="shared" si="146"/>
        <v>0</v>
      </c>
      <c r="U141" s="70">
        <f t="shared" si="147"/>
        <v>0</v>
      </c>
      <c r="V141" s="70">
        <f t="shared" si="148"/>
        <v>0</v>
      </c>
      <c r="W141" s="70">
        <f t="shared" si="149"/>
        <v>0</v>
      </c>
      <c r="X141" s="70">
        <f t="shared" si="150"/>
        <v>0</v>
      </c>
      <c r="Y141" s="70">
        <f t="shared" si="151"/>
        <v>0</v>
      </c>
      <c r="Z141" s="70">
        <f t="shared" si="151"/>
        <v>0</v>
      </c>
      <c r="AA141" s="70">
        <f t="shared" si="151"/>
        <v>0</v>
      </c>
      <c r="AB141" s="71"/>
      <c r="AC141" s="7">
        <f t="shared" ref="AC141:AC151" si="152">R139-Y139-Z139-AA139</f>
        <v>0</v>
      </c>
      <c r="AD141" s="162"/>
      <c r="AE141" s="134"/>
      <c r="AF141" s="163"/>
      <c r="AG141" s="164"/>
      <c r="AH141" s="88"/>
      <c r="AI141" s="88"/>
      <c r="AJ141" s="75"/>
      <c r="AK141" s="183"/>
      <c r="AL141" s="88"/>
      <c r="AM141" s="75"/>
      <c r="AN141" s="89"/>
      <c r="AO141" s="86"/>
      <c r="AP141" s="87"/>
      <c r="AQ141" s="87"/>
      <c r="AR141" s="87"/>
      <c r="AS141" s="87"/>
      <c r="AT141" s="88"/>
      <c r="AU141" s="75"/>
      <c r="AV141" s="89"/>
    </row>
    <row r="142" spans="1:48" ht="27.95" hidden="1" customHeight="1" x14ac:dyDescent="0.25">
      <c r="A142" s="392"/>
      <c r="B142" s="393"/>
      <c r="C142" s="56"/>
      <c r="D142" s="57" t="s">
        <v>549</v>
      </c>
      <c r="E142" s="135"/>
      <c r="F142" s="136"/>
      <c r="G142" s="137"/>
      <c r="H142" s="138"/>
      <c r="I142" s="81"/>
      <c r="J142" s="82"/>
      <c r="K142" s="63">
        <f t="shared" si="140"/>
        <v>0</v>
      </c>
      <c r="L142" s="63">
        <f t="shared" si="141"/>
        <v>0</v>
      </c>
      <c r="M142" s="83"/>
      <c r="N142" s="84"/>
      <c r="O142" s="66">
        <f t="shared" si="142"/>
        <v>0</v>
      </c>
      <c r="P142" s="66">
        <f t="shared" si="143"/>
        <v>0</v>
      </c>
      <c r="Q142" s="83"/>
      <c r="R142" s="85">
        <f t="shared" si="144"/>
        <v>0</v>
      </c>
      <c r="S142" s="69">
        <f t="shared" si="145"/>
        <v>0</v>
      </c>
      <c r="T142" s="70">
        <f t="shared" si="146"/>
        <v>0</v>
      </c>
      <c r="U142" s="70">
        <f t="shared" si="147"/>
        <v>0</v>
      </c>
      <c r="V142" s="70">
        <f t="shared" si="148"/>
        <v>0</v>
      </c>
      <c r="W142" s="70">
        <f t="shared" si="149"/>
        <v>0</v>
      </c>
      <c r="X142" s="70">
        <f t="shared" si="150"/>
        <v>0</v>
      </c>
      <c r="Y142" s="70">
        <f t="shared" si="151"/>
        <v>0</v>
      </c>
      <c r="Z142" s="70">
        <f t="shared" si="151"/>
        <v>0</v>
      </c>
      <c r="AA142" s="70">
        <f t="shared" si="151"/>
        <v>0</v>
      </c>
      <c r="AB142" s="71"/>
      <c r="AC142" s="7">
        <f t="shared" si="152"/>
        <v>0</v>
      </c>
      <c r="AD142" s="162"/>
      <c r="AE142" s="134"/>
      <c r="AF142" s="163"/>
      <c r="AG142" s="164"/>
      <c r="AH142" s="88"/>
      <c r="AI142" s="88"/>
      <c r="AJ142" s="75"/>
      <c r="AK142" s="167"/>
      <c r="AL142" s="88"/>
      <c r="AM142" s="75"/>
      <c r="AN142" s="89"/>
      <c r="AO142" s="86"/>
      <c r="AP142" s="87"/>
      <c r="AQ142" s="87"/>
      <c r="AR142" s="87"/>
      <c r="AS142" s="87"/>
      <c r="AT142" s="88"/>
      <c r="AU142" s="75"/>
      <c r="AV142" s="89"/>
    </row>
    <row r="143" spans="1:48" ht="27.95" hidden="1" customHeight="1" x14ac:dyDescent="0.25">
      <c r="A143" s="392"/>
      <c r="B143" s="393"/>
      <c r="C143" s="56"/>
      <c r="D143" s="57" t="s">
        <v>549</v>
      </c>
      <c r="E143" s="139"/>
      <c r="F143" s="136"/>
      <c r="G143" s="137"/>
      <c r="H143" s="140"/>
      <c r="I143" s="81"/>
      <c r="J143" s="82"/>
      <c r="K143" s="63">
        <f t="shared" si="140"/>
        <v>0</v>
      </c>
      <c r="L143" s="63">
        <f t="shared" si="141"/>
        <v>0</v>
      </c>
      <c r="M143" s="83"/>
      <c r="N143" s="84"/>
      <c r="O143" s="66">
        <f t="shared" si="142"/>
        <v>0</v>
      </c>
      <c r="P143" s="66">
        <f t="shared" si="143"/>
        <v>0</v>
      </c>
      <c r="Q143" s="83"/>
      <c r="R143" s="85">
        <f t="shared" si="144"/>
        <v>0</v>
      </c>
      <c r="S143" s="69">
        <f t="shared" si="145"/>
        <v>0</v>
      </c>
      <c r="T143" s="70">
        <f t="shared" si="146"/>
        <v>0</v>
      </c>
      <c r="U143" s="70">
        <f t="shared" si="147"/>
        <v>0</v>
      </c>
      <c r="V143" s="70">
        <f t="shared" si="148"/>
        <v>0</v>
      </c>
      <c r="W143" s="70">
        <f t="shared" si="149"/>
        <v>0</v>
      </c>
      <c r="X143" s="70">
        <f t="shared" si="150"/>
        <v>0</v>
      </c>
      <c r="Y143" s="70">
        <f t="shared" si="151"/>
        <v>0</v>
      </c>
      <c r="Z143" s="70">
        <f t="shared" si="151"/>
        <v>0</v>
      </c>
      <c r="AA143" s="70">
        <f t="shared" si="151"/>
        <v>0</v>
      </c>
      <c r="AB143" s="71"/>
      <c r="AC143" s="7">
        <f t="shared" si="152"/>
        <v>0</v>
      </c>
      <c r="AD143" s="86"/>
      <c r="AE143" s="73"/>
      <c r="AF143" s="87"/>
      <c r="AG143" s="87"/>
      <c r="AH143" s="88"/>
      <c r="AI143" s="88"/>
      <c r="AJ143" s="75"/>
      <c r="AK143" s="87"/>
      <c r="AL143" s="88"/>
      <c r="AM143" s="75"/>
      <c r="AN143" s="89"/>
      <c r="AO143" s="86"/>
      <c r="AP143" s="87"/>
      <c r="AQ143" s="87"/>
      <c r="AR143" s="87"/>
      <c r="AS143" s="87"/>
      <c r="AT143" s="88"/>
      <c r="AU143" s="75"/>
      <c r="AV143" s="89"/>
    </row>
    <row r="144" spans="1:48" ht="27.95" hidden="1" customHeight="1" x14ac:dyDescent="0.25">
      <c r="A144" s="392"/>
      <c r="B144" s="393"/>
      <c r="C144" s="56"/>
      <c r="D144" s="57" t="s">
        <v>549</v>
      </c>
      <c r="E144" s="141"/>
      <c r="F144" s="136"/>
      <c r="G144" s="137"/>
      <c r="H144" s="140"/>
      <c r="I144" s="81"/>
      <c r="J144" s="82"/>
      <c r="K144" s="63">
        <f t="shared" si="140"/>
        <v>0</v>
      </c>
      <c r="L144" s="63">
        <f t="shared" si="141"/>
        <v>0</v>
      </c>
      <c r="M144" s="83"/>
      <c r="N144" s="84"/>
      <c r="O144" s="66">
        <f t="shared" si="142"/>
        <v>0</v>
      </c>
      <c r="P144" s="66">
        <f t="shared" si="143"/>
        <v>0</v>
      </c>
      <c r="Q144" s="83"/>
      <c r="R144" s="85">
        <f t="shared" si="144"/>
        <v>0</v>
      </c>
      <c r="S144" s="69">
        <f t="shared" si="145"/>
        <v>0</v>
      </c>
      <c r="T144" s="70">
        <f t="shared" si="146"/>
        <v>0</v>
      </c>
      <c r="U144" s="70">
        <f t="shared" si="147"/>
        <v>0</v>
      </c>
      <c r="V144" s="70">
        <f t="shared" si="148"/>
        <v>0</v>
      </c>
      <c r="W144" s="70">
        <f t="shared" si="149"/>
        <v>0</v>
      </c>
      <c r="X144" s="70">
        <f t="shared" si="150"/>
        <v>0</v>
      </c>
      <c r="Y144" s="70">
        <f t="shared" si="151"/>
        <v>0</v>
      </c>
      <c r="Z144" s="70">
        <f t="shared" si="151"/>
        <v>0</v>
      </c>
      <c r="AA144" s="70">
        <f t="shared" si="151"/>
        <v>0</v>
      </c>
      <c r="AB144" s="71"/>
      <c r="AC144" s="7">
        <f t="shared" si="152"/>
        <v>0</v>
      </c>
      <c r="AD144" s="86"/>
      <c r="AE144" s="73"/>
      <c r="AF144" s="87"/>
      <c r="AG144" s="87"/>
      <c r="AH144" s="88"/>
      <c r="AI144" s="88"/>
      <c r="AJ144" s="75"/>
      <c r="AK144" s="87"/>
      <c r="AL144" s="88"/>
      <c r="AM144" s="75"/>
      <c r="AN144" s="89"/>
      <c r="AO144" s="86"/>
      <c r="AP144" s="87"/>
      <c r="AQ144" s="87"/>
      <c r="AR144" s="87"/>
      <c r="AS144" s="87"/>
      <c r="AT144" s="88"/>
      <c r="AU144" s="75"/>
      <c r="AV144" s="89"/>
    </row>
    <row r="145" spans="1:48" ht="27.95" hidden="1" customHeight="1" x14ac:dyDescent="0.25">
      <c r="A145" s="392"/>
      <c r="B145" s="393"/>
      <c r="C145" s="56"/>
      <c r="D145" s="57" t="s">
        <v>549</v>
      </c>
      <c r="E145" s="141"/>
      <c r="F145" s="136"/>
      <c r="G145" s="137"/>
      <c r="H145" s="140"/>
      <c r="I145" s="81"/>
      <c r="J145" s="82"/>
      <c r="K145" s="63">
        <f t="shared" si="140"/>
        <v>0</v>
      </c>
      <c r="L145" s="63">
        <f t="shared" si="141"/>
        <v>0</v>
      </c>
      <c r="M145" s="83"/>
      <c r="N145" s="84"/>
      <c r="O145" s="66">
        <f t="shared" si="142"/>
        <v>0</v>
      </c>
      <c r="P145" s="66">
        <f t="shared" si="143"/>
        <v>0</v>
      </c>
      <c r="Q145" s="83"/>
      <c r="R145" s="85">
        <f t="shared" si="144"/>
        <v>0</v>
      </c>
      <c r="S145" s="69">
        <f t="shared" si="145"/>
        <v>0</v>
      </c>
      <c r="T145" s="70">
        <f t="shared" si="146"/>
        <v>0</v>
      </c>
      <c r="U145" s="70">
        <f t="shared" si="147"/>
        <v>0</v>
      </c>
      <c r="V145" s="70">
        <f t="shared" si="148"/>
        <v>0</v>
      </c>
      <c r="W145" s="70">
        <f t="shared" si="149"/>
        <v>0</v>
      </c>
      <c r="X145" s="70">
        <f t="shared" si="150"/>
        <v>0</v>
      </c>
      <c r="Y145" s="70">
        <f t="shared" si="151"/>
        <v>0</v>
      </c>
      <c r="Z145" s="70">
        <f t="shared" si="151"/>
        <v>0</v>
      </c>
      <c r="AA145" s="70">
        <f t="shared" si="151"/>
        <v>0</v>
      </c>
      <c r="AB145" s="71"/>
      <c r="AC145" s="7">
        <f t="shared" si="152"/>
        <v>0</v>
      </c>
      <c r="AD145" s="86"/>
      <c r="AE145" s="73"/>
      <c r="AF145" s="87"/>
      <c r="AG145" s="87"/>
      <c r="AH145" s="88"/>
      <c r="AI145" s="88"/>
      <c r="AJ145" s="75"/>
      <c r="AK145" s="87"/>
      <c r="AL145" s="88"/>
      <c r="AM145" s="75"/>
      <c r="AN145" s="89"/>
      <c r="AO145" s="86"/>
      <c r="AP145" s="87"/>
      <c r="AQ145" s="87"/>
      <c r="AR145" s="87"/>
      <c r="AS145" s="87"/>
      <c r="AT145" s="88"/>
      <c r="AU145" s="75"/>
      <c r="AV145" s="89"/>
    </row>
    <row r="146" spans="1:48" ht="27.95" hidden="1" customHeight="1" x14ac:dyDescent="0.25">
      <c r="A146" s="392"/>
      <c r="B146" s="393"/>
      <c r="C146" s="56"/>
      <c r="D146" s="57" t="s">
        <v>549</v>
      </c>
      <c r="E146" s="141"/>
      <c r="F146" s="136"/>
      <c r="G146" s="142"/>
      <c r="H146" s="140"/>
      <c r="I146" s="81"/>
      <c r="J146" s="82"/>
      <c r="K146" s="63">
        <f t="shared" si="140"/>
        <v>0</v>
      </c>
      <c r="L146" s="63">
        <f t="shared" si="141"/>
        <v>0</v>
      </c>
      <c r="M146" s="83"/>
      <c r="N146" s="84"/>
      <c r="O146" s="66">
        <f t="shared" si="142"/>
        <v>0</v>
      </c>
      <c r="P146" s="66">
        <f t="shared" si="143"/>
        <v>0</v>
      </c>
      <c r="Q146" s="83"/>
      <c r="R146" s="85">
        <f t="shared" si="144"/>
        <v>0</v>
      </c>
      <c r="S146" s="69">
        <f t="shared" si="145"/>
        <v>0</v>
      </c>
      <c r="T146" s="70">
        <f t="shared" si="146"/>
        <v>0</v>
      </c>
      <c r="U146" s="70">
        <f t="shared" si="147"/>
        <v>0</v>
      </c>
      <c r="V146" s="70">
        <f t="shared" si="148"/>
        <v>0</v>
      </c>
      <c r="W146" s="70">
        <f t="shared" si="149"/>
        <v>0</v>
      </c>
      <c r="X146" s="70">
        <f t="shared" si="150"/>
        <v>0</v>
      </c>
      <c r="Y146" s="70">
        <f t="shared" si="151"/>
        <v>0</v>
      </c>
      <c r="Z146" s="70">
        <f t="shared" si="151"/>
        <v>0</v>
      </c>
      <c r="AA146" s="70">
        <f t="shared" si="151"/>
        <v>0</v>
      </c>
      <c r="AB146" s="71"/>
      <c r="AC146" s="7">
        <f t="shared" si="152"/>
        <v>0</v>
      </c>
      <c r="AD146" s="86"/>
      <c r="AE146" s="73"/>
      <c r="AF146" s="87"/>
      <c r="AG146" s="87"/>
      <c r="AH146" s="88"/>
      <c r="AI146" s="88"/>
      <c r="AJ146" s="75"/>
      <c r="AK146" s="87"/>
      <c r="AL146" s="88"/>
      <c r="AM146" s="75"/>
      <c r="AN146" s="89"/>
      <c r="AO146" s="86"/>
      <c r="AP146" s="87"/>
      <c r="AQ146" s="87"/>
      <c r="AR146" s="87"/>
      <c r="AS146" s="87"/>
      <c r="AT146" s="88"/>
      <c r="AU146" s="75"/>
      <c r="AV146" s="89"/>
    </row>
    <row r="147" spans="1:48" ht="27.95" hidden="1" customHeight="1" x14ac:dyDescent="0.25">
      <c r="A147" s="392"/>
      <c r="B147" s="393"/>
      <c r="C147" s="56"/>
      <c r="D147" s="57" t="s">
        <v>549</v>
      </c>
      <c r="E147" s="141"/>
      <c r="F147" s="136"/>
      <c r="G147" s="142"/>
      <c r="H147" s="140"/>
      <c r="I147" s="94"/>
      <c r="J147" s="82"/>
      <c r="K147" s="63">
        <f t="shared" si="140"/>
        <v>0</v>
      </c>
      <c r="L147" s="63">
        <f t="shared" si="141"/>
        <v>0</v>
      </c>
      <c r="M147" s="83"/>
      <c r="N147" s="84"/>
      <c r="O147" s="66">
        <f t="shared" si="142"/>
        <v>0</v>
      </c>
      <c r="P147" s="66">
        <f t="shared" si="143"/>
        <v>0</v>
      </c>
      <c r="Q147" s="83"/>
      <c r="R147" s="85">
        <f t="shared" si="144"/>
        <v>0</v>
      </c>
      <c r="S147" s="69">
        <f t="shared" si="145"/>
        <v>0</v>
      </c>
      <c r="T147" s="70">
        <f t="shared" si="146"/>
        <v>0</v>
      </c>
      <c r="U147" s="70">
        <f t="shared" si="147"/>
        <v>0</v>
      </c>
      <c r="V147" s="70">
        <f t="shared" si="148"/>
        <v>0</v>
      </c>
      <c r="W147" s="70">
        <f t="shared" si="149"/>
        <v>0</v>
      </c>
      <c r="X147" s="70">
        <f t="shared" si="150"/>
        <v>0</v>
      </c>
      <c r="Y147" s="70">
        <f t="shared" si="151"/>
        <v>0</v>
      </c>
      <c r="Z147" s="70">
        <f t="shared" si="151"/>
        <v>0</v>
      </c>
      <c r="AA147" s="70">
        <f t="shared" si="151"/>
        <v>0</v>
      </c>
      <c r="AB147" s="71"/>
      <c r="AC147" s="7">
        <f t="shared" si="152"/>
        <v>0</v>
      </c>
      <c r="AD147" s="86"/>
      <c r="AE147" s="73"/>
      <c r="AF147" s="87"/>
      <c r="AG147" s="87"/>
      <c r="AH147" s="88"/>
      <c r="AI147" s="88"/>
      <c r="AJ147" s="75"/>
      <c r="AK147" s="87"/>
      <c r="AL147" s="88"/>
      <c r="AM147" s="75"/>
      <c r="AN147" s="89"/>
      <c r="AO147" s="86"/>
      <c r="AP147" s="87"/>
      <c r="AQ147" s="87"/>
      <c r="AR147" s="87"/>
      <c r="AS147" s="87"/>
      <c r="AT147" s="88"/>
      <c r="AU147" s="75"/>
      <c r="AV147" s="89"/>
    </row>
    <row r="148" spans="1:48" ht="27.95" hidden="1" customHeight="1" x14ac:dyDescent="0.25">
      <c r="A148" s="392"/>
      <c r="B148" s="393"/>
      <c r="C148" s="56"/>
      <c r="D148" s="57" t="s">
        <v>549</v>
      </c>
      <c r="E148" s="143"/>
      <c r="F148" s="144"/>
      <c r="G148" s="145"/>
      <c r="H148" s="140"/>
      <c r="I148" s="81"/>
      <c r="J148" s="82"/>
      <c r="K148" s="63">
        <f t="shared" si="140"/>
        <v>0</v>
      </c>
      <c r="L148" s="63">
        <f t="shared" si="141"/>
        <v>0</v>
      </c>
      <c r="M148" s="83"/>
      <c r="N148" s="84"/>
      <c r="O148" s="66">
        <f t="shared" si="142"/>
        <v>0</v>
      </c>
      <c r="P148" s="66">
        <f t="shared" si="143"/>
        <v>0</v>
      </c>
      <c r="Q148" s="83"/>
      <c r="R148" s="85">
        <f t="shared" si="144"/>
        <v>0</v>
      </c>
      <c r="S148" s="69">
        <f t="shared" si="145"/>
        <v>0</v>
      </c>
      <c r="T148" s="70">
        <f t="shared" si="146"/>
        <v>0</v>
      </c>
      <c r="U148" s="70">
        <f t="shared" si="147"/>
        <v>0</v>
      </c>
      <c r="V148" s="70">
        <f t="shared" si="148"/>
        <v>0</v>
      </c>
      <c r="W148" s="70">
        <f t="shared" si="149"/>
        <v>0</v>
      </c>
      <c r="X148" s="70">
        <f t="shared" si="150"/>
        <v>0</v>
      </c>
      <c r="Y148" s="70">
        <f t="shared" si="151"/>
        <v>0</v>
      </c>
      <c r="Z148" s="70">
        <f t="shared" si="151"/>
        <v>0</v>
      </c>
      <c r="AA148" s="70">
        <f t="shared" si="151"/>
        <v>0</v>
      </c>
      <c r="AB148" s="71"/>
      <c r="AC148" s="7">
        <f t="shared" si="152"/>
        <v>0</v>
      </c>
      <c r="AD148" s="86"/>
      <c r="AE148" s="73"/>
      <c r="AF148" s="87"/>
      <c r="AG148" s="87"/>
      <c r="AH148" s="88"/>
      <c r="AI148" s="88"/>
      <c r="AJ148" s="75"/>
      <c r="AK148" s="87"/>
      <c r="AL148" s="88"/>
      <c r="AM148" s="75"/>
      <c r="AN148" s="89"/>
      <c r="AO148" s="86"/>
      <c r="AP148" s="87"/>
      <c r="AQ148" s="87"/>
      <c r="AR148" s="87"/>
      <c r="AS148" s="87"/>
      <c r="AT148" s="88"/>
      <c r="AU148" s="75"/>
      <c r="AV148" s="89"/>
    </row>
    <row r="149" spans="1:48" ht="27.95" hidden="1" customHeight="1" x14ac:dyDescent="0.25">
      <c r="A149" s="392"/>
      <c r="B149" s="393"/>
      <c r="C149" s="56"/>
      <c r="D149" s="57" t="s">
        <v>549</v>
      </c>
      <c r="E149" s="146"/>
      <c r="F149" s="402"/>
      <c r="G149" s="142"/>
      <c r="H149" s="403"/>
      <c r="I149" s="404"/>
      <c r="J149" s="82"/>
      <c r="K149" s="96">
        <f t="shared" si="140"/>
        <v>0</v>
      </c>
      <c r="L149" s="96">
        <f t="shared" si="141"/>
        <v>0</v>
      </c>
      <c r="M149" s="83"/>
      <c r="N149" s="84"/>
      <c r="O149" s="66">
        <f t="shared" si="142"/>
        <v>0</v>
      </c>
      <c r="P149" s="66">
        <f t="shared" si="143"/>
        <v>0</v>
      </c>
      <c r="Q149" s="83"/>
      <c r="R149" s="85">
        <f t="shared" si="144"/>
        <v>0</v>
      </c>
      <c r="S149" s="69">
        <f t="shared" si="145"/>
        <v>0</v>
      </c>
      <c r="T149" s="70">
        <f t="shared" si="146"/>
        <v>0</v>
      </c>
      <c r="U149" s="70">
        <f t="shared" si="147"/>
        <v>0</v>
      </c>
      <c r="V149" s="70">
        <f t="shared" si="148"/>
        <v>0</v>
      </c>
      <c r="W149" s="70">
        <f t="shared" si="149"/>
        <v>0</v>
      </c>
      <c r="X149" s="70">
        <f t="shared" si="150"/>
        <v>0</v>
      </c>
      <c r="Y149" s="70">
        <f t="shared" si="151"/>
        <v>0</v>
      </c>
      <c r="Z149" s="70">
        <f t="shared" si="151"/>
        <v>0</v>
      </c>
      <c r="AA149" s="70">
        <f t="shared" si="151"/>
        <v>0</v>
      </c>
      <c r="AB149" s="71"/>
      <c r="AC149" s="7">
        <f t="shared" si="152"/>
        <v>0</v>
      </c>
      <c r="AD149" s="86"/>
      <c r="AE149" s="73"/>
      <c r="AF149" s="87"/>
      <c r="AG149" s="87"/>
      <c r="AH149" s="88"/>
      <c r="AI149" s="88"/>
      <c r="AJ149" s="75"/>
      <c r="AK149" s="87"/>
      <c r="AL149" s="88"/>
      <c r="AM149" s="75"/>
      <c r="AN149" s="89"/>
      <c r="AO149" s="86"/>
      <c r="AP149" s="87"/>
      <c r="AQ149" s="87"/>
      <c r="AR149" s="87"/>
      <c r="AS149" s="87"/>
      <c r="AT149" s="88"/>
      <c r="AU149" s="75"/>
      <c r="AV149" s="89"/>
    </row>
    <row r="150" spans="1:48" s="179" customFormat="1" ht="27.95" hidden="1" customHeight="1" x14ac:dyDescent="0.25">
      <c r="A150" s="411"/>
      <c r="B150" s="412"/>
      <c r="C150" s="56"/>
      <c r="D150" s="57" t="s">
        <v>549</v>
      </c>
      <c r="E150" s="101" t="s">
        <v>49</v>
      </c>
      <c r="F150" s="101"/>
      <c r="G150" s="102"/>
      <c r="H150" s="103"/>
      <c r="I150" s="104"/>
      <c r="J150" s="105"/>
      <c r="K150" s="106">
        <f>IF(J150&gt;0, 1, 0)</f>
        <v>0</v>
      </c>
      <c r="L150" s="106">
        <f t="shared" si="141"/>
        <v>0</v>
      </c>
      <c r="M150" s="107"/>
      <c r="N150" s="108"/>
      <c r="O150" s="109">
        <f t="shared" si="142"/>
        <v>0</v>
      </c>
      <c r="P150" s="109">
        <f t="shared" si="143"/>
        <v>0</v>
      </c>
      <c r="Q150" s="107"/>
      <c r="R150" s="110">
        <f>J150*M150*$R$9</f>
        <v>0</v>
      </c>
      <c r="S150" s="111">
        <f>J150*M150*$S$9</f>
        <v>0</v>
      </c>
      <c r="T150" s="112">
        <f>K150*M150*$T$9</f>
        <v>0</v>
      </c>
      <c r="U150" s="112">
        <f>J150*M150*$U$9</f>
        <v>0</v>
      </c>
      <c r="V150" s="112">
        <f t="shared" si="148"/>
        <v>0</v>
      </c>
      <c r="W150" s="112">
        <f t="shared" si="149"/>
        <v>0</v>
      </c>
      <c r="X150" s="112">
        <f t="shared" si="150"/>
        <v>0</v>
      </c>
      <c r="Y150" s="112">
        <f t="shared" si="151"/>
        <v>0</v>
      </c>
      <c r="Z150" s="112">
        <f t="shared" si="151"/>
        <v>0</v>
      </c>
      <c r="AA150" s="112">
        <f t="shared" si="151"/>
        <v>0</v>
      </c>
      <c r="AB150" s="113"/>
      <c r="AC150" s="7">
        <f t="shared" si="152"/>
        <v>0</v>
      </c>
      <c r="AD150" s="176"/>
      <c r="AE150" s="73"/>
      <c r="AF150" s="177"/>
      <c r="AG150" s="177"/>
      <c r="AH150" s="88"/>
      <c r="AI150" s="88"/>
      <c r="AJ150" s="75"/>
      <c r="AK150" s="177"/>
      <c r="AL150" s="88"/>
      <c r="AM150" s="75"/>
      <c r="AN150" s="178"/>
      <c r="AO150" s="176"/>
      <c r="AP150" s="177"/>
      <c r="AQ150" s="177"/>
      <c r="AR150" s="177"/>
      <c r="AS150" s="177"/>
      <c r="AT150" s="88"/>
      <c r="AU150" s="75"/>
      <c r="AV150" s="178"/>
    </row>
    <row r="151" spans="1:48" s="171" customFormat="1" ht="27.95" hidden="1" customHeight="1" x14ac:dyDescent="0.25">
      <c r="A151" s="411"/>
      <c r="B151" s="412"/>
      <c r="C151" s="56"/>
      <c r="D151" s="57" t="s">
        <v>549</v>
      </c>
      <c r="E151" s="101" t="s">
        <v>49</v>
      </c>
      <c r="F151" s="101"/>
      <c r="G151" s="102"/>
      <c r="H151" s="103"/>
      <c r="I151" s="104"/>
      <c r="J151" s="105"/>
      <c r="K151" s="106">
        <f>IF(J151&gt;0, 1, 0)</f>
        <v>0</v>
      </c>
      <c r="L151" s="106">
        <f t="shared" si="141"/>
        <v>0</v>
      </c>
      <c r="M151" s="107"/>
      <c r="N151" s="108"/>
      <c r="O151" s="109">
        <f t="shared" si="142"/>
        <v>0</v>
      </c>
      <c r="P151" s="109">
        <f t="shared" si="143"/>
        <v>0</v>
      </c>
      <c r="Q151" s="107"/>
      <c r="R151" s="110">
        <f>J151*M151*$R$9</f>
        <v>0</v>
      </c>
      <c r="S151" s="111">
        <f>J151*M151*$S$9</f>
        <v>0</v>
      </c>
      <c r="T151" s="112">
        <f>K151*M151*$T$9</f>
        <v>0</v>
      </c>
      <c r="U151" s="112">
        <f>J151*M151*$U$9</f>
        <v>0</v>
      </c>
      <c r="V151" s="112">
        <f t="shared" si="148"/>
        <v>0</v>
      </c>
      <c r="W151" s="112">
        <f t="shared" si="149"/>
        <v>0</v>
      </c>
      <c r="X151" s="112">
        <f t="shared" si="150"/>
        <v>0</v>
      </c>
      <c r="Y151" s="112">
        <f t="shared" si="151"/>
        <v>0</v>
      </c>
      <c r="Z151" s="112">
        <f t="shared" si="151"/>
        <v>0</v>
      </c>
      <c r="AA151" s="112">
        <f t="shared" si="151"/>
        <v>0</v>
      </c>
      <c r="AB151" s="113"/>
      <c r="AC151" s="114">
        <f t="shared" si="152"/>
        <v>0</v>
      </c>
      <c r="AD151" s="176"/>
      <c r="AE151" s="73"/>
      <c r="AF151" s="177"/>
      <c r="AG151" s="177"/>
      <c r="AH151" s="88"/>
      <c r="AI151" s="88"/>
      <c r="AJ151" s="75"/>
      <c r="AK151" s="177"/>
      <c r="AL151" s="88"/>
      <c r="AM151" s="75"/>
      <c r="AN151" s="178"/>
      <c r="AO151" s="176"/>
      <c r="AP151" s="177"/>
      <c r="AQ151" s="177"/>
      <c r="AR151" s="177"/>
      <c r="AS151" s="177"/>
      <c r="AT151" s="88"/>
      <c r="AU151" s="75"/>
      <c r="AV151" s="178"/>
    </row>
    <row r="152" spans="1:48" ht="27.95" customHeight="1" thickBot="1" x14ac:dyDescent="0.3">
      <c r="A152" s="407" t="s">
        <v>719</v>
      </c>
      <c r="B152" s="408" t="s">
        <v>720</v>
      </c>
      <c r="C152" s="117"/>
      <c r="D152" s="57" t="s">
        <v>549</v>
      </c>
      <c r="E152" s="118"/>
      <c r="F152" s="118"/>
      <c r="G152" s="119"/>
      <c r="H152" s="120" t="s">
        <v>90</v>
      </c>
      <c r="I152" s="121"/>
      <c r="J152" s="122"/>
      <c r="K152" s="123"/>
      <c r="L152" s="123"/>
      <c r="M152" s="124"/>
      <c r="N152" s="125"/>
      <c r="O152" s="123"/>
      <c r="P152" s="123"/>
      <c r="Q152" s="124"/>
      <c r="R152" s="126">
        <f>SUM(R140:R151)</f>
        <v>83.2</v>
      </c>
      <c r="S152" s="127">
        <f t="shared" ref="S152:AA152" si="153">SUM(S140:S151)</f>
        <v>26</v>
      </c>
      <c r="T152" s="128">
        <f t="shared" si="153"/>
        <v>26</v>
      </c>
      <c r="U152" s="128">
        <f t="shared" si="153"/>
        <v>31.2</v>
      </c>
      <c r="V152" s="128">
        <f t="shared" si="153"/>
        <v>0</v>
      </c>
      <c r="W152" s="128">
        <f t="shared" si="153"/>
        <v>0</v>
      </c>
      <c r="X152" s="128">
        <f t="shared" si="153"/>
        <v>0</v>
      </c>
      <c r="Y152" s="129">
        <f t="shared" si="153"/>
        <v>26</v>
      </c>
      <c r="Z152" s="129">
        <f t="shared" si="153"/>
        <v>26</v>
      </c>
      <c r="AA152" s="129">
        <f t="shared" si="153"/>
        <v>31.2</v>
      </c>
      <c r="AB152" s="130">
        <f>R152/1800/0.6</f>
        <v>7.7037037037037043E-2</v>
      </c>
      <c r="AC152" s="7"/>
      <c r="AD152" s="131"/>
      <c r="AE152" s="132"/>
      <c r="AF152" s="132"/>
      <c r="AG152" s="132"/>
      <c r="AH152" s="132"/>
      <c r="AI152" s="132"/>
      <c r="AJ152" s="132"/>
      <c r="AK152" s="132"/>
      <c r="AL152" s="132"/>
      <c r="AM152" s="132"/>
      <c r="AN152" s="132"/>
      <c r="AO152" s="132"/>
      <c r="AP152" s="132"/>
      <c r="AQ152" s="132"/>
      <c r="AR152" s="132"/>
      <c r="AS152" s="132"/>
      <c r="AT152" s="132"/>
      <c r="AU152" s="132"/>
      <c r="AV152" s="409"/>
    </row>
    <row r="153" spans="1:48" ht="27.75" customHeight="1" thickTop="1" x14ac:dyDescent="0.25">
      <c r="A153" s="392" t="s">
        <v>724</v>
      </c>
      <c r="B153" s="393" t="s">
        <v>725</v>
      </c>
      <c r="C153" s="56"/>
      <c r="D153" s="57" t="s">
        <v>549</v>
      </c>
      <c r="E153" s="93" t="s">
        <v>73</v>
      </c>
      <c r="F153" s="80">
        <v>1</v>
      </c>
      <c r="G153" s="60" t="s">
        <v>726</v>
      </c>
      <c r="H153" s="60" t="s">
        <v>727</v>
      </c>
      <c r="I153" s="394"/>
      <c r="J153" s="62">
        <v>1</v>
      </c>
      <c r="K153" s="63">
        <f t="shared" ref="K153:K162" si="154">IF(J153&gt;0, 1, 0)</f>
        <v>1</v>
      </c>
      <c r="L153" s="63">
        <f t="shared" ref="L153:L164" si="155">J153-K153</f>
        <v>0</v>
      </c>
      <c r="M153" s="64">
        <v>26</v>
      </c>
      <c r="N153" s="65">
        <v>0</v>
      </c>
      <c r="O153" s="66">
        <f t="shared" ref="O153:O164" si="156">IF(N153&gt;0, 1, 0)</f>
        <v>0</v>
      </c>
      <c r="P153" s="66">
        <f t="shared" ref="P153:P164" si="157">N153-O153</f>
        <v>0</v>
      </c>
      <c r="Q153" s="395">
        <v>26</v>
      </c>
      <c r="R153" s="68">
        <f t="shared" ref="R153:R162" si="158">(K153*M153*$R$5)+(L153*M153*$R$6)+(O153*Q153*$R$7)+(P153*Q153*$R$8)</f>
        <v>83.2</v>
      </c>
      <c r="S153" s="69">
        <f t="shared" ref="S153:S162" si="159">J153*M153*$S$5</f>
        <v>26</v>
      </c>
      <c r="T153" s="70">
        <f t="shared" ref="T153:T162" si="160">K153*M153*$T$5</f>
        <v>26</v>
      </c>
      <c r="U153" s="70">
        <f t="shared" ref="U153:U162" si="161">J153*M153*$U$5</f>
        <v>31.2</v>
      </c>
      <c r="V153" s="70">
        <f t="shared" ref="V153:V164" si="162">N153*Q153*$V$7</f>
        <v>0</v>
      </c>
      <c r="W153" s="70">
        <f t="shared" ref="W153:W164" si="163">O153*Q153*$W$7</f>
        <v>0</v>
      </c>
      <c r="X153" s="70">
        <f t="shared" ref="X153:X164" si="164">N153*Q153*$X$7</f>
        <v>0</v>
      </c>
      <c r="Y153" s="70">
        <f t="shared" ref="Y153:AA164" si="165">S153+V153</f>
        <v>26</v>
      </c>
      <c r="Z153" s="70">
        <f t="shared" si="165"/>
        <v>26</v>
      </c>
      <c r="AA153" s="70">
        <f t="shared" si="165"/>
        <v>31.2</v>
      </c>
      <c r="AB153" s="71"/>
      <c r="AC153" s="7">
        <f>R153-Y153-Z153-AA153</f>
        <v>0</v>
      </c>
      <c r="AD153" s="162"/>
      <c r="AE153" s="134"/>
      <c r="AF153" s="163"/>
      <c r="AG153" s="164"/>
      <c r="AH153" s="88"/>
      <c r="AI153" s="88"/>
      <c r="AJ153" s="75"/>
      <c r="AK153" s="182"/>
      <c r="AL153" s="88"/>
      <c r="AM153" s="75"/>
      <c r="AN153" s="89"/>
      <c r="AO153" s="162"/>
      <c r="AP153" s="87"/>
      <c r="AQ153" s="87"/>
      <c r="AR153" s="167"/>
      <c r="AS153" s="87"/>
      <c r="AT153" s="88"/>
      <c r="AU153" s="75"/>
      <c r="AV153" s="89"/>
    </row>
    <row r="154" spans="1:48" ht="27.95" hidden="1" customHeight="1" x14ac:dyDescent="0.25">
      <c r="A154" s="392"/>
      <c r="B154" s="393"/>
      <c r="C154" s="56"/>
      <c r="D154" s="57" t="s">
        <v>549</v>
      </c>
      <c r="E154" s="135"/>
      <c r="F154" s="136"/>
      <c r="G154" s="137"/>
      <c r="H154" s="140"/>
      <c r="I154" s="81"/>
      <c r="J154" s="82"/>
      <c r="K154" s="63">
        <f t="shared" si="154"/>
        <v>0</v>
      </c>
      <c r="L154" s="63">
        <f t="shared" si="155"/>
        <v>0</v>
      </c>
      <c r="M154" s="83"/>
      <c r="N154" s="84"/>
      <c r="O154" s="66">
        <f t="shared" si="156"/>
        <v>0</v>
      </c>
      <c r="P154" s="66">
        <f t="shared" si="157"/>
        <v>0</v>
      </c>
      <c r="Q154" s="83"/>
      <c r="R154" s="85">
        <f t="shared" si="158"/>
        <v>0</v>
      </c>
      <c r="S154" s="69">
        <f t="shared" si="159"/>
        <v>0</v>
      </c>
      <c r="T154" s="70">
        <f t="shared" si="160"/>
        <v>0</v>
      </c>
      <c r="U154" s="70">
        <f t="shared" si="161"/>
        <v>0</v>
      </c>
      <c r="V154" s="70">
        <f t="shared" si="162"/>
        <v>0</v>
      </c>
      <c r="W154" s="70">
        <f t="shared" si="163"/>
        <v>0</v>
      </c>
      <c r="X154" s="70">
        <f t="shared" si="164"/>
        <v>0</v>
      </c>
      <c r="Y154" s="70">
        <f t="shared" si="165"/>
        <v>0</v>
      </c>
      <c r="Z154" s="70">
        <f t="shared" si="165"/>
        <v>0</v>
      </c>
      <c r="AA154" s="70">
        <f t="shared" si="165"/>
        <v>0</v>
      </c>
      <c r="AB154" s="71"/>
      <c r="AC154" s="7">
        <f>R152-Y152-Z152-AA152</f>
        <v>0</v>
      </c>
      <c r="AD154" s="162"/>
      <c r="AE154" s="134"/>
      <c r="AF154" s="163"/>
      <c r="AG154" s="164"/>
      <c r="AH154" s="88"/>
      <c r="AI154" s="88"/>
      <c r="AJ154" s="75"/>
      <c r="AK154" s="182"/>
      <c r="AL154" s="88"/>
      <c r="AM154" s="75"/>
      <c r="AN154" s="89"/>
      <c r="AO154" s="86"/>
      <c r="AP154" s="87"/>
      <c r="AQ154" s="87"/>
      <c r="AR154" s="87"/>
      <c r="AS154" s="87"/>
      <c r="AT154" s="88"/>
      <c r="AU154" s="75"/>
      <c r="AV154" s="89"/>
    </row>
    <row r="155" spans="1:48" ht="27.95" hidden="1" customHeight="1" x14ac:dyDescent="0.25">
      <c r="A155" s="392"/>
      <c r="B155" s="393"/>
      <c r="C155" s="56"/>
      <c r="D155" s="57" t="s">
        <v>549</v>
      </c>
      <c r="E155" s="135"/>
      <c r="F155" s="136"/>
      <c r="G155" s="137"/>
      <c r="H155" s="138"/>
      <c r="I155" s="81"/>
      <c r="J155" s="82"/>
      <c r="K155" s="63">
        <f t="shared" si="154"/>
        <v>0</v>
      </c>
      <c r="L155" s="63">
        <f t="shared" si="155"/>
        <v>0</v>
      </c>
      <c r="M155" s="83"/>
      <c r="N155" s="84"/>
      <c r="O155" s="66">
        <f t="shared" si="156"/>
        <v>0</v>
      </c>
      <c r="P155" s="66">
        <f t="shared" si="157"/>
        <v>0</v>
      </c>
      <c r="Q155" s="83"/>
      <c r="R155" s="85">
        <f t="shared" si="158"/>
        <v>0</v>
      </c>
      <c r="S155" s="69">
        <f t="shared" si="159"/>
        <v>0</v>
      </c>
      <c r="T155" s="70">
        <f t="shared" si="160"/>
        <v>0</v>
      </c>
      <c r="U155" s="70">
        <f t="shared" si="161"/>
        <v>0</v>
      </c>
      <c r="V155" s="70">
        <f t="shared" si="162"/>
        <v>0</v>
      </c>
      <c r="W155" s="70">
        <f t="shared" si="163"/>
        <v>0</v>
      </c>
      <c r="X155" s="70">
        <f t="shared" si="164"/>
        <v>0</v>
      </c>
      <c r="Y155" s="70">
        <f t="shared" si="165"/>
        <v>0</v>
      </c>
      <c r="Z155" s="70">
        <f t="shared" si="165"/>
        <v>0</v>
      </c>
      <c r="AA155" s="70">
        <f t="shared" si="165"/>
        <v>0</v>
      </c>
      <c r="AB155" s="71"/>
      <c r="AC155" s="7">
        <f t="shared" ref="AC155:AC164" si="166">R153-Y153-Z153-AA153</f>
        <v>0</v>
      </c>
      <c r="AD155" s="162"/>
      <c r="AE155" s="134"/>
      <c r="AF155" s="163"/>
      <c r="AG155" s="164"/>
      <c r="AH155" s="88"/>
      <c r="AI155" s="88"/>
      <c r="AJ155" s="75"/>
      <c r="AK155" s="167"/>
      <c r="AL155" s="88"/>
      <c r="AM155" s="75"/>
      <c r="AN155" s="89"/>
      <c r="AO155" s="86"/>
      <c r="AP155" s="87"/>
      <c r="AQ155" s="87"/>
      <c r="AR155" s="87"/>
      <c r="AS155" s="87"/>
      <c r="AT155" s="88"/>
      <c r="AU155" s="75"/>
      <c r="AV155" s="89"/>
    </row>
    <row r="156" spans="1:48" ht="27.95" hidden="1" customHeight="1" x14ac:dyDescent="0.25">
      <c r="A156" s="392"/>
      <c r="B156" s="393"/>
      <c r="C156" s="56"/>
      <c r="D156" s="57" t="s">
        <v>549</v>
      </c>
      <c r="E156" s="139"/>
      <c r="F156" s="136"/>
      <c r="G156" s="137"/>
      <c r="H156" s="140"/>
      <c r="I156" s="81"/>
      <c r="J156" s="82"/>
      <c r="K156" s="63">
        <f t="shared" si="154"/>
        <v>0</v>
      </c>
      <c r="L156" s="63">
        <f t="shared" si="155"/>
        <v>0</v>
      </c>
      <c r="M156" s="83"/>
      <c r="N156" s="84"/>
      <c r="O156" s="66">
        <f t="shared" si="156"/>
        <v>0</v>
      </c>
      <c r="P156" s="66">
        <f t="shared" si="157"/>
        <v>0</v>
      </c>
      <c r="Q156" s="83"/>
      <c r="R156" s="85">
        <f t="shared" si="158"/>
        <v>0</v>
      </c>
      <c r="S156" s="69">
        <f t="shared" si="159"/>
        <v>0</v>
      </c>
      <c r="T156" s="70">
        <f t="shared" si="160"/>
        <v>0</v>
      </c>
      <c r="U156" s="70">
        <f t="shared" si="161"/>
        <v>0</v>
      </c>
      <c r="V156" s="70">
        <f t="shared" si="162"/>
        <v>0</v>
      </c>
      <c r="W156" s="70">
        <f t="shared" si="163"/>
        <v>0</v>
      </c>
      <c r="X156" s="70">
        <f t="shared" si="164"/>
        <v>0</v>
      </c>
      <c r="Y156" s="70">
        <f t="shared" si="165"/>
        <v>0</v>
      </c>
      <c r="Z156" s="70">
        <f t="shared" si="165"/>
        <v>0</v>
      </c>
      <c r="AA156" s="70">
        <f t="shared" si="165"/>
        <v>0</v>
      </c>
      <c r="AB156" s="71"/>
      <c r="AC156" s="7">
        <f t="shared" si="166"/>
        <v>0</v>
      </c>
      <c r="AD156" s="86"/>
      <c r="AE156" s="73"/>
      <c r="AF156" s="87"/>
      <c r="AG156" s="87"/>
      <c r="AH156" s="88"/>
      <c r="AI156" s="88"/>
      <c r="AJ156" s="75"/>
      <c r="AK156" s="87"/>
      <c r="AL156" s="88"/>
      <c r="AM156" s="75"/>
      <c r="AN156" s="89"/>
      <c r="AO156" s="86"/>
      <c r="AP156" s="87"/>
      <c r="AQ156" s="87"/>
      <c r="AR156" s="87"/>
      <c r="AS156" s="87"/>
      <c r="AT156" s="88"/>
      <c r="AU156" s="75"/>
      <c r="AV156" s="89"/>
    </row>
    <row r="157" spans="1:48" ht="27.95" hidden="1" customHeight="1" x14ac:dyDescent="0.25">
      <c r="A157" s="392"/>
      <c r="B157" s="393"/>
      <c r="C157" s="56"/>
      <c r="D157" s="57" t="s">
        <v>549</v>
      </c>
      <c r="E157" s="141"/>
      <c r="F157" s="136"/>
      <c r="G157" s="137"/>
      <c r="H157" s="140"/>
      <c r="I157" s="81"/>
      <c r="J157" s="82"/>
      <c r="K157" s="63">
        <f t="shared" si="154"/>
        <v>0</v>
      </c>
      <c r="L157" s="63">
        <f t="shared" si="155"/>
        <v>0</v>
      </c>
      <c r="M157" s="83"/>
      <c r="N157" s="84"/>
      <c r="O157" s="66">
        <f t="shared" si="156"/>
        <v>0</v>
      </c>
      <c r="P157" s="66">
        <f t="shared" si="157"/>
        <v>0</v>
      </c>
      <c r="Q157" s="83"/>
      <c r="R157" s="85">
        <f t="shared" si="158"/>
        <v>0</v>
      </c>
      <c r="S157" s="69">
        <f t="shared" si="159"/>
        <v>0</v>
      </c>
      <c r="T157" s="70">
        <f t="shared" si="160"/>
        <v>0</v>
      </c>
      <c r="U157" s="70">
        <f t="shared" si="161"/>
        <v>0</v>
      </c>
      <c r="V157" s="70">
        <f t="shared" si="162"/>
        <v>0</v>
      </c>
      <c r="W157" s="70">
        <f t="shared" si="163"/>
        <v>0</v>
      </c>
      <c r="X157" s="70">
        <f t="shared" si="164"/>
        <v>0</v>
      </c>
      <c r="Y157" s="70">
        <f t="shared" si="165"/>
        <v>0</v>
      </c>
      <c r="Z157" s="70">
        <f t="shared" si="165"/>
        <v>0</v>
      </c>
      <c r="AA157" s="70">
        <f t="shared" si="165"/>
        <v>0</v>
      </c>
      <c r="AB157" s="71"/>
      <c r="AC157" s="7">
        <f t="shared" si="166"/>
        <v>0</v>
      </c>
      <c r="AD157" s="86"/>
      <c r="AE157" s="73"/>
      <c r="AF157" s="87"/>
      <c r="AG157" s="87"/>
      <c r="AH157" s="88"/>
      <c r="AI157" s="88"/>
      <c r="AJ157" s="75"/>
      <c r="AK157" s="87"/>
      <c r="AL157" s="88"/>
      <c r="AM157" s="75"/>
      <c r="AN157" s="89"/>
      <c r="AO157" s="86"/>
      <c r="AP157" s="87"/>
      <c r="AQ157" s="87"/>
      <c r="AR157" s="87"/>
      <c r="AS157" s="87"/>
      <c r="AT157" s="88"/>
      <c r="AU157" s="75"/>
      <c r="AV157" s="89"/>
    </row>
    <row r="158" spans="1:48" ht="27.95" hidden="1" customHeight="1" x14ac:dyDescent="0.25">
      <c r="A158" s="392"/>
      <c r="B158" s="393"/>
      <c r="C158" s="56"/>
      <c r="D158" s="57" t="s">
        <v>549</v>
      </c>
      <c r="E158" s="141"/>
      <c r="F158" s="136"/>
      <c r="G158" s="137"/>
      <c r="H158" s="140"/>
      <c r="I158" s="81"/>
      <c r="J158" s="82"/>
      <c r="K158" s="63">
        <f t="shared" si="154"/>
        <v>0</v>
      </c>
      <c r="L158" s="63">
        <f t="shared" si="155"/>
        <v>0</v>
      </c>
      <c r="M158" s="83"/>
      <c r="N158" s="84"/>
      <c r="O158" s="66">
        <f t="shared" si="156"/>
        <v>0</v>
      </c>
      <c r="P158" s="66">
        <f t="shared" si="157"/>
        <v>0</v>
      </c>
      <c r="Q158" s="83"/>
      <c r="R158" s="85">
        <f t="shared" si="158"/>
        <v>0</v>
      </c>
      <c r="S158" s="69">
        <f t="shared" si="159"/>
        <v>0</v>
      </c>
      <c r="T158" s="70">
        <f t="shared" si="160"/>
        <v>0</v>
      </c>
      <c r="U158" s="70">
        <f t="shared" si="161"/>
        <v>0</v>
      </c>
      <c r="V158" s="70">
        <f t="shared" si="162"/>
        <v>0</v>
      </c>
      <c r="W158" s="70">
        <f t="shared" si="163"/>
        <v>0</v>
      </c>
      <c r="X158" s="70">
        <f t="shared" si="164"/>
        <v>0</v>
      </c>
      <c r="Y158" s="70">
        <f t="shared" si="165"/>
        <v>0</v>
      </c>
      <c r="Z158" s="70">
        <f t="shared" si="165"/>
        <v>0</v>
      </c>
      <c r="AA158" s="70">
        <f t="shared" si="165"/>
        <v>0</v>
      </c>
      <c r="AB158" s="71"/>
      <c r="AC158" s="7">
        <f t="shared" si="166"/>
        <v>0</v>
      </c>
      <c r="AD158" s="86"/>
      <c r="AE158" s="73"/>
      <c r="AF158" s="87"/>
      <c r="AG158" s="87"/>
      <c r="AH158" s="88"/>
      <c r="AI158" s="88"/>
      <c r="AJ158" s="75"/>
      <c r="AK158" s="87"/>
      <c r="AL158" s="88"/>
      <c r="AM158" s="75"/>
      <c r="AN158" s="89"/>
      <c r="AO158" s="86"/>
      <c r="AP158" s="87"/>
      <c r="AQ158" s="87"/>
      <c r="AR158" s="87"/>
      <c r="AS158" s="87"/>
      <c r="AT158" s="88"/>
      <c r="AU158" s="75"/>
      <c r="AV158" s="89"/>
    </row>
    <row r="159" spans="1:48" ht="27.95" hidden="1" customHeight="1" x14ac:dyDescent="0.25">
      <c r="A159" s="392"/>
      <c r="B159" s="393"/>
      <c r="C159" s="56"/>
      <c r="D159" s="57" t="s">
        <v>549</v>
      </c>
      <c r="E159" s="141"/>
      <c r="F159" s="136"/>
      <c r="G159" s="142"/>
      <c r="H159" s="140"/>
      <c r="I159" s="81"/>
      <c r="J159" s="82"/>
      <c r="K159" s="63">
        <f t="shared" si="154"/>
        <v>0</v>
      </c>
      <c r="L159" s="63">
        <f t="shared" si="155"/>
        <v>0</v>
      </c>
      <c r="M159" s="83"/>
      <c r="N159" s="84"/>
      <c r="O159" s="66">
        <f t="shared" si="156"/>
        <v>0</v>
      </c>
      <c r="P159" s="66">
        <f t="shared" si="157"/>
        <v>0</v>
      </c>
      <c r="Q159" s="83"/>
      <c r="R159" s="85">
        <f t="shared" si="158"/>
        <v>0</v>
      </c>
      <c r="S159" s="69">
        <f t="shared" si="159"/>
        <v>0</v>
      </c>
      <c r="T159" s="70">
        <f t="shared" si="160"/>
        <v>0</v>
      </c>
      <c r="U159" s="70">
        <f t="shared" si="161"/>
        <v>0</v>
      </c>
      <c r="V159" s="70">
        <f t="shared" si="162"/>
        <v>0</v>
      </c>
      <c r="W159" s="70">
        <f t="shared" si="163"/>
        <v>0</v>
      </c>
      <c r="X159" s="70">
        <f t="shared" si="164"/>
        <v>0</v>
      </c>
      <c r="Y159" s="70">
        <f t="shared" si="165"/>
        <v>0</v>
      </c>
      <c r="Z159" s="70">
        <f t="shared" si="165"/>
        <v>0</v>
      </c>
      <c r="AA159" s="70">
        <f t="shared" si="165"/>
        <v>0</v>
      </c>
      <c r="AB159" s="71"/>
      <c r="AC159" s="7">
        <f t="shared" si="166"/>
        <v>0</v>
      </c>
      <c r="AD159" s="86"/>
      <c r="AE159" s="73"/>
      <c r="AF159" s="87"/>
      <c r="AG159" s="87"/>
      <c r="AH159" s="88"/>
      <c r="AI159" s="88"/>
      <c r="AJ159" s="75"/>
      <c r="AK159" s="87"/>
      <c r="AL159" s="88"/>
      <c r="AM159" s="75"/>
      <c r="AN159" s="89"/>
      <c r="AO159" s="86"/>
      <c r="AP159" s="87"/>
      <c r="AQ159" s="87"/>
      <c r="AR159" s="87"/>
      <c r="AS159" s="87"/>
      <c r="AT159" s="88"/>
      <c r="AU159" s="75"/>
      <c r="AV159" s="89"/>
    </row>
    <row r="160" spans="1:48" ht="27.95" hidden="1" customHeight="1" x14ac:dyDescent="0.25">
      <c r="A160" s="392"/>
      <c r="B160" s="393"/>
      <c r="C160" s="56"/>
      <c r="D160" s="57" t="s">
        <v>549</v>
      </c>
      <c r="E160" s="141"/>
      <c r="F160" s="136"/>
      <c r="G160" s="142"/>
      <c r="H160" s="140"/>
      <c r="I160" s="94"/>
      <c r="J160" s="82"/>
      <c r="K160" s="63">
        <f t="shared" si="154"/>
        <v>0</v>
      </c>
      <c r="L160" s="63">
        <f t="shared" si="155"/>
        <v>0</v>
      </c>
      <c r="M160" s="83"/>
      <c r="N160" s="84"/>
      <c r="O160" s="66">
        <f t="shared" si="156"/>
        <v>0</v>
      </c>
      <c r="P160" s="66">
        <f t="shared" si="157"/>
        <v>0</v>
      </c>
      <c r="Q160" s="83"/>
      <c r="R160" s="85">
        <f t="shared" si="158"/>
        <v>0</v>
      </c>
      <c r="S160" s="69">
        <f t="shared" si="159"/>
        <v>0</v>
      </c>
      <c r="T160" s="70">
        <f t="shared" si="160"/>
        <v>0</v>
      </c>
      <c r="U160" s="70">
        <f t="shared" si="161"/>
        <v>0</v>
      </c>
      <c r="V160" s="70">
        <f t="shared" si="162"/>
        <v>0</v>
      </c>
      <c r="W160" s="70">
        <f t="shared" si="163"/>
        <v>0</v>
      </c>
      <c r="X160" s="70">
        <f t="shared" si="164"/>
        <v>0</v>
      </c>
      <c r="Y160" s="70">
        <f t="shared" si="165"/>
        <v>0</v>
      </c>
      <c r="Z160" s="70">
        <f t="shared" si="165"/>
        <v>0</v>
      </c>
      <c r="AA160" s="70">
        <f t="shared" si="165"/>
        <v>0</v>
      </c>
      <c r="AB160" s="71"/>
      <c r="AC160" s="7">
        <f t="shared" si="166"/>
        <v>0</v>
      </c>
      <c r="AD160" s="86"/>
      <c r="AE160" s="73"/>
      <c r="AF160" s="87"/>
      <c r="AG160" s="87"/>
      <c r="AH160" s="88"/>
      <c r="AI160" s="88"/>
      <c r="AJ160" s="75"/>
      <c r="AK160" s="87"/>
      <c r="AL160" s="88"/>
      <c r="AM160" s="75"/>
      <c r="AN160" s="89"/>
      <c r="AO160" s="86"/>
      <c r="AP160" s="87"/>
      <c r="AQ160" s="87"/>
      <c r="AR160" s="87"/>
      <c r="AS160" s="87"/>
      <c r="AT160" s="88"/>
      <c r="AU160" s="75"/>
      <c r="AV160" s="89"/>
    </row>
    <row r="161" spans="1:48" ht="27.95" hidden="1" customHeight="1" x14ac:dyDescent="0.25">
      <c r="A161" s="392"/>
      <c r="B161" s="393"/>
      <c r="C161" s="56"/>
      <c r="D161" s="57" t="s">
        <v>549</v>
      </c>
      <c r="E161" s="143"/>
      <c r="F161" s="144"/>
      <c r="G161" s="145"/>
      <c r="H161" s="140"/>
      <c r="I161" s="81"/>
      <c r="J161" s="82"/>
      <c r="K161" s="63">
        <f t="shared" si="154"/>
        <v>0</v>
      </c>
      <c r="L161" s="63">
        <f t="shared" si="155"/>
        <v>0</v>
      </c>
      <c r="M161" s="83"/>
      <c r="N161" s="84"/>
      <c r="O161" s="66">
        <f t="shared" si="156"/>
        <v>0</v>
      </c>
      <c r="P161" s="66">
        <f t="shared" si="157"/>
        <v>0</v>
      </c>
      <c r="Q161" s="83"/>
      <c r="R161" s="85">
        <f t="shared" si="158"/>
        <v>0</v>
      </c>
      <c r="S161" s="69">
        <f t="shared" si="159"/>
        <v>0</v>
      </c>
      <c r="T161" s="70">
        <f t="shared" si="160"/>
        <v>0</v>
      </c>
      <c r="U161" s="70">
        <f t="shared" si="161"/>
        <v>0</v>
      </c>
      <c r="V161" s="70">
        <f t="shared" si="162"/>
        <v>0</v>
      </c>
      <c r="W161" s="70">
        <f t="shared" si="163"/>
        <v>0</v>
      </c>
      <c r="X161" s="70">
        <f t="shared" si="164"/>
        <v>0</v>
      </c>
      <c r="Y161" s="70">
        <f t="shared" si="165"/>
        <v>0</v>
      </c>
      <c r="Z161" s="70">
        <f t="shared" si="165"/>
        <v>0</v>
      </c>
      <c r="AA161" s="70">
        <f t="shared" si="165"/>
        <v>0</v>
      </c>
      <c r="AB161" s="71"/>
      <c r="AC161" s="7">
        <f t="shared" si="166"/>
        <v>0</v>
      </c>
      <c r="AD161" s="86"/>
      <c r="AE161" s="73"/>
      <c r="AF161" s="87"/>
      <c r="AG161" s="87"/>
      <c r="AH161" s="88"/>
      <c r="AI161" s="88"/>
      <c r="AJ161" s="75"/>
      <c r="AK161" s="87"/>
      <c r="AL161" s="88"/>
      <c r="AM161" s="75"/>
      <c r="AN161" s="89"/>
      <c r="AO161" s="86"/>
      <c r="AP161" s="87"/>
      <c r="AQ161" s="87"/>
      <c r="AR161" s="87"/>
      <c r="AS161" s="87"/>
      <c r="AT161" s="88"/>
      <c r="AU161" s="75"/>
      <c r="AV161" s="89"/>
    </row>
    <row r="162" spans="1:48" ht="27.95" hidden="1" customHeight="1" x14ac:dyDescent="0.25">
      <c r="A162" s="392"/>
      <c r="B162" s="393"/>
      <c r="C162" s="56"/>
      <c r="D162" s="57" t="s">
        <v>549</v>
      </c>
      <c r="E162" s="146"/>
      <c r="F162" s="402"/>
      <c r="G162" s="142"/>
      <c r="H162" s="403"/>
      <c r="I162" s="404"/>
      <c r="J162" s="82"/>
      <c r="K162" s="96">
        <f t="shared" si="154"/>
        <v>0</v>
      </c>
      <c r="L162" s="96">
        <f t="shared" si="155"/>
        <v>0</v>
      </c>
      <c r="M162" s="83"/>
      <c r="N162" s="84"/>
      <c r="O162" s="66">
        <f t="shared" si="156"/>
        <v>0</v>
      </c>
      <c r="P162" s="66">
        <f t="shared" si="157"/>
        <v>0</v>
      </c>
      <c r="Q162" s="83"/>
      <c r="R162" s="85">
        <f t="shared" si="158"/>
        <v>0</v>
      </c>
      <c r="S162" s="69">
        <f t="shared" si="159"/>
        <v>0</v>
      </c>
      <c r="T162" s="70">
        <f t="shared" si="160"/>
        <v>0</v>
      </c>
      <c r="U162" s="70">
        <f t="shared" si="161"/>
        <v>0</v>
      </c>
      <c r="V162" s="70">
        <f t="shared" si="162"/>
        <v>0</v>
      </c>
      <c r="W162" s="70">
        <f t="shared" si="163"/>
        <v>0</v>
      </c>
      <c r="X162" s="70">
        <f t="shared" si="164"/>
        <v>0</v>
      </c>
      <c r="Y162" s="70">
        <f t="shared" si="165"/>
        <v>0</v>
      </c>
      <c r="Z162" s="70">
        <f t="shared" si="165"/>
        <v>0</v>
      </c>
      <c r="AA162" s="70">
        <f t="shared" si="165"/>
        <v>0</v>
      </c>
      <c r="AB162" s="71"/>
      <c r="AC162" s="7">
        <f t="shared" si="166"/>
        <v>0</v>
      </c>
      <c r="AD162" s="86"/>
      <c r="AE162" s="73"/>
      <c r="AF162" s="87"/>
      <c r="AG162" s="87"/>
      <c r="AH162" s="88"/>
      <c r="AI162" s="88"/>
      <c r="AJ162" s="75"/>
      <c r="AK162" s="87"/>
      <c r="AL162" s="88"/>
      <c r="AM162" s="75"/>
      <c r="AN162" s="89"/>
      <c r="AO162" s="86"/>
      <c r="AP162" s="87"/>
      <c r="AQ162" s="87"/>
      <c r="AR162" s="87"/>
      <c r="AS162" s="87"/>
      <c r="AT162" s="88"/>
      <c r="AU162" s="75"/>
      <c r="AV162" s="89"/>
    </row>
    <row r="163" spans="1:48" s="179" customFormat="1" ht="27.95" hidden="1" customHeight="1" x14ac:dyDescent="0.25">
      <c r="A163" s="411"/>
      <c r="B163" s="412"/>
      <c r="C163" s="56"/>
      <c r="D163" s="57" t="s">
        <v>549</v>
      </c>
      <c r="E163" s="101" t="s">
        <v>49</v>
      </c>
      <c r="F163" s="101"/>
      <c r="G163" s="102"/>
      <c r="H163" s="103"/>
      <c r="I163" s="104"/>
      <c r="J163" s="105"/>
      <c r="K163" s="106">
        <f>IF(J163&gt;0, 1, 0)</f>
        <v>0</v>
      </c>
      <c r="L163" s="106">
        <f t="shared" si="155"/>
        <v>0</v>
      </c>
      <c r="M163" s="107"/>
      <c r="N163" s="108"/>
      <c r="O163" s="109">
        <f t="shared" si="156"/>
        <v>0</v>
      </c>
      <c r="P163" s="109">
        <f t="shared" si="157"/>
        <v>0</v>
      </c>
      <c r="Q163" s="107"/>
      <c r="R163" s="110">
        <f>J163*M163*$R$9</f>
        <v>0</v>
      </c>
      <c r="S163" s="111">
        <f>J163*M163*$S$9</f>
        <v>0</v>
      </c>
      <c r="T163" s="112">
        <f>K163*M163*$T$9</f>
        <v>0</v>
      </c>
      <c r="U163" s="112">
        <f>J163*M163*$U$9</f>
        <v>0</v>
      </c>
      <c r="V163" s="112">
        <f t="shared" si="162"/>
        <v>0</v>
      </c>
      <c r="W163" s="112">
        <f t="shared" si="163"/>
        <v>0</v>
      </c>
      <c r="X163" s="112">
        <f t="shared" si="164"/>
        <v>0</v>
      </c>
      <c r="Y163" s="112">
        <f t="shared" si="165"/>
        <v>0</v>
      </c>
      <c r="Z163" s="112">
        <f t="shared" si="165"/>
        <v>0</v>
      </c>
      <c r="AA163" s="112">
        <f t="shared" si="165"/>
        <v>0</v>
      </c>
      <c r="AB163" s="113"/>
      <c r="AC163" s="7">
        <f t="shared" si="166"/>
        <v>0</v>
      </c>
      <c r="AD163" s="176"/>
      <c r="AE163" s="73"/>
      <c r="AF163" s="177"/>
      <c r="AG163" s="177"/>
      <c r="AH163" s="88"/>
      <c r="AI163" s="88"/>
      <c r="AJ163" s="75"/>
      <c r="AK163" s="177"/>
      <c r="AL163" s="88"/>
      <c r="AM163" s="75"/>
      <c r="AN163" s="178"/>
      <c r="AO163" s="176"/>
      <c r="AP163" s="177"/>
      <c r="AQ163" s="177"/>
      <c r="AR163" s="177"/>
      <c r="AS163" s="177"/>
      <c r="AT163" s="88"/>
      <c r="AU163" s="75"/>
      <c r="AV163" s="178"/>
    </row>
    <row r="164" spans="1:48" s="171" customFormat="1" ht="27.95" hidden="1" customHeight="1" x14ac:dyDescent="0.25">
      <c r="A164" s="411"/>
      <c r="B164" s="412"/>
      <c r="C164" s="56"/>
      <c r="D164" s="57" t="s">
        <v>549</v>
      </c>
      <c r="E164" s="101" t="s">
        <v>49</v>
      </c>
      <c r="F164" s="101"/>
      <c r="G164" s="102"/>
      <c r="H164" s="103"/>
      <c r="I164" s="104"/>
      <c r="J164" s="105"/>
      <c r="K164" s="106">
        <f>IF(J164&gt;0, 1, 0)</f>
        <v>0</v>
      </c>
      <c r="L164" s="106">
        <f t="shared" si="155"/>
        <v>0</v>
      </c>
      <c r="M164" s="107"/>
      <c r="N164" s="108"/>
      <c r="O164" s="109">
        <f t="shared" si="156"/>
        <v>0</v>
      </c>
      <c r="P164" s="109">
        <f t="shared" si="157"/>
        <v>0</v>
      </c>
      <c r="Q164" s="107"/>
      <c r="R164" s="110">
        <f>J164*M164*$R$9</f>
        <v>0</v>
      </c>
      <c r="S164" s="111">
        <f>J164*M164*$S$9</f>
        <v>0</v>
      </c>
      <c r="T164" s="112">
        <f>K164*M164*$T$9</f>
        <v>0</v>
      </c>
      <c r="U164" s="112">
        <f>J164*M164*$U$9</f>
        <v>0</v>
      </c>
      <c r="V164" s="112">
        <f t="shared" si="162"/>
        <v>0</v>
      </c>
      <c r="W164" s="112">
        <f t="shared" si="163"/>
        <v>0</v>
      </c>
      <c r="X164" s="112">
        <f t="shared" si="164"/>
        <v>0</v>
      </c>
      <c r="Y164" s="112">
        <f t="shared" si="165"/>
        <v>0</v>
      </c>
      <c r="Z164" s="112">
        <f t="shared" si="165"/>
        <v>0</v>
      </c>
      <c r="AA164" s="112">
        <f t="shared" si="165"/>
        <v>0</v>
      </c>
      <c r="AB164" s="113"/>
      <c r="AC164" s="114">
        <f t="shared" si="166"/>
        <v>0</v>
      </c>
      <c r="AD164" s="176"/>
      <c r="AE164" s="73"/>
      <c r="AF164" s="177"/>
      <c r="AG164" s="177"/>
      <c r="AH164" s="88"/>
      <c r="AI164" s="88"/>
      <c r="AJ164" s="75"/>
      <c r="AK164" s="177"/>
      <c r="AL164" s="88"/>
      <c r="AM164" s="75"/>
      <c r="AN164" s="178"/>
      <c r="AO164" s="176"/>
      <c r="AP164" s="177"/>
      <c r="AQ164" s="177"/>
      <c r="AR164" s="177"/>
      <c r="AS164" s="177"/>
      <c r="AT164" s="88"/>
      <c r="AU164" s="75"/>
      <c r="AV164" s="178"/>
    </row>
    <row r="165" spans="1:48" ht="27.95" customHeight="1" thickBot="1" x14ac:dyDescent="0.3">
      <c r="A165" s="407" t="s">
        <v>724</v>
      </c>
      <c r="B165" s="408" t="s">
        <v>725</v>
      </c>
      <c r="C165" s="117"/>
      <c r="D165" s="57" t="s">
        <v>549</v>
      </c>
      <c r="E165" s="118"/>
      <c r="F165" s="118"/>
      <c r="G165" s="119"/>
      <c r="H165" s="120" t="s">
        <v>90</v>
      </c>
      <c r="I165" s="121"/>
      <c r="J165" s="122"/>
      <c r="K165" s="123"/>
      <c r="L165" s="123"/>
      <c r="M165" s="124"/>
      <c r="N165" s="125"/>
      <c r="O165" s="123"/>
      <c r="P165" s="123"/>
      <c r="Q165" s="124"/>
      <c r="R165" s="126">
        <f>SUM(R153:R164)</f>
        <v>83.2</v>
      </c>
      <c r="S165" s="127">
        <f t="shared" ref="S165:AA165" si="167">SUM(S153:S164)</f>
        <v>26</v>
      </c>
      <c r="T165" s="128">
        <f t="shared" si="167"/>
        <v>26</v>
      </c>
      <c r="U165" s="128">
        <f t="shared" si="167"/>
        <v>31.2</v>
      </c>
      <c r="V165" s="128">
        <f t="shared" si="167"/>
        <v>0</v>
      </c>
      <c r="W165" s="128">
        <f t="shared" si="167"/>
        <v>0</v>
      </c>
      <c r="X165" s="128">
        <f t="shared" si="167"/>
        <v>0</v>
      </c>
      <c r="Y165" s="129">
        <f t="shared" si="167"/>
        <v>26</v>
      </c>
      <c r="Z165" s="129">
        <f t="shared" si="167"/>
        <v>26</v>
      </c>
      <c r="AA165" s="129">
        <f t="shared" si="167"/>
        <v>31.2</v>
      </c>
      <c r="AB165" s="130">
        <f>R165/1800/0.6</f>
        <v>7.7037037037037043E-2</v>
      </c>
      <c r="AC165" s="7"/>
      <c r="AD165" s="131"/>
      <c r="AE165" s="132"/>
      <c r="AF165" s="132"/>
      <c r="AG165" s="132"/>
      <c r="AH165" s="132"/>
      <c r="AI165" s="132"/>
      <c r="AJ165" s="132"/>
      <c r="AK165" s="132"/>
      <c r="AL165" s="132"/>
      <c r="AM165" s="132"/>
      <c r="AN165" s="132"/>
      <c r="AO165" s="132"/>
      <c r="AP165" s="132"/>
      <c r="AQ165" s="132"/>
      <c r="AR165" s="132"/>
      <c r="AS165" s="132"/>
      <c r="AT165" s="132"/>
      <c r="AU165" s="132"/>
      <c r="AV165" s="409"/>
    </row>
    <row r="166" spans="1:48" ht="27.75" customHeight="1" thickTop="1" x14ac:dyDescent="0.25">
      <c r="A166" s="392" t="s">
        <v>728</v>
      </c>
      <c r="B166" s="393" t="s">
        <v>729</v>
      </c>
      <c r="C166" s="56"/>
      <c r="D166" s="57" t="s">
        <v>549</v>
      </c>
      <c r="E166" s="93" t="s">
        <v>73</v>
      </c>
      <c r="F166" s="80">
        <v>2</v>
      </c>
      <c r="G166" s="60" t="s">
        <v>730</v>
      </c>
      <c r="H166" s="60" t="s">
        <v>731</v>
      </c>
      <c r="I166" s="394"/>
      <c r="J166" s="62">
        <v>0</v>
      </c>
      <c r="K166" s="63">
        <f t="shared" ref="K166" si="168">IF(J166&gt;0, 1, 0)</f>
        <v>0</v>
      </c>
      <c r="L166" s="63">
        <f t="shared" ref="L166:L168" si="169">J166-K166</f>
        <v>0</v>
      </c>
      <c r="M166" s="64">
        <v>26</v>
      </c>
      <c r="N166" s="65">
        <v>0</v>
      </c>
      <c r="O166" s="66">
        <f t="shared" ref="O166:O168" si="170">IF(N166&gt;0, 1, 0)</f>
        <v>0</v>
      </c>
      <c r="P166" s="66">
        <f t="shared" ref="P166:P168" si="171">N166-O166</f>
        <v>0</v>
      </c>
      <c r="Q166" s="395">
        <v>26</v>
      </c>
      <c r="R166" s="68">
        <f t="shared" ref="R166" si="172">(K166*M166*$R$5)+(L166*M166*$R$6)+(O166*Q166*$R$7)+(P166*Q166*$R$8)</f>
        <v>0</v>
      </c>
      <c r="S166" s="69">
        <f t="shared" ref="S166" si="173">J166*M166*$S$5</f>
        <v>0</v>
      </c>
      <c r="T166" s="70">
        <f t="shared" ref="T166" si="174">K166*M166*$T$5</f>
        <v>0</v>
      </c>
      <c r="U166" s="70">
        <f t="shared" ref="U166" si="175">J166*M166*$U$5</f>
        <v>0</v>
      </c>
      <c r="V166" s="70">
        <f t="shared" ref="V166:V168" si="176">N166*Q166*$V$7</f>
        <v>0</v>
      </c>
      <c r="W166" s="70">
        <f t="shared" ref="W166:W168" si="177">O166*Q166*$W$7</f>
        <v>0</v>
      </c>
      <c r="X166" s="70">
        <f t="shared" ref="X166:X168" si="178">N166*Q166*$X$7</f>
        <v>0</v>
      </c>
      <c r="Y166" s="70">
        <f t="shared" ref="Y166:AA168" si="179">S166+V166</f>
        <v>0</v>
      </c>
      <c r="Z166" s="70">
        <f t="shared" si="179"/>
        <v>0</v>
      </c>
      <c r="AA166" s="70">
        <f t="shared" si="179"/>
        <v>0</v>
      </c>
      <c r="AB166" s="71"/>
      <c r="AC166" s="7">
        <f>R166-Y166-Z166-AA166</f>
        <v>0</v>
      </c>
      <c r="AD166" s="162"/>
      <c r="AE166" s="134"/>
      <c r="AF166" s="163"/>
      <c r="AG166" s="164"/>
      <c r="AH166" s="88"/>
      <c r="AI166" s="88"/>
      <c r="AJ166" s="75"/>
      <c r="AK166" s="182"/>
      <c r="AL166" s="88"/>
      <c r="AM166" s="75"/>
      <c r="AN166" s="89"/>
      <c r="AO166" s="162"/>
      <c r="AP166" s="87"/>
      <c r="AQ166" s="87"/>
      <c r="AR166" s="167"/>
      <c r="AS166" s="87"/>
      <c r="AT166" s="88"/>
      <c r="AU166" s="75"/>
      <c r="AV166" s="89"/>
    </row>
    <row r="167" spans="1:48" s="179" customFormat="1" ht="27.95" customHeight="1" x14ac:dyDescent="0.25">
      <c r="A167" s="411"/>
      <c r="B167" s="412"/>
      <c r="C167" s="56"/>
      <c r="D167" s="57" t="s">
        <v>549</v>
      </c>
      <c r="E167" s="101" t="s">
        <v>49</v>
      </c>
      <c r="F167" s="101"/>
      <c r="G167" s="102"/>
      <c r="H167" s="103"/>
      <c r="I167" s="104"/>
      <c r="J167" s="105"/>
      <c r="K167" s="106">
        <f>IF(J167&gt;0, 1, 0)</f>
        <v>0</v>
      </c>
      <c r="L167" s="106">
        <f t="shared" si="169"/>
        <v>0</v>
      </c>
      <c r="M167" s="107"/>
      <c r="N167" s="108"/>
      <c r="O167" s="109">
        <f t="shared" si="170"/>
        <v>0</v>
      </c>
      <c r="P167" s="109">
        <f t="shared" si="171"/>
        <v>0</v>
      </c>
      <c r="Q167" s="107"/>
      <c r="R167" s="110">
        <f>J167*M167*$R$9</f>
        <v>0</v>
      </c>
      <c r="S167" s="111">
        <f>J167*M167*$S$9</f>
        <v>0</v>
      </c>
      <c r="T167" s="112">
        <f>K167*M167*$T$9</f>
        <v>0</v>
      </c>
      <c r="U167" s="112">
        <f>J167*M167*$U$9</f>
        <v>0</v>
      </c>
      <c r="V167" s="112">
        <f t="shared" si="176"/>
        <v>0</v>
      </c>
      <c r="W167" s="112">
        <f t="shared" si="177"/>
        <v>0</v>
      </c>
      <c r="X167" s="112">
        <f t="shared" si="178"/>
        <v>0</v>
      </c>
      <c r="Y167" s="112">
        <f t="shared" si="179"/>
        <v>0</v>
      </c>
      <c r="Z167" s="112">
        <f t="shared" si="179"/>
        <v>0</v>
      </c>
      <c r="AA167" s="112">
        <f t="shared" si="179"/>
        <v>0</v>
      </c>
      <c r="AB167" s="113"/>
      <c r="AC167" s="7" t="e">
        <f>#REF!-#REF!-#REF!-#REF!</f>
        <v>#REF!</v>
      </c>
      <c r="AD167" s="176"/>
      <c r="AE167" s="73"/>
      <c r="AF167" s="177"/>
      <c r="AG167" s="177"/>
      <c r="AH167" s="88"/>
      <c r="AI167" s="88"/>
      <c r="AJ167" s="75"/>
      <c r="AK167" s="177"/>
      <c r="AL167" s="88"/>
      <c r="AM167" s="75"/>
      <c r="AN167" s="178"/>
      <c r="AO167" s="176"/>
      <c r="AP167" s="177"/>
      <c r="AQ167" s="177"/>
      <c r="AR167" s="177"/>
      <c r="AS167" s="177"/>
      <c r="AT167" s="88"/>
      <c r="AU167" s="75"/>
      <c r="AV167" s="178"/>
    </row>
    <row r="168" spans="1:48" s="171" customFormat="1" ht="27.95" customHeight="1" x14ac:dyDescent="0.25">
      <c r="A168" s="411"/>
      <c r="B168" s="412"/>
      <c r="C168" s="56"/>
      <c r="D168" s="57" t="s">
        <v>549</v>
      </c>
      <c r="E168" s="101" t="s">
        <v>49</v>
      </c>
      <c r="F168" s="101"/>
      <c r="G168" s="102"/>
      <c r="H168" s="103"/>
      <c r="I168" s="104"/>
      <c r="J168" s="105"/>
      <c r="K168" s="106">
        <f>IF(J168&gt;0, 1, 0)</f>
        <v>0</v>
      </c>
      <c r="L168" s="106">
        <f t="shared" si="169"/>
        <v>0</v>
      </c>
      <c r="M168" s="107"/>
      <c r="N168" s="108"/>
      <c r="O168" s="109">
        <f t="shared" si="170"/>
        <v>0</v>
      </c>
      <c r="P168" s="109">
        <f t="shared" si="171"/>
        <v>0</v>
      </c>
      <c r="Q168" s="107"/>
      <c r="R168" s="110">
        <f>J168*M168*$R$9</f>
        <v>0</v>
      </c>
      <c r="S168" s="111">
        <f>J168*M168*$S$9</f>
        <v>0</v>
      </c>
      <c r="T168" s="112">
        <f>K168*M168*$T$9</f>
        <v>0</v>
      </c>
      <c r="U168" s="112">
        <f>J168*M168*$U$9</f>
        <v>0</v>
      </c>
      <c r="V168" s="112">
        <f t="shared" si="176"/>
        <v>0</v>
      </c>
      <c r="W168" s="112">
        <f t="shared" si="177"/>
        <v>0</v>
      </c>
      <c r="X168" s="112">
        <f t="shared" si="178"/>
        <v>0</v>
      </c>
      <c r="Y168" s="112">
        <f t="shared" si="179"/>
        <v>0</v>
      </c>
      <c r="Z168" s="112">
        <f t="shared" si="179"/>
        <v>0</v>
      </c>
      <c r="AA168" s="112">
        <f t="shared" si="179"/>
        <v>0</v>
      </c>
      <c r="AB168" s="113"/>
      <c r="AC168" s="114" t="e">
        <f>#REF!-#REF!-#REF!-#REF!</f>
        <v>#REF!</v>
      </c>
      <c r="AD168" s="176"/>
      <c r="AE168" s="73"/>
      <c r="AF168" s="177"/>
      <c r="AG168" s="177"/>
      <c r="AH168" s="88"/>
      <c r="AI168" s="88"/>
      <c r="AJ168" s="75"/>
      <c r="AK168" s="177"/>
      <c r="AL168" s="88"/>
      <c r="AM168" s="75"/>
      <c r="AN168" s="178"/>
      <c r="AO168" s="176"/>
      <c r="AP168" s="177"/>
      <c r="AQ168" s="177"/>
      <c r="AR168" s="177"/>
      <c r="AS168" s="177"/>
      <c r="AT168" s="88"/>
      <c r="AU168" s="75"/>
      <c r="AV168" s="178"/>
    </row>
    <row r="169" spans="1:48" ht="27.95" customHeight="1" thickBot="1" x14ac:dyDescent="0.3">
      <c r="A169" s="407" t="s">
        <v>728</v>
      </c>
      <c r="B169" s="408" t="s">
        <v>729</v>
      </c>
      <c r="C169" s="117"/>
      <c r="D169" s="57" t="s">
        <v>549</v>
      </c>
      <c r="E169" s="118"/>
      <c r="F169" s="118"/>
      <c r="G169" s="119"/>
      <c r="H169" s="120" t="s">
        <v>90</v>
      </c>
      <c r="I169" s="121"/>
      <c r="J169" s="122"/>
      <c r="K169" s="123"/>
      <c r="L169" s="123"/>
      <c r="M169" s="124"/>
      <c r="N169" s="125"/>
      <c r="O169" s="123"/>
      <c r="P169" s="123"/>
      <c r="Q169" s="124"/>
      <c r="R169" s="126">
        <f>SUM(R166:R168)</f>
        <v>0</v>
      </c>
      <c r="S169" s="127">
        <f t="shared" ref="S169:AA169" si="180">SUM(S166:S168)</f>
        <v>0</v>
      </c>
      <c r="T169" s="128">
        <f t="shared" si="180"/>
        <v>0</v>
      </c>
      <c r="U169" s="128">
        <f t="shared" si="180"/>
        <v>0</v>
      </c>
      <c r="V169" s="128">
        <f t="shared" si="180"/>
        <v>0</v>
      </c>
      <c r="W169" s="128">
        <f t="shared" si="180"/>
        <v>0</v>
      </c>
      <c r="X169" s="128">
        <f t="shared" si="180"/>
        <v>0</v>
      </c>
      <c r="Y169" s="129">
        <f t="shared" si="180"/>
        <v>0</v>
      </c>
      <c r="Z169" s="129">
        <f t="shared" si="180"/>
        <v>0</v>
      </c>
      <c r="AA169" s="129">
        <f t="shared" si="180"/>
        <v>0</v>
      </c>
      <c r="AB169" s="130">
        <f>R169/1800/0.6</f>
        <v>0</v>
      </c>
      <c r="AC169" s="7"/>
      <c r="AD169" s="131"/>
      <c r="AE169" s="132"/>
      <c r="AF169" s="132"/>
      <c r="AG169" s="132"/>
      <c r="AH169" s="132"/>
      <c r="AI169" s="132"/>
      <c r="AJ169" s="132"/>
      <c r="AK169" s="132"/>
      <c r="AL169" s="132"/>
      <c r="AM169" s="132"/>
      <c r="AN169" s="132"/>
      <c r="AO169" s="132"/>
      <c r="AP169" s="132"/>
      <c r="AQ169" s="132"/>
      <c r="AR169" s="132"/>
      <c r="AS169" s="132"/>
      <c r="AT169" s="132"/>
      <c r="AU169" s="132"/>
      <c r="AV169" s="409"/>
    </row>
    <row r="170" spans="1:48" ht="27.75" customHeight="1" thickTop="1" x14ac:dyDescent="0.25">
      <c r="A170" s="392" t="s">
        <v>732</v>
      </c>
      <c r="B170" s="393" t="s">
        <v>733</v>
      </c>
      <c r="C170" s="56"/>
      <c r="D170" s="57" t="s">
        <v>549</v>
      </c>
      <c r="E170" s="93" t="s">
        <v>73</v>
      </c>
      <c r="F170" s="80">
        <v>1</v>
      </c>
      <c r="G170" s="60" t="s">
        <v>726</v>
      </c>
      <c r="H170" s="60" t="s">
        <v>727</v>
      </c>
      <c r="I170" s="394"/>
      <c r="J170" s="62">
        <v>1</v>
      </c>
      <c r="K170" s="63">
        <f t="shared" ref="K170" si="181">IF(J170&gt;0, 1, 0)</f>
        <v>1</v>
      </c>
      <c r="L170" s="63">
        <f t="shared" ref="L170" si="182">J170-K170</f>
        <v>0</v>
      </c>
      <c r="M170" s="64">
        <v>0</v>
      </c>
      <c r="N170" s="65">
        <v>1</v>
      </c>
      <c r="O170" s="66">
        <f t="shared" ref="O170" si="183">IF(N170&gt;0, 1, 0)</f>
        <v>1</v>
      </c>
      <c r="P170" s="66">
        <f t="shared" ref="P170" si="184">N170-O170</f>
        <v>0</v>
      </c>
      <c r="Q170" s="395">
        <v>26</v>
      </c>
      <c r="R170" s="68">
        <f t="shared" ref="R170" si="185">(K170*M170*$R$5)+(L170*M170*$R$6)+(O170*Q170*$R$7)+(P170*Q170*$R$8)</f>
        <v>41.6</v>
      </c>
      <c r="S170" s="69">
        <f t="shared" ref="S170" si="186">J170*M170*$S$5</f>
        <v>0</v>
      </c>
      <c r="T170" s="70">
        <f t="shared" ref="T170" si="187">K170*M170*$T$5</f>
        <v>0</v>
      </c>
      <c r="U170" s="70">
        <f t="shared" ref="U170" si="188">J170*M170*$U$5</f>
        <v>0</v>
      </c>
      <c r="V170" s="70">
        <f t="shared" ref="V170" si="189">N170*Q170*$V$7</f>
        <v>26</v>
      </c>
      <c r="W170" s="70">
        <f t="shared" ref="W170" si="190">O170*Q170*$W$7</f>
        <v>7.8</v>
      </c>
      <c r="X170" s="70">
        <f t="shared" ref="X170" si="191">N170*Q170*$X$7</f>
        <v>7.8</v>
      </c>
      <c r="Y170" s="70">
        <f t="shared" ref="Y170:AA170" si="192">S170+V170</f>
        <v>26</v>
      </c>
      <c r="Z170" s="70">
        <f t="shared" si="192"/>
        <v>7.8</v>
      </c>
      <c r="AA170" s="70">
        <f t="shared" si="192"/>
        <v>7.8</v>
      </c>
      <c r="AB170" s="71"/>
      <c r="AC170" s="7">
        <f>R170-Y170-Z170-AA170</f>
        <v>0</v>
      </c>
      <c r="AD170" s="162"/>
      <c r="AE170" s="134"/>
      <c r="AF170" s="163"/>
      <c r="AG170" s="164"/>
      <c r="AH170" s="88"/>
      <c r="AI170" s="88"/>
      <c r="AJ170" s="75"/>
      <c r="AK170" s="182"/>
      <c r="AL170" s="88"/>
      <c r="AM170" s="75"/>
      <c r="AN170" s="89"/>
      <c r="AO170" s="162"/>
      <c r="AP170" s="87"/>
      <c r="AQ170" s="87"/>
      <c r="AR170" s="167"/>
      <c r="AS170" s="87"/>
      <c r="AT170" s="88"/>
      <c r="AU170" s="75"/>
      <c r="AV170" s="89"/>
    </row>
    <row r="171" spans="1:48" ht="27.95" customHeight="1" thickBot="1" x14ac:dyDescent="0.3">
      <c r="A171" s="407" t="s">
        <v>732</v>
      </c>
      <c r="B171" s="408" t="s">
        <v>733</v>
      </c>
      <c r="C171" s="117"/>
      <c r="D171" s="57" t="s">
        <v>549</v>
      </c>
      <c r="E171" s="118"/>
      <c r="F171" s="118"/>
      <c r="G171" s="119"/>
      <c r="H171" s="120" t="s">
        <v>90</v>
      </c>
      <c r="I171" s="121"/>
      <c r="J171" s="122"/>
      <c r="K171" s="123"/>
      <c r="L171" s="123"/>
      <c r="M171" s="124"/>
      <c r="N171" s="125"/>
      <c r="O171" s="123"/>
      <c r="P171" s="123"/>
      <c r="Q171" s="124"/>
      <c r="R171" s="126">
        <f t="shared" ref="R171:AA171" si="193">SUM(R170:R170)</f>
        <v>41.6</v>
      </c>
      <c r="S171" s="127">
        <f t="shared" si="193"/>
        <v>0</v>
      </c>
      <c r="T171" s="128">
        <f t="shared" si="193"/>
        <v>0</v>
      </c>
      <c r="U171" s="128">
        <f t="shared" si="193"/>
        <v>0</v>
      </c>
      <c r="V171" s="128">
        <f t="shared" si="193"/>
        <v>26</v>
      </c>
      <c r="W171" s="128">
        <f t="shared" si="193"/>
        <v>7.8</v>
      </c>
      <c r="X171" s="128">
        <f t="shared" si="193"/>
        <v>7.8</v>
      </c>
      <c r="Y171" s="129">
        <f t="shared" si="193"/>
        <v>26</v>
      </c>
      <c r="Z171" s="129">
        <f t="shared" si="193"/>
        <v>7.8</v>
      </c>
      <c r="AA171" s="129">
        <f t="shared" si="193"/>
        <v>7.8</v>
      </c>
      <c r="AB171" s="130">
        <f>R171/1800/0.6</f>
        <v>3.8518518518518521E-2</v>
      </c>
      <c r="AC171" s="7"/>
      <c r="AD171" s="131"/>
      <c r="AE171" s="132"/>
      <c r="AF171" s="132"/>
      <c r="AG171" s="132"/>
      <c r="AH171" s="132"/>
      <c r="AI171" s="132"/>
      <c r="AJ171" s="132"/>
      <c r="AK171" s="132"/>
      <c r="AL171" s="132"/>
      <c r="AM171" s="132"/>
      <c r="AN171" s="132"/>
      <c r="AO171" s="132"/>
      <c r="AP171" s="132"/>
      <c r="AQ171" s="132"/>
      <c r="AR171" s="132"/>
      <c r="AS171" s="132"/>
      <c r="AT171" s="132"/>
      <c r="AU171" s="132"/>
      <c r="AV171" s="409"/>
    </row>
    <row r="172" spans="1:48" ht="27.75" customHeight="1" thickTop="1" x14ac:dyDescent="0.25">
      <c r="A172" s="392" t="s">
        <v>734</v>
      </c>
      <c r="B172" s="393" t="s">
        <v>735</v>
      </c>
      <c r="C172" s="56" t="s">
        <v>199</v>
      </c>
      <c r="D172" s="57" t="s">
        <v>549</v>
      </c>
      <c r="E172" s="448" t="s">
        <v>84</v>
      </c>
      <c r="F172" s="449">
        <v>5</v>
      </c>
      <c r="G172" s="450" t="s">
        <v>611</v>
      </c>
      <c r="H172" s="187" t="s">
        <v>612</v>
      </c>
      <c r="I172" s="394"/>
      <c r="J172" s="62">
        <v>0</v>
      </c>
      <c r="K172" s="63">
        <f t="shared" ref="K172:K181" si="194">IF(J172&gt;0, 1, 0)</f>
        <v>0</v>
      </c>
      <c r="L172" s="63">
        <f t="shared" ref="L172:L183" si="195">J172-K172</f>
        <v>0</v>
      </c>
      <c r="M172" s="64">
        <v>0</v>
      </c>
      <c r="N172" s="65">
        <v>1</v>
      </c>
      <c r="O172" s="66">
        <f t="shared" ref="O172:O183" si="196">IF(N172&gt;0, 1, 0)</f>
        <v>1</v>
      </c>
      <c r="P172" s="66">
        <f t="shared" ref="P172:P183" si="197">N172-O172</f>
        <v>0</v>
      </c>
      <c r="Q172" s="395">
        <v>26</v>
      </c>
      <c r="R172" s="68">
        <f t="shared" ref="R172:R181" si="198">(K172*M172*$R$5)+(L172*M172*$R$6)+(O172*Q172*$R$7)+(P172*Q172*$R$8)</f>
        <v>41.6</v>
      </c>
      <c r="S172" s="69">
        <f t="shared" ref="S172:S181" si="199">J172*M172*$S$5</f>
        <v>0</v>
      </c>
      <c r="T172" s="70">
        <f t="shared" ref="T172:T181" si="200">K172*M172*$T$5</f>
        <v>0</v>
      </c>
      <c r="U172" s="70">
        <f t="shared" ref="U172:U181" si="201">J172*M172*$U$5</f>
        <v>0</v>
      </c>
      <c r="V172" s="70">
        <f t="shared" ref="V172:V183" si="202">N172*Q172*$V$7</f>
        <v>26</v>
      </c>
      <c r="W172" s="70">
        <f t="shared" ref="W172:W183" si="203">O172*Q172*$W$7</f>
        <v>7.8</v>
      </c>
      <c r="X172" s="70">
        <f t="shared" ref="X172:X183" si="204">N172*Q172*$X$7</f>
        <v>7.8</v>
      </c>
      <c r="Y172" s="70">
        <f t="shared" ref="Y172:AA183" si="205">S172+V172</f>
        <v>26</v>
      </c>
      <c r="Z172" s="70">
        <f t="shared" si="205"/>
        <v>7.8</v>
      </c>
      <c r="AA172" s="70">
        <f t="shared" si="205"/>
        <v>7.8</v>
      </c>
      <c r="AB172" s="71"/>
      <c r="AC172" s="7">
        <f>R172-Y172-Z172-AA172</f>
        <v>0</v>
      </c>
      <c r="AD172" s="162"/>
      <c r="AE172" s="134"/>
      <c r="AF172" s="163"/>
      <c r="AG172" s="164"/>
      <c r="AH172" s="88"/>
      <c r="AI172" s="88"/>
      <c r="AJ172" s="75"/>
      <c r="AK172" s="183"/>
      <c r="AL172" s="88"/>
      <c r="AM172" s="75"/>
      <c r="AN172" s="89"/>
      <c r="AO172" s="162"/>
      <c r="AP172" s="87"/>
      <c r="AQ172" s="87"/>
      <c r="AR172" s="167"/>
      <c r="AS172" s="224" t="s">
        <v>579</v>
      </c>
      <c r="AT172" s="88"/>
      <c r="AU172" s="75"/>
      <c r="AV172" s="89"/>
    </row>
    <row r="173" spans="1:48" ht="27.95" customHeight="1" x14ac:dyDescent="0.25">
      <c r="A173" s="392" t="s">
        <v>734</v>
      </c>
      <c r="B173" s="393" t="s">
        <v>735</v>
      </c>
      <c r="C173" s="56" t="s">
        <v>199</v>
      </c>
      <c r="D173" s="57" t="s">
        <v>549</v>
      </c>
      <c r="E173" s="451" t="s">
        <v>54</v>
      </c>
      <c r="F173" s="452">
        <v>6</v>
      </c>
      <c r="G173" s="453" t="s">
        <v>672</v>
      </c>
      <c r="H173" s="192" t="s">
        <v>673</v>
      </c>
      <c r="I173" s="81"/>
      <c r="J173" s="82">
        <v>0</v>
      </c>
      <c r="K173" s="63">
        <f t="shared" si="194"/>
        <v>0</v>
      </c>
      <c r="L173" s="63">
        <f t="shared" si="195"/>
        <v>0</v>
      </c>
      <c r="M173" s="83">
        <v>0</v>
      </c>
      <c r="N173" s="84">
        <v>1</v>
      </c>
      <c r="O173" s="66">
        <f t="shared" si="196"/>
        <v>1</v>
      </c>
      <c r="P173" s="66">
        <f t="shared" si="197"/>
        <v>0</v>
      </c>
      <c r="Q173" s="253">
        <v>13</v>
      </c>
      <c r="R173" s="85">
        <f t="shared" si="198"/>
        <v>20.8</v>
      </c>
      <c r="S173" s="69">
        <f t="shared" si="199"/>
        <v>0</v>
      </c>
      <c r="T173" s="70">
        <f t="shared" si="200"/>
        <v>0</v>
      </c>
      <c r="U173" s="70">
        <f t="shared" si="201"/>
        <v>0</v>
      </c>
      <c r="V173" s="70">
        <f t="shared" si="202"/>
        <v>13</v>
      </c>
      <c r="W173" s="70">
        <f t="shared" si="203"/>
        <v>3.9</v>
      </c>
      <c r="X173" s="70">
        <f t="shared" si="204"/>
        <v>3.9</v>
      </c>
      <c r="Y173" s="70">
        <f t="shared" si="205"/>
        <v>13</v>
      </c>
      <c r="Z173" s="70">
        <f t="shared" si="205"/>
        <v>3.9</v>
      </c>
      <c r="AA173" s="70">
        <f t="shared" si="205"/>
        <v>3.9</v>
      </c>
      <c r="AB173" s="71"/>
      <c r="AC173" s="7">
        <f t="shared" ref="AC173:AC183" si="206">R171-Y171-Z171-AA171</f>
        <v>0</v>
      </c>
      <c r="AD173" s="162"/>
      <c r="AE173" s="134"/>
      <c r="AF173" s="163"/>
      <c r="AG173" s="164"/>
      <c r="AH173" s="88"/>
      <c r="AI173" s="88"/>
      <c r="AJ173" s="75"/>
      <c r="AK173" s="183"/>
      <c r="AL173" s="88"/>
      <c r="AM173" s="75"/>
      <c r="AN173" s="89"/>
      <c r="AO173" s="86"/>
      <c r="AP173" s="87"/>
      <c r="AQ173" s="87"/>
      <c r="AR173" s="87"/>
      <c r="AS173" s="224" t="s">
        <v>583</v>
      </c>
      <c r="AT173" s="88"/>
      <c r="AU173" s="75"/>
      <c r="AV173" s="89"/>
    </row>
    <row r="174" spans="1:48" ht="27.95" customHeight="1" x14ac:dyDescent="0.25">
      <c r="A174" s="392" t="s">
        <v>734</v>
      </c>
      <c r="B174" s="393" t="s">
        <v>735</v>
      </c>
      <c r="C174" s="56" t="s">
        <v>199</v>
      </c>
      <c r="D174" s="57" t="s">
        <v>549</v>
      </c>
      <c r="E174" s="454" t="s">
        <v>54</v>
      </c>
      <c r="F174" s="455">
        <v>4</v>
      </c>
      <c r="G174" s="456" t="s">
        <v>580</v>
      </c>
      <c r="H174" s="455" t="s">
        <v>581</v>
      </c>
      <c r="I174" s="81"/>
      <c r="J174" s="82">
        <v>0</v>
      </c>
      <c r="K174" s="63">
        <f t="shared" si="194"/>
        <v>0</v>
      </c>
      <c r="L174" s="63">
        <f t="shared" si="195"/>
        <v>0</v>
      </c>
      <c r="M174" s="83">
        <v>0</v>
      </c>
      <c r="N174" s="84">
        <v>1</v>
      </c>
      <c r="O174" s="66">
        <f t="shared" si="196"/>
        <v>1</v>
      </c>
      <c r="P174" s="66">
        <f t="shared" si="197"/>
        <v>0</v>
      </c>
      <c r="Q174" s="83">
        <v>26</v>
      </c>
      <c r="R174" s="85">
        <f t="shared" si="198"/>
        <v>41.6</v>
      </c>
      <c r="S174" s="69">
        <f t="shared" si="199"/>
        <v>0</v>
      </c>
      <c r="T174" s="70">
        <f t="shared" si="200"/>
        <v>0</v>
      </c>
      <c r="U174" s="70">
        <f t="shared" si="201"/>
        <v>0</v>
      </c>
      <c r="V174" s="70">
        <f t="shared" si="202"/>
        <v>26</v>
      </c>
      <c r="W174" s="70">
        <f t="shared" si="203"/>
        <v>7.8</v>
      </c>
      <c r="X174" s="70">
        <f t="shared" si="204"/>
        <v>7.8</v>
      </c>
      <c r="Y174" s="70">
        <f t="shared" si="205"/>
        <v>26</v>
      </c>
      <c r="Z174" s="70">
        <f t="shared" si="205"/>
        <v>7.8</v>
      </c>
      <c r="AA174" s="70">
        <f t="shared" si="205"/>
        <v>7.8</v>
      </c>
      <c r="AB174" s="71"/>
      <c r="AC174" s="7">
        <f t="shared" si="206"/>
        <v>0</v>
      </c>
      <c r="AE174" s="134"/>
      <c r="AF174" s="163"/>
      <c r="AG174" s="164"/>
      <c r="AH174" s="88"/>
      <c r="AI174" s="88"/>
      <c r="AJ174" s="75"/>
      <c r="AK174" s="167"/>
      <c r="AL174" s="88"/>
      <c r="AM174" s="75"/>
      <c r="AN174" s="89"/>
      <c r="AO174" s="86"/>
      <c r="AP174" s="87"/>
      <c r="AQ174" s="87"/>
      <c r="AR174" s="87"/>
      <c r="AS174" s="87"/>
      <c r="AT174" s="88"/>
      <c r="AU174" s="75"/>
      <c r="AV174" s="89"/>
    </row>
    <row r="175" spans="1:48" ht="27.95" customHeight="1" x14ac:dyDescent="0.25">
      <c r="A175" s="392" t="s">
        <v>734</v>
      </c>
      <c r="B175" s="393" t="s">
        <v>735</v>
      </c>
      <c r="C175" s="56" t="s">
        <v>199</v>
      </c>
      <c r="D175" s="57" t="s">
        <v>549</v>
      </c>
      <c r="E175" s="454" t="s">
        <v>68</v>
      </c>
      <c r="F175" s="455">
        <v>4</v>
      </c>
      <c r="G175" s="456" t="s">
        <v>580</v>
      </c>
      <c r="H175" s="455" t="s">
        <v>585</v>
      </c>
      <c r="I175" s="81"/>
      <c r="J175" s="82">
        <v>0</v>
      </c>
      <c r="K175" s="63">
        <f t="shared" si="194"/>
        <v>0</v>
      </c>
      <c r="L175" s="63">
        <f t="shared" si="195"/>
        <v>0</v>
      </c>
      <c r="M175" s="83">
        <v>0</v>
      </c>
      <c r="N175" s="84">
        <v>1</v>
      </c>
      <c r="O175" s="66">
        <f t="shared" si="196"/>
        <v>1</v>
      </c>
      <c r="P175" s="66">
        <f t="shared" si="197"/>
        <v>0</v>
      </c>
      <c r="Q175" s="457">
        <v>26</v>
      </c>
      <c r="R175" s="85">
        <f t="shared" si="198"/>
        <v>41.6</v>
      </c>
      <c r="S175" s="69">
        <f t="shared" si="199"/>
        <v>0</v>
      </c>
      <c r="T175" s="70">
        <f t="shared" si="200"/>
        <v>0</v>
      </c>
      <c r="U175" s="70">
        <f t="shared" si="201"/>
        <v>0</v>
      </c>
      <c r="V175" s="70">
        <f t="shared" si="202"/>
        <v>26</v>
      </c>
      <c r="W175" s="70">
        <f t="shared" si="203"/>
        <v>7.8</v>
      </c>
      <c r="X175" s="70">
        <f t="shared" si="204"/>
        <v>7.8</v>
      </c>
      <c r="Y175" s="70">
        <f t="shared" si="205"/>
        <v>26</v>
      </c>
      <c r="Z175" s="70">
        <f t="shared" si="205"/>
        <v>7.8</v>
      </c>
      <c r="AA175" s="70">
        <f t="shared" si="205"/>
        <v>7.8</v>
      </c>
      <c r="AB175" s="71"/>
      <c r="AC175" s="7">
        <f t="shared" si="206"/>
        <v>0</v>
      </c>
      <c r="AD175" s="162"/>
      <c r="AE175" s="73"/>
      <c r="AF175" s="87"/>
      <c r="AG175" s="87"/>
      <c r="AH175" s="88"/>
      <c r="AI175" s="88"/>
      <c r="AJ175" s="75"/>
      <c r="AK175" s="87"/>
      <c r="AL175" s="88"/>
      <c r="AM175" s="75"/>
      <c r="AN175" s="89"/>
      <c r="AO175" s="86"/>
      <c r="AP175" s="87"/>
      <c r="AQ175" s="87"/>
      <c r="AR175" s="87"/>
      <c r="AS175" s="87"/>
      <c r="AT175" s="88"/>
      <c r="AU175" s="75"/>
      <c r="AV175" s="89"/>
    </row>
    <row r="176" spans="1:48" ht="27.95" customHeight="1" x14ac:dyDescent="0.25">
      <c r="A176" s="392" t="s">
        <v>734</v>
      </c>
      <c r="B176" s="393" t="s">
        <v>735</v>
      </c>
      <c r="C176" s="56" t="s">
        <v>199</v>
      </c>
      <c r="D176" s="57" t="s">
        <v>549</v>
      </c>
      <c r="E176" s="150" t="s">
        <v>84</v>
      </c>
      <c r="F176" s="80">
        <v>6</v>
      </c>
      <c r="G176" s="60" t="s">
        <v>704</v>
      </c>
      <c r="H176" s="60" t="s">
        <v>696</v>
      </c>
      <c r="I176" s="81"/>
      <c r="J176" s="82">
        <v>0</v>
      </c>
      <c r="K176" s="63">
        <f t="shared" si="194"/>
        <v>0</v>
      </c>
      <c r="L176" s="63">
        <f t="shared" si="195"/>
        <v>0</v>
      </c>
      <c r="M176" s="83">
        <v>0</v>
      </c>
      <c r="N176" s="84">
        <v>0</v>
      </c>
      <c r="O176" s="66">
        <f t="shared" si="196"/>
        <v>0</v>
      </c>
      <c r="P176" s="66">
        <f t="shared" si="197"/>
        <v>0</v>
      </c>
      <c r="Q176" s="458">
        <v>0</v>
      </c>
      <c r="R176" s="85">
        <f t="shared" si="198"/>
        <v>0</v>
      </c>
      <c r="S176" s="69">
        <f t="shared" si="199"/>
        <v>0</v>
      </c>
      <c r="T176" s="70">
        <f t="shared" si="200"/>
        <v>0</v>
      </c>
      <c r="U176" s="70">
        <f t="shared" si="201"/>
        <v>0</v>
      </c>
      <c r="V176" s="70">
        <f t="shared" si="202"/>
        <v>0</v>
      </c>
      <c r="W176" s="70">
        <f t="shared" si="203"/>
        <v>0</v>
      </c>
      <c r="X176" s="70">
        <f t="shared" si="204"/>
        <v>0</v>
      </c>
      <c r="Y176" s="70">
        <f t="shared" si="205"/>
        <v>0</v>
      </c>
      <c r="Z176" s="70">
        <f t="shared" si="205"/>
        <v>0</v>
      </c>
      <c r="AA176" s="70">
        <f t="shared" si="205"/>
        <v>0</v>
      </c>
      <c r="AB176" s="71"/>
      <c r="AC176" s="7">
        <f t="shared" si="206"/>
        <v>0</v>
      </c>
      <c r="AD176" s="86"/>
      <c r="AE176" s="73"/>
      <c r="AF176" s="87"/>
      <c r="AG176" s="87"/>
      <c r="AH176" s="88"/>
      <c r="AI176" s="88"/>
      <c r="AJ176" s="75"/>
      <c r="AK176" s="87"/>
      <c r="AL176" s="88"/>
      <c r="AM176" s="75"/>
      <c r="AN176" s="89"/>
      <c r="AO176" s="86"/>
      <c r="AP176" s="87"/>
      <c r="AQ176" s="87"/>
      <c r="AR176" s="87"/>
      <c r="AS176" s="87"/>
      <c r="AT176" s="88"/>
      <c r="AU176" s="75"/>
      <c r="AV176" s="89"/>
    </row>
    <row r="177" spans="1:48" ht="27.95" customHeight="1" x14ac:dyDescent="0.25">
      <c r="A177" s="392" t="s">
        <v>734</v>
      </c>
      <c r="B177" s="393" t="s">
        <v>735</v>
      </c>
      <c r="C177" s="56" t="s">
        <v>199</v>
      </c>
      <c r="D177" s="57" t="s">
        <v>549</v>
      </c>
      <c r="E177" s="150" t="s">
        <v>84</v>
      </c>
      <c r="F177" s="80">
        <v>6</v>
      </c>
      <c r="G177" s="60" t="s">
        <v>620</v>
      </c>
      <c r="H177" s="60" t="s">
        <v>621</v>
      </c>
      <c r="I177" s="81"/>
      <c r="J177" s="82">
        <v>0</v>
      </c>
      <c r="K177" s="63">
        <f t="shared" si="194"/>
        <v>0</v>
      </c>
      <c r="L177" s="63">
        <f t="shared" si="195"/>
        <v>0</v>
      </c>
      <c r="M177" s="83">
        <v>0</v>
      </c>
      <c r="N177" s="84">
        <v>1</v>
      </c>
      <c r="O177" s="66">
        <f t="shared" si="196"/>
        <v>1</v>
      </c>
      <c r="P177" s="66">
        <f t="shared" si="197"/>
        <v>0</v>
      </c>
      <c r="Q177" s="83">
        <v>13</v>
      </c>
      <c r="R177" s="85">
        <f t="shared" si="198"/>
        <v>20.8</v>
      </c>
      <c r="S177" s="69">
        <f t="shared" si="199"/>
        <v>0</v>
      </c>
      <c r="T177" s="70">
        <f t="shared" si="200"/>
        <v>0</v>
      </c>
      <c r="U177" s="70">
        <f t="shared" si="201"/>
        <v>0</v>
      </c>
      <c r="V177" s="70">
        <f t="shared" si="202"/>
        <v>13</v>
      </c>
      <c r="W177" s="70">
        <f t="shared" si="203"/>
        <v>3.9</v>
      </c>
      <c r="X177" s="70">
        <f t="shared" si="204"/>
        <v>3.9</v>
      </c>
      <c r="Y177" s="70">
        <f t="shared" si="205"/>
        <v>13</v>
      </c>
      <c r="Z177" s="70">
        <f t="shared" si="205"/>
        <v>3.9</v>
      </c>
      <c r="AA177" s="70">
        <f t="shared" si="205"/>
        <v>3.9</v>
      </c>
      <c r="AB177" s="71"/>
      <c r="AC177" s="7">
        <f t="shared" si="206"/>
        <v>0</v>
      </c>
      <c r="AD177" s="86"/>
      <c r="AE177" s="73"/>
      <c r="AF177" s="87"/>
      <c r="AG177" s="87"/>
      <c r="AH177" s="88"/>
      <c r="AI177" s="88"/>
      <c r="AJ177" s="75"/>
      <c r="AK177" s="87"/>
      <c r="AL177" s="88"/>
      <c r="AM177" s="75"/>
      <c r="AN177" s="89"/>
      <c r="AO177" s="86"/>
      <c r="AP177" s="87"/>
      <c r="AQ177" s="87"/>
      <c r="AR177" s="87"/>
      <c r="AS177" s="87"/>
      <c r="AT177" s="88"/>
      <c r="AU177" s="75"/>
      <c r="AV177" s="89"/>
    </row>
    <row r="178" spans="1:48" ht="27.95" customHeight="1" x14ac:dyDescent="0.25">
      <c r="A178" s="392" t="s">
        <v>734</v>
      </c>
      <c r="B178" s="393" t="s">
        <v>735</v>
      </c>
      <c r="C178" s="56" t="s">
        <v>199</v>
      </c>
      <c r="D178" s="57" t="s">
        <v>549</v>
      </c>
      <c r="E178" s="58" t="s">
        <v>54</v>
      </c>
      <c r="F178" s="80">
        <v>4</v>
      </c>
      <c r="G178" s="60" t="s">
        <v>721</v>
      </c>
      <c r="H178" s="60" t="s">
        <v>722</v>
      </c>
      <c r="I178" s="81"/>
      <c r="J178" s="82">
        <v>0</v>
      </c>
      <c r="K178" s="63">
        <f t="shared" si="194"/>
        <v>0</v>
      </c>
      <c r="L178" s="63">
        <f t="shared" si="195"/>
        <v>0</v>
      </c>
      <c r="M178" s="83">
        <v>0</v>
      </c>
      <c r="N178" s="84">
        <v>1</v>
      </c>
      <c r="O178" s="66">
        <f t="shared" si="196"/>
        <v>1</v>
      </c>
      <c r="P178" s="66">
        <f t="shared" si="197"/>
        <v>0</v>
      </c>
      <c r="Q178" s="83">
        <v>13</v>
      </c>
      <c r="R178" s="85">
        <f t="shared" si="198"/>
        <v>20.8</v>
      </c>
      <c r="S178" s="69">
        <f t="shared" si="199"/>
        <v>0</v>
      </c>
      <c r="T178" s="70">
        <f t="shared" si="200"/>
        <v>0</v>
      </c>
      <c r="U178" s="70">
        <f t="shared" si="201"/>
        <v>0</v>
      </c>
      <c r="V178" s="70">
        <f t="shared" si="202"/>
        <v>13</v>
      </c>
      <c r="W178" s="70">
        <f t="shared" si="203"/>
        <v>3.9</v>
      </c>
      <c r="X178" s="70">
        <f t="shared" si="204"/>
        <v>3.9</v>
      </c>
      <c r="Y178" s="70">
        <f t="shared" si="205"/>
        <v>13</v>
      </c>
      <c r="Z178" s="70">
        <f t="shared" si="205"/>
        <v>3.9</v>
      </c>
      <c r="AA178" s="70">
        <f t="shared" si="205"/>
        <v>3.9</v>
      </c>
      <c r="AB178" s="447"/>
      <c r="AC178" s="7">
        <f t="shared" si="206"/>
        <v>0</v>
      </c>
      <c r="AD178" s="86"/>
      <c r="AE178" s="73"/>
      <c r="AF178" s="87"/>
      <c r="AG178" s="87"/>
      <c r="AH178" s="88"/>
      <c r="AI178" s="88"/>
      <c r="AJ178" s="75"/>
      <c r="AK178" s="87"/>
      <c r="AL178" s="88"/>
      <c r="AM178" s="75"/>
      <c r="AN178" s="89"/>
      <c r="AO178" s="86"/>
      <c r="AP178" s="87"/>
      <c r="AQ178" s="87"/>
      <c r="AR178" s="87"/>
      <c r="AS178" s="87"/>
      <c r="AT178" s="88"/>
      <c r="AU178" s="75"/>
      <c r="AV178" s="89"/>
    </row>
    <row r="179" spans="1:48" ht="27.95" customHeight="1" x14ac:dyDescent="0.25">
      <c r="A179" s="392" t="s">
        <v>734</v>
      </c>
      <c r="B179" s="393" t="s">
        <v>735</v>
      </c>
      <c r="C179" s="56" t="s">
        <v>199</v>
      </c>
      <c r="D179" s="57" t="s">
        <v>549</v>
      </c>
      <c r="E179" s="150" t="s">
        <v>84</v>
      </c>
      <c r="F179" s="80">
        <v>4</v>
      </c>
      <c r="G179" s="60" t="s">
        <v>723</v>
      </c>
      <c r="H179" s="60" t="s">
        <v>722</v>
      </c>
      <c r="I179" s="94"/>
      <c r="J179" s="82">
        <v>0</v>
      </c>
      <c r="K179" s="63">
        <f t="shared" si="194"/>
        <v>0</v>
      </c>
      <c r="L179" s="63">
        <f t="shared" si="195"/>
        <v>0</v>
      </c>
      <c r="M179" s="83">
        <v>0</v>
      </c>
      <c r="N179" s="84">
        <v>0</v>
      </c>
      <c r="O179" s="66">
        <f t="shared" si="196"/>
        <v>0</v>
      </c>
      <c r="P179" s="66">
        <f t="shared" si="197"/>
        <v>0</v>
      </c>
      <c r="Q179" s="83">
        <v>0</v>
      </c>
      <c r="R179" s="85">
        <f t="shared" si="198"/>
        <v>0</v>
      </c>
      <c r="S179" s="69">
        <f t="shared" si="199"/>
        <v>0</v>
      </c>
      <c r="T179" s="70">
        <f t="shared" si="200"/>
        <v>0</v>
      </c>
      <c r="U179" s="70">
        <f t="shared" si="201"/>
        <v>0</v>
      </c>
      <c r="V179" s="70">
        <f t="shared" si="202"/>
        <v>0</v>
      </c>
      <c r="W179" s="70">
        <f t="shared" si="203"/>
        <v>0</v>
      </c>
      <c r="X179" s="70">
        <f t="shared" si="204"/>
        <v>0</v>
      </c>
      <c r="Y179" s="70">
        <f t="shared" si="205"/>
        <v>0</v>
      </c>
      <c r="Z179" s="70">
        <f t="shared" si="205"/>
        <v>0</v>
      </c>
      <c r="AA179" s="70">
        <f t="shared" si="205"/>
        <v>0</v>
      </c>
      <c r="AB179" s="71"/>
      <c r="AC179" s="7">
        <f t="shared" si="206"/>
        <v>0</v>
      </c>
      <c r="AD179" s="86"/>
      <c r="AE179" s="73"/>
      <c r="AF179" s="87"/>
      <c r="AG179" s="87"/>
      <c r="AH179" s="88"/>
      <c r="AI179" s="88"/>
      <c r="AJ179" s="75"/>
      <c r="AK179" s="87"/>
      <c r="AL179" s="88"/>
      <c r="AM179" s="75"/>
      <c r="AN179" s="89"/>
      <c r="AO179" s="86"/>
      <c r="AP179" s="87"/>
      <c r="AQ179" s="87"/>
      <c r="AR179" s="87"/>
      <c r="AS179" s="87"/>
      <c r="AT179" s="88"/>
      <c r="AU179" s="75"/>
      <c r="AV179" s="89"/>
    </row>
    <row r="180" spans="1:48" ht="27.95" customHeight="1" x14ac:dyDescent="0.25">
      <c r="A180" s="392" t="s">
        <v>734</v>
      </c>
      <c r="B180" s="393" t="s">
        <v>735</v>
      </c>
      <c r="C180" s="56" t="s">
        <v>199</v>
      </c>
      <c r="D180" s="57" t="s">
        <v>549</v>
      </c>
      <c r="E180" s="58" t="s">
        <v>54</v>
      </c>
      <c r="F180" s="80">
        <v>6</v>
      </c>
      <c r="G180" s="60" t="s">
        <v>695</v>
      </c>
      <c r="H180" s="60" t="s">
        <v>696</v>
      </c>
      <c r="I180" s="81"/>
      <c r="J180" s="82">
        <v>0</v>
      </c>
      <c r="K180" s="63">
        <f t="shared" si="194"/>
        <v>0</v>
      </c>
      <c r="L180" s="63">
        <f t="shared" si="195"/>
        <v>0</v>
      </c>
      <c r="M180" s="83">
        <v>0</v>
      </c>
      <c r="N180" s="84">
        <v>1</v>
      </c>
      <c r="O180" s="66">
        <f t="shared" si="196"/>
        <v>1</v>
      </c>
      <c r="P180" s="66">
        <f t="shared" si="197"/>
        <v>0</v>
      </c>
      <c r="Q180" s="253">
        <v>26</v>
      </c>
      <c r="R180" s="85">
        <f t="shared" si="198"/>
        <v>41.6</v>
      </c>
      <c r="S180" s="69">
        <f t="shared" si="199"/>
        <v>0</v>
      </c>
      <c r="T180" s="70">
        <f t="shared" si="200"/>
        <v>0</v>
      </c>
      <c r="U180" s="70">
        <f t="shared" si="201"/>
        <v>0</v>
      </c>
      <c r="V180" s="70">
        <f t="shared" si="202"/>
        <v>26</v>
      </c>
      <c r="W180" s="70">
        <f t="shared" si="203"/>
        <v>7.8</v>
      </c>
      <c r="X180" s="70">
        <f t="shared" si="204"/>
        <v>7.8</v>
      </c>
      <c r="Y180" s="70">
        <f t="shared" si="205"/>
        <v>26</v>
      </c>
      <c r="Z180" s="70">
        <f t="shared" si="205"/>
        <v>7.8</v>
      </c>
      <c r="AA180" s="70">
        <f t="shared" si="205"/>
        <v>7.8</v>
      </c>
      <c r="AB180" s="71"/>
      <c r="AC180" s="7">
        <f t="shared" si="206"/>
        <v>0</v>
      </c>
      <c r="AD180" s="86"/>
      <c r="AE180" s="73"/>
      <c r="AF180" s="87"/>
      <c r="AG180" s="87"/>
      <c r="AH180" s="88"/>
      <c r="AI180" s="88"/>
      <c r="AJ180" s="75"/>
      <c r="AK180" s="87"/>
      <c r="AL180" s="88"/>
      <c r="AM180" s="75"/>
      <c r="AN180" s="89"/>
      <c r="AO180" s="86"/>
      <c r="AP180" s="87"/>
      <c r="AQ180" s="87"/>
      <c r="AR180" s="87"/>
      <c r="AS180" s="87"/>
      <c r="AT180" s="88"/>
      <c r="AU180" s="75"/>
      <c r="AV180" s="89"/>
    </row>
    <row r="181" spans="1:48" ht="27.95" customHeight="1" x14ac:dyDescent="0.25">
      <c r="A181" s="392" t="s">
        <v>734</v>
      </c>
      <c r="B181" s="393" t="s">
        <v>735</v>
      </c>
      <c r="C181" s="56" t="s">
        <v>199</v>
      </c>
      <c r="D181" s="57" t="s">
        <v>549</v>
      </c>
      <c r="E181" s="150" t="s">
        <v>84</v>
      </c>
      <c r="F181" s="80">
        <v>5</v>
      </c>
      <c r="G181" s="60" t="s">
        <v>717</v>
      </c>
      <c r="H181" s="60" t="s">
        <v>718</v>
      </c>
      <c r="I181" s="404"/>
      <c r="J181" s="82">
        <v>0</v>
      </c>
      <c r="K181" s="96">
        <f t="shared" si="194"/>
        <v>0</v>
      </c>
      <c r="L181" s="96">
        <f t="shared" si="195"/>
        <v>0</v>
      </c>
      <c r="M181" s="83">
        <v>0</v>
      </c>
      <c r="N181" s="84">
        <v>1</v>
      </c>
      <c r="O181" s="66">
        <f t="shared" si="196"/>
        <v>1</v>
      </c>
      <c r="P181" s="66">
        <f t="shared" si="197"/>
        <v>0</v>
      </c>
      <c r="Q181" s="446">
        <v>13</v>
      </c>
      <c r="R181" s="85">
        <f t="shared" si="198"/>
        <v>20.8</v>
      </c>
      <c r="S181" s="69">
        <f t="shared" si="199"/>
        <v>0</v>
      </c>
      <c r="T181" s="70">
        <f t="shared" si="200"/>
        <v>0</v>
      </c>
      <c r="U181" s="70">
        <f t="shared" si="201"/>
        <v>0</v>
      </c>
      <c r="V181" s="70">
        <f t="shared" si="202"/>
        <v>13</v>
      </c>
      <c r="W181" s="70">
        <f t="shared" si="203"/>
        <v>3.9</v>
      </c>
      <c r="X181" s="70">
        <f t="shared" si="204"/>
        <v>3.9</v>
      </c>
      <c r="Y181" s="70">
        <f t="shared" si="205"/>
        <v>13</v>
      </c>
      <c r="Z181" s="70">
        <f t="shared" si="205"/>
        <v>3.9</v>
      </c>
      <c r="AA181" s="70">
        <f t="shared" si="205"/>
        <v>3.9</v>
      </c>
      <c r="AB181" s="71"/>
      <c r="AC181" s="7">
        <f t="shared" si="206"/>
        <v>0</v>
      </c>
      <c r="AD181" s="86"/>
      <c r="AE181" s="73"/>
      <c r="AF181" s="87"/>
      <c r="AG181" s="87"/>
      <c r="AH181" s="88"/>
      <c r="AI181" s="88"/>
      <c r="AJ181" s="75"/>
      <c r="AK181" s="87"/>
      <c r="AL181" s="88"/>
      <c r="AM181" s="75"/>
      <c r="AN181" s="89"/>
      <c r="AO181" s="86"/>
      <c r="AP181" s="87"/>
      <c r="AQ181" s="87"/>
      <c r="AR181" s="87"/>
      <c r="AS181" s="87"/>
      <c r="AT181" s="88"/>
      <c r="AU181" s="75"/>
      <c r="AV181" s="89"/>
    </row>
    <row r="182" spans="1:48" s="179" customFormat="1" ht="27.95" customHeight="1" x14ac:dyDescent="0.25">
      <c r="A182" s="392" t="s">
        <v>734</v>
      </c>
      <c r="B182" s="393" t="s">
        <v>735</v>
      </c>
      <c r="C182" s="56" t="s">
        <v>199</v>
      </c>
      <c r="D182" s="57" t="s">
        <v>549</v>
      </c>
      <c r="E182" s="101" t="s">
        <v>49</v>
      </c>
      <c r="F182" s="101"/>
      <c r="G182" s="102"/>
      <c r="H182" s="103"/>
      <c r="I182" s="104"/>
      <c r="J182" s="105"/>
      <c r="K182" s="106">
        <f>IF(J182&gt;0, 1, 0)</f>
        <v>0</v>
      </c>
      <c r="L182" s="106">
        <f t="shared" si="195"/>
        <v>0</v>
      </c>
      <c r="M182" s="107"/>
      <c r="N182" s="108"/>
      <c r="O182" s="109">
        <f t="shared" si="196"/>
        <v>0</v>
      </c>
      <c r="P182" s="109">
        <f t="shared" si="197"/>
        <v>0</v>
      </c>
      <c r="Q182" s="107"/>
      <c r="R182" s="110">
        <f>J182*M182*$R$9</f>
        <v>0</v>
      </c>
      <c r="S182" s="111">
        <f>J182*M182*$S$9</f>
        <v>0</v>
      </c>
      <c r="T182" s="112">
        <f>K182*M182*$T$9</f>
        <v>0</v>
      </c>
      <c r="U182" s="112">
        <f>J182*M182*$U$9</f>
        <v>0</v>
      </c>
      <c r="V182" s="112">
        <f t="shared" si="202"/>
        <v>0</v>
      </c>
      <c r="W182" s="112">
        <f t="shared" si="203"/>
        <v>0</v>
      </c>
      <c r="X182" s="112">
        <f t="shared" si="204"/>
        <v>0</v>
      </c>
      <c r="Y182" s="112">
        <f t="shared" si="205"/>
        <v>0</v>
      </c>
      <c r="Z182" s="112">
        <f t="shared" si="205"/>
        <v>0</v>
      </c>
      <c r="AA182" s="112">
        <f t="shared" si="205"/>
        <v>0</v>
      </c>
      <c r="AB182" s="113"/>
      <c r="AC182" s="7">
        <f t="shared" si="206"/>
        <v>0</v>
      </c>
      <c r="AD182" s="176"/>
      <c r="AE182" s="73"/>
      <c r="AF182" s="177"/>
      <c r="AG182" s="177"/>
      <c r="AH182" s="88"/>
      <c r="AI182" s="88"/>
      <c r="AJ182" s="75"/>
      <c r="AK182" s="177"/>
      <c r="AL182" s="88"/>
      <c r="AM182" s="75"/>
      <c r="AN182" s="178"/>
      <c r="AO182" s="176"/>
      <c r="AP182" s="177"/>
      <c r="AQ182" s="177"/>
      <c r="AR182" s="177"/>
      <c r="AS182" s="177"/>
      <c r="AT182" s="88"/>
      <c r="AU182" s="75"/>
      <c r="AV182" s="178"/>
    </row>
    <row r="183" spans="1:48" s="171" customFormat="1" ht="27.95" customHeight="1" x14ac:dyDescent="0.25">
      <c r="A183" s="392" t="s">
        <v>734</v>
      </c>
      <c r="B183" s="393" t="s">
        <v>735</v>
      </c>
      <c r="C183" s="56" t="s">
        <v>199</v>
      </c>
      <c r="D183" s="57" t="s">
        <v>549</v>
      </c>
      <c r="E183" s="101" t="s">
        <v>49</v>
      </c>
      <c r="F183" s="101"/>
      <c r="G183" s="102"/>
      <c r="H183" s="103"/>
      <c r="I183" s="104"/>
      <c r="J183" s="105"/>
      <c r="K183" s="106">
        <f>IF(J183&gt;0, 1, 0)</f>
        <v>0</v>
      </c>
      <c r="L183" s="106">
        <f t="shared" si="195"/>
        <v>0</v>
      </c>
      <c r="M183" s="107"/>
      <c r="N183" s="108"/>
      <c r="O183" s="109">
        <f t="shared" si="196"/>
        <v>0</v>
      </c>
      <c r="P183" s="109">
        <f t="shared" si="197"/>
        <v>0</v>
      </c>
      <c r="Q183" s="107"/>
      <c r="R183" s="110">
        <f>J183*M183*$R$9</f>
        <v>0</v>
      </c>
      <c r="S183" s="111">
        <f>J183*M183*$S$9</f>
        <v>0</v>
      </c>
      <c r="T183" s="112">
        <f>K183*M183*$T$9</f>
        <v>0</v>
      </c>
      <c r="U183" s="112">
        <f>J183*M183*$U$9</f>
        <v>0</v>
      </c>
      <c r="V183" s="112">
        <f t="shared" si="202"/>
        <v>0</v>
      </c>
      <c r="W183" s="112">
        <f t="shared" si="203"/>
        <v>0</v>
      </c>
      <c r="X183" s="112">
        <f t="shared" si="204"/>
        <v>0</v>
      </c>
      <c r="Y183" s="112">
        <f t="shared" si="205"/>
        <v>0</v>
      </c>
      <c r="Z183" s="112">
        <f t="shared" si="205"/>
        <v>0</v>
      </c>
      <c r="AA183" s="112">
        <f t="shared" si="205"/>
        <v>0</v>
      </c>
      <c r="AB183" s="113"/>
      <c r="AC183" s="114">
        <f t="shared" si="206"/>
        <v>0</v>
      </c>
      <c r="AD183" s="176"/>
      <c r="AE183" s="73"/>
      <c r="AF183" s="177"/>
      <c r="AG183" s="177"/>
      <c r="AH183" s="88"/>
      <c r="AI183" s="88"/>
      <c r="AJ183" s="75"/>
      <c r="AK183" s="177"/>
      <c r="AL183" s="88"/>
      <c r="AM183" s="75"/>
      <c r="AN183" s="178"/>
      <c r="AO183" s="176"/>
      <c r="AP183" s="177"/>
      <c r="AQ183" s="177"/>
      <c r="AR183" s="177"/>
      <c r="AS183" s="177"/>
      <c r="AT183" s="88"/>
      <c r="AU183" s="75"/>
      <c r="AV183" s="178"/>
    </row>
    <row r="184" spans="1:48" ht="27.95" customHeight="1" thickBot="1" x14ac:dyDescent="0.3">
      <c r="A184" s="407" t="s">
        <v>199</v>
      </c>
      <c r="B184" s="408"/>
      <c r="C184" s="117"/>
      <c r="D184" s="57" t="s">
        <v>549</v>
      </c>
      <c r="E184" s="118"/>
      <c r="F184" s="118"/>
      <c r="G184" s="119"/>
      <c r="H184" s="120" t="s">
        <v>90</v>
      </c>
      <c r="I184" s="121"/>
      <c r="J184" s="122"/>
      <c r="K184" s="123"/>
      <c r="L184" s="123"/>
      <c r="M184" s="124"/>
      <c r="N184" s="125"/>
      <c r="O184" s="123"/>
      <c r="P184" s="123"/>
      <c r="Q184" s="124"/>
      <c r="R184" s="126">
        <f>SUM(R172:R183)</f>
        <v>249.60000000000002</v>
      </c>
      <c r="S184" s="127">
        <f t="shared" ref="S184:AA184" si="207">SUM(S172:S183)</f>
        <v>0</v>
      </c>
      <c r="T184" s="128">
        <f t="shared" si="207"/>
        <v>0</v>
      </c>
      <c r="U184" s="128">
        <f t="shared" si="207"/>
        <v>0</v>
      </c>
      <c r="V184" s="128">
        <f t="shared" si="207"/>
        <v>156</v>
      </c>
      <c r="W184" s="128">
        <f t="shared" si="207"/>
        <v>46.8</v>
      </c>
      <c r="X184" s="128">
        <f t="shared" si="207"/>
        <v>46.8</v>
      </c>
      <c r="Y184" s="129">
        <f t="shared" si="207"/>
        <v>156</v>
      </c>
      <c r="Z184" s="129">
        <f t="shared" si="207"/>
        <v>46.8</v>
      </c>
      <c r="AA184" s="129">
        <f t="shared" si="207"/>
        <v>46.8</v>
      </c>
      <c r="AB184" s="130">
        <f>R184/1800/0.6</f>
        <v>0.23111111111111116</v>
      </c>
      <c r="AC184" s="7"/>
      <c r="AD184" s="131"/>
      <c r="AE184" s="132"/>
      <c r="AF184" s="132"/>
      <c r="AG184" s="132"/>
      <c r="AH184" s="132"/>
      <c r="AI184" s="132"/>
      <c r="AJ184" s="132"/>
      <c r="AK184" s="132"/>
      <c r="AL184" s="132"/>
      <c r="AM184" s="132"/>
      <c r="AN184" s="132"/>
      <c r="AO184" s="132"/>
      <c r="AP184" s="132"/>
      <c r="AQ184" s="132"/>
      <c r="AR184" s="132"/>
      <c r="AS184" s="132"/>
      <c r="AT184" s="132"/>
      <c r="AU184" s="132"/>
      <c r="AV184" s="409"/>
    </row>
    <row r="185" spans="1:48" ht="27.75" customHeight="1" thickTop="1" x14ac:dyDescent="0.25">
      <c r="A185" s="392"/>
      <c r="B185" s="393"/>
      <c r="C185" s="56"/>
      <c r="D185" s="57" t="s">
        <v>549</v>
      </c>
      <c r="E185" s="135"/>
      <c r="F185" s="136"/>
      <c r="G185" s="137"/>
      <c r="H185" s="140"/>
      <c r="I185" s="394"/>
      <c r="J185" s="62"/>
      <c r="K185" s="63">
        <f t="shared" ref="K185:K194" si="208">IF(J185&gt;0, 1, 0)</f>
        <v>0</v>
      </c>
      <c r="L185" s="63">
        <f t="shared" ref="L185:L196" si="209">J185-K185</f>
        <v>0</v>
      </c>
      <c r="M185" s="64"/>
      <c r="N185" s="65"/>
      <c r="O185" s="66">
        <f t="shared" ref="O185:O196" si="210">IF(N185&gt;0, 1, 0)</f>
        <v>0</v>
      </c>
      <c r="P185" s="66">
        <f t="shared" ref="P185:P196" si="211">N185-O185</f>
        <v>0</v>
      </c>
      <c r="Q185" s="395"/>
      <c r="R185" s="68">
        <f t="shared" ref="R185:R194" si="212">(K185*M185*$R$5)+(L185*M185*$R$6)+(O185*Q185*$R$7)+(P185*Q185*$R$8)</f>
        <v>0</v>
      </c>
      <c r="S185" s="69">
        <f t="shared" ref="S185:S194" si="213">J185*M185*$S$5</f>
        <v>0</v>
      </c>
      <c r="T185" s="70">
        <f t="shared" ref="T185:T194" si="214">K185*M185*$T$5</f>
        <v>0</v>
      </c>
      <c r="U185" s="70">
        <f t="shared" ref="U185:U194" si="215">J185*M185*$U$5</f>
        <v>0</v>
      </c>
      <c r="V185" s="70">
        <f t="shared" ref="V185:V196" si="216">N185*Q185*$V$7</f>
        <v>0</v>
      </c>
      <c r="W185" s="70">
        <f t="shared" ref="W185:W196" si="217">O185*Q185*$W$7</f>
        <v>0</v>
      </c>
      <c r="X185" s="70">
        <f t="shared" ref="X185:X196" si="218">N185*Q185*$X$7</f>
        <v>0</v>
      </c>
      <c r="Y185" s="70">
        <f t="shared" ref="Y185:AA196" si="219">S185+V185</f>
        <v>0</v>
      </c>
      <c r="Z185" s="70">
        <f t="shared" si="219"/>
        <v>0</v>
      </c>
      <c r="AA185" s="70">
        <f t="shared" si="219"/>
        <v>0</v>
      </c>
      <c r="AB185" s="71"/>
      <c r="AC185" s="7">
        <f>R185-Y185-Z185-AA185</f>
        <v>0</v>
      </c>
      <c r="AD185" s="162"/>
      <c r="AE185" s="134"/>
      <c r="AF185" s="163"/>
      <c r="AG185" s="164"/>
      <c r="AH185" s="88"/>
      <c r="AI185" s="88"/>
      <c r="AJ185" s="75"/>
      <c r="AK185" s="182"/>
      <c r="AL185" s="88"/>
      <c r="AM185" s="75"/>
      <c r="AN185" s="89"/>
      <c r="AO185" s="162"/>
      <c r="AP185" s="87"/>
      <c r="AQ185" s="87"/>
      <c r="AR185" s="167"/>
      <c r="AS185" s="87"/>
      <c r="AT185" s="88"/>
      <c r="AU185" s="75"/>
      <c r="AV185" s="89"/>
    </row>
    <row r="186" spans="1:48" ht="27.95" customHeight="1" x14ac:dyDescent="0.25">
      <c r="A186" s="392"/>
      <c r="B186" s="393"/>
      <c r="C186" s="56"/>
      <c r="D186" s="57" t="s">
        <v>549</v>
      </c>
      <c r="E186" s="135"/>
      <c r="F186" s="136"/>
      <c r="G186" s="137"/>
      <c r="H186" s="140"/>
      <c r="I186" s="81"/>
      <c r="J186" s="82"/>
      <c r="K186" s="63">
        <f t="shared" si="208"/>
        <v>0</v>
      </c>
      <c r="L186" s="63">
        <f t="shared" si="209"/>
        <v>0</v>
      </c>
      <c r="M186" s="83"/>
      <c r="N186" s="84"/>
      <c r="O186" s="66">
        <f t="shared" si="210"/>
        <v>0</v>
      </c>
      <c r="P186" s="66">
        <f t="shared" si="211"/>
        <v>0</v>
      </c>
      <c r="Q186" s="83"/>
      <c r="R186" s="85">
        <f t="shared" si="212"/>
        <v>0</v>
      </c>
      <c r="S186" s="69">
        <f t="shared" si="213"/>
        <v>0</v>
      </c>
      <c r="T186" s="70">
        <f t="shared" si="214"/>
        <v>0</v>
      </c>
      <c r="U186" s="70">
        <f t="shared" si="215"/>
        <v>0</v>
      </c>
      <c r="V186" s="70">
        <f t="shared" si="216"/>
        <v>0</v>
      </c>
      <c r="W186" s="70">
        <f t="shared" si="217"/>
        <v>0</v>
      </c>
      <c r="X186" s="70">
        <f t="shared" si="218"/>
        <v>0</v>
      </c>
      <c r="Y186" s="70">
        <f t="shared" si="219"/>
        <v>0</v>
      </c>
      <c r="Z186" s="70">
        <f t="shared" si="219"/>
        <v>0</v>
      </c>
      <c r="AA186" s="70">
        <f t="shared" si="219"/>
        <v>0</v>
      </c>
      <c r="AB186" s="71"/>
      <c r="AC186" s="7">
        <f t="shared" ref="AC186:AC196" si="220">R184-Y184-Z184-AA184</f>
        <v>0</v>
      </c>
      <c r="AD186" s="162"/>
      <c r="AE186" s="134"/>
      <c r="AF186" s="163"/>
      <c r="AG186" s="164"/>
      <c r="AH186" s="88"/>
      <c r="AI186" s="88"/>
      <c r="AJ186" s="75"/>
      <c r="AK186" s="182"/>
      <c r="AL186" s="88"/>
      <c r="AM186" s="75"/>
      <c r="AN186" s="89"/>
      <c r="AO186" s="86"/>
      <c r="AP186" s="87"/>
      <c r="AQ186" s="87"/>
      <c r="AR186" s="87"/>
      <c r="AS186" s="87"/>
      <c r="AT186" s="88"/>
      <c r="AU186" s="75"/>
      <c r="AV186" s="89"/>
    </row>
    <row r="187" spans="1:48" ht="27.95" customHeight="1" x14ac:dyDescent="0.25">
      <c r="A187" s="392"/>
      <c r="B187" s="393"/>
      <c r="C187" s="56"/>
      <c r="D187" s="57" t="s">
        <v>549</v>
      </c>
      <c r="E187" s="135"/>
      <c r="F187" s="136"/>
      <c r="G187" s="137"/>
      <c r="H187" s="138"/>
      <c r="I187" s="81"/>
      <c r="J187" s="82"/>
      <c r="K187" s="63">
        <f t="shared" si="208"/>
        <v>0</v>
      </c>
      <c r="L187" s="63">
        <f t="shared" si="209"/>
        <v>0</v>
      </c>
      <c r="M187" s="83"/>
      <c r="N187" s="84"/>
      <c r="O187" s="66">
        <f t="shared" si="210"/>
        <v>0</v>
      </c>
      <c r="P187" s="66">
        <f t="shared" si="211"/>
        <v>0</v>
      </c>
      <c r="Q187" s="83"/>
      <c r="R187" s="85">
        <f t="shared" si="212"/>
        <v>0</v>
      </c>
      <c r="S187" s="69">
        <f t="shared" si="213"/>
        <v>0</v>
      </c>
      <c r="T187" s="70">
        <f t="shared" si="214"/>
        <v>0</v>
      </c>
      <c r="U187" s="70">
        <f t="shared" si="215"/>
        <v>0</v>
      </c>
      <c r="V187" s="70">
        <f t="shared" si="216"/>
        <v>0</v>
      </c>
      <c r="W187" s="70">
        <f t="shared" si="217"/>
        <v>0</v>
      </c>
      <c r="X187" s="70">
        <f t="shared" si="218"/>
        <v>0</v>
      </c>
      <c r="Y187" s="70">
        <f t="shared" si="219"/>
        <v>0</v>
      </c>
      <c r="Z187" s="70">
        <f t="shared" si="219"/>
        <v>0</v>
      </c>
      <c r="AA187" s="70">
        <f t="shared" si="219"/>
        <v>0</v>
      </c>
      <c r="AB187" s="71"/>
      <c r="AC187" s="7">
        <f t="shared" si="220"/>
        <v>0</v>
      </c>
      <c r="AD187" s="162"/>
      <c r="AE187" s="134"/>
      <c r="AF187" s="163"/>
      <c r="AG187" s="164"/>
      <c r="AH187" s="88"/>
      <c r="AI187" s="88"/>
      <c r="AJ187" s="75"/>
      <c r="AK187" s="167"/>
      <c r="AL187" s="88"/>
      <c r="AM187" s="75"/>
      <c r="AN187" s="89"/>
      <c r="AO187" s="86"/>
      <c r="AP187" s="87"/>
      <c r="AQ187" s="87"/>
      <c r="AR187" s="87"/>
      <c r="AS187" s="87"/>
      <c r="AT187" s="88"/>
      <c r="AU187" s="75"/>
      <c r="AV187" s="89"/>
    </row>
    <row r="188" spans="1:48" ht="27.95" customHeight="1" x14ac:dyDescent="0.25">
      <c r="A188" s="392"/>
      <c r="B188" s="393"/>
      <c r="C188" s="56"/>
      <c r="D188" s="57" t="s">
        <v>549</v>
      </c>
      <c r="E188" s="139"/>
      <c r="F188" s="136"/>
      <c r="G188" s="137"/>
      <c r="H188" s="140"/>
      <c r="I188" s="81"/>
      <c r="J188" s="82"/>
      <c r="K188" s="63">
        <f t="shared" si="208"/>
        <v>0</v>
      </c>
      <c r="L188" s="63">
        <f t="shared" si="209"/>
        <v>0</v>
      </c>
      <c r="M188" s="83"/>
      <c r="N188" s="84"/>
      <c r="O188" s="66">
        <f t="shared" si="210"/>
        <v>0</v>
      </c>
      <c r="P188" s="66">
        <f t="shared" si="211"/>
        <v>0</v>
      </c>
      <c r="Q188" s="83"/>
      <c r="R188" s="85">
        <f t="shared" si="212"/>
        <v>0</v>
      </c>
      <c r="S188" s="69">
        <f t="shared" si="213"/>
        <v>0</v>
      </c>
      <c r="T188" s="70">
        <f t="shared" si="214"/>
        <v>0</v>
      </c>
      <c r="U188" s="70">
        <f t="shared" si="215"/>
        <v>0</v>
      </c>
      <c r="V188" s="70">
        <f t="shared" si="216"/>
        <v>0</v>
      </c>
      <c r="W188" s="70">
        <f t="shared" si="217"/>
        <v>0</v>
      </c>
      <c r="X188" s="70">
        <f t="shared" si="218"/>
        <v>0</v>
      </c>
      <c r="Y188" s="70">
        <f t="shared" si="219"/>
        <v>0</v>
      </c>
      <c r="Z188" s="70">
        <f t="shared" si="219"/>
        <v>0</v>
      </c>
      <c r="AA188" s="70">
        <f t="shared" si="219"/>
        <v>0</v>
      </c>
      <c r="AB188" s="71"/>
      <c r="AC188" s="7">
        <f t="shared" si="220"/>
        <v>0</v>
      </c>
      <c r="AD188" s="86"/>
      <c r="AE188" s="73"/>
      <c r="AF188" s="87"/>
      <c r="AG188" s="87"/>
      <c r="AH188" s="88"/>
      <c r="AI188" s="88"/>
      <c r="AJ188" s="75"/>
      <c r="AK188" s="87"/>
      <c r="AL188" s="88"/>
      <c r="AM188" s="75"/>
      <c r="AN188" s="89"/>
      <c r="AO188" s="86"/>
      <c r="AP188" s="87"/>
      <c r="AQ188" s="87"/>
      <c r="AR188" s="87"/>
      <c r="AS188" s="87"/>
      <c r="AT188" s="88"/>
      <c r="AU188" s="75"/>
      <c r="AV188" s="89"/>
    </row>
    <row r="189" spans="1:48" ht="27.95" customHeight="1" x14ac:dyDescent="0.25">
      <c r="A189" s="392"/>
      <c r="B189" s="393"/>
      <c r="C189" s="56"/>
      <c r="D189" s="57" t="s">
        <v>549</v>
      </c>
      <c r="E189" s="141"/>
      <c r="F189" s="136"/>
      <c r="G189" s="137"/>
      <c r="H189" s="140"/>
      <c r="I189" s="81"/>
      <c r="J189" s="82"/>
      <c r="K189" s="63">
        <f t="shared" si="208"/>
        <v>0</v>
      </c>
      <c r="L189" s="63">
        <f t="shared" si="209"/>
        <v>0</v>
      </c>
      <c r="M189" s="83"/>
      <c r="N189" s="84"/>
      <c r="O189" s="66">
        <f t="shared" si="210"/>
        <v>0</v>
      </c>
      <c r="P189" s="66">
        <f t="shared" si="211"/>
        <v>0</v>
      </c>
      <c r="Q189" s="83"/>
      <c r="R189" s="85">
        <f t="shared" si="212"/>
        <v>0</v>
      </c>
      <c r="S189" s="69">
        <f t="shared" si="213"/>
        <v>0</v>
      </c>
      <c r="T189" s="70">
        <f t="shared" si="214"/>
        <v>0</v>
      </c>
      <c r="U189" s="70">
        <f t="shared" si="215"/>
        <v>0</v>
      </c>
      <c r="V189" s="70">
        <f t="shared" si="216"/>
        <v>0</v>
      </c>
      <c r="W189" s="70">
        <f t="shared" si="217"/>
        <v>0</v>
      </c>
      <c r="X189" s="70">
        <f t="shared" si="218"/>
        <v>0</v>
      </c>
      <c r="Y189" s="70">
        <f t="shared" si="219"/>
        <v>0</v>
      </c>
      <c r="Z189" s="70">
        <f t="shared" si="219"/>
        <v>0</v>
      </c>
      <c r="AA189" s="70">
        <f t="shared" si="219"/>
        <v>0</v>
      </c>
      <c r="AB189" s="71"/>
      <c r="AC189" s="7">
        <f t="shared" si="220"/>
        <v>0</v>
      </c>
      <c r="AD189" s="86"/>
      <c r="AE189" s="73"/>
      <c r="AF189" s="87"/>
      <c r="AG189" s="87"/>
      <c r="AH189" s="88"/>
      <c r="AI189" s="88"/>
      <c r="AJ189" s="75"/>
      <c r="AK189" s="87"/>
      <c r="AL189" s="88"/>
      <c r="AM189" s="75"/>
      <c r="AN189" s="89"/>
      <c r="AO189" s="86"/>
      <c r="AP189" s="87"/>
      <c r="AQ189" s="87"/>
      <c r="AR189" s="87"/>
      <c r="AS189" s="87"/>
      <c r="AT189" s="88"/>
      <c r="AU189" s="75"/>
      <c r="AV189" s="89"/>
    </row>
    <row r="190" spans="1:48" ht="27.95" customHeight="1" x14ac:dyDescent="0.25">
      <c r="A190" s="392"/>
      <c r="B190" s="393"/>
      <c r="C190" s="56"/>
      <c r="D190" s="57" t="s">
        <v>549</v>
      </c>
      <c r="E190" s="141"/>
      <c r="F190" s="136"/>
      <c r="G190" s="137"/>
      <c r="H190" s="140"/>
      <c r="I190" s="81"/>
      <c r="J190" s="82"/>
      <c r="K190" s="63">
        <f t="shared" si="208"/>
        <v>0</v>
      </c>
      <c r="L190" s="63">
        <f t="shared" si="209"/>
        <v>0</v>
      </c>
      <c r="M190" s="83"/>
      <c r="N190" s="84"/>
      <c r="O190" s="66">
        <f t="shared" si="210"/>
        <v>0</v>
      </c>
      <c r="P190" s="66">
        <f t="shared" si="211"/>
        <v>0</v>
      </c>
      <c r="Q190" s="83"/>
      <c r="R190" s="85">
        <f t="shared" si="212"/>
        <v>0</v>
      </c>
      <c r="S190" s="69">
        <f t="shared" si="213"/>
        <v>0</v>
      </c>
      <c r="T190" s="70">
        <f t="shared" si="214"/>
        <v>0</v>
      </c>
      <c r="U190" s="70">
        <f t="shared" si="215"/>
        <v>0</v>
      </c>
      <c r="V190" s="70">
        <f t="shared" si="216"/>
        <v>0</v>
      </c>
      <c r="W190" s="70">
        <f t="shared" si="217"/>
        <v>0</v>
      </c>
      <c r="X190" s="70">
        <f t="shared" si="218"/>
        <v>0</v>
      </c>
      <c r="Y190" s="70">
        <f t="shared" si="219"/>
        <v>0</v>
      </c>
      <c r="Z190" s="70">
        <f t="shared" si="219"/>
        <v>0</v>
      </c>
      <c r="AA190" s="70">
        <f t="shared" si="219"/>
        <v>0</v>
      </c>
      <c r="AB190" s="71"/>
      <c r="AC190" s="7">
        <f t="shared" si="220"/>
        <v>0</v>
      </c>
      <c r="AD190" s="86"/>
      <c r="AE190" s="73"/>
      <c r="AF190" s="87"/>
      <c r="AG190" s="87"/>
      <c r="AH190" s="88"/>
      <c r="AI190" s="88"/>
      <c r="AJ190" s="75"/>
      <c r="AK190" s="87"/>
      <c r="AL190" s="88"/>
      <c r="AM190" s="75"/>
      <c r="AN190" s="89"/>
      <c r="AO190" s="86"/>
      <c r="AP190" s="87"/>
      <c r="AQ190" s="87"/>
      <c r="AR190" s="87"/>
      <c r="AS190" s="87"/>
      <c r="AT190" s="88"/>
      <c r="AU190" s="75"/>
      <c r="AV190" s="89"/>
    </row>
    <row r="191" spans="1:48" ht="27.95" customHeight="1" x14ac:dyDescent="0.25">
      <c r="A191" s="392"/>
      <c r="B191" s="393"/>
      <c r="C191" s="56"/>
      <c r="D191" s="57" t="s">
        <v>549</v>
      </c>
      <c r="E191" s="141"/>
      <c r="F191" s="136"/>
      <c r="G191" s="142"/>
      <c r="H191" s="140"/>
      <c r="I191" s="81"/>
      <c r="J191" s="82"/>
      <c r="K191" s="63">
        <f t="shared" si="208"/>
        <v>0</v>
      </c>
      <c r="L191" s="63">
        <f t="shared" si="209"/>
        <v>0</v>
      </c>
      <c r="M191" s="83"/>
      <c r="N191" s="84"/>
      <c r="O191" s="66">
        <f t="shared" si="210"/>
        <v>0</v>
      </c>
      <c r="P191" s="66">
        <f t="shared" si="211"/>
        <v>0</v>
      </c>
      <c r="Q191" s="83"/>
      <c r="R191" s="85">
        <f t="shared" si="212"/>
        <v>0</v>
      </c>
      <c r="S191" s="69">
        <f t="shared" si="213"/>
        <v>0</v>
      </c>
      <c r="T191" s="70">
        <f t="shared" si="214"/>
        <v>0</v>
      </c>
      <c r="U191" s="70">
        <f t="shared" si="215"/>
        <v>0</v>
      </c>
      <c r="V191" s="70">
        <f t="shared" si="216"/>
        <v>0</v>
      </c>
      <c r="W191" s="70">
        <f t="shared" si="217"/>
        <v>0</v>
      </c>
      <c r="X191" s="70">
        <f t="shared" si="218"/>
        <v>0</v>
      </c>
      <c r="Y191" s="70">
        <f t="shared" si="219"/>
        <v>0</v>
      </c>
      <c r="Z191" s="70">
        <f t="shared" si="219"/>
        <v>0</v>
      </c>
      <c r="AA191" s="70">
        <f t="shared" si="219"/>
        <v>0</v>
      </c>
      <c r="AB191" s="71"/>
      <c r="AC191" s="7">
        <f t="shared" si="220"/>
        <v>0</v>
      </c>
      <c r="AD191" s="86"/>
      <c r="AE191" s="73"/>
      <c r="AF191" s="87"/>
      <c r="AG191" s="87"/>
      <c r="AH191" s="88"/>
      <c r="AI191" s="88"/>
      <c r="AJ191" s="75"/>
      <c r="AK191" s="87"/>
      <c r="AL191" s="88"/>
      <c r="AM191" s="75"/>
      <c r="AN191" s="89"/>
      <c r="AO191" s="86"/>
      <c r="AP191" s="87"/>
      <c r="AQ191" s="87"/>
      <c r="AR191" s="87"/>
      <c r="AS191" s="87"/>
      <c r="AT191" s="88"/>
      <c r="AU191" s="75"/>
      <c r="AV191" s="89"/>
    </row>
    <row r="192" spans="1:48" ht="27.95" customHeight="1" x14ac:dyDescent="0.25">
      <c r="A192" s="392"/>
      <c r="B192" s="393"/>
      <c r="C192" s="56"/>
      <c r="D192" s="57" t="s">
        <v>549</v>
      </c>
      <c r="E192" s="141"/>
      <c r="F192" s="136"/>
      <c r="G192" s="142"/>
      <c r="H192" s="140"/>
      <c r="I192" s="94"/>
      <c r="J192" s="82"/>
      <c r="K192" s="63">
        <f t="shared" si="208"/>
        <v>0</v>
      </c>
      <c r="L192" s="63">
        <f t="shared" si="209"/>
        <v>0</v>
      </c>
      <c r="M192" s="83"/>
      <c r="N192" s="84"/>
      <c r="O192" s="66">
        <f t="shared" si="210"/>
        <v>0</v>
      </c>
      <c r="P192" s="66">
        <f t="shared" si="211"/>
        <v>0</v>
      </c>
      <c r="Q192" s="83"/>
      <c r="R192" s="85">
        <f t="shared" si="212"/>
        <v>0</v>
      </c>
      <c r="S192" s="69">
        <f t="shared" si="213"/>
        <v>0</v>
      </c>
      <c r="T192" s="70">
        <f t="shared" si="214"/>
        <v>0</v>
      </c>
      <c r="U192" s="70">
        <f t="shared" si="215"/>
        <v>0</v>
      </c>
      <c r="V192" s="70">
        <f t="shared" si="216"/>
        <v>0</v>
      </c>
      <c r="W192" s="70">
        <f t="shared" si="217"/>
        <v>0</v>
      </c>
      <c r="X192" s="70">
        <f t="shared" si="218"/>
        <v>0</v>
      </c>
      <c r="Y192" s="70">
        <f t="shared" si="219"/>
        <v>0</v>
      </c>
      <c r="Z192" s="70">
        <f t="shared" si="219"/>
        <v>0</v>
      </c>
      <c r="AA192" s="70">
        <f t="shared" si="219"/>
        <v>0</v>
      </c>
      <c r="AB192" s="71"/>
      <c r="AC192" s="7">
        <f t="shared" si="220"/>
        <v>0</v>
      </c>
      <c r="AD192" s="86"/>
      <c r="AE192" s="73"/>
      <c r="AF192" s="87"/>
      <c r="AG192" s="87"/>
      <c r="AH192" s="88"/>
      <c r="AI192" s="88"/>
      <c r="AJ192" s="75"/>
      <c r="AK192" s="87"/>
      <c r="AL192" s="88"/>
      <c r="AM192" s="75"/>
      <c r="AN192" s="89"/>
      <c r="AO192" s="86"/>
      <c r="AP192" s="87"/>
      <c r="AQ192" s="87"/>
      <c r="AR192" s="87"/>
      <c r="AS192" s="87"/>
      <c r="AT192" s="88"/>
      <c r="AU192" s="75"/>
      <c r="AV192" s="89"/>
    </row>
    <row r="193" spans="1:48" ht="27.95" customHeight="1" x14ac:dyDescent="0.25">
      <c r="A193" s="392"/>
      <c r="B193" s="393"/>
      <c r="C193" s="56"/>
      <c r="D193" s="57" t="s">
        <v>549</v>
      </c>
      <c r="E193" s="143"/>
      <c r="F193" s="144"/>
      <c r="G193" s="145"/>
      <c r="H193" s="140"/>
      <c r="I193" s="81"/>
      <c r="J193" s="82"/>
      <c r="K193" s="63">
        <f t="shared" si="208"/>
        <v>0</v>
      </c>
      <c r="L193" s="63">
        <f t="shared" si="209"/>
        <v>0</v>
      </c>
      <c r="M193" s="83"/>
      <c r="N193" s="84"/>
      <c r="O193" s="66">
        <f t="shared" si="210"/>
        <v>0</v>
      </c>
      <c r="P193" s="66">
        <f t="shared" si="211"/>
        <v>0</v>
      </c>
      <c r="Q193" s="83"/>
      <c r="R193" s="85">
        <f t="shared" si="212"/>
        <v>0</v>
      </c>
      <c r="S193" s="69">
        <f t="shared" si="213"/>
        <v>0</v>
      </c>
      <c r="T193" s="70">
        <f t="shared" si="214"/>
        <v>0</v>
      </c>
      <c r="U193" s="70">
        <f t="shared" si="215"/>
        <v>0</v>
      </c>
      <c r="V193" s="70">
        <f t="shared" si="216"/>
        <v>0</v>
      </c>
      <c r="W193" s="70">
        <f t="shared" si="217"/>
        <v>0</v>
      </c>
      <c r="X193" s="70">
        <f t="shared" si="218"/>
        <v>0</v>
      </c>
      <c r="Y193" s="70">
        <f t="shared" si="219"/>
        <v>0</v>
      </c>
      <c r="Z193" s="70">
        <f t="shared" si="219"/>
        <v>0</v>
      </c>
      <c r="AA193" s="70">
        <f t="shared" si="219"/>
        <v>0</v>
      </c>
      <c r="AB193" s="71"/>
      <c r="AC193" s="7">
        <f t="shared" si="220"/>
        <v>0</v>
      </c>
      <c r="AD193" s="86"/>
      <c r="AE193" s="73"/>
      <c r="AF193" s="87"/>
      <c r="AG193" s="87"/>
      <c r="AH193" s="88"/>
      <c r="AI193" s="88"/>
      <c r="AJ193" s="75"/>
      <c r="AK193" s="87"/>
      <c r="AL193" s="88"/>
      <c r="AM193" s="75"/>
      <c r="AN193" s="89"/>
      <c r="AO193" s="86"/>
      <c r="AP193" s="87"/>
      <c r="AQ193" s="87"/>
      <c r="AR193" s="87"/>
      <c r="AS193" s="87"/>
      <c r="AT193" s="88"/>
      <c r="AU193" s="75"/>
      <c r="AV193" s="89"/>
    </row>
    <row r="194" spans="1:48" ht="27.95" customHeight="1" x14ac:dyDescent="0.25">
      <c r="A194" s="392"/>
      <c r="B194" s="393"/>
      <c r="C194" s="56"/>
      <c r="D194" s="57" t="s">
        <v>549</v>
      </c>
      <c r="E194" s="146"/>
      <c r="F194" s="402"/>
      <c r="G194" s="142"/>
      <c r="H194" s="403"/>
      <c r="I194" s="404"/>
      <c r="J194" s="82"/>
      <c r="K194" s="96">
        <f t="shared" si="208"/>
        <v>0</v>
      </c>
      <c r="L194" s="96">
        <f t="shared" si="209"/>
        <v>0</v>
      </c>
      <c r="M194" s="83"/>
      <c r="N194" s="84"/>
      <c r="O194" s="66">
        <f t="shared" si="210"/>
        <v>0</v>
      </c>
      <c r="P194" s="66">
        <f t="shared" si="211"/>
        <v>0</v>
      </c>
      <c r="Q194" s="83"/>
      <c r="R194" s="85">
        <f t="shared" si="212"/>
        <v>0</v>
      </c>
      <c r="S194" s="69">
        <f t="shared" si="213"/>
        <v>0</v>
      </c>
      <c r="T194" s="70">
        <f t="shared" si="214"/>
        <v>0</v>
      </c>
      <c r="U194" s="70">
        <f t="shared" si="215"/>
        <v>0</v>
      </c>
      <c r="V194" s="70">
        <f t="shared" si="216"/>
        <v>0</v>
      </c>
      <c r="W194" s="70">
        <f t="shared" si="217"/>
        <v>0</v>
      </c>
      <c r="X194" s="70">
        <f t="shared" si="218"/>
        <v>0</v>
      </c>
      <c r="Y194" s="70">
        <f t="shared" si="219"/>
        <v>0</v>
      </c>
      <c r="Z194" s="70">
        <f t="shared" si="219"/>
        <v>0</v>
      </c>
      <c r="AA194" s="70">
        <f t="shared" si="219"/>
        <v>0</v>
      </c>
      <c r="AB194" s="71"/>
      <c r="AC194" s="7">
        <f t="shared" si="220"/>
        <v>0</v>
      </c>
      <c r="AD194" s="86"/>
      <c r="AE194" s="73"/>
      <c r="AF194" s="87"/>
      <c r="AG194" s="87"/>
      <c r="AH194" s="88"/>
      <c r="AI194" s="88"/>
      <c r="AJ194" s="75"/>
      <c r="AK194" s="87"/>
      <c r="AL194" s="88"/>
      <c r="AM194" s="75"/>
      <c r="AN194" s="89"/>
      <c r="AO194" s="86"/>
      <c r="AP194" s="87"/>
      <c r="AQ194" s="87"/>
      <c r="AR194" s="87"/>
      <c r="AS194" s="87"/>
      <c r="AT194" s="88"/>
      <c r="AU194" s="75"/>
      <c r="AV194" s="89"/>
    </row>
    <row r="195" spans="1:48" s="179" customFormat="1" ht="27.95" customHeight="1" x14ac:dyDescent="0.25">
      <c r="A195" s="411"/>
      <c r="B195" s="412"/>
      <c r="C195" s="56"/>
      <c r="D195" s="57" t="s">
        <v>549</v>
      </c>
      <c r="E195" s="101" t="s">
        <v>49</v>
      </c>
      <c r="F195" s="101"/>
      <c r="G195" s="102"/>
      <c r="H195" s="103"/>
      <c r="I195" s="104"/>
      <c r="J195" s="105"/>
      <c r="K195" s="106">
        <f>IF(J195&gt;0, 1, 0)</f>
        <v>0</v>
      </c>
      <c r="L195" s="106">
        <f t="shared" si="209"/>
        <v>0</v>
      </c>
      <c r="M195" s="107"/>
      <c r="N195" s="108"/>
      <c r="O195" s="109">
        <f t="shared" si="210"/>
        <v>0</v>
      </c>
      <c r="P195" s="109">
        <f t="shared" si="211"/>
        <v>0</v>
      </c>
      <c r="Q195" s="107"/>
      <c r="R195" s="110">
        <f>J195*M195*$R$9</f>
        <v>0</v>
      </c>
      <c r="S195" s="111">
        <f>J195*M195*$S$9</f>
        <v>0</v>
      </c>
      <c r="T195" s="112">
        <f>K195*M195*$T$9</f>
        <v>0</v>
      </c>
      <c r="U195" s="112">
        <f>J195*M195*$U$9</f>
        <v>0</v>
      </c>
      <c r="V195" s="112">
        <f t="shared" si="216"/>
        <v>0</v>
      </c>
      <c r="W195" s="112">
        <f t="shared" si="217"/>
        <v>0</v>
      </c>
      <c r="X195" s="112">
        <f t="shared" si="218"/>
        <v>0</v>
      </c>
      <c r="Y195" s="112">
        <f t="shared" si="219"/>
        <v>0</v>
      </c>
      <c r="Z195" s="112">
        <f t="shared" si="219"/>
        <v>0</v>
      </c>
      <c r="AA195" s="112">
        <f t="shared" si="219"/>
        <v>0</v>
      </c>
      <c r="AB195" s="113"/>
      <c r="AC195" s="7">
        <f t="shared" si="220"/>
        <v>0</v>
      </c>
      <c r="AD195" s="176"/>
      <c r="AE195" s="73"/>
      <c r="AF195" s="177"/>
      <c r="AG195" s="177"/>
      <c r="AH195" s="88"/>
      <c r="AI195" s="88"/>
      <c r="AJ195" s="75"/>
      <c r="AK195" s="177"/>
      <c r="AL195" s="88"/>
      <c r="AM195" s="75"/>
      <c r="AN195" s="178"/>
      <c r="AO195" s="176"/>
      <c r="AP195" s="177"/>
      <c r="AQ195" s="177"/>
      <c r="AR195" s="177"/>
      <c r="AS195" s="177"/>
      <c r="AT195" s="88"/>
      <c r="AU195" s="75"/>
      <c r="AV195" s="178"/>
    </row>
    <row r="196" spans="1:48" s="171" customFormat="1" ht="27.95" customHeight="1" x14ac:dyDescent="0.25">
      <c r="A196" s="411"/>
      <c r="B196" s="412"/>
      <c r="C196" s="56"/>
      <c r="D196" s="57" t="s">
        <v>549</v>
      </c>
      <c r="E196" s="101" t="s">
        <v>49</v>
      </c>
      <c r="F196" s="101"/>
      <c r="G196" s="102"/>
      <c r="H196" s="103"/>
      <c r="I196" s="104"/>
      <c r="J196" s="105"/>
      <c r="K196" s="106">
        <f>IF(J196&gt;0, 1, 0)</f>
        <v>0</v>
      </c>
      <c r="L196" s="106">
        <f t="shared" si="209"/>
        <v>0</v>
      </c>
      <c r="M196" s="107"/>
      <c r="N196" s="108"/>
      <c r="O196" s="109">
        <f t="shared" si="210"/>
        <v>0</v>
      </c>
      <c r="P196" s="109">
        <f t="shared" si="211"/>
        <v>0</v>
      </c>
      <c r="Q196" s="107"/>
      <c r="R196" s="110">
        <f>J196*M196*$R$9</f>
        <v>0</v>
      </c>
      <c r="S196" s="111">
        <f>J196*M196*$S$9</f>
        <v>0</v>
      </c>
      <c r="T196" s="112">
        <f>K196*M196*$T$9</f>
        <v>0</v>
      </c>
      <c r="U196" s="112">
        <f>J196*M196*$U$9</f>
        <v>0</v>
      </c>
      <c r="V196" s="112">
        <f t="shared" si="216"/>
        <v>0</v>
      </c>
      <c r="W196" s="112">
        <f t="shared" si="217"/>
        <v>0</v>
      </c>
      <c r="X196" s="112">
        <f t="shared" si="218"/>
        <v>0</v>
      </c>
      <c r="Y196" s="112">
        <f t="shared" si="219"/>
        <v>0</v>
      </c>
      <c r="Z196" s="112">
        <f t="shared" si="219"/>
        <v>0</v>
      </c>
      <c r="AA196" s="112">
        <f t="shared" si="219"/>
        <v>0</v>
      </c>
      <c r="AB196" s="113"/>
      <c r="AC196" s="114">
        <f t="shared" si="220"/>
        <v>0</v>
      </c>
      <c r="AD196" s="176"/>
      <c r="AE196" s="73"/>
      <c r="AF196" s="177"/>
      <c r="AG196" s="177"/>
      <c r="AH196" s="88"/>
      <c r="AI196" s="88"/>
      <c r="AJ196" s="75"/>
      <c r="AK196" s="177"/>
      <c r="AL196" s="88"/>
      <c r="AM196" s="75"/>
      <c r="AN196" s="178"/>
      <c r="AO196" s="176"/>
      <c r="AP196" s="177"/>
      <c r="AQ196" s="177"/>
      <c r="AR196" s="177"/>
      <c r="AS196" s="177"/>
      <c r="AT196" s="88"/>
      <c r="AU196" s="75"/>
      <c r="AV196" s="178"/>
    </row>
    <row r="197" spans="1:48" ht="27.95" customHeight="1" thickBot="1" x14ac:dyDescent="0.3">
      <c r="A197" s="407"/>
      <c r="B197" s="408"/>
      <c r="C197" s="117"/>
      <c r="D197" s="57" t="s">
        <v>549</v>
      </c>
      <c r="E197" s="118"/>
      <c r="F197" s="118"/>
      <c r="G197" s="119"/>
      <c r="H197" s="120" t="s">
        <v>90</v>
      </c>
      <c r="I197" s="121"/>
      <c r="J197" s="122"/>
      <c r="K197" s="123"/>
      <c r="L197" s="123"/>
      <c r="M197" s="124"/>
      <c r="N197" s="125"/>
      <c r="O197" s="123"/>
      <c r="P197" s="123"/>
      <c r="Q197" s="124"/>
      <c r="R197" s="126">
        <f>SUM(R185:R196)</f>
        <v>0</v>
      </c>
      <c r="S197" s="127">
        <f t="shared" ref="S197:AA197" si="221">SUM(S185:S196)</f>
        <v>0</v>
      </c>
      <c r="T197" s="128">
        <f t="shared" si="221"/>
        <v>0</v>
      </c>
      <c r="U197" s="128">
        <f t="shared" si="221"/>
        <v>0</v>
      </c>
      <c r="V197" s="128">
        <f t="shared" si="221"/>
        <v>0</v>
      </c>
      <c r="W197" s="128">
        <f t="shared" si="221"/>
        <v>0</v>
      </c>
      <c r="X197" s="128">
        <f t="shared" si="221"/>
        <v>0</v>
      </c>
      <c r="Y197" s="129">
        <f t="shared" si="221"/>
        <v>0</v>
      </c>
      <c r="Z197" s="129">
        <f t="shared" si="221"/>
        <v>0</v>
      </c>
      <c r="AA197" s="129">
        <f t="shared" si="221"/>
        <v>0</v>
      </c>
      <c r="AB197" s="130">
        <f>R197/1800/0.6</f>
        <v>0</v>
      </c>
      <c r="AC197" s="7"/>
      <c r="AD197" s="131"/>
      <c r="AE197" s="132"/>
      <c r="AF197" s="132"/>
      <c r="AG197" s="132"/>
      <c r="AH197" s="132"/>
      <c r="AI197" s="132"/>
      <c r="AJ197" s="132"/>
      <c r="AK197" s="132"/>
      <c r="AL197" s="132"/>
      <c r="AM197" s="132"/>
      <c r="AN197" s="132"/>
      <c r="AO197" s="132"/>
      <c r="AP197" s="132"/>
      <c r="AQ197" s="132"/>
      <c r="AR197" s="132"/>
      <c r="AS197" s="132"/>
      <c r="AT197" s="132"/>
      <c r="AU197" s="132"/>
      <c r="AV197" s="409"/>
    </row>
    <row r="198" spans="1:48" ht="27.75" hidden="1" customHeight="1" thickTop="1" x14ac:dyDescent="0.25">
      <c r="A198" s="392"/>
      <c r="B198" s="393"/>
      <c r="C198" s="56"/>
      <c r="D198" s="57" t="s">
        <v>549</v>
      </c>
      <c r="E198" s="135"/>
      <c r="F198" s="136"/>
      <c r="G198" s="137"/>
      <c r="H198" s="140"/>
      <c r="I198" s="394"/>
      <c r="J198" s="62"/>
      <c r="K198" s="63">
        <f t="shared" ref="K198:K207" si="222">IF(J198&gt;0, 1, 0)</f>
        <v>0</v>
      </c>
      <c r="L198" s="63">
        <f t="shared" ref="L198:L209" si="223">J198-K198</f>
        <v>0</v>
      </c>
      <c r="M198" s="64"/>
      <c r="N198" s="65"/>
      <c r="O198" s="66">
        <f t="shared" ref="O198:O209" si="224">IF(N198&gt;0, 1, 0)</f>
        <v>0</v>
      </c>
      <c r="P198" s="66">
        <f t="shared" ref="P198:P209" si="225">N198-O198</f>
        <v>0</v>
      </c>
      <c r="Q198" s="395"/>
      <c r="R198" s="68">
        <f t="shared" ref="R198:R207" si="226">(K198*M198*$R$5)+(L198*M198*$R$6)+(O198*Q198*$R$7)+(P198*Q198*$R$8)</f>
        <v>0</v>
      </c>
      <c r="S198" s="69">
        <f t="shared" ref="S198:S207" si="227">J198*M198*$S$5</f>
        <v>0</v>
      </c>
      <c r="T198" s="70">
        <f t="shared" ref="T198:T207" si="228">K198*M198*$T$5</f>
        <v>0</v>
      </c>
      <c r="U198" s="70">
        <f t="shared" ref="U198:U207" si="229">J198*M198*$U$5</f>
        <v>0</v>
      </c>
      <c r="V198" s="70">
        <f t="shared" ref="V198:V209" si="230">N198*Q198*$V$7</f>
        <v>0</v>
      </c>
      <c r="W198" s="70">
        <f t="shared" ref="W198:W209" si="231">O198*Q198*$W$7</f>
        <v>0</v>
      </c>
      <c r="X198" s="70">
        <f t="shared" ref="X198:X209" si="232">N198*Q198*$X$7</f>
        <v>0</v>
      </c>
      <c r="Y198" s="70">
        <f t="shared" ref="Y198:AA209" si="233">S198+V198</f>
        <v>0</v>
      </c>
      <c r="Z198" s="70">
        <f t="shared" si="233"/>
        <v>0</v>
      </c>
      <c r="AA198" s="70">
        <f t="shared" si="233"/>
        <v>0</v>
      </c>
      <c r="AB198" s="71"/>
      <c r="AC198" s="7">
        <f>R198-Y198-Z198-AA198</f>
        <v>0</v>
      </c>
      <c r="AD198" s="162"/>
      <c r="AE198" s="134"/>
      <c r="AF198" s="163"/>
      <c r="AG198" s="164"/>
      <c r="AH198" s="88"/>
      <c r="AI198" s="88"/>
      <c r="AJ198" s="75"/>
      <c r="AK198" s="182"/>
      <c r="AL198" s="88"/>
      <c r="AM198" s="75"/>
      <c r="AN198" s="89"/>
      <c r="AO198" s="162"/>
      <c r="AP198" s="87"/>
      <c r="AQ198" s="87"/>
      <c r="AR198" s="167"/>
      <c r="AS198" s="87"/>
      <c r="AT198" s="88"/>
      <c r="AU198" s="75"/>
      <c r="AV198" s="89"/>
    </row>
    <row r="199" spans="1:48" ht="27.95" hidden="1" customHeight="1" x14ac:dyDescent="0.25">
      <c r="A199" s="392"/>
      <c r="B199" s="393"/>
      <c r="C199" s="56"/>
      <c r="D199" s="57" t="s">
        <v>549</v>
      </c>
      <c r="E199" s="135"/>
      <c r="F199" s="136"/>
      <c r="G199" s="137"/>
      <c r="H199" s="140"/>
      <c r="I199" s="81"/>
      <c r="J199" s="82"/>
      <c r="K199" s="63">
        <f t="shared" si="222"/>
        <v>0</v>
      </c>
      <c r="L199" s="63">
        <f t="shared" si="223"/>
        <v>0</v>
      </c>
      <c r="M199" s="83"/>
      <c r="N199" s="84"/>
      <c r="O199" s="66">
        <f t="shared" si="224"/>
        <v>0</v>
      </c>
      <c r="P199" s="66">
        <f t="shared" si="225"/>
        <v>0</v>
      </c>
      <c r="Q199" s="83"/>
      <c r="R199" s="85">
        <f t="shared" si="226"/>
        <v>0</v>
      </c>
      <c r="S199" s="69">
        <f t="shared" si="227"/>
        <v>0</v>
      </c>
      <c r="T199" s="70">
        <f t="shared" si="228"/>
        <v>0</v>
      </c>
      <c r="U199" s="70">
        <f t="shared" si="229"/>
        <v>0</v>
      </c>
      <c r="V199" s="70">
        <f t="shared" si="230"/>
        <v>0</v>
      </c>
      <c r="W199" s="70">
        <f t="shared" si="231"/>
        <v>0</v>
      </c>
      <c r="X199" s="70">
        <f t="shared" si="232"/>
        <v>0</v>
      </c>
      <c r="Y199" s="70">
        <f t="shared" si="233"/>
        <v>0</v>
      </c>
      <c r="Z199" s="70">
        <f t="shared" si="233"/>
        <v>0</v>
      </c>
      <c r="AA199" s="70">
        <f t="shared" si="233"/>
        <v>0</v>
      </c>
      <c r="AB199" s="71"/>
      <c r="AC199" s="7">
        <f t="shared" ref="AC199:AC209" si="234">R197-Y197-Z197-AA197</f>
        <v>0</v>
      </c>
      <c r="AD199" s="162"/>
      <c r="AE199" s="134"/>
      <c r="AF199" s="163"/>
      <c r="AG199" s="164"/>
      <c r="AH199" s="88"/>
      <c r="AI199" s="88"/>
      <c r="AJ199" s="75"/>
      <c r="AK199" s="182"/>
      <c r="AL199" s="88"/>
      <c r="AM199" s="75"/>
      <c r="AN199" s="89"/>
      <c r="AO199" s="86"/>
      <c r="AP199" s="87"/>
      <c r="AQ199" s="87"/>
      <c r="AR199" s="87"/>
      <c r="AS199" s="87"/>
      <c r="AT199" s="88"/>
      <c r="AU199" s="75"/>
      <c r="AV199" s="89"/>
    </row>
    <row r="200" spans="1:48" ht="27.95" hidden="1" customHeight="1" x14ac:dyDescent="0.25">
      <c r="A200" s="392"/>
      <c r="B200" s="393"/>
      <c r="C200" s="56"/>
      <c r="D200" s="57" t="s">
        <v>549</v>
      </c>
      <c r="E200" s="135"/>
      <c r="F200" s="136"/>
      <c r="G200" s="137"/>
      <c r="H200" s="138"/>
      <c r="I200" s="81"/>
      <c r="J200" s="82"/>
      <c r="K200" s="63">
        <f t="shared" si="222"/>
        <v>0</v>
      </c>
      <c r="L200" s="63">
        <f t="shared" si="223"/>
        <v>0</v>
      </c>
      <c r="M200" s="83"/>
      <c r="N200" s="84"/>
      <c r="O200" s="66">
        <f t="shared" si="224"/>
        <v>0</v>
      </c>
      <c r="P200" s="66">
        <f t="shared" si="225"/>
        <v>0</v>
      </c>
      <c r="Q200" s="83"/>
      <c r="R200" s="85">
        <f t="shared" si="226"/>
        <v>0</v>
      </c>
      <c r="S200" s="69">
        <f t="shared" si="227"/>
        <v>0</v>
      </c>
      <c r="T200" s="70">
        <f t="shared" si="228"/>
        <v>0</v>
      </c>
      <c r="U200" s="70">
        <f t="shared" si="229"/>
        <v>0</v>
      </c>
      <c r="V200" s="70">
        <f t="shared" si="230"/>
        <v>0</v>
      </c>
      <c r="W200" s="70">
        <f t="shared" si="231"/>
        <v>0</v>
      </c>
      <c r="X200" s="70">
        <f t="shared" si="232"/>
        <v>0</v>
      </c>
      <c r="Y200" s="70">
        <f t="shared" si="233"/>
        <v>0</v>
      </c>
      <c r="Z200" s="70">
        <f t="shared" si="233"/>
        <v>0</v>
      </c>
      <c r="AA200" s="70">
        <f t="shared" si="233"/>
        <v>0</v>
      </c>
      <c r="AB200" s="71"/>
      <c r="AC200" s="7">
        <f t="shared" si="234"/>
        <v>0</v>
      </c>
      <c r="AD200" s="162"/>
      <c r="AE200" s="134"/>
      <c r="AF200" s="163"/>
      <c r="AG200" s="164"/>
      <c r="AH200" s="88"/>
      <c r="AI200" s="88"/>
      <c r="AJ200" s="75"/>
      <c r="AK200" s="167"/>
      <c r="AL200" s="88"/>
      <c r="AM200" s="75"/>
      <c r="AN200" s="89"/>
      <c r="AO200" s="86"/>
      <c r="AP200" s="87"/>
      <c r="AQ200" s="87"/>
      <c r="AR200" s="87"/>
      <c r="AS200" s="87"/>
      <c r="AT200" s="88"/>
      <c r="AU200" s="75"/>
      <c r="AV200" s="89"/>
    </row>
    <row r="201" spans="1:48" ht="27.95" hidden="1" customHeight="1" x14ac:dyDescent="0.25">
      <c r="A201" s="392"/>
      <c r="B201" s="393"/>
      <c r="C201" s="56"/>
      <c r="D201" s="57" t="s">
        <v>549</v>
      </c>
      <c r="E201" s="139"/>
      <c r="F201" s="136"/>
      <c r="G201" s="137"/>
      <c r="H201" s="140"/>
      <c r="I201" s="81"/>
      <c r="J201" s="82"/>
      <c r="K201" s="63">
        <f t="shared" si="222"/>
        <v>0</v>
      </c>
      <c r="L201" s="63">
        <f t="shared" si="223"/>
        <v>0</v>
      </c>
      <c r="M201" s="83"/>
      <c r="N201" s="84"/>
      <c r="O201" s="66">
        <f t="shared" si="224"/>
        <v>0</v>
      </c>
      <c r="P201" s="66">
        <f t="shared" si="225"/>
        <v>0</v>
      </c>
      <c r="Q201" s="83"/>
      <c r="R201" s="85">
        <f t="shared" si="226"/>
        <v>0</v>
      </c>
      <c r="S201" s="69">
        <f t="shared" si="227"/>
        <v>0</v>
      </c>
      <c r="T201" s="70">
        <f t="shared" si="228"/>
        <v>0</v>
      </c>
      <c r="U201" s="70">
        <f t="shared" si="229"/>
        <v>0</v>
      </c>
      <c r="V201" s="70">
        <f t="shared" si="230"/>
        <v>0</v>
      </c>
      <c r="W201" s="70">
        <f t="shared" si="231"/>
        <v>0</v>
      </c>
      <c r="X201" s="70">
        <f t="shared" si="232"/>
        <v>0</v>
      </c>
      <c r="Y201" s="70">
        <f t="shared" si="233"/>
        <v>0</v>
      </c>
      <c r="Z201" s="70">
        <f t="shared" si="233"/>
        <v>0</v>
      </c>
      <c r="AA201" s="70">
        <f t="shared" si="233"/>
        <v>0</v>
      </c>
      <c r="AB201" s="71"/>
      <c r="AC201" s="7">
        <f t="shared" si="234"/>
        <v>0</v>
      </c>
      <c r="AD201" s="86"/>
      <c r="AE201" s="73"/>
      <c r="AF201" s="87"/>
      <c r="AG201" s="87"/>
      <c r="AH201" s="88"/>
      <c r="AI201" s="88"/>
      <c r="AJ201" s="75"/>
      <c r="AK201" s="87"/>
      <c r="AL201" s="88"/>
      <c r="AM201" s="75"/>
      <c r="AN201" s="89"/>
      <c r="AO201" s="86"/>
      <c r="AP201" s="87"/>
      <c r="AQ201" s="87"/>
      <c r="AR201" s="87"/>
      <c r="AS201" s="87"/>
      <c r="AT201" s="88"/>
      <c r="AU201" s="75"/>
      <c r="AV201" s="89"/>
    </row>
    <row r="202" spans="1:48" ht="27.95" hidden="1" customHeight="1" x14ac:dyDescent="0.25">
      <c r="A202" s="392"/>
      <c r="B202" s="393"/>
      <c r="C202" s="56"/>
      <c r="D202" s="57" t="s">
        <v>549</v>
      </c>
      <c r="E202" s="141"/>
      <c r="F202" s="136"/>
      <c r="G202" s="137"/>
      <c r="H202" s="140"/>
      <c r="I202" s="81"/>
      <c r="J202" s="82"/>
      <c r="K202" s="63">
        <f t="shared" si="222"/>
        <v>0</v>
      </c>
      <c r="L202" s="63">
        <f t="shared" si="223"/>
        <v>0</v>
      </c>
      <c r="M202" s="83"/>
      <c r="N202" s="84"/>
      <c r="O202" s="66">
        <f t="shared" si="224"/>
        <v>0</v>
      </c>
      <c r="P202" s="66">
        <f t="shared" si="225"/>
        <v>0</v>
      </c>
      <c r="Q202" s="83"/>
      <c r="R202" s="85">
        <f t="shared" si="226"/>
        <v>0</v>
      </c>
      <c r="S202" s="69">
        <f t="shared" si="227"/>
        <v>0</v>
      </c>
      <c r="T202" s="70">
        <f t="shared" si="228"/>
        <v>0</v>
      </c>
      <c r="U202" s="70">
        <f t="shared" si="229"/>
        <v>0</v>
      </c>
      <c r="V202" s="70">
        <f t="shared" si="230"/>
        <v>0</v>
      </c>
      <c r="W202" s="70">
        <f t="shared" si="231"/>
        <v>0</v>
      </c>
      <c r="X202" s="70">
        <f t="shared" si="232"/>
        <v>0</v>
      </c>
      <c r="Y202" s="70">
        <f t="shared" si="233"/>
        <v>0</v>
      </c>
      <c r="Z202" s="70">
        <f t="shared" si="233"/>
        <v>0</v>
      </c>
      <c r="AA202" s="70">
        <f t="shared" si="233"/>
        <v>0</v>
      </c>
      <c r="AB202" s="71"/>
      <c r="AC202" s="7">
        <f t="shared" si="234"/>
        <v>0</v>
      </c>
      <c r="AD202" s="86"/>
      <c r="AE202" s="73"/>
      <c r="AF202" s="87"/>
      <c r="AG202" s="87"/>
      <c r="AH202" s="88"/>
      <c r="AI202" s="88"/>
      <c r="AJ202" s="75"/>
      <c r="AK202" s="87"/>
      <c r="AL202" s="88"/>
      <c r="AM202" s="75"/>
      <c r="AN202" s="89"/>
      <c r="AO202" s="86"/>
      <c r="AP202" s="87"/>
      <c r="AQ202" s="87"/>
      <c r="AR202" s="87"/>
      <c r="AS202" s="87"/>
      <c r="AT202" s="88"/>
      <c r="AU202" s="75"/>
      <c r="AV202" s="89"/>
    </row>
    <row r="203" spans="1:48" ht="27.95" hidden="1" customHeight="1" x14ac:dyDescent="0.25">
      <c r="A203" s="392"/>
      <c r="B203" s="393"/>
      <c r="C203" s="56"/>
      <c r="D203" s="57" t="s">
        <v>549</v>
      </c>
      <c r="E203" s="141"/>
      <c r="F203" s="136"/>
      <c r="G203" s="137"/>
      <c r="H203" s="140"/>
      <c r="I203" s="81"/>
      <c r="J203" s="82"/>
      <c r="K203" s="63">
        <f t="shared" si="222"/>
        <v>0</v>
      </c>
      <c r="L203" s="63">
        <f t="shared" si="223"/>
        <v>0</v>
      </c>
      <c r="M203" s="83"/>
      <c r="N203" s="84"/>
      <c r="O203" s="66">
        <f t="shared" si="224"/>
        <v>0</v>
      </c>
      <c r="P203" s="66">
        <f t="shared" si="225"/>
        <v>0</v>
      </c>
      <c r="Q203" s="83"/>
      <c r="R203" s="85">
        <f t="shared" si="226"/>
        <v>0</v>
      </c>
      <c r="S203" s="69">
        <f t="shared" si="227"/>
        <v>0</v>
      </c>
      <c r="T203" s="70">
        <f t="shared" si="228"/>
        <v>0</v>
      </c>
      <c r="U203" s="70">
        <f t="shared" si="229"/>
        <v>0</v>
      </c>
      <c r="V203" s="70">
        <f t="shared" si="230"/>
        <v>0</v>
      </c>
      <c r="W203" s="70">
        <f t="shared" si="231"/>
        <v>0</v>
      </c>
      <c r="X203" s="70">
        <f t="shared" si="232"/>
        <v>0</v>
      </c>
      <c r="Y203" s="70">
        <f t="shared" si="233"/>
        <v>0</v>
      </c>
      <c r="Z203" s="70">
        <f t="shared" si="233"/>
        <v>0</v>
      </c>
      <c r="AA203" s="70">
        <f t="shared" si="233"/>
        <v>0</v>
      </c>
      <c r="AB203" s="71"/>
      <c r="AC203" s="7">
        <f t="shared" si="234"/>
        <v>0</v>
      </c>
      <c r="AD203" s="86"/>
      <c r="AE203" s="73"/>
      <c r="AF203" s="87"/>
      <c r="AG203" s="87"/>
      <c r="AH203" s="88"/>
      <c r="AI203" s="88"/>
      <c r="AJ203" s="75"/>
      <c r="AK203" s="87"/>
      <c r="AL203" s="88"/>
      <c r="AM203" s="75"/>
      <c r="AN203" s="89"/>
      <c r="AO203" s="86"/>
      <c r="AP203" s="87"/>
      <c r="AQ203" s="87"/>
      <c r="AR203" s="87"/>
      <c r="AS203" s="87"/>
      <c r="AT203" s="88"/>
      <c r="AU203" s="75"/>
      <c r="AV203" s="89"/>
    </row>
    <row r="204" spans="1:48" ht="27.95" hidden="1" customHeight="1" x14ac:dyDescent="0.25">
      <c r="A204" s="392"/>
      <c r="B204" s="393"/>
      <c r="C204" s="56"/>
      <c r="D204" s="57" t="s">
        <v>549</v>
      </c>
      <c r="E204" s="141"/>
      <c r="F204" s="136"/>
      <c r="G204" s="142"/>
      <c r="H204" s="140"/>
      <c r="I204" s="81"/>
      <c r="J204" s="82"/>
      <c r="K204" s="63">
        <f t="shared" si="222"/>
        <v>0</v>
      </c>
      <c r="L204" s="63">
        <f t="shared" si="223"/>
        <v>0</v>
      </c>
      <c r="M204" s="83"/>
      <c r="N204" s="84"/>
      <c r="O204" s="66">
        <f t="shared" si="224"/>
        <v>0</v>
      </c>
      <c r="P204" s="66">
        <f t="shared" si="225"/>
        <v>0</v>
      </c>
      <c r="Q204" s="83"/>
      <c r="R204" s="85">
        <f t="shared" si="226"/>
        <v>0</v>
      </c>
      <c r="S204" s="69">
        <f t="shared" si="227"/>
        <v>0</v>
      </c>
      <c r="T204" s="70">
        <f t="shared" si="228"/>
        <v>0</v>
      </c>
      <c r="U204" s="70">
        <f t="shared" si="229"/>
        <v>0</v>
      </c>
      <c r="V204" s="70">
        <f t="shared" si="230"/>
        <v>0</v>
      </c>
      <c r="W204" s="70">
        <f t="shared" si="231"/>
        <v>0</v>
      </c>
      <c r="X204" s="70">
        <f t="shared" si="232"/>
        <v>0</v>
      </c>
      <c r="Y204" s="70">
        <f t="shared" si="233"/>
        <v>0</v>
      </c>
      <c r="Z204" s="70">
        <f t="shared" si="233"/>
        <v>0</v>
      </c>
      <c r="AA204" s="70">
        <f t="shared" si="233"/>
        <v>0</v>
      </c>
      <c r="AB204" s="71"/>
      <c r="AC204" s="7">
        <f t="shared" si="234"/>
        <v>0</v>
      </c>
      <c r="AD204" s="86"/>
      <c r="AE204" s="73"/>
      <c r="AF204" s="87"/>
      <c r="AG204" s="87"/>
      <c r="AH204" s="88"/>
      <c r="AI204" s="88"/>
      <c r="AJ204" s="75"/>
      <c r="AK204" s="87"/>
      <c r="AL204" s="88"/>
      <c r="AM204" s="75"/>
      <c r="AN204" s="89"/>
      <c r="AO204" s="86"/>
      <c r="AP204" s="87"/>
      <c r="AQ204" s="87"/>
      <c r="AR204" s="87"/>
      <c r="AS204" s="87"/>
      <c r="AT204" s="88"/>
      <c r="AU204" s="75"/>
      <c r="AV204" s="89"/>
    </row>
    <row r="205" spans="1:48" ht="27.95" hidden="1" customHeight="1" x14ac:dyDescent="0.25">
      <c r="A205" s="392"/>
      <c r="B205" s="393"/>
      <c r="C205" s="56"/>
      <c r="D205" s="57" t="s">
        <v>549</v>
      </c>
      <c r="E205" s="141"/>
      <c r="F205" s="136"/>
      <c r="G205" s="142"/>
      <c r="H205" s="140"/>
      <c r="I205" s="94"/>
      <c r="J205" s="82"/>
      <c r="K205" s="63">
        <f t="shared" si="222"/>
        <v>0</v>
      </c>
      <c r="L205" s="63">
        <f t="shared" si="223"/>
        <v>0</v>
      </c>
      <c r="M205" s="83"/>
      <c r="N205" s="84"/>
      <c r="O205" s="66">
        <f t="shared" si="224"/>
        <v>0</v>
      </c>
      <c r="P205" s="66">
        <f t="shared" si="225"/>
        <v>0</v>
      </c>
      <c r="Q205" s="83"/>
      <c r="R205" s="85">
        <f t="shared" si="226"/>
        <v>0</v>
      </c>
      <c r="S205" s="69">
        <f t="shared" si="227"/>
        <v>0</v>
      </c>
      <c r="T205" s="70">
        <f t="shared" si="228"/>
        <v>0</v>
      </c>
      <c r="U205" s="70">
        <f t="shared" si="229"/>
        <v>0</v>
      </c>
      <c r="V205" s="70">
        <f t="shared" si="230"/>
        <v>0</v>
      </c>
      <c r="W205" s="70">
        <f t="shared" si="231"/>
        <v>0</v>
      </c>
      <c r="X205" s="70">
        <f t="shared" si="232"/>
        <v>0</v>
      </c>
      <c r="Y205" s="70">
        <f t="shared" si="233"/>
        <v>0</v>
      </c>
      <c r="Z205" s="70">
        <f t="shared" si="233"/>
        <v>0</v>
      </c>
      <c r="AA205" s="70">
        <f t="shared" si="233"/>
        <v>0</v>
      </c>
      <c r="AB205" s="71"/>
      <c r="AC205" s="7">
        <f t="shared" si="234"/>
        <v>0</v>
      </c>
      <c r="AD205" s="86"/>
      <c r="AE205" s="73"/>
      <c r="AF205" s="87"/>
      <c r="AG205" s="87"/>
      <c r="AH205" s="88"/>
      <c r="AI205" s="88"/>
      <c r="AJ205" s="75"/>
      <c r="AK205" s="87"/>
      <c r="AL205" s="88"/>
      <c r="AM205" s="75"/>
      <c r="AN205" s="89"/>
      <c r="AO205" s="86"/>
      <c r="AP205" s="87"/>
      <c r="AQ205" s="87"/>
      <c r="AR205" s="87"/>
      <c r="AS205" s="87"/>
      <c r="AT205" s="88"/>
      <c r="AU205" s="75"/>
      <c r="AV205" s="89"/>
    </row>
    <row r="206" spans="1:48" ht="27.95" hidden="1" customHeight="1" x14ac:dyDescent="0.25">
      <c r="A206" s="392"/>
      <c r="B206" s="393"/>
      <c r="C206" s="56"/>
      <c r="D206" s="57" t="s">
        <v>549</v>
      </c>
      <c r="E206" s="143"/>
      <c r="F206" s="144"/>
      <c r="G206" s="145"/>
      <c r="H206" s="140"/>
      <c r="I206" s="81"/>
      <c r="J206" s="82"/>
      <c r="K206" s="63">
        <f t="shared" si="222"/>
        <v>0</v>
      </c>
      <c r="L206" s="63">
        <f t="shared" si="223"/>
        <v>0</v>
      </c>
      <c r="M206" s="83"/>
      <c r="N206" s="84"/>
      <c r="O206" s="66">
        <f t="shared" si="224"/>
        <v>0</v>
      </c>
      <c r="P206" s="66">
        <f t="shared" si="225"/>
        <v>0</v>
      </c>
      <c r="Q206" s="83"/>
      <c r="R206" s="85">
        <f t="shared" si="226"/>
        <v>0</v>
      </c>
      <c r="S206" s="69">
        <f t="shared" si="227"/>
        <v>0</v>
      </c>
      <c r="T206" s="70">
        <f t="shared" si="228"/>
        <v>0</v>
      </c>
      <c r="U206" s="70">
        <f t="shared" si="229"/>
        <v>0</v>
      </c>
      <c r="V206" s="70">
        <f t="shared" si="230"/>
        <v>0</v>
      </c>
      <c r="W206" s="70">
        <f t="shared" si="231"/>
        <v>0</v>
      </c>
      <c r="X206" s="70">
        <f t="shared" si="232"/>
        <v>0</v>
      </c>
      <c r="Y206" s="70">
        <f t="shared" si="233"/>
        <v>0</v>
      </c>
      <c r="Z206" s="70">
        <f t="shared" si="233"/>
        <v>0</v>
      </c>
      <c r="AA206" s="70">
        <f t="shared" si="233"/>
        <v>0</v>
      </c>
      <c r="AB206" s="71"/>
      <c r="AC206" s="7">
        <f t="shared" si="234"/>
        <v>0</v>
      </c>
      <c r="AD206" s="86"/>
      <c r="AE206" s="73"/>
      <c r="AF206" s="87"/>
      <c r="AG206" s="87"/>
      <c r="AH206" s="88"/>
      <c r="AI206" s="88"/>
      <c r="AJ206" s="75"/>
      <c r="AK206" s="87"/>
      <c r="AL206" s="88"/>
      <c r="AM206" s="75"/>
      <c r="AN206" s="89"/>
      <c r="AO206" s="86"/>
      <c r="AP206" s="87"/>
      <c r="AQ206" s="87"/>
      <c r="AR206" s="87"/>
      <c r="AS206" s="87"/>
      <c r="AT206" s="88"/>
      <c r="AU206" s="75"/>
      <c r="AV206" s="89"/>
    </row>
    <row r="207" spans="1:48" ht="27.95" hidden="1" customHeight="1" x14ac:dyDescent="0.25">
      <c r="A207" s="392"/>
      <c r="B207" s="393"/>
      <c r="C207" s="56"/>
      <c r="D207" s="57" t="s">
        <v>549</v>
      </c>
      <c r="E207" s="146"/>
      <c r="F207" s="402"/>
      <c r="G207" s="142"/>
      <c r="H207" s="403"/>
      <c r="I207" s="404"/>
      <c r="J207" s="82"/>
      <c r="K207" s="96">
        <f t="shared" si="222"/>
        <v>0</v>
      </c>
      <c r="L207" s="96">
        <f t="shared" si="223"/>
        <v>0</v>
      </c>
      <c r="M207" s="83"/>
      <c r="N207" s="84"/>
      <c r="O207" s="66">
        <f t="shared" si="224"/>
        <v>0</v>
      </c>
      <c r="P207" s="66">
        <f t="shared" si="225"/>
        <v>0</v>
      </c>
      <c r="Q207" s="83"/>
      <c r="R207" s="85">
        <f t="shared" si="226"/>
        <v>0</v>
      </c>
      <c r="S207" s="69">
        <f t="shared" si="227"/>
        <v>0</v>
      </c>
      <c r="T207" s="70">
        <f t="shared" si="228"/>
        <v>0</v>
      </c>
      <c r="U207" s="70">
        <f t="shared" si="229"/>
        <v>0</v>
      </c>
      <c r="V207" s="70">
        <f t="shared" si="230"/>
        <v>0</v>
      </c>
      <c r="W207" s="70">
        <f t="shared" si="231"/>
        <v>0</v>
      </c>
      <c r="X207" s="70">
        <f t="shared" si="232"/>
        <v>0</v>
      </c>
      <c r="Y207" s="70">
        <f t="shared" si="233"/>
        <v>0</v>
      </c>
      <c r="Z207" s="70">
        <f t="shared" si="233"/>
        <v>0</v>
      </c>
      <c r="AA207" s="70">
        <f t="shared" si="233"/>
        <v>0</v>
      </c>
      <c r="AB207" s="71"/>
      <c r="AC207" s="7">
        <f t="shared" si="234"/>
        <v>0</v>
      </c>
      <c r="AD207" s="86"/>
      <c r="AE207" s="73"/>
      <c r="AF207" s="87"/>
      <c r="AG207" s="87"/>
      <c r="AH207" s="88"/>
      <c r="AI207" s="88"/>
      <c r="AJ207" s="75"/>
      <c r="AK207" s="87"/>
      <c r="AL207" s="88"/>
      <c r="AM207" s="75"/>
      <c r="AN207" s="89"/>
      <c r="AO207" s="86"/>
      <c r="AP207" s="87"/>
      <c r="AQ207" s="87"/>
      <c r="AR207" s="87"/>
      <c r="AS207" s="87"/>
      <c r="AT207" s="88"/>
      <c r="AU207" s="75"/>
      <c r="AV207" s="89"/>
    </row>
    <row r="208" spans="1:48" s="179" customFormat="1" ht="27.95" hidden="1" customHeight="1" x14ac:dyDescent="0.25">
      <c r="A208" s="411"/>
      <c r="B208" s="412"/>
      <c r="C208" s="56"/>
      <c r="D208" s="57" t="s">
        <v>549</v>
      </c>
      <c r="E208" s="101" t="s">
        <v>49</v>
      </c>
      <c r="F208" s="101"/>
      <c r="G208" s="102"/>
      <c r="H208" s="103"/>
      <c r="I208" s="104"/>
      <c r="J208" s="105"/>
      <c r="K208" s="106">
        <f>IF(J208&gt;0, 1, 0)</f>
        <v>0</v>
      </c>
      <c r="L208" s="106">
        <f t="shared" si="223"/>
        <v>0</v>
      </c>
      <c r="M208" s="107"/>
      <c r="N208" s="108"/>
      <c r="O208" s="109">
        <f t="shared" si="224"/>
        <v>0</v>
      </c>
      <c r="P208" s="109">
        <f t="shared" si="225"/>
        <v>0</v>
      </c>
      <c r="Q208" s="107"/>
      <c r="R208" s="110">
        <f>J208*M208*$R$9</f>
        <v>0</v>
      </c>
      <c r="S208" s="111">
        <f>J208*M208*$S$9</f>
        <v>0</v>
      </c>
      <c r="T208" s="112">
        <f>K208*M208*$T$9</f>
        <v>0</v>
      </c>
      <c r="U208" s="112">
        <f>J208*M208*$U$9</f>
        <v>0</v>
      </c>
      <c r="V208" s="112">
        <f t="shared" si="230"/>
        <v>0</v>
      </c>
      <c r="W208" s="112">
        <f t="shared" si="231"/>
        <v>0</v>
      </c>
      <c r="X208" s="112">
        <f t="shared" si="232"/>
        <v>0</v>
      </c>
      <c r="Y208" s="112">
        <f t="shared" si="233"/>
        <v>0</v>
      </c>
      <c r="Z208" s="112">
        <f t="shared" si="233"/>
        <v>0</v>
      </c>
      <c r="AA208" s="112">
        <f t="shared" si="233"/>
        <v>0</v>
      </c>
      <c r="AB208" s="113"/>
      <c r="AC208" s="7">
        <f t="shared" si="234"/>
        <v>0</v>
      </c>
      <c r="AD208" s="176"/>
      <c r="AE208" s="73"/>
      <c r="AF208" s="177"/>
      <c r="AG208" s="177"/>
      <c r="AH208" s="88"/>
      <c r="AI208" s="88"/>
      <c r="AJ208" s="75"/>
      <c r="AK208" s="177"/>
      <c r="AL208" s="88"/>
      <c r="AM208" s="75"/>
      <c r="AN208" s="178"/>
      <c r="AO208" s="176"/>
      <c r="AP208" s="177"/>
      <c r="AQ208" s="177"/>
      <c r="AR208" s="177"/>
      <c r="AS208" s="177"/>
      <c r="AT208" s="88"/>
      <c r="AU208" s="75"/>
      <c r="AV208" s="178"/>
    </row>
    <row r="209" spans="1:48" s="171" customFormat="1" ht="27.95" hidden="1" customHeight="1" x14ac:dyDescent="0.25">
      <c r="A209" s="411"/>
      <c r="B209" s="412"/>
      <c r="C209" s="56"/>
      <c r="D209" s="57" t="s">
        <v>549</v>
      </c>
      <c r="E209" s="101" t="s">
        <v>49</v>
      </c>
      <c r="F209" s="101"/>
      <c r="G209" s="102"/>
      <c r="H209" s="103"/>
      <c r="I209" s="104"/>
      <c r="J209" s="105"/>
      <c r="K209" s="106">
        <f>IF(J209&gt;0, 1, 0)</f>
        <v>0</v>
      </c>
      <c r="L209" s="106">
        <f t="shared" si="223"/>
        <v>0</v>
      </c>
      <c r="M209" s="107"/>
      <c r="N209" s="108"/>
      <c r="O209" s="109">
        <f t="shared" si="224"/>
        <v>0</v>
      </c>
      <c r="P209" s="109">
        <f t="shared" si="225"/>
        <v>0</v>
      </c>
      <c r="Q209" s="107"/>
      <c r="R209" s="110">
        <f>J209*M209*$R$9</f>
        <v>0</v>
      </c>
      <c r="S209" s="111">
        <f>J209*M209*$S$9</f>
        <v>0</v>
      </c>
      <c r="T209" s="112">
        <f>K209*M209*$T$9</f>
        <v>0</v>
      </c>
      <c r="U209" s="112">
        <f>J209*M209*$U$9</f>
        <v>0</v>
      </c>
      <c r="V209" s="112">
        <f t="shared" si="230"/>
        <v>0</v>
      </c>
      <c r="W209" s="112">
        <f t="shared" si="231"/>
        <v>0</v>
      </c>
      <c r="X209" s="112">
        <f t="shared" si="232"/>
        <v>0</v>
      </c>
      <c r="Y209" s="112">
        <f t="shared" si="233"/>
        <v>0</v>
      </c>
      <c r="Z209" s="112">
        <f t="shared" si="233"/>
        <v>0</v>
      </c>
      <c r="AA209" s="112">
        <f t="shared" si="233"/>
        <v>0</v>
      </c>
      <c r="AB209" s="113"/>
      <c r="AC209" s="114">
        <f t="shared" si="234"/>
        <v>0</v>
      </c>
      <c r="AD209" s="176"/>
      <c r="AE209" s="73"/>
      <c r="AF209" s="177"/>
      <c r="AG209" s="177"/>
      <c r="AH209" s="88"/>
      <c r="AI209" s="88"/>
      <c r="AJ209" s="75"/>
      <c r="AK209" s="177"/>
      <c r="AL209" s="88"/>
      <c r="AM209" s="75"/>
      <c r="AN209" s="178"/>
      <c r="AO209" s="176"/>
      <c r="AP209" s="177"/>
      <c r="AQ209" s="177"/>
      <c r="AR209" s="177"/>
      <c r="AS209" s="177"/>
      <c r="AT209" s="88"/>
      <c r="AU209" s="75"/>
      <c r="AV209" s="178"/>
    </row>
    <row r="210" spans="1:48" ht="27.95" hidden="1" customHeight="1" thickBot="1" x14ac:dyDescent="0.3">
      <c r="A210" s="407"/>
      <c r="B210" s="408"/>
      <c r="C210" s="117"/>
      <c r="D210" s="57" t="s">
        <v>549</v>
      </c>
      <c r="E210" s="118"/>
      <c r="F210" s="118"/>
      <c r="G210" s="119"/>
      <c r="H210" s="120" t="s">
        <v>90</v>
      </c>
      <c r="I210" s="121"/>
      <c r="J210" s="122"/>
      <c r="K210" s="123"/>
      <c r="L210" s="123"/>
      <c r="M210" s="124"/>
      <c r="N210" s="125"/>
      <c r="O210" s="123"/>
      <c r="P210" s="123"/>
      <c r="Q210" s="124"/>
      <c r="R210" s="126">
        <f>SUM(R198:R209)</f>
        <v>0</v>
      </c>
      <c r="S210" s="127">
        <f t="shared" ref="S210:AA210" si="235">SUM(S198:S209)</f>
        <v>0</v>
      </c>
      <c r="T210" s="128">
        <f t="shared" si="235"/>
        <v>0</v>
      </c>
      <c r="U210" s="128">
        <f t="shared" si="235"/>
        <v>0</v>
      </c>
      <c r="V210" s="128">
        <f t="shared" si="235"/>
        <v>0</v>
      </c>
      <c r="W210" s="128">
        <f t="shared" si="235"/>
        <v>0</v>
      </c>
      <c r="X210" s="128">
        <f t="shared" si="235"/>
        <v>0</v>
      </c>
      <c r="Y210" s="129">
        <f t="shared" si="235"/>
        <v>0</v>
      </c>
      <c r="Z210" s="129">
        <f t="shared" si="235"/>
        <v>0</v>
      </c>
      <c r="AA210" s="129">
        <f t="shared" si="235"/>
        <v>0</v>
      </c>
      <c r="AB210" s="130">
        <f>R210/1800/0.6</f>
        <v>0</v>
      </c>
      <c r="AC210" s="7"/>
      <c r="AD210" s="131"/>
      <c r="AE210" s="132"/>
      <c r="AF210" s="132"/>
      <c r="AG210" s="132"/>
      <c r="AH210" s="132"/>
      <c r="AI210" s="132"/>
      <c r="AJ210" s="132"/>
      <c r="AK210" s="132"/>
      <c r="AL210" s="132"/>
      <c r="AM210" s="132"/>
      <c r="AN210" s="132"/>
      <c r="AO210" s="132"/>
      <c r="AP210" s="132"/>
      <c r="AQ210" s="132"/>
      <c r="AR210" s="132"/>
      <c r="AS210" s="132"/>
      <c r="AT210" s="132"/>
      <c r="AU210" s="132"/>
      <c r="AV210" s="409"/>
    </row>
    <row r="211" spans="1:48" ht="27.75" hidden="1" customHeight="1" thickTop="1" x14ac:dyDescent="0.25">
      <c r="A211" s="392"/>
      <c r="B211" s="393"/>
      <c r="C211" s="56"/>
      <c r="D211" s="57" t="s">
        <v>549</v>
      </c>
      <c r="E211" s="135"/>
      <c r="F211" s="136"/>
      <c r="G211" s="137"/>
      <c r="H211" s="140"/>
      <c r="I211" s="394"/>
      <c r="J211" s="62"/>
      <c r="K211" s="63">
        <f t="shared" ref="K211:K220" si="236">IF(J211&gt;0, 1, 0)</f>
        <v>0</v>
      </c>
      <c r="L211" s="63">
        <f t="shared" ref="L211:L222" si="237">J211-K211</f>
        <v>0</v>
      </c>
      <c r="M211" s="64"/>
      <c r="N211" s="65"/>
      <c r="O211" s="66">
        <f t="shared" ref="O211:O222" si="238">IF(N211&gt;0, 1, 0)</f>
        <v>0</v>
      </c>
      <c r="P211" s="66">
        <f t="shared" ref="P211:P222" si="239">N211-O211</f>
        <v>0</v>
      </c>
      <c r="Q211" s="395"/>
      <c r="R211" s="68">
        <f t="shared" ref="R211:R220" si="240">(K211*M211*$R$5)+(L211*M211*$R$6)+(O211*Q211*$R$7)+(P211*Q211*$R$8)</f>
        <v>0</v>
      </c>
      <c r="S211" s="69">
        <f t="shared" ref="S211:S220" si="241">J211*M211*$S$5</f>
        <v>0</v>
      </c>
      <c r="T211" s="70">
        <f t="shared" ref="T211:T220" si="242">K211*M211*$T$5</f>
        <v>0</v>
      </c>
      <c r="U211" s="70">
        <f t="shared" ref="U211:U220" si="243">J211*M211*$U$5</f>
        <v>0</v>
      </c>
      <c r="V211" s="70">
        <f t="shared" ref="V211:V222" si="244">N211*Q211*$V$7</f>
        <v>0</v>
      </c>
      <c r="W211" s="70">
        <f t="shared" ref="W211:W222" si="245">O211*Q211*$W$7</f>
        <v>0</v>
      </c>
      <c r="X211" s="70">
        <f t="shared" ref="X211:X222" si="246">N211*Q211*$X$7</f>
        <v>0</v>
      </c>
      <c r="Y211" s="70">
        <f t="shared" ref="Y211:AA222" si="247">S211+V211</f>
        <v>0</v>
      </c>
      <c r="Z211" s="70">
        <f t="shared" si="247"/>
        <v>0</v>
      </c>
      <c r="AA211" s="70">
        <f t="shared" si="247"/>
        <v>0</v>
      </c>
      <c r="AB211" s="71"/>
      <c r="AC211" s="7">
        <f>R211-Y211-Z211-AA211</f>
        <v>0</v>
      </c>
      <c r="AD211" s="162"/>
      <c r="AE211" s="134"/>
      <c r="AF211" s="163"/>
      <c r="AG211" s="164"/>
      <c r="AH211" s="88"/>
      <c r="AI211" s="88"/>
      <c r="AJ211" s="75"/>
      <c r="AK211" s="182"/>
      <c r="AL211" s="88"/>
      <c r="AM211" s="75"/>
      <c r="AN211" s="89"/>
      <c r="AO211" s="162"/>
      <c r="AP211" s="87"/>
      <c r="AQ211" s="87"/>
      <c r="AR211" s="167"/>
      <c r="AS211" s="87"/>
      <c r="AT211" s="88"/>
      <c r="AU211" s="75"/>
      <c r="AV211" s="89"/>
    </row>
    <row r="212" spans="1:48" ht="27.95" hidden="1" customHeight="1" x14ac:dyDescent="0.25">
      <c r="A212" s="392"/>
      <c r="B212" s="393"/>
      <c r="C212" s="56"/>
      <c r="D212" s="57" t="s">
        <v>549</v>
      </c>
      <c r="E212" s="135"/>
      <c r="F212" s="136"/>
      <c r="G212" s="137"/>
      <c r="H212" s="140"/>
      <c r="I212" s="81"/>
      <c r="J212" s="82"/>
      <c r="K212" s="63">
        <f t="shared" si="236"/>
        <v>0</v>
      </c>
      <c r="L212" s="63">
        <f t="shared" si="237"/>
        <v>0</v>
      </c>
      <c r="M212" s="83"/>
      <c r="N212" s="84"/>
      <c r="O212" s="66">
        <f t="shared" si="238"/>
        <v>0</v>
      </c>
      <c r="P212" s="66">
        <f t="shared" si="239"/>
        <v>0</v>
      </c>
      <c r="Q212" s="83"/>
      <c r="R212" s="85">
        <f t="shared" si="240"/>
        <v>0</v>
      </c>
      <c r="S212" s="69">
        <f t="shared" si="241"/>
        <v>0</v>
      </c>
      <c r="T212" s="70">
        <f t="shared" si="242"/>
        <v>0</v>
      </c>
      <c r="U212" s="70">
        <f t="shared" si="243"/>
        <v>0</v>
      </c>
      <c r="V212" s="70">
        <f t="shared" si="244"/>
        <v>0</v>
      </c>
      <c r="W212" s="70">
        <f t="shared" si="245"/>
        <v>0</v>
      </c>
      <c r="X212" s="70">
        <f t="shared" si="246"/>
        <v>0</v>
      </c>
      <c r="Y212" s="70">
        <f t="shared" si="247"/>
        <v>0</v>
      </c>
      <c r="Z212" s="70">
        <f t="shared" si="247"/>
        <v>0</v>
      </c>
      <c r="AA212" s="70">
        <f t="shared" si="247"/>
        <v>0</v>
      </c>
      <c r="AB212" s="71"/>
      <c r="AC212" s="7">
        <f t="shared" ref="AC212:AC222" si="248">R210-Y210-Z210-AA210</f>
        <v>0</v>
      </c>
      <c r="AD212" s="162"/>
      <c r="AE212" s="134"/>
      <c r="AF212" s="163"/>
      <c r="AG212" s="164"/>
      <c r="AH212" s="88"/>
      <c r="AI212" s="88"/>
      <c r="AJ212" s="75"/>
      <c r="AK212" s="182"/>
      <c r="AL212" s="88"/>
      <c r="AM212" s="75"/>
      <c r="AN212" s="89"/>
      <c r="AO212" s="86"/>
      <c r="AP212" s="87"/>
      <c r="AQ212" s="87"/>
      <c r="AR212" s="87"/>
      <c r="AS212" s="87"/>
      <c r="AT212" s="88"/>
      <c r="AU212" s="75"/>
      <c r="AV212" s="89"/>
    </row>
    <row r="213" spans="1:48" ht="27.95" hidden="1" customHeight="1" x14ac:dyDescent="0.25">
      <c r="A213" s="392"/>
      <c r="B213" s="393"/>
      <c r="C213" s="56"/>
      <c r="D213" s="57" t="s">
        <v>549</v>
      </c>
      <c r="E213" s="135"/>
      <c r="F213" s="136"/>
      <c r="G213" s="137"/>
      <c r="H213" s="138"/>
      <c r="I213" s="81"/>
      <c r="J213" s="82"/>
      <c r="K213" s="63">
        <f t="shared" si="236"/>
        <v>0</v>
      </c>
      <c r="L213" s="63">
        <f t="shared" si="237"/>
        <v>0</v>
      </c>
      <c r="M213" s="83"/>
      <c r="N213" s="84"/>
      <c r="O213" s="66">
        <f t="shared" si="238"/>
        <v>0</v>
      </c>
      <c r="P213" s="66">
        <f t="shared" si="239"/>
        <v>0</v>
      </c>
      <c r="Q213" s="83"/>
      <c r="R213" s="85">
        <f t="shared" si="240"/>
        <v>0</v>
      </c>
      <c r="S213" s="69">
        <f t="shared" si="241"/>
        <v>0</v>
      </c>
      <c r="T213" s="70">
        <f t="shared" si="242"/>
        <v>0</v>
      </c>
      <c r="U213" s="70">
        <f t="shared" si="243"/>
        <v>0</v>
      </c>
      <c r="V213" s="70">
        <f t="shared" si="244"/>
        <v>0</v>
      </c>
      <c r="W213" s="70">
        <f t="shared" si="245"/>
        <v>0</v>
      </c>
      <c r="X213" s="70">
        <f t="shared" si="246"/>
        <v>0</v>
      </c>
      <c r="Y213" s="70">
        <f t="shared" si="247"/>
        <v>0</v>
      </c>
      <c r="Z213" s="70">
        <f t="shared" si="247"/>
        <v>0</v>
      </c>
      <c r="AA213" s="70">
        <f t="shared" si="247"/>
        <v>0</v>
      </c>
      <c r="AB213" s="71"/>
      <c r="AC213" s="7">
        <f t="shared" si="248"/>
        <v>0</v>
      </c>
      <c r="AD213" s="162"/>
      <c r="AE213" s="134"/>
      <c r="AF213" s="163"/>
      <c r="AG213" s="164"/>
      <c r="AH213" s="88"/>
      <c r="AI213" s="88"/>
      <c r="AJ213" s="75"/>
      <c r="AK213" s="167"/>
      <c r="AL213" s="88"/>
      <c r="AM213" s="75"/>
      <c r="AN213" s="89"/>
      <c r="AO213" s="86"/>
      <c r="AP213" s="87"/>
      <c r="AQ213" s="87"/>
      <c r="AR213" s="87"/>
      <c r="AS213" s="87"/>
      <c r="AT213" s="88"/>
      <c r="AU213" s="75"/>
      <c r="AV213" s="89"/>
    </row>
    <row r="214" spans="1:48" ht="27.95" hidden="1" customHeight="1" x14ac:dyDescent="0.25">
      <c r="A214" s="392"/>
      <c r="B214" s="393"/>
      <c r="C214" s="56"/>
      <c r="D214" s="57" t="s">
        <v>549</v>
      </c>
      <c r="E214" s="139"/>
      <c r="F214" s="136"/>
      <c r="G214" s="137"/>
      <c r="H214" s="140"/>
      <c r="I214" s="81"/>
      <c r="J214" s="82"/>
      <c r="K214" s="63">
        <f t="shared" si="236"/>
        <v>0</v>
      </c>
      <c r="L214" s="63">
        <f t="shared" si="237"/>
        <v>0</v>
      </c>
      <c r="M214" s="83"/>
      <c r="N214" s="84"/>
      <c r="O214" s="66">
        <f t="shared" si="238"/>
        <v>0</v>
      </c>
      <c r="P214" s="66">
        <f t="shared" si="239"/>
        <v>0</v>
      </c>
      <c r="Q214" s="83"/>
      <c r="R214" s="85">
        <f t="shared" si="240"/>
        <v>0</v>
      </c>
      <c r="S214" s="69">
        <f t="shared" si="241"/>
        <v>0</v>
      </c>
      <c r="T214" s="70">
        <f t="shared" si="242"/>
        <v>0</v>
      </c>
      <c r="U214" s="70">
        <f t="shared" si="243"/>
        <v>0</v>
      </c>
      <c r="V214" s="70">
        <f t="shared" si="244"/>
        <v>0</v>
      </c>
      <c r="W214" s="70">
        <f t="shared" si="245"/>
        <v>0</v>
      </c>
      <c r="X214" s="70">
        <f t="shared" si="246"/>
        <v>0</v>
      </c>
      <c r="Y214" s="70">
        <f t="shared" si="247"/>
        <v>0</v>
      </c>
      <c r="Z214" s="70">
        <f t="shared" si="247"/>
        <v>0</v>
      </c>
      <c r="AA214" s="70">
        <f t="shared" si="247"/>
        <v>0</v>
      </c>
      <c r="AB214" s="71"/>
      <c r="AC214" s="7">
        <f t="shared" si="248"/>
        <v>0</v>
      </c>
      <c r="AD214" s="86"/>
      <c r="AE214" s="73"/>
      <c r="AF214" s="87"/>
      <c r="AG214" s="87"/>
      <c r="AH214" s="88"/>
      <c r="AI214" s="88"/>
      <c r="AJ214" s="75"/>
      <c r="AK214" s="87"/>
      <c r="AL214" s="88"/>
      <c r="AM214" s="75"/>
      <c r="AN214" s="89"/>
      <c r="AO214" s="86"/>
      <c r="AP214" s="87"/>
      <c r="AQ214" s="87"/>
      <c r="AR214" s="87"/>
      <c r="AS214" s="87"/>
      <c r="AT214" s="88"/>
      <c r="AU214" s="75"/>
      <c r="AV214" s="89"/>
    </row>
    <row r="215" spans="1:48" ht="27.95" hidden="1" customHeight="1" x14ac:dyDescent="0.25">
      <c r="A215" s="392"/>
      <c r="B215" s="393"/>
      <c r="C215" s="56"/>
      <c r="D215" s="57" t="s">
        <v>549</v>
      </c>
      <c r="E215" s="141"/>
      <c r="F215" s="136"/>
      <c r="G215" s="137"/>
      <c r="H215" s="140"/>
      <c r="I215" s="81"/>
      <c r="J215" s="82"/>
      <c r="K215" s="63">
        <f t="shared" si="236"/>
        <v>0</v>
      </c>
      <c r="L215" s="63">
        <f t="shared" si="237"/>
        <v>0</v>
      </c>
      <c r="M215" s="83"/>
      <c r="N215" s="84"/>
      <c r="O215" s="66">
        <f t="shared" si="238"/>
        <v>0</v>
      </c>
      <c r="P215" s="66">
        <f t="shared" si="239"/>
        <v>0</v>
      </c>
      <c r="Q215" s="83"/>
      <c r="R215" s="85">
        <f t="shared" si="240"/>
        <v>0</v>
      </c>
      <c r="S215" s="69">
        <f t="shared" si="241"/>
        <v>0</v>
      </c>
      <c r="T215" s="70">
        <f t="shared" si="242"/>
        <v>0</v>
      </c>
      <c r="U215" s="70">
        <f t="shared" si="243"/>
        <v>0</v>
      </c>
      <c r="V215" s="70">
        <f t="shared" si="244"/>
        <v>0</v>
      </c>
      <c r="W215" s="70">
        <f t="shared" si="245"/>
        <v>0</v>
      </c>
      <c r="X215" s="70">
        <f t="shared" si="246"/>
        <v>0</v>
      </c>
      <c r="Y215" s="70">
        <f t="shared" si="247"/>
        <v>0</v>
      </c>
      <c r="Z215" s="70">
        <f t="shared" si="247"/>
        <v>0</v>
      </c>
      <c r="AA215" s="70">
        <f t="shared" si="247"/>
        <v>0</v>
      </c>
      <c r="AB215" s="71"/>
      <c r="AC215" s="7">
        <f t="shared" si="248"/>
        <v>0</v>
      </c>
      <c r="AD215" s="86"/>
      <c r="AE215" s="73"/>
      <c r="AF215" s="87"/>
      <c r="AG215" s="87"/>
      <c r="AH215" s="88"/>
      <c r="AI215" s="88"/>
      <c r="AJ215" s="75"/>
      <c r="AK215" s="87"/>
      <c r="AL215" s="88"/>
      <c r="AM215" s="75"/>
      <c r="AN215" s="89"/>
      <c r="AO215" s="86"/>
      <c r="AP215" s="87"/>
      <c r="AQ215" s="87"/>
      <c r="AR215" s="87"/>
      <c r="AS215" s="87"/>
      <c r="AT215" s="88"/>
      <c r="AU215" s="75"/>
      <c r="AV215" s="89"/>
    </row>
    <row r="216" spans="1:48" ht="27.95" hidden="1" customHeight="1" x14ac:dyDescent="0.25">
      <c r="A216" s="392"/>
      <c r="B216" s="393"/>
      <c r="C216" s="56"/>
      <c r="D216" s="57" t="s">
        <v>549</v>
      </c>
      <c r="E216" s="141"/>
      <c r="F216" s="136"/>
      <c r="G216" s="137"/>
      <c r="H216" s="140"/>
      <c r="I216" s="81"/>
      <c r="J216" s="82"/>
      <c r="K216" s="63">
        <f t="shared" si="236"/>
        <v>0</v>
      </c>
      <c r="L216" s="63">
        <f t="shared" si="237"/>
        <v>0</v>
      </c>
      <c r="M216" s="83"/>
      <c r="N216" s="84"/>
      <c r="O216" s="66">
        <f t="shared" si="238"/>
        <v>0</v>
      </c>
      <c r="P216" s="66">
        <f t="shared" si="239"/>
        <v>0</v>
      </c>
      <c r="Q216" s="83"/>
      <c r="R216" s="85">
        <f t="shared" si="240"/>
        <v>0</v>
      </c>
      <c r="S216" s="69">
        <f t="shared" si="241"/>
        <v>0</v>
      </c>
      <c r="T216" s="70">
        <f t="shared" si="242"/>
        <v>0</v>
      </c>
      <c r="U216" s="70">
        <f t="shared" si="243"/>
        <v>0</v>
      </c>
      <c r="V216" s="70">
        <f t="shared" si="244"/>
        <v>0</v>
      </c>
      <c r="W216" s="70">
        <f t="shared" si="245"/>
        <v>0</v>
      </c>
      <c r="X216" s="70">
        <f t="shared" si="246"/>
        <v>0</v>
      </c>
      <c r="Y216" s="70">
        <f t="shared" si="247"/>
        <v>0</v>
      </c>
      <c r="Z216" s="70">
        <f t="shared" si="247"/>
        <v>0</v>
      </c>
      <c r="AA216" s="70">
        <f t="shared" si="247"/>
        <v>0</v>
      </c>
      <c r="AB216" s="71"/>
      <c r="AC216" s="7">
        <f t="shared" si="248"/>
        <v>0</v>
      </c>
      <c r="AD216" s="86"/>
      <c r="AE216" s="73"/>
      <c r="AF216" s="87"/>
      <c r="AG216" s="87"/>
      <c r="AH216" s="88"/>
      <c r="AI216" s="88"/>
      <c r="AJ216" s="75"/>
      <c r="AK216" s="87"/>
      <c r="AL216" s="88"/>
      <c r="AM216" s="75"/>
      <c r="AN216" s="89"/>
      <c r="AO216" s="86"/>
      <c r="AP216" s="87"/>
      <c r="AQ216" s="87"/>
      <c r="AR216" s="87"/>
      <c r="AS216" s="87"/>
      <c r="AT216" s="88"/>
      <c r="AU216" s="75"/>
      <c r="AV216" s="89"/>
    </row>
    <row r="217" spans="1:48" ht="27.95" hidden="1" customHeight="1" x14ac:dyDescent="0.25">
      <c r="A217" s="392"/>
      <c r="B217" s="393"/>
      <c r="C217" s="56"/>
      <c r="D217" s="57" t="s">
        <v>549</v>
      </c>
      <c r="E217" s="141"/>
      <c r="F217" s="136"/>
      <c r="G217" s="142"/>
      <c r="H217" s="140"/>
      <c r="I217" s="81"/>
      <c r="J217" s="82"/>
      <c r="K217" s="63">
        <f t="shared" si="236"/>
        <v>0</v>
      </c>
      <c r="L217" s="63">
        <f t="shared" si="237"/>
        <v>0</v>
      </c>
      <c r="M217" s="83"/>
      <c r="N217" s="84"/>
      <c r="O217" s="66">
        <f t="shared" si="238"/>
        <v>0</v>
      </c>
      <c r="P217" s="66">
        <f t="shared" si="239"/>
        <v>0</v>
      </c>
      <c r="Q217" s="83"/>
      <c r="R217" s="85">
        <f t="shared" si="240"/>
        <v>0</v>
      </c>
      <c r="S217" s="69">
        <f t="shared" si="241"/>
        <v>0</v>
      </c>
      <c r="T217" s="70">
        <f t="shared" si="242"/>
        <v>0</v>
      </c>
      <c r="U217" s="70">
        <f t="shared" si="243"/>
        <v>0</v>
      </c>
      <c r="V217" s="70">
        <f t="shared" si="244"/>
        <v>0</v>
      </c>
      <c r="W217" s="70">
        <f t="shared" si="245"/>
        <v>0</v>
      </c>
      <c r="X217" s="70">
        <f t="shared" si="246"/>
        <v>0</v>
      </c>
      <c r="Y217" s="70">
        <f t="shared" si="247"/>
        <v>0</v>
      </c>
      <c r="Z217" s="70">
        <f t="shared" si="247"/>
        <v>0</v>
      </c>
      <c r="AA217" s="70">
        <f t="shared" si="247"/>
        <v>0</v>
      </c>
      <c r="AB217" s="71"/>
      <c r="AC217" s="7">
        <f t="shared" si="248"/>
        <v>0</v>
      </c>
      <c r="AD217" s="86"/>
      <c r="AE217" s="73"/>
      <c r="AF217" s="87"/>
      <c r="AG217" s="87"/>
      <c r="AH217" s="88"/>
      <c r="AI217" s="88"/>
      <c r="AJ217" s="75"/>
      <c r="AK217" s="87"/>
      <c r="AL217" s="88"/>
      <c r="AM217" s="75"/>
      <c r="AN217" s="89"/>
      <c r="AO217" s="86"/>
      <c r="AP217" s="87"/>
      <c r="AQ217" s="87"/>
      <c r="AR217" s="87"/>
      <c r="AS217" s="87"/>
      <c r="AT217" s="88"/>
      <c r="AU217" s="75"/>
      <c r="AV217" s="89"/>
    </row>
    <row r="218" spans="1:48" ht="27.95" hidden="1" customHeight="1" x14ac:dyDescent="0.25">
      <c r="A218" s="392"/>
      <c r="B218" s="393"/>
      <c r="C218" s="56"/>
      <c r="D218" s="57" t="s">
        <v>549</v>
      </c>
      <c r="E218" s="141"/>
      <c r="F218" s="136"/>
      <c r="G218" s="142"/>
      <c r="H218" s="140"/>
      <c r="I218" s="94"/>
      <c r="J218" s="82"/>
      <c r="K218" s="63">
        <f t="shared" si="236"/>
        <v>0</v>
      </c>
      <c r="L218" s="63">
        <f t="shared" si="237"/>
        <v>0</v>
      </c>
      <c r="M218" s="83"/>
      <c r="N218" s="84"/>
      <c r="O218" s="66">
        <f t="shared" si="238"/>
        <v>0</v>
      </c>
      <c r="P218" s="66">
        <f t="shared" si="239"/>
        <v>0</v>
      </c>
      <c r="Q218" s="83"/>
      <c r="R218" s="85">
        <f t="shared" si="240"/>
        <v>0</v>
      </c>
      <c r="S218" s="69">
        <f t="shared" si="241"/>
        <v>0</v>
      </c>
      <c r="T218" s="70">
        <f t="shared" si="242"/>
        <v>0</v>
      </c>
      <c r="U218" s="70">
        <f t="shared" si="243"/>
        <v>0</v>
      </c>
      <c r="V218" s="70">
        <f t="shared" si="244"/>
        <v>0</v>
      </c>
      <c r="W218" s="70">
        <f t="shared" si="245"/>
        <v>0</v>
      </c>
      <c r="X218" s="70">
        <f t="shared" si="246"/>
        <v>0</v>
      </c>
      <c r="Y218" s="70">
        <f t="shared" si="247"/>
        <v>0</v>
      </c>
      <c r="Z218" s="70">
        <f t="shared" si="247"/>
        <v>0</v>
      </c>
      <c r="AA218" s="70">
        <f t="shared" si="247"/>
        <v>0</v>
      </c>
      <c r="AB218" s="71"/>
      <c r="AC218" s="7">
        <f t="shared" si="248"/>
        <v>0</v>
      </c>
      <c r="AD218" s="86"/>
      <c r="AE218" s="73"/>
      <c r="AF218" s="87"/>
      <c r="AG218" s="87"/>
      <c r="AH218" s="88"/>
      <c r="AI218" s="88"/>
      <c r="AJ218" s="75"/>
      <c r="AK218" s="87"/>
      <c r="AL218" s="88"/>
      <c r="AM218" s="75"/>
      <c r="AN218" s="89"/>
      <c r="AO218" s="86"/>
      <c r="AP218" s="87"/>
      <c r="AQ218" s="87"/>
      <c r="AR218" s="87"/>
      <c r="AS218" s="87"/>
      <c r="AT218" s="88"/>
      <c r="AU218" s="75"/>
      <c r="AV218" s="89"/>
    </row>
    <row r="219" spans="1:48" ht="27.95" hidden="1" customHeight="1" x14ac:dyDescent="0.25">
      <c r="A219" s="392"/>
      <c r="B219" s="393"/>
      <c r="C219" s="56"/>
      <c r="D219" s="57" t="s">
        <v>549</v>
      </c>
      <c r="E219" s="143"/>
      <c r="F219" s="144"/>
      <c r="G219" s="145"/>
      <c r="H219" s="140"/>
      <c r="I219" s="81"/>
      <c r="J219" s="82"/>
      <c r="K219" s="63">
        <f t="shared" si="236"/>
        <v>0</v>
      </c>
      <c r="L219" s="63">
        <f t="shared" si="237"/>
        <v>0</v>
      </c>
      <c r="M219" s="83"/>
      <c r="N219" s="84"/>
      <c r="O219" s="66">
        <f t="shared" si="238"/>
        <v>0</v>
      </c>
      <c r="P219" s="66">
        <f t="shared" si="239"/>
        <v>0</v>
      </c>
      <c r="Q219" s="83"/>
      <c r="R219" s="85">
        <f t="shared" si="240"/>
        <v>0</v>
      </c>
      <c r="S219" s="69">
        <f t="shared" si="241"/>
        <v>0</v>
      </c>
      <c r="T219" s="70">
        <f t="shared" si="242"/>
        <v>0</v>
      </c>
      <c r="U219" s="70">
        <f t="shared" si="243"/>
        <v>0</v>
      </c>
      <c r="V219" s="70">
        <f t="shared" si="244"/>
        <v>0</v>
      </c>
      <c r="W219" s="70">
        <f t="shared" si="245"/>
        <v>0</v>
      </c>
      <c r="X219" s="70">
        <f t="shared" si="246"/>
        <v>0</v>
      </c>
      <c r="Y219" s="70">
        <f t="shared" si="247"/>
        <v>0</v>
      </c>
      <c r="Z219" s="70">
        <f t="shared" si="247"/>
        <v>0</v>
      </c>
      <c r="AA219" s="70">
        <f t="shared" si="247"/>
        <v>0</v>
      </c>
      <c r="AB219" s="71"/>
      <c r="AC219" s="7">
        <f t="shared" si="248"/>
        <v>0</v>
      </c>
      <c r="AD219" s="86"/>
      <c r="AE219" s="73"/>
      <c r="AF219" s="87"/>
      <c r="AG219" s="87"/>
      <c r="AH219" s="88"/>
      <c r="AI219" s="88"/>
      <c r="AJ219" s="75"/>
      <c r="AK219" s="87"/>
      <c r="AL219" s="88"/>
      <c r="AM219" s="75"/>
      <c r="AN219" s="89"/>
      <c r="AO219" s="86"/>
      <c r="AP219" s="87"/>
      <c r="AQ219" s="87"/>
      <c r="AR219" s="87"/>
      <c r="AS219" s="87"/>
      <c r="AT219" s="88"/>
      <c r="AU219" s="75"/>
      <c r="AV219" s="89"/>
    </row>
    <row r="220" spans="1:48" ht="27.95" hidden="1" customHeight="1" x14ac:dyDescent="0.25">
      <c r="A220" s="392"/>
      <c r="B220" s="393"/>
      <c r="C220" s="56"/>
      <c r="D220" s="57" t="s">
        <v>549</v>
      </c>
      <c r="E220" s="146"/>
      <c r="F220" s="402"/>
      <c r="G220" s="142"/>
      <c r="H220" s="403"/>
      <c r="I220" s="404"/>
      <c r="J220" s="82"/>
      <c r="K220" s="96">
        <f t="shared" si="236"/>
        <v>0</v>
      </c>
      <c r="L220" s="96">
        <f t="shared" si="237"/>
        <v>0</v>
      </c>
      <c r="M220" s="83"/>
      <c r="N220" s="84"/>
      <c r="O220" s="66">
        <f t="shared" si="238"/>
        <v>0</v>
      </c>
      <c r="P220" s="66">
        <f t="shared" si="239"/>
        <v>0</v>
      </c>
      <c r="Q220" s="83"/>
      <c r="R220" s="85">
        <f t="shared" si="240"/>
        <v>0</v>
      </c>
      <c r="S220" s="69">
        <f t="shared" si="241"/>
        <v>0</v>
      </c>
      <c r="T220" s="70">
        <f t="shared" si="242"/>
        <v>0</v>
      </c>
      <c r="U220" s="70">
        <f t="shared" si="243"/>
        <v>0</v>
      </c>
      <c r="V220" s="70">
        <f t="shared" si="244"/>
        <v>0</v>
      </c>
      <c r="W220" s="70">
        <f t="shared" si="245"/>
        <v>0</v>
      </c>
      <c r="X220" s="70">
        <f t="shared" si="246"/>
        <v>0</v>
      </c>
      <c r="Y220" s="70">
        <f t="shared" si="247"/>
        <v>0</v>
      </c>
      <c r="Z220" s="70">
        <f t="shared" si="247"/>
        <v>0</v>
      </c>
      <c r="AA220" s="70">
        <f t="shared" si="247"/>
        <v>0</v>
      </c>
      <c r="AB220" s="71"/>
      <c r="AC220" s="7">
        <f t="shared" si="248"/>
        <v>0</v>
      </c>
      <c r="AD220" s="86"/>
      <c r="AE220" s="73"/>
      <c r="AF220" s="87"/>
      <c r="AG220" s="87"/>
      <c r="AH220" s="88"/>
      <c r="AI220" s="88"/>
      <c r="AJ220" s="75"/>
      <c r="AK220" s="87"/>
      <c r="AL220" s="88"/>
      <c r="AM220" s="75"/>
      <c r="AN220" s="89"/>
      <c r="AO220" s="86"/>
      <c r="AP220" s="87"/>
      <c r="AQ220" s="87"/>
      <c r="AR220" s="87"/>
      <c r="AS220" s="87"/>
      <c r="AT220" s="88"/>
      <c r="AU220" s="75"/>
      <c r="AV220" s="89"/>
    </row>
    <row r="221" spans="1:48" s="179" customFormat="1" ht="27.95" hidden="1" customHeight="1" x14ac:dyDescent="0.25">
      <c r="A221" s="411"/>
      <c r="B221" s="412"/>
      <c r="C221" s="56"/>
      <c r="D221" s="57" t="s">
        <v>549</v>
      </c>
      <c r="E221" s="101" t="s">
        <v>49</v>
      </c>
      <c r="F221" s="101"/>
      <c r="G221" s="102"/>
      <c r="H221" s="103"/>
      <c r="I221" s="104"/>
      <c r="J221" s="105"/>
      <c r="K221" s="106">
        <f>IF(J221&gt;0, 1, 0)</f>
        <v>0</v>
      </c>
      <c r="L221" s="106">
        <f t="shared" si="237"/>
        <v>0</v>
      </c>
      <c r="M221" s="107"/>
      <c r="N221" s="108"/>
      <c r="O221" s="109">
        <f t="shared" si="238"/>
        <v>0</v>
      </c>
      <c r="P221" s="109">
        <f t="shared" si="239"/>
        <v>0</v>
      </c>
      <c r="Q221" s="107"/>
      <c r="R221" s="110">
        <f>J221*M221*$R$9</f>
        <v>0</v>
      </c>
      <c r="S221" s="111">
        <f>J221*M221*$S$9</f>
        <v>0</v>
      </c>
      <c r="T221" s="112">
        <f>K221*M221*$T$9</f>
        <v>0</v>
      </c>
      <c r="U221" s="112">
        <f>J221*M221*$U$9</f>
        <v>0</v>
      </c>
      <c r="V221" s="112">
        <f t="shared" si="244"/>
        <v>0</v>
      </c>
      <c r="W221" s="112">
        <f t="shared" si="245"/>
        <v>0</v>
      </c>
      <c r="X221" s="112">
        <f t="shared" si="246"/>
        <v>0</v>
      </c>
      <c r="Y221" s="112">
        <f t="shared" si="247"/>
        <v>0</v>
      </c>
      <c r="Z221" s="112">
        <f t="shared" si="247"/>
        <v>0</v>
      </c>
      <c r="AA221" s="112">
        <f t="shared" si="247"/>
        <v>0</v>
      </c>
      <c r="AB221" s="113"/>
      <c r="AC221" s="7">
        <f t="shared" si="248"/>
        <v>0</v>
      </c>
      <c r="AD221" s="176"/>
      <c r="AE221" s="73"/>
      <c r="AF221" s="177"/>
      <c r="AG221" s="177"/>
      <c r="AH221" s="88"/>
      <c r="AI221" s="88"/>
      <c r="AJ221" s="75"/>
      <c r="AK221" s="177"/>
      <c r="AL221" s="88"/>
      <c r="AM221" s="75"/>
      <c r="AN221" s="178"/>
      <c r="AO221" s="176"/>
      <c r="AP221" s="177"/>
      <c r="AQ221" s="177"/>
      <c r="AR221" s="177"/>
      <c r="AS221" s="177"/>
      <c r="AT221" s="88"/>
      <c r="AU221" s="75"/>
      <c r="AV221" s="178"/>
    </row>
    <row r="222" spans="1:48" s="171" customFormat="1" ht="27.95" hidden="1" customHeight="1" x14ac:dyDescent="0.25">
      <c r="A222" s="411"/>
      <c r="B222" s="412"/>
      <c r="C222" s="56"/>
      <c r="D222" s="57" t="s">
        <v>549</v>
      </c>
      <c r="E222" s="101" t="s">
        <v>49</v>
      </c>
      <c r="F222" s="101"/>
      <c r="G222" s="102"/>
      <c r="H222" s="103"/>
      <c r="I222" s="104"/>
      <c r="J222" s="105"/>
      <c r="K222" s="106">
        <f>IF(J222&gt;0, 1, 0)</f>
        <v>0</v>
      </c>
      <c r="L222" s="106">
        <f t="shared" si="237"/>
        <v>0</v>
      </c>
      <c r="M222" s="107"/>
      <c r="N222" s="108"/>
      <c r="O222" s="109">
        <f t="shared" si="238"/>
        <v>0</v>
      </c>
      <c r="P222" s="109">
        <f t="shared" si="239"/>
        <v>0</v>
      </c>
      <c r="Q222" s="107"/>
      <c r="R222" s="110">
        <f>J222*M222*$R$9</f>
        <v>0</v>
      </c>
      <c r="S222" s="111">
        <f>J222*M222*$S$9</f>
        <v>0</v>
      </c>
      <c r="T222" s="112">
        <f>K222*M222*$T$9</f>
        <v>0</v>
      </c>
      <c r="U222" s="112">
        <f>J222*M222*$U$9</f>
        <v>0</v>
      </c>
      <c r="V222" s="112">
        <f t="shared" si="244"/>
        <v>0</v>
      </c>
      <c r="W222" s="112">
        <f t="shared" si="245"/>
        <v>0</v>
      </c>
      <c r="X222" s="112">
        <f t="shared" si="246"/>
        <v>0</v>
      </c>
      <c r="Y222" s="112">
        <f t="shared" si="247"/>
        <v>0</v>
      </c>
      <c r="Z222" s="112">
        <f t="shared" si="247"/>
        <v>0</v>
      </c>
      <c r="AA222" s="112">
        <f t="shared" si="247"/>
        <v>0</v>
      </c>
      <c r="AB222" s="113"/>
      <c r="AC222" s="114">
        <f t="shared" si="248"/>
        <v>0</v>
      </c>
      <c r="AD222" s="176"/>
      <c r="AE222" s="73"/>
      <c r="AF222" s="177"/>
      <c r="AG222" s="177"/>
      <c r="AH222" s="88"/>
      <c r="AI222" s="88"/>
      <c r="AJ222" s="75"/>
      <c r="AK222" s="177"/>
      <c r="AL222" s="88"/>
      <c r="AM222" s="75"/>
      <c r="AN222" s="178"/>
      <c r="AO222" s="176"/>
      <c r="AP222" s="177"/>
      <c r="AQ222" s="177"/>
      <c r="AR222" s="177"/>
      <c r="AS222" s="177"/>
      <c r="AT222" s="88"/>
      <c r="AU222" s="75"/>
      <c r="AV222" s="178"/>
    </row>
    <row r="223" spans="1:48" ht="27.95" hidden="1" customHeight="1" thickBot="1" x14ac:dyDescent="0.3">
      <c r="A223" s="407"/>
      <c r="B223" s="408"/>
      <c r="C223" s="117"/>
      <c r="D223" s="57" t="s">
        <v>549</v>
      </c>
      <c r="E223" s="118"/>
      <c r="F223" s="118"/>
      <c r="G223" s="119"/>
      <c r="H223" s="120" t="s">
        <v>90</v>
      </c>
      <c r="I223" s="121"/>
      <c r="J223" s="122"/>
      <c r="K223" s="123"/>
      <c r="L223" s="123"/>
      <c r="M223" s="124"/>
      <c r="N223" s="125"/>
      <c r="O223" s="123"/>
      <c r="P223" s="123"/>
      <c r="Q223" s="124"/>
      <c r="R223" s="126">
        <f>SUM(R211:R222)</f>
        <v>0</v>
      </c>
      <c r="S223" s="127">
        <f t="shared" ref="S223:AA223" si="249">SUM(S211:S222)</f>
        <v>0</v>
      </c>
      <c r="T223" s="128">
        <f t="shared" si="249"/>
        <v>0</v>
      </c>
      <c r="U223" s="128">
        <f t="shared" si="249"/>
        <v>0</v>
      </c>
      <c r="V223" s="128">
        <f t="shared" si="249"/>
        <v>0</v>
      </c>
      <c r="W223" s="128">
        <f t="shared" si="249"/>
        <v>0</v>
      </c>
      <c r="X223" s="128">
        <f t="shared" si="249"/>
        <v>0</v>
      </c>
      <c r="Y223" s="129">
        <f t="shared" si="249"/>
        <v>0</v>
      </c>
      <c r="Z223" s="129">
        <f t="shared" si="249"/>
        <v>0</v>
      </c>
      <c r="AA223" s="129">
        <f t="shared" si="249"/>
        <v>0</v>
      </c>
      <c r="AB223" s="130">
        <f>R223/1800/0.6</f>
        <v>0</v>
      </c>
      <c r="AC223" s="7"/>
      <c r="AD223" s="131"/>
      <c r="AE223" s="132"/>
      <c r="AF223" s="132"/>
      <c r="AG223" s="132"/>
      <c r="AH223" s="132"/>
      <c r="AI223" s="132"/>
      <c r="AJ223" s="132"/>
      <c r="AK223" s="132"/>
      <c r="AL223" s="132"/>
      <c r="AM223" s="132"/>
      <c r="AN223" s="132"/>
      <c r="AO223" s="132"/>
      <c r="AP223" s="132"/>
      <c r="AQ223" s="132"/>
      <c r="AR223" s="132"/>
      <c r="AS223" s="132"/>
      <c r="AT223" s="132"/>
      <c r="AU223" s="132"/>
      <c r="AV223" s="409"/>
    </row>
    <row r="224" spans="1:48" ht="27.75" hidden="1" customHeight="1" thickTop="1" x14ac:dyDescent="0.25">
      <c r="A224" s="392"/>
      <c r="B224" s="393"/>
      <c r="C224" s="56"/>
      <c r="D224" s="57" t="s">
        <v>549</v>
      </c>
      <c r="E224" s="135"/>
      <c r="F224" s="136"/>
      <c r="G224" s="137"/>
      <c r="H224" s="140"/>
      <c r="I224" s="394"/>
      <c r="J224" s="62"/>
      <c r="K224" s="63">
        <f t="shared" ref="K224:K233" si="250">IF(J224&gt;0, 1, 0)</f>
        <v>0</v>
      </c>
      <c r="L224" s="63">
        <f t="shared" ref="L224:L235" si="251">J224-K224</f>
        <v>0</v>
      </c>
      <c r="M224" s="64"/>
      <c r="N224" s="65"/>
      <c r="O224" s="66">
        <f t="shared" ref="O224:O235" si="252">IF(N224&gt;0, 1, 0)</f>
        <v>0</v>
      </c>
      <c r="P224" s="66">
        <f t="shared" ref="P224:P235" si="253">N224-O224</f>
        <v>0</v>
      </c>
      <c r="Q224" s="395"/>
      <c r="R224" s="68">
        <f t="shared" ref="R224:R233" si="254">(K224*M224*$R$5)+(L224*M224*$R$6)+(O224*Q224*$R$7)+(P224*Q224*$R$8)</f>
        <v>0</v>
      </c>
      <c r="S224" s="69">
        <f t="shared" ref="S224:S233" si="255">J224*M224*$S$5</f>
        <v>0</v>
      </c>
      <c r="T224" s="70">
        <f t="shared" ref="T224:T233" si="256">K224*M224*$T$5</f>
        <v>0</v>
      </c>
      <c r="U224" s="70">
        <f t="shared" ref="U224:U233" si="257">J224*M224*$U$5</f>
        <v>0</v>
      </c>
      <c r="V224" s="70">
        <f t="shared" ref="V224:V235" si="258">N224*Q224*$V$7</f>
        <v>0</v>
      </c>
      <c r="W224" s="70">
        <f t="shared" ref="W224:W235" si="259">O224*Q224*$W$7</f>
        <v>0</v>
      </c>
      <c r="X224" s="70">
        <f t="shared" ref="X224:X235" si="260">N224*Q224*$X$7</f>
        <v>0</v>
      </c>
      <c r="Y224" s="70">
        <f t="shared" ref="Y224:AA235" si="261">S224+V224</f>
        <v>0</v>
      </c>
      <c r="Z224" s="70">
        <f t="shared" si="261"/>
        <v>0</v>
      </c>
      <c r="AA224" s="70">
        <f t="shared" si="261"/>
        <v>0</v>
      </c>
      <c r="AB224" s="71"/>
      <c r="AC224" s="7">
        <f>R224-Y224-Z224-AA224</f>
        <v>0</v>
      </c>
      <c r="AD224" s="162"/>
      <c r="AE224" s="134"/>
      <c r="AF224" s="163"/>
      <c r="AG224" s="164"/>
      <c r="AH224" s="88"/>
      <c r="AI224" s="88"/>
      <c r="AJ224" s="75"/>
      <c r="AK224" s="182"/>
      <c r="AL224" s="88"/>
      <c r="AM224" s="75"/>
      <c r="AN224" s="89"/>
      <c r="AO224" s="162"/>
      <c r="AP224" s="87"/>
      <c r="AQ224" s="87"/>
      <c r="AR224" s="167"/>
      <c r="AS224" s="87"/>
      <c r="AT224" s="88"/>
      <c r="AU224" s="75"/>
      <c r="AV224" s="89"/>
    </row>
    <row r="225" spans="1:48" ht="27.95" hidden="1" customHeight="1" x14ac:dyDescent="0.25">
      <c r="A225" s="392"/>
      <c r="B225" s="393"/>
      <c r="C225" s="56"/>
      <c r="D225" s="57" t="s">
        <v>549</v>
      </c>
      <c r="E225" s="135"/>
      <c r="F225" s="136"/>
      <c r="G225" s="137"/>
      <c r="H225" s="140"/>
      <c r="I225" s="81"/>
      <c r="J225" s="82"/>
      <c r="K225" s="63">
        <f t="shared" si="250"/>
        <v>0</v>
      </c>
      <c r="L225" s="63">
        <f t="shared" si="251"/>
        <v>0</v>
      </c>
      <c r="M225" s="83"/>
      <c r="N225" s="84"/>
      <c r="O225" s="66">
        <f t="shared" si="252"/>
        <v>0</v>
      </c>
      <c r="P225" s="66">
        <f t="shared" si="253"/>
        <v>0</v>
      </c>
      <c r="Q225" s="83"/>
      <c r="R225" s="85">
        <f t="shared" si="254"/>
        <v>0</v>
      </c>
      <c r="S225" s="69">
        <f t="shared" si="255"/>
        <v>0</v>
      </c>
      <c r="T225" s="70">
        <f t="shared" si="256"/>
        <v>0</v>
      </c>
      <c r="U225" s="70">
        <f t="shared" si="257"/>
        <v>0</v>
      </c>
      <c r="V225" s="70">
        <f t="shared" si="258"/>
        <v>0</v>
      </c>
      <c r="W225" s="70">
        <f t="shared" si="259"/>
        <v>0</v>
      </c>
      <c r="X225" s="70">
        <f t="shared" si="260"/>
        <v>0</v>
      </c>
      <c r="Y225" s="70">
        <f t="shared" si="261"/>
        <v>0</v>
      </c>
      <c r="Z225" s="70">
        <f t="shared" si="261"/>
        <v>0</v>
      </c>
      <c r="AA225" s="70">
        <f t="shared" si="261"/>
        <v>0</v>
      </c>
      <c r="AB225" s="71"/>
      <c r="AC225" s="7">
        <f t="shared" ref="AC225:AC235" si="262">R223-Y223-Z223-AA223</f>
        <v>0</v>
      </c>
      <c r="AD225" s="162"/>
      <c r="AE225" s="134"/>
      <c r="AF225" s="163"/>
      <c r="AG225" s="164"/>
      <c r="AH225" s="88"/>
      <c r="AI225" s="88"/>
      <c r="AJ225" s="75"/>
      <c r="AK225" s="182"/>
      <c r="AL225" s="88"/>
      <c r="AM225" s="75"/>
      <c r="AN225" s="89"/>
      <c r="AO225" s="86"/>
      <c r="AP225" s="87"/>
      <c r="AQ225" s="87"/>
      <c r="AR225" s="87"/>
      <c r="AS225" s="87"/>
      <c r="AT225" s="88"/>
      <c r="AU225" s="75"/>
      <c r="AV225" s="89"/>
    </row>
    <row r="226" spans="1:48" ht="27.95" hidden="1" customHeight="1" x14ac:dyDescent="0.25">
      <c r="A226" s="392"/>
      <c r="B226" s="393"/>
      <c r="C226" s="56"/>
      <c r="D226" s="57" t="s">
        <v>549</v>
      </c>
      <c r="E226" s="135"/>
      <c r="F226" s="136"/>
      <c r="G226" s="137"/>
      <c r="H226" s="138"/>
      <c r="I226" s="81"/>
      <c r="J226" s="82"/>
      <c r="K226" s="63">
        <f t="shared" si="250"/>
        <v>0</v>
      </c>
      <c r="L226" s="63">
        <f t="shared" si="251"/>
        <v>0</v>
      </c>
      <c r="M226" s="83"/>
      <c r="N226" s="84"/>
      <c r="O226" s="66">
        <f t="shared" si="252"/>
        <v>0</v>
      </c>
      <c r="P226" s="66">
        <f t="shared" si="253"/>
        <v>0</v>
      </c>
      <c r="Q226" s="83"/>
      <c r="R226" s="85">
        <f t="shared" si="254"/>
        <v>0</v>
      </c>
      <c r="S226" s="69">
        <f t="shared" si="255"/>
        <v>0</v>
      </c>
      <c r="T226" s="70">
        <f t="shared" si="256"/>
        <v>0</v>
      </c>
      <c r="U226" s="70">
        <f t="shared" si="257"/>
        <v>0</v>
      </c>
      <c r="V226" s="70">
        <f t="shared" si="258"/>
        <v>0</v>
      </c>
      <c r="W226" s="70">
        <f t="shared" si="259"/>
        <v>0</v>
      </c>
      <c r="X226" s="70">
        <f t="shared" si="260"/>
        <v>0</v>
      </c>
      <c r="Y226" s="70">
        <f t="shared" si="261"/>
        <v>0</v>
      </c>
      <c r="Z226" s="70">
        <f t="shared" si="261"/>
        <v>0</v>
      </c>
      <c r="AA226" s="70">
        <f t="shared" si="261"/>
        <v>0</v>
      </c>
      <c r="AB226" s="71"/>
      <c r="AC226" s="7">
        <f t="shared" si="262"/>
        <v>0</v>
      </c>
      <c r="AD226" s="162"/>
      <c r="AE226" s="134"/>
      <c r="AF226" s="163"/>
      <c r="AG226" s="164"/>
      <c r="AH226" s="88"/>
      <c r="AI226" s="88"/>
      <c r="AJ226" s="75"/>
      <c r="AK226" s="167"/>
      <c r="AL226" s="88"/>
      <c r="AM226" s="75"/>
      <c r="AN226" s="89"/>
      <c r="AO226" s="86"/>
      <c r="AP226" s="87"/>
      <c r="AQ226" s="87"/>
      <c r="AR226" s="87"/>
      <c r="AS226" s="87"/>
      <c r="AT226" s="88"/>
      <c r="AU226" s="75"/>
      <c r="AV226" s="89"/>
    </row>
    <row r="227" spans="1:48" ht="27.95" hidden="1" customHeight="1" x14ac:dyDescent="0.25">
      <c r="A227" s="392"/>
      <c r="B227" s="393"/>
      <c r="C227" s="56"/>
      <c r="D227" s="57" t="s">
        <v>549</v>
      </c>
      <c r="E227" s="139"/>
      <c r="F227" s="136"/>
      <c r="G227" s="137"/>
      <c r="H227" s="140"/>
      <c r="I227" s="81"/>
      <c r="J227" s="82"/>
      <c r="K227" s="63">
        <f t="shared" si="250"/>
        <v>0</v>
      </c>
      <c r="L227" s="63">
        <f t="shared" si="251"/>
        <v>0</v>
      </c>
      <c r="M227" s="83"/>
      <c r="N227" s="84"/>
      <c r="O227" s="66">
        <f t="shared" si="252"/>
        <v>0</v>
      </c>
      <c r="P227" s="66">
        <f t="shared" si="253"/>
        <v>0</v>
      </c>
      <c r="Q227" s="83"/>
      <c r="R227" s="85">
        <f t="shared" si="254"/>
        <v>0</v>
      </c>
      <c r="S227" s="69">
        <f t="shared" si="255"/>
        <v>0</v>
      </c>
      <c r="T227" s="70">
        <f t="shared" si="256"/>
        <v>0</v>
      </c>
      <c r="U227" s="70">
        <f t="shared" si="257"/>
        <v>0</v>
      </c>
      <c r="V227" s="70">
        <f t="shared" si="258"/>
        <v>0</v>
      </c>
      <c r="W227" s="70">
        <f t="shared" si="259"/>
        <v>0</v>
      </c>
      <c r="X227" s="70">
        <f t="shared" si="260"/>
        <v>0</v>
      </c>
      <c r="Y227" s="70">
        <f t="shared" si="261"/>
        <v>0</v>
      </c>
      <c r="Z227" s="70">
        <f t="shared" si="261"/>
        <v>0</v>
      </c>
      <c r="AA227" s="70">
        <f t="shared" si="261"/>
        <v>0</v>
      </c>
      <c r="AB227" s="71"/>
      <c r="AC227" s="7">
        <f t="shared" si="262"/>
        <v>0</v>
      </c>
      <c r="AD227" s="86"/>
      <c r="AE227" s="73"/>
      <c r="AF227" s="87"/>
      <c r="AG227" s="87"/>
      <c r="AH227" s="88"/>
      <c r="AI227" s="88"/>
      <c r="AJ227" s="75"/>
      <c r="AK227" s="87"/>
      <c r="AL227" s="88"/>
      <c r="AM227" s="75"/>
      <c r="AN227" s="89"/>
      <c r="AO227" s="86"/>
      <c r="AP227" s="87"/>
      <c r="AQ227" s="87"/>
      <c r="AR227" s="87"/>
      <c r="AS227" s="87"/>
      <c r="AT227" s="88"/>
      <c r="AU227" s="75"/>
      <c r="AV227" s="89"/>
    </row>
    <row r="228" spans="1:48" ht="27.95" hidden="1" customHeight="1" x14ac:dyDescent="0.25">
      <c r="A228" s="392"/>
      <c r="B228" s="393"/>
      <c r="C228" s="56"/>
      <c r="D228" s="57" t="s">
        <v>549</v>
      </c>
      <c r="E228" s="141"/>
      <c r="F228" s="136"/>
      <c r="G228" s="137"/>
      <c r="H228" s="140"/>
      <c r="I228" s="81"/>
      <c r="J228" s="82"/>
      <c r="K228" s="63">
        <f t="shared" si="250"/>
        <v>0</v>
      </c>
      <c r="L228" s="63">
        <f t="shared" si="251"/>
        <v>0</v>
      </c>
      <c r="M228" s="83"/>
      <c r="N228" s="84"/>
      <c r="O228" s="66">
        <f t="shared" si="252"/>
        <v>0</v>
      </c>
      <c r="P228" s="66">
        <f t="shared" si="253"/>
        <v>0</v>
      </c>
      <c r="Q228" s="83"/>
      <c r="R228" s="85">
        <f t="shared" si="254"/>
        <v>0</v>
      </c>
      <c r="S228" s="69">
        <f t="shared" si="255"/>
        <v>0</v>
      </c>
      <c r="T228" s="70">
        <f t="shared" si="256"/>
        <v>0</v>
      </c>
      <c r="U228" s="70">
        <f t="shared" si="257"/>
        <v>0</v>
      </c>
      <c r="V228" s="70">
        <f t="shared" si="258"/>
        <v>0</v>
      </c>
      <c r="W228" s="70">
        <f t="shared" si="259"/>
        <v>0</v>
      </c>
      <c r="X228" s="70">
        <f t="shared" si="260"/>
        <v>0</v>
      </c>
      <c r="Y228" s="70">
        <f t="shared" si="261"/>
        <v>0</v>
      </c>
      <c r="Z228" s="70">
        <f t="shared" si="261"/>
        <v>0</v>
      </c>
      <c r="AA228" s="70">
        <f t="shared" si="261"/>
        <v>0</v>
      </c>
      <c r="AB228" s="71"/>
      <c r="AC228" s="7">
        <f t="shared" si="262"/>
        <v>0</v>
      </c>
      <c r="AD228" s="86"/>
      <c r="AE228" s="73"/>
      <c r="AF228" s="87"/>
      <c r="AG228" s="87"/>
      <c r="AH228" s="88"/>
      <c r="AI228" s="88"/>
      <c r="AJ228" s="75"/>
      <c r="AK228" s="87"/>
      <c r="AL228" s="88"/>
      <c r="AM228" s="75"/>
      <c r="AN228" s="89"/>
      <c r="AO228" s="86"/>
      <c r="AP228" s="87"/>
      <c r="AQ228" s="87"/>
      <c r="AR228" s="87"/>
      <c r="AS228" s="87"/>
      <c r="AT228" s="88"/>
      <c r="AU228" s="75"/>
      <c r="AV228" s="89"/>
    </row>
    <row r="229" spans="1:48" ht="27.95" hidden="1" customHeight="1" x14ac:dyDescent="0.25">
      <c r="A229" s="392"/>
      <c r="B229" s="393"/>
      <c r="C229" s="56"/>
      <c r="D229" s="57" t="s">
        <v>549</v>
      </c>
      <c r="E229" s="141"/>
      <c r="F229" s="136"/>
      <c r="G229" s="137"/>
      <c r="H229" s="140"/>
      <c r="I229" s="81"/>
      <c r="J229" s="82"/>
      <c r="K229" s="63">
        <f t="shared" si="250"/>
        <v>0</v>
      </c>
      <c r="L229" s="63">
        <f t="shared" si="251"/>
        <v>0</v>
      </c>
      <c r="M229" s="83"/>
      <c r="N229" s="84"/>
      <c r="O229" s="66">
        <f t="shared" si="252"/>
        <v>0</v>
      </c>
      <c r="P229" s="66">
        <f t="shared" si="253"/>
        <v>0</v>
      </c>
      <c r="Q229" s="83"/>
      <c r="R229" s="85">
        <f t="shared" si="254"/>
        <v>0</v>
      </c>
      <c r="S229" s="69">
        <f t="shared" si="255"/>
        <v>0</v>
      </c>
      <c r="T229" s="70">
        <f t="shared" si="256"/>
        <v>0</v>
      </c>
      <c r="U229" s="70">
        <f t="shared" si="257"/>
        <v>0</v>
      </c>
      <c r="V229" s="70">
        <f t="shared" si="258"/>
        <v>0</v>
      </c>
      <c r="W229" s="70">
        <f t="shared" si="259"/>
        <v>0</v>
      </c>
      <c r="X229" s="70">
        <f t="shared" si="260"/>
        <v>0</v>
      </c>
      <c r="Y229" s="70">
        <f t="shared" si="261"/>
        <v>0</v>
      </c>
      <c r="Z229" s="70">
        <f t="shared" si="261"/>
        <v>0</v>
      </c>
      <c r="AA229" s="70">
        <f t="shared" si="261"/>
        <v>0</v>
      </c>
      <c r="AB229" s="71"/>
      <c r="AC229" s="7">
        <f t="shared" si="262"/>
        <v>0</v>
      </c>
      <c r="AD229" s="86"/>
      <c r="AE229" s="73"/>
      <c r="AF229" s="87"/>
      <c r="AG229" s="87"/>
      <c r="AH229" s="88"/>
      <c r="AI229" s="88"/>
      <c r="AJ229" s="75"/>
      <c r="AK229" s="87"/>
      <c r="AL229" s="88"/>
      <c r="AM229" s="75"/>
      <c r="AN229" s="89"/>
      <c r="AO229" s="86"/>
      <c r="AP229" s="87"/>
      <c r="AQ229" s="87"/>
      <c r="AR229" s="87"/>
      <c r="AS229" s="87"/>
      <c r="AT229" s="88"/>
      <c r="AU229" s="75"/>
      <c r="AV229" s="89"/>
    </row>
    <row r="230" spans="1:48" ht="27.95" hidden="1" customHeight="1" x14ac:dyDescent="0.25">
      <c r="A230" s="392"/>
      <c r="B230" s="393"/>
      <c r="C230" s="56"/>
      <c r="D230" s="57" t="s">
        <v>549</v>
      </c>
      <c r="E230" s="141"/>
      <c r="F230" s="136"/>
      <c r="G230" s="142"/>
      <c r="H230" s="140"/>
      <c r="I230" s="81"/>
      <c r="J230" s="82"/>
      <c r="K230" s="63">
        <f t="shared" si="250"/>
        <v>0</v>
      </c>
      <c r="L230" s="63">
        <f t="shared" si="251"/>
        <v>0</v>
      </c>
      <c r="M230" s="83"/>
      <c r="N230" s="84"/>
      <c r="O230" s="66">
        <f t="shared" si="252"/>
        <v>0</v>
      </c>
      <c r="P230" s="66">
        <f t="shared" si="253"/>
        <v>0</v>
      </c>
      <c r="Q230" s="83"/>
      <c r="R230" s="85">
        <f t="shared" si="254"/>
        <v>0</v>
      </c>
      <c r="S230" s="69">
        <f t="shared" si="255"/>
        <v>0</v>
      </c>
      <c r="T230" s="70">
        <f t="shared" si="256"/>
        <v>0</v>
      </c>
      <c r="U230" s="70">
        <f t="shared" si="257"/>
        <v>0</v>
      </c>
      <c r="V230" s="70">
        <f t="shared" si="258"/>
        <v>0</v>
      </c>
      <c r="W230" s="70">
        <f t="shared" si="259"/>
        <v>0</v>
      </c>
      <c r="X230" s="70">
        <f t="shared" si="260"/>
        <v>0</v>
      </c>
      <c r="Y230" s="70">
        <f t="shared" si="261"/>
        <v>0</v>
      </c>
      <c r="Z230" s="70">
        <f t="shared" si="261"/>
        <v>0</v>
      </c>
      <c r="AA230" s="70">
        <f t="shared" si="261"/>
        <v>0</v>
      </c>
      <c r="AB230" s="71"/>
      <c r="AC230" s="7">
        <f t="shared" si="262"/>
        <v>0</v>
      </c>
      <c r="AD230" s="86"/>
      <c r="AE230" s="73"/>
      <c r="AF230" s="87"/>
      <c r="AG230" s="87"/>
      <c r="AH230" s="88"/>
      <c r="AI230" s="88"/>
      <c r="AJ230" s="75"/>
      <c r="AK230" s="87"/>
      <c r="AL230" s="88"/>
      <c r="AM230" s="75"/>
      <c r="AN230" s="89"/>
      <c r="AO230" s="86"/>
      <c r="AP230" s="87"/>
      <c r="AQ230" s="87"/>
      <c r="AR230" s="87"/>
      <c r="AS230" s="87"/>
      <c r="AT230" s="88"/>
      <c r="AU230" s="75"/>
      <c r="AV230" s="89"/>
    </row>
    <row r="231" spans="1:48" ht="27.95" hidden="1" customHeight="1" x14ac:dyDescent="0.25">
      <c r="A231" s="392"/>
      <c r="B231" s="393"/>
      <c r="C231" s="56"/>
      <c r="D231" s="57" t="s">
        <v>549</v>
      </c>
      <c r="E231" s="141"/>
      <c r="F231" s="136"/>
      <c r="G231" s="142"/>
      <c r="H231" s="140"/>
      <c r="I231" s="94"/>
      <c r="J231" s="82"/>
      <c r="K231" s="63">
        <f t="shared" si="250"/>
        <v>0</v>
      </c>
      <c r="L231" s="63">
        <f t="shared" si="251"/>
        <v>0</v>
      </c>
      <c r="M231" s="83"/>
      <c r="N231" s="84"/>
      <c r="O231" s="66">
        <f t="shared" si="252"/>
        <v>0</v>
      </c>
      <c r="P231" s="66">
        <f t="shared" si="253"/>
        <v>0</v>
      </c>
      <c r="Q231" s="83"/>
      <c r="R231" s="85">
        <f t="shared" si="254"/>
        <v>0</v>
      </c>
      <c r="S231" s="69">
        <f t="shared" si="255"/>
        <v>0</v>
      </c>
      <c r="T231" s="70">
        <f t="shared" si="256"/>
        <v>0</v>
      </c>
      <c r="U231" s="70">
        <f t="shared" si="257"/>
        <v>0</v>
      </c>
      <c r="V231" s="70">
        <f t="shared" si="258"/>
        <v>0</v>
      </c>
      <c r="W231" s="70">
        <f t="shared" si="259"/>
        <v>0</v>
      </c>
      <c r="X231" s="70">
        <f t="shared" si="260"/>
        <v>0</v>
      </c>
      <c r="Y231" s="70">
        <f t="shared" si="261"/>
        <v>0</v>
      </c>
      <c r="Z231" s="70">
        <f t="shared" si="261"/>
        <v>0</v>
      </c>
      <c r="AA231" s="70">
        <f t="shared" si="261"/>
        <v>0</v>
      </c>
      <c r="AB231" s="71"/>
      <c r="AC231" s="7">
        <f t="shared" si="262"/>
        <v>0</v>
      </c>
      <c r="AD231" s="86"/>
      <c r="AE231" s="73"/>
      <c r="AF231" s="87"/>
      <c r="AG231" s="87"/>
      <c r="AH231" s="88"/>
      <c r="AI231" s="88"/>
      <c r="AJ231" s="75"/>
      <c r="AK231" s="87"/>
      <c r="AL231" s="88"/>
      <c r="AM231" s="75"/>
      <c r="AN231" s="89"/>
      <c r="AO231" s="86"/>
      <c r="AP231" s="87"/>
      <c r="AQ231" s="87"/>
      <c r="AR231" s="87"/>
      <c r="AS231" s="87"/>
      <c r="AT231" s="88"/>
      <c r="AU231" s="75"/>
      <c r="AV231" s="89"/>
    </row>
    <row r="232" spans="1:48" ht="27.95" hidden="1" customHeight="1" x14ac:dyDescent="0.25">
      <c r="A232" s="392"/>
      <c r="B232" s="393"/>
      <c r="C232" s="56"/>
      <c r="D232" s="57" t="s">
        <v>549</v>
      </c>
      <c r="E232" s="143"/>
      <c r="F232" s="144"/>
      <c r="G232" s="145"/>
      <c r="H232" s="140"/>
      <c r="I232" s="81"/>
      <c r="J232" s="82"/>
      <c r="K232" s="63">
        <f t="shared" si="250"/>
        <v>0</v>
      </c>
      <c r="L232" s="63">
        <f t="shared" si="251"/>
        <v>0</v>
      </c>
      <c r="M232" s="83"/>
      <c r="N232" s="84"/>
      <c r="O232" s="66">
        <f t="shared" si="252"/>
        <v>0</v>
      </c>
      <c r="P232" s="66">
        <f t="shared" si="253"/>
        <v>0</v>
      </c>
      <c r="Q232" s="83"/>
      <c r="R232" s="85">
        <f t="shared" si="254"/>
        <v>0</v>
      </c>
      <c r="S232" s="69">
        <f t="shared" si="255"/>
        <v>0</v>
      </c>
      <c r="T232" s="70">
        <f t="shared" si="256"/>
        <v>0</v>
      </c>
      <c r="U232" s="70">
        <f t="shared" si="257"/>
        <v>0</v>
      </c>
      <c r="V232" s="70">
        <f t="shared" si="258"/>
        <v>0</v>
      </c>
      <c r="W232" s="70">
        <f t="shared" si="259"/>
        <v>0</v>
      </c>
      <c r="X232" s="70">
        <f t="shared" si="260"/>
        <v>0</v>
      </c>
      <c r="Y232" s="70">
        <f t="shared" si="261"/>
        <v>0</v>
      </c>
      <c r="Z232" s="70">
        <f t="shared" si="261"/>
        <v>0</v>
      </c>
      <c r="AA232" s="70">
        <f t="shared" si="261"/>
        <v>0</v>
      </c>
      <c r="AB232" s="71"/>
      <c r="AC232" s="7">
        <f t="shared" si="262"/>
        <v>0</v>
      </c>
      <c r="AD232" s="86"/>
      <c r="AE232" s="73"/>
      <c r="AF232" s="87"/>
      <c r="AG232" s="87"/>
      <c r="AH232" s="88"/>
      <c r="AI232" s="88"/>
      <c r="AJ232" s="75"/>
      <c r="AK232" s="87"/>
      <c r="AL232" s="88"/>
      <c r="AM232" s="75"/>
      <c r="AN232" s="89"/>
      <c r="AO232" s="86"/>
      <c r="AP232" s="87"/>
      <c r="AQ232" s="87"/>
      <c r="AR232" s="87"/>
      <c r="AS232" s="87"/>
      <c r="AT232" s="88"/>
      <c r="AU232" s="75"/>
      <c r="AV232" s="89"/>
    </row>
    <row r="233" spans="1:48" ht="27.95" hidden="1" customHeight="1" x14ac:dyDescent="0.25">
      <c r="A233" s="392"/>
      <c r="B233" s="393"/>
      <c r="C233" s="56"/>
      <c r="D233" s="57" t="s">
        <v>549</v>
      </c>
      <c r="E233" s="146"/>
      <c r="F233" s="402"/>
      <c r="G233" s="142"/>
      <c r="H233" s="403"/>
      <c r="I233" s="404"/>
      <c r="J233" s="82"/>
      <c r="K233" s="96">
        <f t="shared" si="250"/>
        <v>0</v>
      </c>
      <c r="L233" s="96">
        <f t="shared" si="251"/>
        <v>0</v>
      </c>
      <c r="M233" s="83"/>
      <c r="N233" s="84"/>
      <c r="O233" s="66">
        <f t="shared" si="252"/>
        <v>0</v>
      </c>
      <c r="P233" s="66">
        <f t="shared" si="253"/>
        <v>0</v>
      </c>
      <c r="Q233" s="83"/>
      <c r="R233" s="85">
        <f t="shared" si="254"/>
        <v>0</v>
      </c>
      <c r="S233" s="69">
        <f t="shared" si="255"/>
        <v>0</v>
      </c>
      <c r="T233" s="70">
        <f t="shared" si="256"/>
        <v>0</v>
      </c>
      <c r="U233" s="70">
        <f t="shared" si="257"/>
        <v>0</v>
      </c>
      <c r="V233" s="70">
        <f t="shared" si="258"/>
        <v>0</v>
      </c>
      <c r="W233" s="70">
        <f t="shared" si="259"/>
        <v>0</v>
      </c>
      <c r="X233" s="70">
        <f t="shared" si="260"/>
        <v>0</v>
      </c>
      <c r="Y233" s="70">
        <f t="shared" si="261"/>
        <v>0</v>
      </c>
      <c r="Z233" s="70">
        <f t="shared" si="261"/>
        <v>0</v>
      </c>
      <c r="AA233" s="70">
        <f t="shared" si="261"/>
        <v>0</v>
      </c>
      <c r="AB233" s="71"/>
      <c r="AC233" s="7">
        <f t="shared" si="262"/>
        <v>0</v>
      </c>
      <c r="AD233" s="86"/>
      <c r="AE233" s="73"/>
      <c r="AF233" s="87"/>
      <c r="AG233" s="87"/>
      <c r="AH233" s="88"/>
      <c r="AI233" s="88"/>
      <c r="AJ233" s="75"/>
      <c r="AK233" s="87"/>
      <c r="AL233" s="88"/>
      <c r="AM233" s="75"/>
      <c r="AN233" s="89"/>
      <c r="AO233" s="86"/>
      <c r="AP233" s="87"/>
      <c r="AQ233" s="87"/>
      <c r="AR233" s="87"/>
      <c r="AS233" s="87"/>
      <c r="AT233" s="88"/>
      <c r="AU233" s="75"/>
      <c r="AV233" s="89"/>
    </row>
    <row r="234" spans="1:48" s="179" customFormat="1" ht="27.95" hidden="1" customHeight="1" x14ac:dyDescent="0.25">
      <c r="A234" s="411"/>
      <c r="B234" s="412"/>
      <c r="C234" s="56"/>
      <c r="D234" s="57" t="s">
        <v>549</v>
      </c>
      <c r="E234" s="101" t="s">
        <v>49</v>
      </c>
      <c r="F234" s="101"/>
      <c r="G234" s="102"/>
      <c r="H234" s="103"/>
      <c r="I234" s="104"/>
      <c r="J234" s="105"/>
      <c r="K234" s="106">
        <f>IF(J234&gt;0, 1, 0)</f>
        <v>0</v>
      </c>
      <c r="L234" s="106">
        <f t="shared" si="251"/>
        <v>0</v>
      </c>
      <c r="M234" s="107"/>
      <c r="N234" s="108"/>
      <c r="O234" s="109">
        <f t="shared" si="252"/>
        <v>0</v>
      </c>
      <c r="P234" s="109">
        <f t="shared" si="253"/>
        <v>0</v>
      </c>
      <c r="Q234" s="107"/>
      <c r="R234" s="110">
        <f>J234*M234*$R$9</f>
        <v>0</v>
      </c>
      <c r="S234" s="111">
        <f>J234*M234*$S$9</f>
        <v>0</v>
      </c>
      <c r="T234" s="112">
        <f>K234*M234*$T$9</f>
        <v>0</v>
      </c>
      <c r="U234" s="112">
        <f>J234*M234*$U$9</f>
        <v>0</v>
      </c>
      <c r="V234" s="112">
        <f t="shared" si="258"/>
        <v>0</v>
      </c>
      <c r="W234" s="112">
        <f t="shared" si="259"/>
        <v>0</v>
      </c>
      <c r="X234" s="112">
        <f t="shared" si="260"/>
        <v>0</v>
      </c>
      <c r="Y234" s="112">
        <f t="shared" si="261"/>
        <v>0</v>
      </c>
      <c r="Z234" s="112">
        <f t="shared" si="261"/>
        <v>0</v>
      </c>
      <c r="AA234" s="112">
        <f t="shared" si="261"/>
        <v>0</v>
      </c>
      <c r="AB234" s="113"/>
      <c r="AC234" s="7">
        <f t="shared" si="262"/>
        <v>0</v>
      </c>
      <c r="AD234" s="176"/>
      <c r="AE234" s="73"/>
      <c r="AF234" s="177"/>
      <c r="AG234" s="177"/>
      <c r="AH234" s="88"/>
      <c r="AI234" s="88"/>
      <c r="AJ234" s="75"/>
      <c r="AK234" s="177"/>
      <c r="AL234" s="88"/>
      <c r="AM234" s="75"/>
      <c r="AN234" s="178"/>
      <c r="AO234" s="176"/>
      <c r="AP234" s="177"/>
      <c r="AQ234" s="177"/>
      <c r="AR234" s="177"/>
      <c r="AS234" s="177"/>
      <c r="AT234" s="88"/>
      <c r="AU234" s="75"/>
      <c r="AV234" s="178"/>
    </row>
    <row r="235" spans="1:48" s="171" customFormat="1" ht="27.95" hidden="1" customHeight="1" x14ac:dyDescent="0.25">
      <c r="A235" s="411"/>
      <c r="B235" s="412"/>
      <c r="C235" s="56"/>
      <c r="D235" s="57" t="s">
        <v>549</v>
      </c>
      <c r="E235" s="101" t="s">
        <v>49</v>
      </c>
      <c r="F235" s="101"/>
      <c r="G235" s="102"/>
      <c r="H235" s="103"/>
      <c r="I235" s="104"/>
      <c r="J235" s="105"/>
      <c r="K235" s="106">
        <f>IF(J235&gt;0, 1, 0)</f>
        <v>0</v>
      </c>
      <c r="L235" s="106">
        <f t="shared" si="251"/>
        <v>0</v>
      </c>
      <c r="M235" s="107"/>
      <c r="N235" s="108"/>
      <c r="O235" s="109">
        <f t="shared" si="252"/>
        <v>0</v>
      </c>
      <c r="P235" s="109">
        <f t="shared" si="253"/>
        <v>0</v>
      </c>
      <c r="Q235" s="107"/>
      <c r="R235" s="110">
        <f>J235*M235*$R$9</f>
        <v>0</v>
      </c>
      <c r="S235" s="111">
        <f>J235*M235*$S$9</f>
        <v>0</v>
      </c>
      <c r="T235" s="112">
        <f>K235*M235*$T$9</f>
        <v>0</v>
      </c>
      <c r="U235" s="112">
        <f>J235*M235*$U$9</f>
        <v>0</v>
      </c>
      <c r="V235" s="112">
        <f t="shared" si="258"/>
        <v>0</v>
      </c>
      <c r="W235" s="112">
        <f t="shared" si="259"/>
        <v>0</v>
      </c>
      <c r="X235" s="112">
        <f t="shared" si="260"/>
        <v>0</v>
      </c>
      <c r="Y235" s="112">
        <f t="shared" si="261"/>
        <v>0</v>
      </c>
      <c r="Z235" s="112">
        <f t="shared" si="261"/>
        <v>0</v>
      </c>
      <c r="AA235" s="112">
        <f t="shared" si="261"/>
        <v>0</v>
      </c>
      <c r="AB235" s="113"/>
      <c r="AC235" s="114">
        <f t="shared" si="262"/>
        <v>0</v>
      </c>
      <c r="AD235" s="176"/>
      <c r="AE235" s="73"/>
      <c r="AF235" s="177"/>
      <c r="AG235" s="177"/>
      <c r="AH235" s="88"/>
      <c r="AI235" s="88"/>
      <c r="AJ235" s="75"/>
      <c r="AK235" s="177"/>
      <c r="AL235" s="88"/>
      <c r="AM235" s="75"/>
      <c r="AN235" s="178"/>
      <c r="AO235" s="176"/>
      <c r="AP235" s="177"/>
      <c r="AQ235" s="177"/>
      <c r="AR235" s="177"/>
      <c r="AS235" s="177"/>
      <c r="AT235" s="88"/>
      <c r="AU235" s="75"/>
      <c r="AV235" s="178"/>
    </row>
    <row r="236" spans="1:48" ht="27.95" hidden="1" customHeight="1" thickBot="1" x14ac:dyDescent="0.3">
      <c r="A236" s="407"/>
      <c r="B236" s="408"/>
      <c r="C236" s="117"/>
      <c r="D236" s="57" t="s">
        <v>549</v>
      </c>
      <c r="E236" s="118"/>
      <c r="F236" s="118"/>
      <c r="G236" s="119"/>
      <c r="H236" s="120" t="s">
        <v>90</v>
      </c>
      <c r="I236" s="121"/>
      <c r="J236" s="122"/>
      <c r="K236" s="123"/>
      <c r="L236" s="123"/>
      <c r="M236" s="124"/>
      <c r="N236" s="125"/>
      <c r="O236" s="123"/>
      <c r="P236" s="123"/>
      <c r="Q236" s="124"/>
      <c r="R236" s="126">
        <f>SUM(R224:R235)</f>
        <v>0</v>
      </c>
      <c r="S236" s="127">
        <f t="shared" ref="S236:AA236" si="263">SUM(S224:S235)</f>
        <v>0</v>
      </c>
      <c r="T236" s="128">
        <f t="shared" si="263"/>
        <v>0</v>
      </c>
      <c r="U236" s="128">
        <f t="shared" si="263"/>
        <v>0</v>
      </c>
      <c r="V236" s="128">
        <f t="shared" si="263"/>
        <v>0</v>
      </c>
      <c r="W236" s="128">
        <f t="shared" si="263"/>
        <v>0</v>
      </c>
      <c r="X236" s="128">
        <f t="shared" si="263"/>
        <v>0</v>
      </c>
      <c r="Y236" s="129">
        <f t="shared" si="263"/>
        <v>0</v>
      </c>
      <c r="Z236" s="129">
        <f t="shared" si="263"/>
        <v>0</v>
      </c>
      <c r="AA236" s="129">
        <f t="shared" si="263"/>
        <v>0</v>
      </c>
      <c r="AB236" s="130">
        <f>R236/1800/0.6</f>
        <v>0</v>
      </c>
      <c r="AC236" s="7"/>
      <c r="AD236" s="131"/>
      <c r="AE236" s="132"/>
      <c r="AF236" s="132"/>
      <c r="AG236" s="132"/>
      <c r="AH236" s="132"/>
      <c r="AI236" s="132"/>
      <c r="AJ236" s="132"/>
      <c r="AK236" s="132"/>
      <c r="AL236" s="132"/>
      <c r="AM236" s="132"/>
      <c r="AN236" s="132"/>
      <c r="AO236" s="132"/>
      <c r="AP236" s="132"/>
      <c r="AQ236" s="132"/>
      <c r="AR236" s="132"/>
      <c r="AS236" s="132"/>
      <c r="AT236" s="132"/>
      <c r="AU236" s="132"/>
      <c r="AV236" s="409"/>
    </row>
    <row r="237" spans="1:48" ht="27.75" hidden="1" customHeight="1" thickTop="1" x14ac:dyDescent="0.25">
      <c r="A237" s="392"/>
      <c r="B237" s="393"/>
      <c r="C237" s="56"/>
      <c r="D237" s="57" t="s">
        <v>549</v>
      </c>
      <c r="E237" s="135"/>
      <c r="F237" s="136"/>
      <c r="G237" s="137"/>
      <c r="H237" s="140"/>
      <c r="I237" s="394"/>
      <c r="J237" s="62"/>
      <c r="K237" s="63">
        <f t="shared" ref="K237:K246" si="264">IF(J237&gt;0, 1, 0)</f>
        <v>0</v>
      </c>
      <c r="L237" s="63">
        <f t="shared" ref="L237:L248" si="265">J237-K237</f>
        <v>0</v>
      </c>
      <c r="M237" s="64"/>
      <c r="N237" s="65"/>
      <c r="O237" s="66">
        <f t="shared" ref="O237:O248" si="266">IF(N237&gt;0, 1, 0)</f>
        <v>0</v>
      </c>
      <c r="P237" s="66">
        <f t="shared" ref="P237:P248" si="267">N237-O237</f>
        <v>0</v>
      </c>
      <c r="Q237" s="395"/>
      <c r="R237" s="68">
        <f t="shared" ref="R237:R246" si="268">(K237*M237*$R$5)+(L237*M237*$R$6)+(O237*Q237*$R$7)+(P237*Q237*$R$8)</f>
        <v>0</v>
      </c>
      <c r="S237" s="69">
        <f t="shared" ref="S237:S246" si="269">J237*M237*$S$5</f>
        <v>0</v>
      </c>
      <c r="T237" s="70">
        <f t="shared" ref="T237:T246" si="270">K237*M237*$T$5</f>
        <v>0</v>
      </c>
      <c r="U237" s="70">
        <f t="shared" ref="U237:U246" si="271">J237*M237*$U$5</f>
        <v>0</v>
      </c>
      <c r="V237" s="70">
        <f t="shared" ref="V237:V248" si="272">N237*Q237*$V$7</f>
        <v>0</v>
      </c>
      <c r="W237" s="70">
        <f t="shared" ref="W237:W248" si="273">O237*Q237*$W$7</f>
        <v>0</v>
      </c>
      <c r="X237" s="70">
        <f t="shared" ref="X237:X248" si="274">N237*Q237*$X$7</f>
        <v>0</v>
      </c>
      <c r="Y237" s="70">
        <f t="shared" ref="Y237:AA248" si="275">S237+V237</f>
        <v>0</v>
      </c>
      <c r="Z237" s="70">
        <f t="shared" si="275"/>
        <v>0</v>
      </c>
      <c r="AA237" s="70">
        <f t="shared" si="275"/>
        <v>0</v>
      </c>
      <c r="AB237" s="71"/>
      <c r="AC237" s="7">
        <f>R237-Y237-Z237-AA237</f>
        <v>0</v>
      </c>
      <c r="AD237" s="162"/>
      <c r="AE237" s="134"/>
      <c r="AF237" s="163"/>
      <c r="AG237" s="164"/>
      <c r="AH237" s="88"/>
      <c r="AI237" s="88"/>
      <c r="AJ237" s="75"/>
      <c r="AK237" s="182"/>
      <c r="AL237" s="88"/>
      <c r="AM237" s="75"/>
      <c r="AN237" s="89"/>
      <c r="AO237" s="162"/>
      <c r="AP237" s="87"/>
      <c r="AQ237" s="87"/>
      <c r="AR237" s="167"/>
      <c r="AS237" s="87"/>
      <c r="AT237" s="88"/>
      <c r="AU237" s="75"/>
      <c r="AV237" s="89"/>
    </row>
    <row r="238" spans="1:48" ht="27.95" hidden="1" customHeight="1" x14ac:dyDescent="0.25">
      <c r="A238" s="392"/>
      <c r="B238" s="393"/>
      <c r="C238" s="56"/>
      <c r="D238" s="57" t="s">
        <v>549</v>
      </c>
      <c r="E238" s="135"/>
      <c r="F238" s="136"/>
      <c r="G238" s="137"/>
      <c r="H238" s="140"/>
      <c r="I238" s="81"/>
      <c r="J238" s="82"/>
      <c r="K238" s="63">
        <f t="shared" si="264"/>
        <v>0</v>
      </c>
      <c r="L238" s="63">
        <f t="shared" si="265"/>
        <v>0</v>
      </c>
      <c r="M238" s="83"/>
      <c r="N238" s="84"/>
      <c r="O238" s="66">
        <f t="shared" si="266"/>
        <v>0</v>
      </c>
      <c r="P238" s="66">
        <f t="shared" si="267"/>
        <v>0</v>
      </c>
      <c r="Q238" s="83"/>
      <c r="R238" s="85">
        <f t="shared" si="268"/>
        <v>0</v>
      </c>
      <c r="S238" s="69">
        <f t="shared" si="269"/>
        <v>0</v>
      </c>
      <c r="T238" s="70">
        <f t="shared" si="270"/>
        <v>0</v>
      </c>
      <c r="U238" s="70">
        <f t="shared" si="271"/>
        <v>0</v>
      </c>
      <c r="V238" s="70">
        <f t="shared" si="272"/>
        <v>0</v>
      </c>
      <c r="W238" s="70">
        <f t="shared" si="273"/>
        <v>0</v>
      </c>
      <c r="X238" s="70">
        <f t="shared" si="274"/>
        <v>0</v>
      </c>
      <c r="Y238" s="70">
        <f t="shared" si="275"/>
        <v>0</v>
      </c>
      <c r="Z238" s="70">
        <f t="shared" si="275"/>
        <v>0</v>
      </c>
      <c r="AA238" s="70">
        <f t="shared" si="275"/>
        <v>0</v>
      </c>
      <c r="AB238" s="71"/>
      <c r="AC238" s="7">
        <f t="shared" ref="AC238:AC248" si="276">R236-Y236-Z236-AA236</f>
        <v>0</v>
      </c>
      <c r="AD238" s="162"/>
      <c r="AE238" s="134"/>
      <c r="AF238" s="163"/>
      <c r="AG238" s="164"/>
      <c r="AH238" s="88"/>
      <c r="AI238" s="88"/>
      <c r="AJ238" s="75"/>
      <c r="AK238" s="182"/>
      <c r="AL238" s="88"/>
      <c r="AM238" s="75"/>
      <c r="AN238" s="89"/>
      <c r="AO238" s="86"/>
      <c r="AP238" s="87"/>
      <c r="AQ238" s="87"/>
      <c r="AR238" s="87"/>
      <c r="AS238" s="87"/>
      <c r="AT238" s="88"/>
      <c r="AU238" s="75"/>
      <c r="AV238" s="89"/>
    </row>
    <row r="239" spans="1:48" ht="27.95" hidden="1" customHeight="1" x14ac:dyDescent="0.25">
      <c r="A239" s="392"/>
      <c r="B239" s="393"/>
      <c r="C239" s="56"/>
      <c r="D239" s="57" t="s">
        <v>549</v>
      </c>
      <c r="E239" s="135"/>
      <c r="F239" s="136"/>
      <c r="G239" s="137"/>
      <c r="H239" s="138"/>
      <c r="I239" s="81"/>
      <c r="J239" s="82"/>
      <c r="K239" s="63">
        <f t="shared" si="264"/>
        <v>0</v>
      </c>
      <c r="L239" s="63">
        <f t="shared" si="265"/>
        <v>0</v>
      </c>
      <c r="M239" s="83"/>
      <c r="N239" s="84"/>
      <c r="O239" s="66">
        <f t="shared" si="266"/>
        <v>0</v>
      </c>
      <c r="P239" s="66">
        <f t="shared" si="267"/>
        <v>0</v>
      </c>
      <c r="Q239" s="83"/>
      <c r="R239" s="85">
        <f t="shared" si="268"/>
        <v>0</v>
      </c>
      <c r="S239" s="69">
        <f t="shared" si="269"/>
        <v>0</v>
      </c>
      <c r="T239" s="70">
        <f t="shared" si="270"/>
        <v>0</v>
      </c>
      <c r="U239" s="70">
        <f t="shared" si="271"/>
        <v>0</v>
      </c>
      <c r="V239" s="70">
        <f t="shared" si="272"/>
        <v>0</v>
      </c>
      <c r="W239" s="70">
        <f t="shared" si="273"/>
        <v>0</v>
      </c>
      <c r="X239" s="70">
        <f t="shared" si="274"/>
        <v>0</v>
      </c>
      <c r="Y239" s="70">
        <f t="shared" si="275"/>
        <v>0</v>
      </c>
      <c r="Z239" s="70">
        <f t="shared" si="275"/>
        <v>0</v>
      </c>
      <c r="AA239" s="70">
        <f t="shared" si="275"/>
        <v>0</v>
      </c>
      <c r="AB239" s="71"/>
      <c r="AC239" s="7">
        <f t="shared" si="276"/>
        <v>0</v>
      </c>
      <c r="AD239" s="162"/>
      <c r="AE239" s="134"/>
      <c r="AF239" s="163"/>
      <c r="AG239" s="164"/>
      <c r="AH239" s="88"/>
      <c r="AI239" s="88"/>
      <c r="AJ239" s="75"/>
      <c r="AK239" s="167"/>
      <c r="AL239" s="88"/>
      <c r="AM239" s="75"/>
      <c r="AN239" s="89"/>
      <c r="AO239" s="86"/>
      <c r="AP239" s="87"/>
      <c r="AQ239" s="87"/>
      <c r="AR239" s="87"/>
      <c r="AS239" s="87"/>
      <c r="AT239" s="88"/>
      <c r="AU239" s="75"/>
      <c r="AV239" s="89"/>
    </row>
    <row r="240" spans="1:48" ht="27.95" hidden="1" customHeight="1" x14ac:dyDescent="0.25">
      <c r="A240" s="392"/>
      <c r="B240" s="393"/>
      <c r="C240" s="56"/>
      <c r="D240" s="57" t="s">
        <v>549</v>
      </c>
      <c r="E240" s="139"/>
      <c r="F240" s="136"/>
      <c r="G240" s="137"/>
      <c r="H240" s="140"/>
      <c r="I240" s="81"/>
      <c r="J240" s="82"/>
      <c r="K240" s="63">
        <f t="shared" si="264"/>
        <v>0</v>
      </c>
      <c r="L240" s="63">
        <f t="shared" si="265"/>
        <v>0</v>
      </c>
      <c r="M240" s="83"/>
      <c r="N240" s="84"/>
      <c r="O240" s="66">
        <f t="shared" si="266"/>
        <v>0</v>
      </c>
      <c r="P240" s="66">
        <f t="shared" si="267"/>
        <v>0</v>
      </c>
      <c r="Q240" s="83"/>
      <c r="R240" s="85">
        <f t="shared" si="268"/>
        <v>0</v>
      </c>
      <c r="S240" s="69">
        <f t="shared" si="269"/>
        <v>0</v>
      </c>
      <c r="T240" s="70">
        <f t="shared" si="270"/>
        <v>0</v>
      </c>
      <c r="U240" s="70">
        <f t="shared" si="271"/>
        <v>0</v>
      </c>
      <c r="V240" s="70">
        <f t="shared" si="272"/>
        <v>0</v>
      </c>
      <c r="W240" s="70">
        <f t="shared" si="273"/>
        <v>0</v>
      </c>
      <c r="X240" s="70">
        <f t="shared" si="274"/>
        <v>0</v>
      </c>
      <c r="Y240" s="70">
        <f t="shared" si="275"/>
        <v>0</v>
      </c>
      <c r="Z240" s="70">
        <f t="shared" si="275"/>
        <v>0</v>
      </c>
      <c r="AA240" s="70">
        <f t="shared" si="275"/>
        <v>0</v>
      </c>
      <c r="AB240" s="71"/>
      <c r="AC240" s="7">
        <f t="shared" si="276"/>
        <v>0</v>
      </c>
      <c r="AD240" s="86"/>
      <c r="AE240" s="73"/>
      <c r="AF240" s="87"/>
      <c r="AG240" s="87"/>
      <c r="AH240" s="88"/>
      <c r="AI240" s="88"/>
      <c r="AJ240" s="75"/>
      <c r="AK240" s="87"/>
      <c r="AL240" s="88"/>
      <c r="AM240" s="75"/>
      <c r="AN240" s="89"/>
      <c r="AO240" s="86"/>
      <c r="AP240" s="87"/>
      <c r="AQ240" s="87"/>
      <c r="AR240" s="87"/>
      <c r="AS240" s="87"/>
      <c r="AT240" s="88"/>
      <c r="AU240" s="75"/>
      <c r="AV240" s="89"/>
    </row>
    <row r="241" spans="1:48" ht="27.95" hidden="1" customHeight="1" x14ac:dyDescent="0.25">
      <c r="A241" s="392"/>
      <c r="B241" s="393"/>
      <c r="C241" s="56"/>
      <c r="D241" s="57" t="s">
        <v>549</v>
      </c>
      <c r="E241" s="141"/>
      <c r="F241" s="136"/>
      <c r="G241" s="137"/>
      <c r="H241" s="140"/>
      <c r="I241" s="81"/>
      <c r="J241" s="82"/>
      <c r="K241" s="63">
        <f t="shared" si="264"/>
        <v>0</v>
      </c>
      <c r="L241" s="63">
        <f t="shared" si="265"/>
        <v>0</v>
      </c>
      <c r="M241" s="83"/>
      <c r="N241" s="84"/>
      <c r="O241" s="66">
        <f t="shared" si="266"/>
        <v>0</v>
      </c>
      <c r="P241" s="66">
        <f t="shared" si="267"/>
        <v>0</v>
      </c>
      <c r="Q241" s="83"/>
      <c r="R241" s="85">
        <f t="shared" si="268"/>
        <v>0</v>
      </c>
      <c r="S241" s="69">
        <f t="shared" si="269"/>
        <v>0</v>
      </c>
      <c r="T241" s="70">
        <f t="shared" si="270"/>
        <v>0</v>
      </c>
      <c r="U241" s="70">
        <f t="shared" si="271"/>
        <v>0</v>
      </c>
      <c r="V241" s="70">
        <f t="shared" si="272"/>
        <v>0</v>
      </c>
      <c r="W241" s="70">
        <f t="shared" si="273"/>
        <v>0</v>
      </c>
      <c r="X241" s="70">
        <f t="shared" si="274"/>
        <v>0</v>
      </c>
      <c r="Y241" s="70">
        <f t="shared" si="275"/>
        <v>0</v>
      </c>
      <c r="Z241" s="70">
        <f t="shared" si="275"/>
        <v>0</v>
      </c>
      <c r="AA241" s="70">
        <f t="shared" si="275"/>
        <v>0</v>
      </c>
      <c r="AB241" s="71"/>
      <c r="AC241" s="7">
        <f t="shared" si="276"/>
        <v>0</v>
      </c>
      <c r="AD241" s="86"/>
      <c r="AE241" s="73"/>
      <c r="AF241" s="87"/>
      <c r="AG241" s="87"/>
      <c r="AH241" s="88"/>
      <c r="AI241" s="88"/>
      <c r="AJ241" s="75"/>
      <c r="AK241" s="87"/>
      <c r="AL241" s="88"/>
      <c r="AM241" s="75"/>
      <c r="AN241" s="89"/>
      <c r="AO241" s="86"/>
      <c r="AP241" s="87"/>
      <c r="AQ241" s="87"/>
      <c r="AR241" s="87"/>
      <c r="AS241" s="87"/>
      <c r="AT241" s="88"/>
      <c r="AU241" s="75"/>
      <c r="AV241" s="89"/>
    </row>
    <row r="242" spans="1:48" ht="27.95" hidden="1" customHeight="1" x14ac:dyDescent="0.25">
      <c r="A242" s="392"/>
      <c r="B242" s="393"/>
      <c r="C242" s="56"/>
      <c r="D242" s="57" t="s">
        <v>549</v>
      </c>
      <c r="E242" s="141"/>
      <c r="F242" s="136"/>
      <c r="G242" s="137"/>
      <c r="H242" s="140"/>
      <c r="I242" s="81"/>
      <c r="J242" s="82"/>
      <c r="K242" s="63">
        <f t="shared" si="264"/>
        <v>0</v>
      </c>
      <c r="L242" s="63">
        <f t="shared" si="265"/>
        <v>0</v>
      </c>
      <c r="M242" s="83"/>
      <c r="N242" s="84"/>
      <c r="O242" s="66">
        <f t="shared" si="266"/>
        <v>0</v>
      </c>
      <c r="P242" s="66">
        <f t="shared" si="267"/>
        <v>0</v>
      </c>
      <c r="Q242" s="83"/>
      <c r="R242" s="85">
        <f t="shared" si="268"/>
        <v>0</v>
      </c>
      <c r="S242" s="69">
        <f t="shared" si="269"/>
        <v>0</v>
      </c>
      <c r="T242" s="70">
        <f t="shared" si="270"/>
        <v>0</v>
      </c>
      <c r="U242" s="70">
        <f t="shared" si="271"/>
        <v>0</v>
      </c>
      <c r="V242" s="70">
        <f t="shared" si="272"/>
        <v>0</v>
      </c>
      <c r="W242" s="70">
        <f t="shared" si="273"/>
        <v>0</v>
      </c>
      <c r="X242" s="70">
        <f t="shared" si="274"/>
        <v>0</v>
      </c>
      <c r="Y242" s="70">
        <f t="shared" si="275"/>
        <v>0</v>
      </c>
      <c r="Z242" s="70">
        <f t="shared" si="275"/>
        <v>0</v>
      </c>
      <c r="AA242" s="70">
        <f t="shared" si="275"/>
        <v>0</v>
      </c>
      <c r="AB242" s="71"/>
      <c r="AC242" s="7">
        <f t="shared" si="276"/>
        <v>0</v>
      </c>
      <c r="AD242" s="86"/>
      <c r="AE242" s="73"/>
      <c r="AF242" s="87"/>
      <c r="AG242" s="87"/>
      <c r="AH242" s="88"/>
      <c r="AI242" s="88"/>
      <c r="AJ242" s="75"/>
      <c r="AK242" s="87"/>
      <c r="AL242" s="88"/>
      <c r="AM242" s="75"/>
      <c r="AN242" s="89"/>
      <c r="AO242" s="86"/>
      <c r="AP242" s="87"/>
      <c r="AQ242" s="87"/>
      <c r="AR242" s="87"/>
      <c r="AS242" s="87"/>
      <c r="AT242" s="88"/>
      <c r="AU242" s="75"/>
      <c r="AV242" s="89"/>
    </row>
    <row r="243" spans="1:48" ht="27.95" hidden="1" customHeight="1" x14ac:dyDescent="0.25">
      <c r="A243" s="392"/>
      <c r="B243" s="393"/>
      <c r="C243" s="56"/>
      <c r="D243" s="57" t="s">
        <v>549</v>
      </c>
      <c r="E243" s="141"/>
      <c r="F243" s="136"/>
      <c r="G243" s="142"/>
      <c r="H243" s="140"/>
      <c r="I243" s="81"/>
      <c r="J243" s="82"/>
      <c r="K243" s="63">
        <f t="shared" si="264"/>
        <v>0</v>
      </c>
      <c r="L243" s="63">
        <f t="shared" si="265"/>
        <v>0</v>
      </c>
      <c r="M243" s="83"/>
      <c r="N243" s="84"/>
      <c r="O243" s="66">
        <f t="shared" si="266"/>
        <v>0</v>
      </c>
      <c r="P243" s="66">
        <f t="shared" si="267"/>
        <v>0</v>
      </c>
      <c r="Q243" s="83"/>
      <c r="R243" s="85">
        <f t="shared" si="268"/>
        <v>0</v>
      </c>
      <c r="S243" s="69">
        <f t="shared" si="269"/>
        <v>0</v>
      </c>
      <c r="T243" s="70">
        <f t="shared" si="270"/>
        <v>0</v>
      </c>
      <c r="U243" s="70">
        <f t="shared" si="271"/>
        <v>0</v>
      </c>
      <c r="V243" s="70">
        <f t="shared" si="272"/>
        <v>0</v>
      </c>
      <c r="W243" s="70">
        <f t="shared" si="273"/>
        <v>0</v>
      </c>
      <c r="X243" s="70">
        <f t="shared" si="274"/>
        <v>0</v>
      </c>
      <c r="Y243" s="70">
        <f t="shared" si="275"/>
        <v>0</v>
      </c>
      <c r="Z243" s="70">
        <f t="shared" si="275"/>
        <v>0</v>
      </c>
      <c r="AA243" s="70">
        <f t="shared" si="275"/>
        <v>0</v>
      </c>
      <c r="AB243" s="71"/>
      <c r="AC243" s="7">
        <f t="shared" si="276"/>
        <v>0</v>
      </c>
      <c r="AD243" s="86"/>
      <c r="AE243" s="73"/>
      <c r="AF243" s="87"/>
      <c r="AG243" s="87"/>
      <c r="AH243" s="88"/>
      <c r="AI243" s="88"/>
      <c r="AJ243" s="75"/>
      <c r="AK243" s="87"/>
      <c r="AL243" s="88"/>
      <c r="AM243" s="75"/>
      <c r="AN243" s="89"/>
      <c r="AO243" s="86"/>
      <c r="AP243" s="87"/>
      <c r="AQ243" s="87"/>
      <c r="AR243" s="87"/>
      <c r="AS243" s="87"/>
      <c r="AT243" s="88"/>
      <c r="AU243" s="75"/>
      <c r="AV243" s="89"/>
    </row>
    <row r="244" spans="1:48" ht="27.95" hidden="1" customHeight="1" x14ac:dyDescent="0.25">
      <c r="A244" s="392"/>
      <c r="B244" s="393"/>
      <c r="C244" s="56"/>
      <c r="D244" s="57" t="s">
        <v>549</v>
      </c>
      <c r="E244" s="141"/>
      <c r="F244" s="136"/>
      <c r="G244" s="142"/>
      <c r="H244" s="140"/>
      <c r="I244" s="94"/>
      <c r="J244" s="82"/>
      <c r="K244" s="63">
        <f t="shared" si="264"/>
        <v>0</v>
      </c>
      <c r="L244" s="63">
        <f t="shared" si="265"/>
        <v>0</v>
      </c>
      <c r="M244" s="83"/>
      <c r="N244" s="84"/>
      <c r="O244" s="66">
        <f t="shared" si="266"/>
        <v>0</v>
      </c>
      <c r="P244" s="66">
        <f t="shared" si="267"/>
        <v>0</v>
      </c>
      <c r="Q244" s="83"/>
      <c r="R244" s="85">
        <f t="shared" si="268"/>
        <v>0</v>
      </c>
      <c r="S244" s="69">
        <f t="shared" si="269"/>
        <v>0</v>
      </c>
      <c r="T244" s="70">
        <f t="shared" si="270"/>
        <v>0</v>
      </c>
      <c r="U244" s="70">
        <f t="shared" si="271"/>
        <v>0</v>
      </c>
      <c r="V244" s="70">
        <f t="shared" si="272"/>
        <v>0</v>
      </c>
      <c r="W244" s="70">
        <f t="shared" si="273"/>
        <v>0</v>
      </c>
      <c r="X244" s="70">
        <f t="shared" si="274"/>
        <v>0</v>
      </c>
      <c r="Y244" s="70">
        <f t="shared" si="275"/>
        <v>0</v>
      </c>
      <c r="Z244" s="70">
        <f t="shared" si="275"/>
        <v>0</v>
      </c>
      <c r="AA244" s="70">
        <f t="shared" si="275"/>
        <v>0</v>
      </c>
      <c r="AB244" s="71"/>
      <c r="AC244" s="7">
        <f t="shared" si="276"/>
        <v>0</v>
      </c>
      <c r="AD244" s="86"/>
      <c r="AE244" s="73"/>
      <c r="AF244" s="87"/>
      <c r="AG244" s="87"/>
      <c r="AH244" s="88"/>
      <c r="AI244" s="88"/>
      <c r="AJ244" s="75"/>
      <c r="AK244" s="87"/>
      <c r="AL244" s="88"/>
      <c r="AM244" s="75"/>
      <c r="AN244" s="89"/>
      <c r="AO244" s="86"/>
      <c r="AP244" s="87"/>
      <c r="AQ244" s="87"/>
      <c r="AR244" s="87"/>
      <c r="AS244" s="87"/>
      <c r="AT244" s="88"/>
      <c r="AU244" s="75"/>
      <c r="AV244" s="89"/>
    </row>
    <row r="245" spans="1:48" ht="27.95" hidden="1" customHeight="1" x14ac:dyDescent="0.25">
      <c r="A245" s="392"/>
      <c r="B245" s="393"/>
      <c r="C245" s="56"/>
      <c r="D245" s="57" t="s">
        <v>549</v>
      </c>
      <c r="E245" s="143"/>
      <c r="F245" s="144"/>
      <c r="G245" s="145"/>
      <c r="H245" s="140"/>
      <c r="I245" s="81"/>
      <c r="J245" s="82"/>
      <c r="K245" s="63">
        <f t="shared" si="264"/>
        <v>0</v>
      </c>
      <c r="L245" s="63">
        <f t="shared" si="265"/>
        <v>0</v>
      </c>
      <c r="M245" s="83"/>
      <c r="N245" s="84"/>
      <c r="O245" s="66">
        <f t="shared" si="266"/>
        <v>0</v>
      </c>
      <c r="P245" s="66">
        <f t="shared" si="267"/>
        <v>0</v>
      </c>
      <c r="Q245" s="83"/>
      <c r="R245" s="85">
        <f t="shared" si="268"/>
        <v>0</v>
      </c>
      <c r="S245" s="69">
        <f t="shared" si="269"/>
        <v>0</v>
      </c>
      <c r="T245" s="70">
        <f t="shared" si="270"/>
        <v>0</v>
      </c>
      <c r="U245" s="70">
        <f t="shared" si="271"/>
        <v>0</v>
      </c>
      <c r="V245" s="70">
        <f t="shared" si="272"/>
        <v>0</v>
      </c>
      <c r="W245" s="70">
        <f t="shared" si="273"/>
        <v>0</v>
      </c>
      <c r="X245" s="70">
        <f t="shared" si="274"/>
        <v>0</v>
      </c>
      <c r="Y245" s="70">
        <f t="shared" si="275"/>
        <v>0</v>
      </c>
      <c r="Z245" s="70">
        <f t="shared" si="275"/>
        <v>0</v>
      </c>
      <c r="AA245" s="70">
        <f t="shared" si="275"/>
        <v>0</v>
      </c>
      <c r="AB245" s="71"/>
      <c r="AC245" s="7">
        <f t="shared" si="276"/>
        <v>0</v>
      </c>
      <c r="AD245" s="86"/>
      <c r="AE245" s="73"/>
      <c r="AF245" s="87"/>
      <c r="AG245" s="87"/>
      <c r="AH245" s="88"/>
      <c r="AI245" s="88"/>
      <c r="AJ245" s="75"/>
      <c r="AK245" s="87"/>
      <c r="AL245" s="88"/>
      <c r="AM245" s="75"/>
      <c r="AN245" s="89"/>
      <c r="AO245" s="86"/>
      <c r="AP245" s="87"/>
      <c r="AQ245" s="87"/>
      <c r="AR245" s="87"/>
      <c r="AS245" s="87"/>
      <c r="AT245" s="88"/>
      <c r="AU245" s="75"/>
      <c r="AV245" s="89"/>
    </row>
    <row r="246" spans="1:48" ht="27.95" hidden="1" customHeight="1" x14ac:dyDescent="0.25">
      <c r="A246" s="392"/>
      <c r="B246" s="393"/>
      <c r="C246" s="56"/>
      <c r="D246" s="57" t="s">
        <v>549</v>
      </c>
      <c r="E246" s="146"/>
      <c r="F246" s="402"/>
      <c r="G246" s="142"/>
      <c r="H246" s="403"/>
      <c r="I246" s="404"/>
      <c r="J246" s="82"/>
      <c r="K246" s="96">
        <f t="shared" si="264"/>
        <v>0</v>
      </c>
      <c r="L246" s="96">
        <f t="shared" si="265"/>
        <v>0</v>
      </c>
      <c r="M246" s="83"/>
      <c r="N246" s="84"/>
      <c r="O246" s="66">
        <f t="shared" si="266"/>
        <v>0</v>
      </c>
      <c r="P246" s="66">
        <f t="shared" si="267"/>
        <v>0</v>
      </c>
      <c r="Q246" s="83"/>
      <c r="R246" s="85">
        <f t="shared" si="268"/>
        <v>0</v>
      </c>
      <c r="S246" s="69">
        <f t="shared" si="269"/>
        <v>0</v>
      </c>
      <c r="T246" s="70">
        <f t="shared" si="270"/>
        <v>0</v>
      </c>
      <c r="U246" s="70">
        <f t="shared" si="271"/>
        <v>0</v>
      </c>
      <c r="V246" s="70">
        <f t="shared" si="272"/>
        <v>0</v>
      </c>
      <c r="W246" s="70">
        <f t="shared" si="273"/>
        <v>0</v>
      </c>
      <c r="X246" s="70">
        <f t="shared" si="274"/>
        <v>0</v>
      </c>
      <c r="Y246" s="70">
        <f t="shared" si="275"/>
        <v>0</v>
      </c>
      <c r="Z246" s="70">
        <f t="shared" si="275"/>
        <v>0</v>
      </c>
      <c r="AA246" s="70">
        <f t="shared" si="275"/>
        <v>0</v>
      </c>
      <c r="AB246" s="71"/>
      <c r="AC246" s="7">
        <f t="shared" si="276"/>
        <v>0</v>
      </c>
      <c r="AD246" s="86"/>
      <c r="AE246" s="73"/>
      <c r="AF246" s="87"/>
      <c r="AG246" s="87"/>
      <c r="AH246" s="88"/>
      <c r="AI246" s="88"/>
      <c r="AJ246" s="75"/>
      <c r="AK246" s="87"/>
      <c r="AL246" s="88"/>
      <c r="AM246" s="75"/>
      <c r="AN246" s="89"/>
      <c r="AO246" s="86"/>
      <c r="AP246" s="87"/>
      <c r="AQ246" s="87"/>
      <c r="AR246" s="87"/>
      <c r="AS246" s="87"/>
      <c r="AT246" s="88"/>
      <c r="AU246" s="75"/>
      <c r="AV246" s="89"/>
    </row>
    <row r="247" spans="1:48" s="179" customFormat="1" ht="27.95" hidden="1" customHeight="1" x14ac:dyDescent="0.25">
      <c r="A247" s="411"/>
      <c r="B247" s="412"/>
      <c r="C247" s="56"/>
      <c r="D247" s="57" t="s">
        <v>549</v>
      </c>
      <c r="E247" s="101" t="s">
        <v>49</v>
      </c>
      <c r="F247" s="101"/>
      <c r="G247" s="102"/>
      <c r="H247" s="103"/>
      <c r="I247" s="104"/>
      <c r="J247" s="105"/>
      <c r="K247" s="106">
        <f>IF(J247&gt;0, 1, 0)</f>
        <v>0</v>
      </c>
      <c r="L247" s="106">
        <f t="shared" si="265"/>
        <v>0</v>
      </c>
      <c r="M247" s="107"/>
      <c r="N247" s="108"/>
      <c r="O247" s="109">
        <f t="shared" si="266"/>
        <v>0</v>
      </c>
      <c r="P247" s="109">
        <f t="shared" si="267"/>
        <v>0</v>
      </c>
      <c r="Q247" s="107"/>
      <c r="R247" s="110">
        <f>J247*M247*$R$9</f>
        <v>0</v>
      </c>
      <c r="S247" s="111">
        <f>J247*M247*$S$9</f>
        <v>0</v>
      </c>
      <c r="T247" s="112">
        <f>K247*M247*$T$9</f>
        <v>0</v>
      </c>
      <c r="U247" s="112">
        <f>J247*M247*$U$9</f>
        <v>0</v>
      </c>
      <c r="V247" s="112">
        <f t="shared" si="272"/>
        <v>0</v>
      </c>
      <c r="W247" s="112">
        <f t="shared" si="273"/>
        <v>0</v>
      </c>
      <c r="X247" s="112">
        <f t="shared" si="274"/>
        <v>0</v>
      </c>
      <c r="Y247" s="112">
        <f t="shared" si="275"/>
        <v>0</v>
      </c>
      <c r="Z247" s="112">
        <f t="shared" si="275"/>
        <v>0</v>
      </c>
      <c r="AA247" s="112">
        <f t="shared" si="275"/>
        <v>0</v>
      </c>
      <c r="AB247" s="113"/>
      <c r="AC247" s="7">
        <f t="shared" si="276"/>
        <v>0</v>
      </c>
      <c r="AD247" s="176"/>
      <c r="AE247" s="73"/>
      <c r="AF247" s="177"/>
      <c r="AG247" s="177"/>
      <c r="AH247" s="88"/>
      <c r="AI247" s="88"/>
      <c r="AJ247" s="75"/>
      <c r="AK247" s="177"/>
      <c r="AL247" s="88"/>
      <c r="AM247" s="75"/>
      <c r="AN247" s="178"/>
      <c r="AO247" s="176"/>
      <c r="AP247" s="177"/>
      <c r="AQ247" s="177"/>
      <c r="AR247" s="177"/>
      <c r="AS247" s="177"/>
      <c r="AT247" s="88"/>
      <c r="AU247" s="75"/>
      <c r="AV247" s="178"/>
    </row>
    <row r="248" spans="1:48" s="171" customFormat="1" ht="27.95" hidden="1" customHeight="1" x14ac:dyDescent="0.25">
      <c r="A248" s="411"/>
      <c r="B248" s="412"/>
      <c r="C248" s="56"/>
      <c r="D248" s="57" t="s">
        <v>549</v>
      </c>
      <c r="E248" s="101" t="s">
        <v>49</v>
      </c>
      <c r="F248" s="101"/>
      <c r="G248" s="102"/>
      <c r="H248" s="103"/>
      <c r="I248" s="104"/>
      <c r="J248" s="105"/>
      <c r="K248" s="106">
        <f>IF(J248&gt;0, 1, 0)</f>
        <v>0</v>
      </c>
      <c r="L248" s="106">
        <f t="shared" si="265"/>
        <v>0</v>
      </c>
      <c r="M248" s="107"/>
      <c r="N248" s="108"/>
      <c r="O248" s="109">
        <f t="shared" si="266"/>
        <v>0</v>
      </c>
      <c r="P248" s="109">
        <f t="shared" si="267"/>
        <v>0</v>
      </c>
      <c r="Q248" s="107"/>
      <c r="R248" s="110">
        <f>J248*M248*$R$9</f>
        <v>0</v>
      </c>
      <c r="S248" s="111">
        <f>J248*M248*$S$9</f>
        <v>0</v>
      </c>
      <c r="T248" s="112">
        <f>K248*M248*$T$9</f>
        <v>0</v>
      </c>
      <c r="U248" s="112">
        <f>J248*M248*$U$9</f>
        <v>0</v>
      </c>
      <c r="V248" s="112">
        <f t="shared" si="272"/>
        <v>0</v>
      </c>
      <c r="W248" s="112">
        <f t="shared" si="273"/>
        <v>0</v>
      </c>
      <c r="X248" s="112">
        <f t="shared" si="274"/>
        <v>0</v>
      </c>
      <c r="Y248" s="112">
        <f t="shared" si="275"/>
        <v>0</v>
      </c>
      <c r="Z248" s="112">
        <f t="shared" si="275"/>
        <v>0</v>
      </c>
      <c r="AA248" s="112">
        <f t="shared" si="275"/>
        <v>0</v>
      </c>
      <c r="AB248" s="113"/>
      <c r="AC248" s="114">
        <f t="shared" si="276"/>
        <v>0</v>
      </c>
      <c r="AD248" s="176"/>
      <c r="AE248" s="73"/>
      <c r="AF248" s="177"/>
      <c r="AG248" s="177"/>
      <c r="AH248" s="88"/>
      <c r="AI248" s="88"/>
      <c r="AJ248" s="75"/>
      <c r="AK248" s="177"/>
      <c r="AL248" s="88"/>
      <c r="AM248" s="75"/>
      <c r="AN248" s="178"/>
      <c r="AO248" s="176"/>
      <c r="AP248" s="177"/>
      <c r="AQ248" s="177"/>
      <c r="AR248" s="177"/>
      <c r="AS248" s="177"/>
      <c r="AT248" s="88"/>
      <c r="AU248" s="75"/>
      <c r="AV248" s="178"/>
    </row>
    <row r="249" spans="1:48" ht="27.95" hidden="1" customHeight="1" thickBot="1" x14ac:dyDescent="0.3">
      <c r="A249" s="407"/>
      <c r="B249" s="408"/>
      <c r="C249" s="117"/>
      <c r="D249" s="57" t="s">
        <v>549</v>
      </c>
      <c r="E249" s="118"/>
      <c r="F249" s="118"/>
      <c r="G249" s="119"/>
      <c r="H249" s="120" t="s">
        <v>90</v>
      </c>
      <c r="I249" s="121"/>
      <c r="J249" s="122"/>
      <c r="K249" s="123"/>
      <c r="L249" s="123"/>
      <c r="M249" s="124"/>
      <c r="N249" s="125"/>
      <c r="O249" s="123"/>
      <c r="P249" s="123"/>
      <c r="Q249" s="124"/>
      <c r="R249" s="126">
        <f>SUM(R237:R248)</f>
        <v>0</v>
      </c>
      <c r="S249" s="127">
        <f t="shared" ref="S249:AA249" si="277">SUM(S237:S248)</f>
        <v>0</v>
      </c>
      <c r="T249" s="128">
        <f t="shared" si="277"/>
        <v>0</v>
      </c>
      <c r="U249" s="128">
        <f t="shared" si="277"/>
        <v>0</v>
      </c>
      <c r="V249" s="128">
        <f t="shared" si="277"/>
        <v>0</v>
      </c>
      <c r="W249" s="128">
        <f t="shared" si="277"/>
        <v>0</v>
      </c>
      <c r="X249" s="128">
        <f t="shared" si="277"/>
        <v>0</v>
      </c>
      <c r="Y249" s="129">
        <f t="shared" si="277"/>
        <v>0</v>
      </c>
      <c r="Z249" s="129">
        <f t="shared" si="277"/>
        <v>0</v>
      </c>
      <c r="AA249" s="129">
        <f t="shared" si="277"/>
        <v>0</v>
      </c>
      <c r="AB249" s="130">
        <f>R249/1800/0.6</f>
        <v>0</v>
      </c>
      <c r="AC249" s="7"/>
      <c r="AD249" s="131"/>
      <c r="AE249" s="132"/>
      <c r="AF249" s="132"/>
      <c r="AG249" s="132"/>
      <c r="AH249" s="132"/>
      <c r="AI249" s="132"/>
      <c r="AJ249" s="132"/>
      <c r="AK249" s="132"/>
      <c r="AL249" s="132"/>
      <c r="AM249" s="132"/>
      <c r="AN249" s="132"/>
      <c r="AO249" s="132"/>
      <c r="AP249" s="132"/>
      <c r="AQ249" s="132"/>
      <c r="AR249" s="132"/>
      <c r="AS249" s="132"/>
      <c r="AT249" s="132"/>
      <c r="AU249" s="132"/>
      <c r="AV249" s="409"/>
    </row>
    <row r="250" spans="1:48" ht="27.75" hidden="1" customHeight="1" thickTop="1" x14ac:dyDescent="0.25">
      <c r="A250" s="392"/>
      <c r="B250" s="393"/>
      <c r="C250" s="56"/>
      <c r="D250" s="57" t="s">
        <v>549</v>
      </c>
      <c r="E250" s="135"/>
      <c r="F250" s="136"/>
      <c r="G250" s="137"/>
      <c r="H250" s="140"/>
      <c r="I250" s="394"/>
      <c r="J250" s="62"/>
      <c r="K250" s="63">
        <f t="shared" ref="K250:K259" si="278">IF(J250&gt;0, 1, 0)</f>
        <v>0</v>
      </c>
      <c r="L250" s="63">
        <f t="shared" ref="L250:L261" si="279">J250-K250</f>
        <v>0</v>
      </c>
      <c r="M250" s="64"/>
      <c r="N250" s="65"/>
      <c r="O250" s="66">
        <f t="shared" ref="O250:O261" si="280">IF(N250&gt;0, 1, 0)</f>
        <v>0</v>
      </c>
      <c r="P250" s="66">
        <f t="shared" ref="P250:P261" si="281">N250-O250</f>
        <v>0</v>
      </c>
      <c r="Q250" s="395"/>
      <c r="R250" s="68">
        <f t="shared" ref="R250:R259" si="282">(K250*M250*$R$5)+(L250*M250*$R$6)+(O250*Q250*$R$7)+(P250*Q250*$R$8)</f>
        <v>0</v>
      </c>
      <c r="S250" s="69">
        <f t="shared" ref="S250:S259" si="283">J250*M250*$S$5</f>
        <v>0</v>
      </c>
      <c r="T250" s="70">
        <f t="shared" ref="T250:T259" si="284">K250*M250*$T$5</f>
        <v>0</v>
      </c>
      <c r="U250" s="70">
        <f t="shared" ref="U250:U259" si="285">J250*M250*$U$5</f>
        <v>0</v>
      </c>
      <c r="V250" s="70">
        <f t="shared" ref="V250:V261" si="286">N250*Q250*$V$7</f>
        <v>0</v>
      </c>
      <c r="W250" s="70">
        <f t="shared" ref="W250:W261" si="287">O250*Q250*$W$7</f>
        <v>0</v>
      </c>
      <c r="X250" s="70">
        <f t="shared" ref="X250:X261" si="288">N250*Q250*$X$7</f>
        <v>0</v>
      </c>
      <c r="Y250" s="70">
        <f t="shared" ref="Y250:AA261" si="289">S250+V250</f>
        <v>0</v>
      </c>
      <c r="Z250" s="70">
        <f t="shared" si="289"/>
        <v>0</v>
      </c>
      <c r="AA250" s="70">
        <f t="shared" si="289"/>
        <v>0</v>
      </c>
      <c r="AB250" s="71"/>
      <c r="AC250" s="7">
        <f>R250-Y250-Z250-AA250</f>
        <v>0</v>
      </c>
      <c r="AD250" s="162"/>
      <c r="AE250" s="134"/>
      <c r="AF250" s="163"/>
      <c r="AG250" s="164"/>
      <c r="AH250" s="88"/>
      <c r="AI250" s="88"/>
      <c r="AJ250" s="75"/>
      <c r="AK250" s="182"/>
      <c r="AL250" s="88"/>
      <c r="AM250" s="75"/>
      <c r="AN250" s="89"/>
      <c r="AO250" s="162"/>
      <c r="AP250" s="87"/>
      <c r="AQ250" s="87"/>
      <c r="AR250" s="167"/>
      <c r="AS250" s="87"/>
      <c r="AT250" s="88"/>
      <c r="AU250" s="75"/>
      <c r="AV250" s="89"/>
    </row>
    <row r="251" spans="1:48" ht="27.95" hidden="1" customHeight="1" x14ac:dyDescent="0.25">
      <c r="A251" s="392"/>
      <c r="B251" s="393"/>
      <c r="C251" s="56"/>
      <c r="D251" s="57" t="s">
        <v>549</v>
      </c>
      <c r="E251" s="135"/>
      <c r="F251" s="136"/>
      <c r="G251" s="137"/>
      <c r="H251" s="140"/>
      <c r="I251" s="81"/>
      <c r="J251" s="82"/>
      <c r="K251" s="63">
        <f t="shared" si="278"/>
        <v>0</v>
      </c>
      <c r="L251" s="63">
        <f t="shared" si="279"/>
        <v>0</v>
      </c>
      <c r="M251" s="83"/>
      <c r="N251" s="84"/>
      <c r="O251" s="66">
        <f t="shared" si="280"/>
        <v>0</v>
      </c>
      <c r="P251" s="66">
        <f t="shared" si="281"/>
        <v>0</v>
      </c>
      <c r="Q251" s="83"/>
      <c r="R251" s="85">
        <f t="shared" si="282"/>
        <v>0</v>
      </c>
      <c r="S251" s="69">
        <f t="shared" si="283"/>
        <v>0</v>
      </c>
      <c r="T251" s="70">
        <f t="shared" si="284"/>
        <v>0</v>
      </c>
      <c r="U251" s="70">
        <f t="shared" si="285"/>
        <v>0</v>
      </c>
      <c r="V251" s="70">
        <f t="shared" si="286"/>
        <v>0</v>
      </c>
      <c r="W251" s="70">
        <f t="shared" si="287"/>
        <v>0</v>
      </c>
      <c r="X251" s="70">
        <f t="shared" si="288"/>
        <v>0</v>
      </c>
      <c r="Y251" s="70">
        <f t="shared" si="289"/>
        <v>0</v>
      </c>
      <c r="Z251" s="70">
        <f t="shared" si="289"/>
        <v>0</v>
      </c>
      <c r="AA251" s="70">
        <f t="shared" si="289"/>
        <v>0</v>
      </c>
      <c r="AB251" s="71"/>
      <c r="AC251" s="7">
        <f t="shared" ref="AC251:AC261" si="290">R249-Y249-Z249-AA249</f>
        <v>0</v>
      </c>
      <c r="AD251" s="162"/>
      <c r="AE251" s="134"/>
      <c r="AF251" s="163"/>
      <c r="AG251" s="164"/>
      <c r="AH251" s="88"/>
      <c r="AI251" s="88"/>
      <c r="AJ251" s="75"/>
      <c r="AK251" s="182"/>
      <c r="AL251" s="88"/>
      <c r="AM251" s="75"/>
      <c r="AN251" s="89"/>
      <c r="AO251" s="86"/>
      <c r="AP251" s="87"/>
      <c r="AQ251" s="87"/>
      <c r="AR251" s="87"/>
      <c r="AS251" s="87"/>
      <c r="AT251" s="88"/>
      <c r="AU251" s="75"/>
      <c r="AV251" s="89"/>
    </row>
    <row r="252" spans="1:48" ht="27.95" hidden="1" customHeight="1" x14ac:dyDescent="0.25">
      <c r="A252" s="392"/>
      <c r="B252" s="393"/>
      <c r="C252" s="56"/>
      <c r="D252" s="57" t="s">
        <v>549</v>
      </c>
      <c r="E252" s="135"/>
      <c r="F252" s="136"/>
      <c r="G252" s="137"/>
      <c r="H252" s="138"/>
      <c r="I252" s="81"/>
      <c r="J252" s="82"/>
      <c r="K252" s="63">
        <f t="shared" si="278"/>
        <v>0</v>
      </c>
      <c r="L252" s="63">
        <f t="shared" si="279"/>
        <v>0</v>
      </c>
      <c r="M252" s="83"/>
      <c r="N252" s="84"/>
      <c r="O252" s="66">
        <f t="shared" si="280"/>
        <v>0</v>
      </c>
      <c r="P252" s="66">
        <f t="shared" si="281"/>
        <v>0</v>
      </c>
      <c r="Q252" s="83"/>
      <c r="R252" s="85">
        <f t="shared" si="282"/>
        <v>0</v>
      </c>
      <c r="S252" s="69">
        <f t="shared" si="283"/>
        <v>0</v>
      </c>
      <c r="T252" s="70">
        <f t="shared" si="284"/>
        <v>0</v>
      </c>
      <c r="U252" s="70">
        <f t="shared" si="285"/>
        <v>0</v>
      </c>
      <c r="V252" s="70">
        <f t="shared" si="286"/>
        <v>0</v>
      </c>
      <c r="W252" s="70">
        <f t="shared" si="287"/>
        <v>0</v>
      </c>
      <c r="X252" s="70">
        <f t="shared" si="288"/>
        <v>0</v>
      </c>
      <c r="Y252" s="70">
        <f t="shared" si="289"/>
        <v>0</v>
      </c>
      <c r="Z252" s="70">
        <f t="shared" si="289"/>
        <v>0</v>
      </c>
      <c r="AA252" s="70">
        <f t="shared" si="289"/>
        <v>0</v>
      </c>
      <c r="AB252" s="71"/>
      <c r="AC252" s="7">
        <f t="shared" si="290"/>
        <v>0</v>
      </c>
      <c r="AD252" s="162"/>
      <c r="AE252" s="134"/>
      <c r="AF252" s="163"/>
      <c r="AG252" s="164"/>
      <c r="AH252" s="88"/>
      <c r="AI252" s="88"/>
      <c r="AJ252" s="75"/>
      <c r="AK252" s="167"/>
      <c r="AL252" s="88"/>
      <c r="AM252" s="75"/>
      <c r="AN252" s="89"/>
      <c r="AO252" s="86"/>
      <c r="AP252" s="87"/>
      <c r="AQ252" s="87"/>
      <c r="AR252" s="87"/>
      <c r="AS252" s="87"/>
      <c r="AT252" s="88"/>
      <c r="AU252" s="75"/>
      <c r="AV252" s="89"/>
    </row>
    <row r="253" spans="1:48" ht="27.95" hidden="1" customHeight="1" x14ac:dyDescent="0.25">
      <c r="A253" s="392"/>
      <c r="B253" s="393"/>
      <c r="C253" s="56"/>
      <c r="D253" s="57" t="s">
        <v>549</v>
      </c>
      <c r="E253" s="139"/>
      <c r="F253" s="136"/>
      <c r="G253" s="137"/>
      <c r="H253" s="140"/>
      <c r="I253" s="81"/>
      <c r="J253" s="82"/>
      <c r="K253" s="63">
        <f t="shared" si="278"/>
        <v>0</v>
      </c>
      <c r="L253" s="63">
        <f t="shared" si="279"/>
        <v>0</v>
      </c>
      <c r="M253" s="83"/>
      <c r="N253" s="84"/>
      <c r="O253" s="66">
        <f t="shared" si="280"/>
        <v>0</v>
      </c>
      <c r="P253" s="66">
        <f t="shared" si="281"/>
        <v>0</v>
      </c>
      <c r="Q253" s="83"/>
      <c r="R253" s="85">
        <f t="shared" si="282"/>
        <v>0</v>
      </c>
      <c r="S253" s="69">
        <f t="shared" si="283"/>
        <v>0</v>
      </c>
      <c r="T253" s="70">
        <f t="shared" si="284"/>
        <v>0</v>
      </c>
      <c r="U253" s="70">
        <f t="shared" si="285"/>
        <v>0</v>
      </c>
      <c r="V253" s="70">
        <f t="shared" si="286"/>
        <v>0</v>
      </c>
      <c r="W253" s="70">
        <f t="shared" si="287"/>
        <v>0</v>
      </c>
      <c r="X253" s="70">
        <f t="shared" si="288"/>
        <v>0</v>
      </c>
      <c r="Y253" s="70">
        <f t="shared" si="289"/>
        <v>0</v>
      </c>
      <c r="Z253" s="70">
        <f t="shared" si="289"/>
        <v>0</v>
      </c>
      <c r="AA253" s="70">
        <f t="shared" si="289"/>
        <v>0</v>
      </c>
      <c r="AB253" s="71"/>
      <c r="AC253" s="7">
        <f t="shared" si="290"/>
        <v>0</v>
      </c>
      <c r="AD253" s="86"/>
      <c r="AE253" s="73"/>
      <c r="AF253" s="87"/>
      <c r="AG253" s="87"/>
      <c r="AH253" s="88"/>
      <c r="AI253" s="88"/>
      <c r="AJ253" s="75"/>
      <c r="AK253" s="87"/>
      <c r="AL253" s="88"/>
      <c r="AM253" s="75"/>
      <c r="AN253" s="89"/>
      <c r="AO253" s="86"/>
      <c r="AP253" s="87"/>
      <c r="AQ253" s="87"/>
      <c r="AR253" s="87"/>
      <c r="AS253" s="87"/>
      <c r="AT253" s="88"/>
      <c r="AU253" s="75"/>
      <c r="AV253" s="89"/>
    </row>
    <row r="254" spans="1:48" ht="27.95" hidden="1" customHeight="1" x14ac:dyDescent="0.25">
      <c r="A254" s="392"/>
      <c r="B254" s="393"/>
      <c r="C254" s="56"/>
      <c r="D254" s="57" t="s">
        <v>549</v>
      </c>
      <c r="E254" s="141"/>
      <c r="F254" s="136"/>
      <c r="G254" s="137"/>
      <c r="H254" s="140"/>
      <c r="I254" s="81"/>
      <c r="J254" s="82"/>
      <c r="K254" s="63">
        <f t="shared" si="278"/>
        <v>0</v>
      </c>
      <c r="L254" s="63">
        <f t="shared" si="279"/>
        <v>0</v>
      </c>
      <c r="M254" s="83"/>
      <c r="N254" s="84"/>
      <c r="O254" s="66">
        <f t="shared" si="280"/>
        <v>0</v>
      </c>
      <c r="P254" s="66">
        <f t="shared" si="281"/>
        <v>0</v>
      </c>
      <c r="Q254" s="83"/>
      <c r="R254" s="85">
        <f t="shared" si="282"/>
        <v>0</v>
      </c>
      <c r="S254" s="69">
        <f t="shared" si="283"/>
        <v>0</v>
      </c>
      <c r="T254" s="70">
        <f t="shared" si="284"/>
        <v>0</v>
      </c>
      <c r="U254" s="70">
        <f t="shared" si="285"/>
        <v>0</v>
      </c>
      <c r="V254" s="70">
        <f t="shared" si="286"/>
        <v>0</v>
      </c>
      <c r="W254" s="70">
        <f t="shared" si="287"/>
        <v>0</v>
      </c>
      <c r="X254" s="70">
        <f t="shared" si="288"/>
        <v>0</v>
      </c>
      <c r="Y254" s="70">
        <f t="shared" si="289"/>
        <v>0</v>
      </c>
      <c r="Z254" s="70">
        <f t="shared" si="289"/>
        <v>0</v>
      </c>
      <c r="AA254" s="70">
        <f t="shared" si="289"/>
        <v>0</v>
      </c>
      <c r="AB254" s="71"/>
      <c r="AC254" s="7">
        <f t="shared" si="290"/>
        <v>0</v>
      </c>
      <c r="AD254" s="86"/>
      <c r="AE254" s="73"/>
      <c r="AF254" s="87"/>
      <c r="AG254" s="87"/>
      <c r="AH254" s="88"/>
      <c r="AI254" s="88"/>
      <c r="AJ254" s="75"/>
      <c r="AK254" s="87"/>
      <c r="AL254" s="88"/>
      <c r="AM254" s="75"/>
      <c r="AN254" s="89"/>
      <c r="AO254" s="86"/>
      <c r="AP254" s="87"/>
      <c r="AQ254" s="87"/>
      <c r="AR254" s="87"/>
      <c r="AS254" s="87"/>
      <c r="AT254" s="88"/>
      <c r="AU254" s="75"/>
      <c r="AV254" s="89"/>
    </row>
    <row r="255" spans="1:48" ht="27.95" hidden="1" customHeight="1" x14ac:dyDescent="0.25">
      <c r="A255" s="392"/>
      <c r="B255" s="393"/>
      <c r="C255" s="56"/>
      <c r="D255" s="57" t="s">
        <v>549</v>
      </c>
      <c r="E255" s="141"/>
      <c r="F255" s="136"/>
      <c r="G255" s="137"/>
      <c r="H255" s="140"/>
      <c r="I255" s="81"/>
      <c r="J255" s="82"/>
      <c r="K255" s="63">
        <f t="shared" si="278"/>
        <v>0</v>
      </c>
      <c r="L255" s="63">
        <f t="shared" si="279"/>
        <v>0</v>
      </c>
      <c r="M255" s="83"/>
      <c r="N255" s="84"/>
      <c r="O255" s="66">
        <f t="shared" si="280"/>
        <v>0</v>
      </c>
      <c r="P255" s="66">
        <f t="shared" si="281"/>
        <v>0</v>
      </c>
      <c r="Q255" s="83"/>
      <c r="R255" s="85">
        <f t="shared" si="282"/>
        <v>0</v>
      </c>
      <c r="S255" s="69">
        <f t="shared" si="283"/>
        <v>0</v>
      </c>
      <c r="T255" s="70">
        <f t="shared" si="284"/>
        <v>0</v>
      </c>
      <c r="U255" s="70">
        <f t="shared" si="285"/>
        <v>0</v>
      </c>
      <c r="V255" s="70">
        <f t="shared" si="286"/>
        <v>0</v>
      </c>
      <c r="W255" s="70">
        <f t="shared" si="287"/>
        <v>0</v>
      </c>
      <c r="X255" s="70">
        <f t="shared" si="288"/>
        <v>0</v>
      </c>
      <c r="Y255" s="70">
        <f t="shared" si="289"/>
        <v>0</v>
      </c>
      <c r="Z255" s="70">
        <f t="shared" si="289"/>
        <v>0</v>
      </c>
      <c r="AA255" s="70">
        <f t="shared" si="289"/>
        <v>0</v>
      </c>
      <c r="AB255" s="71"/>
      <c r="AC255" s="7">
        <f t="shared" si="290"/>
        <v>0</v>
      </c>
      <c r="AD255" s="86"/>
      <c r="AE255" s="73"/>
      <c r="AF255" s="87"/>
      <c r="AG255" s="87"/>
      <c r="AH255" s="88"/>
      <c r="AI255" s="88"/>
      <c r="AJ255" s="75"/>
      <c r="AK255" s="87"/>
      <c r="AL255" s="88"/>
      <c r="AM255" s="75"/>
      <c r="AN255" s="89"/>
      <c r="AO255" s="86"/>
      <c r="AP255" s="87"/>
      <c r="AQ255" s="87"/>
      <c r="AR255" s="87"/>
      <c r="AS255" s="87"/>
      <c r="AT255" s="88"/>
      <c r="AU255" s="75"/>
      <c r="AV255" s="89"/>
    </row>
    <row r="256" spans="1:48" ht="27.95" hidden="1" customHeight="1" x14ac:dyDescent="0.25">
      <c r="A256" s="392"/>
      <c r="B256" s="393"/>
      <c r="C256" s="56"/>
      <c r="D256" s="57" t="s">
        <v>549</v>
      </c>
      <c r="E256" s="141"/>
      <c r="F256" s="136"/>
      <c r="G256" s="142"/>
      <c r="H256" s="140"/>
      <c r="I256" s="81"/>
      <c r="J256" s="82"/>
      <c r="K256" s="63">
        <f t="shared" si="278"/>
        <v>0</v>
      </c>
      <c r="L256" s="63">
        <f t="shared" si="279"/>
        <v>0</v>
      </c>
      <c r="M256" s="83"/>
      <c r="N256" s="84"/>
      <c r="O256" s="66">
        <f t="shared" si="280"/>
        <v>0</v>
      </c>
      <c r="P256" s="66">
        <f t="shared" si="281"/>
        <v>0</v>
      </c>
      <c r="Q256" s="83"/>
      <c r="R256" s="85">
        <f t="shared" si="282"/>
        <v>0</v>
      </c>
      <c r="S256" s="69">
        <f t="shared" si="283"/>
        <v>0</v>
      </c>
      <c r="T256" s="70">
        <f t="shared" si="284"/>
        <v>0</v>
      </c>
      <c r="U256" s="70">
        <f t="shared" si="285"/>
        <v>0</v>
      </c>
      <c r="V256" s="70">
        <f t="shared" si="286"/>
        <v>0</v>
      </c>
      <c r="W256" s="70">
        <f t="shared" si="287"/>
        <v>0</v>
      </c>
      <c r="X256" s="70">
        <f t="shared" si="288"/>
        <v>0</v>
      </c>
      <c r="Y256" s="70">
        <f t="shared" si="289"/>
        <v>0</v>
      </c>
      <c r="Z256" s="70">
        <f t="shared" si="289"/>
        <v>0</v>
      </c>
      <c r="AA256" s="70">
        <f t="shared" si="289"/>
        <v>0</v>
      </c>
      <c r="AB256" s="71"/>
      <c r="AC256" s="7">
        <f t="shared" si="290"/>
        <v>0</v>
      </c>
      <c r="AD256" s="86"/>
      <c r="AE256" s="73"/>
      <c r="AF256" s="87"/>
      <c r="AG256" s="87"/>
      <c r="AH256" s="88"/>
      <c r="AI256" s="88"/>
      <c r="AJ256" s="75"/>
      <c r="AK256" s="87"/>
      <c r="AL256" s="88"/>
      <c r="AM256" s="75"/>
      <c r="AN256" s="89"/>
      <c r="AO256" s="86"/>
      <c r="AP256" s="87"/>
      <c r="AQ256" s="87"/>
      <c r="AR256" s="87"/>
      <c r="AS256" s="87"/>
      <c r="AT256" s="88"/>
      <c r="AU256" s="75"/>
      <c r="AV256" s="89"/>
    </row>
    <row r="257" spans="1:48" ht="27.95" hidden="1" customHeight="1" x14ac:dyDescent="0.25">
      <c r="A257" s="392"/>
      <c r="B257" s="393"/>
      <c r="C257" s="56"/>
      <c r="D257" s="57" t="s">
        <v>549</v>
      </c>
      <c r="E257" s="141"/>
      <c r="F257" s="136"/>
      <c r="G257" s="142"/>
      <c r="H257" s="140"/>
      <c r="I257" s="94"/>
      <c r="J257" s="82"/>
      <c r="K257" s="63">
        <f t="shared" si="278"/>
        <v>0</v>
      </c>
      <c r="L257" s="63">
        <f t="shared" si="279"/>
        <v>0</v>
      </c>
      <c r="M257" s="83"/>
      <c r="N257" s="84"/>
      <c r="O257" s="66">
        <f t="shared" si="280"/>
        <v>0</v>
      </c>
      <c r="P257" s="66">
        <f t="shared" si="281"/>
        <v>0</v>
      </c>
      <c r="Q257" s="83"/>
      <c r="R257" s="85">
        <f t="shared" si="282"/>
        <v>0</v>
      </c>
      <c r="S257" s="69">
        <f t="shared" si="283"/>
        <v>0</v>
      </c>
      <c r="T257" s="70">
        <f t="shared" si="284"/>
        <v>0</v>
      </c>
      <c r="U257" s="70">
        <f t="shared" si="285"/>
        <v>0</v>
      </c>
      <c r="V257" s="70">
        <f t="shared" si="286"/>
        <v>0</v>
      </c>
      <c r="W257" s="70">
        <f t="shared" si="287"/>
        <v>0</v>
      </c>
      <c r="X257" s="70">
        <f t="shared" si="288"/>
        <v>0</v>
      </c>
      <c r="Y257" s="70">
        <f t="shared" si="289"/>
        <v>0</v>
      </c>
      <c r="Z257" s="70">
        <f t="shared" si="289"/>
        <v>0</v>
      </c>
      <c r="AA257" s="70">
        <f t="shared" si="289"/>
        <v>0</v>
      </c>
      <c r="AB257" s="71"/>
      <c r="AC257" s="7">
        <f t="shared" si="290"/>
        <v>0</v>
      </c>
      <c r="AD257" s="86"/>
      <c r="AE257" s="73"/>
      <c r="AF257" s="87"/>
      <c r="AG257" s="87"/>
      <c r="AH257" s="88"/>
      <c r="AI257" s="88"/>
      <c r="AJ257" s="75"/>
      <c r="AK257" s="87"/>
      <c r="AL257" s="88"/>
      <c r="AM257" s="75"/>
      <c r="AN257" s="89"/>
      <c r="AO257" s="86"/>
      <c r="AP257" s="87"/>
      <c r="AQ257" s="87"/>
      <c r="AR257" s="87"/>
      <c r="AS257" s="87"/>
      <c r="AT257" s="88"/>
      <c r="AU257" s="75"/>
      <c r="AV257" s="89"/>
    </row>
    <row r="258" spans="1:48" ht="27.95" hidden="1" customHeight="1" x14ac:dyDescent="0.25">
      <c r="A258" s="392"/>
      <c r="B258" s="393"/>
      <c r="C258" s="56"/>
      <c r="D258" s="57" t="s">
        <v>549</v>
      </c>
      <c r="E258" s="143"/>
      <c r="F258" s="144"/>
      <c r="G258" s="145"/>
      <c r="H258" s="140"/>
      <c r="I258" s="81"/>
      <c r="J258" s="82"/>
      <c r="K258" s="63">
        <f t="shared" si="278"/>
        <v>0</v>
      </c>
      <c r="L258" s="63">
        <f t="shared" si="279"/>
        <v>0</v>
      </c>
      <c r="M258" s="83"/>
      <c r="N258" s="84"/>
      <c r="O258" s="66">
        <f t="shared" si="280"/>
        <v>0</v>
      </c>
      <c r="P258" s="66">
        <f t="shared" si="281"/>
        <v>0</v>
      </c>
      <c r="Q258" s="83"/>
      <c r="R258" s="85">
        <f t="shared" si="282"/>
        <v>0</v>
      </c>
      <c r="S258" s="69">
        <f t="shared" si="283"/>
        <v>0</v>
      </c>
      <c r="T258" s="70">
        <f t="shared" si="284"/>
        <v>0</v>
      </c>
      <c r="U258" s="70">
        <f t="shared" si="285"/>
        <v>0</v>
      </c>
      <c r="V258" s="70">
        <f t="shared" si="286"/>
        <v>0</v>
      </c>
      <c r="W258" s="70">
        <f t="shared" si="287"/>
        <v>0</v>
      </c>
      <c r="X258" s="70">
        <f t="shared" si="288"/>
        <v>0</v>
      </c>
      <c r="Y258" s="70">
        <f t="shared" si="289"/>
        <v>0</v>
      </c>
      <c r="Z258" s="70">
        <f t="shared" si="289"/>
        <v>0</v>
      </c>
      <c r="AA258" s="70">
        <f t="shared" si="289"/>
        <v>0</v>
      </c>
      <c r="AB258" s="71"/>
      <c r="AC258" s="7">
        <f t="shared" si="290"/>
        <v>0</v>
      </c>
      <c r="AD258" s="86"/>
      <c r="AE258" s="73"/>
      <c r="AF258" s="87"/>
      <c r="AG258" s="87"/>
      <c r="AH258" s="88"/>
      <c r="AI258" s="88"/>
      <c r="AJ258" s="75"/>
      <c r="AK258" s="87"/>
      <c r="AL258" s="88"/>
      <c r="AM258" s="75"/>
      <c r="AN258" s="89"/>
      <c r="AO258" s="86"/>
      <c r="AP258" s="87"/>
      <c r="AQ258" s="87"/>
      <c r="AR258" s="87"/>
      <c r="AS258" s="87"/>
      <c r="AT258" s="88"/>
      <c r="AU258" s="75"/>
      <c r="AV258" s="89"/>
    </row>
    <row r="259" spans="1:48" ht="27.95" hidden="1" customHeight="1" x14ac:dyDescent="0.25">
      <c r="A259" s="392"/>
      <c r="B259" s="393"/>
      <c r="C259" s="56"/>
      <c r="D259" s="57" t="s">
        <v>549</v>
      </c>
      <c r="E259" s="146"/>
      <c r="F259" s="402"/>
      <c r="G259" s="142"/>
      <c r="H259" s="403"/>
      <c r="I259" s="404"/>
      <c r="J259" s="82"/>
      <c r="K259" s="96">
        <f t="shared" si="278"/>
        <v>0</v>
      </c>
      <c r="L259" s="96">
        <f t="shared" si="279"/>
        <v>0</v>
      </c>
      <c r="M259" s="83"/>
      <c r="N259" s="84"/>
      <c r="O259" s="66">
        <f t="shared" si="280"/>
        <v>0</v>
      </c>
      <c r="P259" s="66">
        <f t="shared" si="281"/>
        <v>0</v>
      </c>
      <c r="Q259" s="83"/>
      <c r="R259" s="85">
        <f t="shared" si="282"/>
        <v>0</v>
      </c>
      <c r="S259" s="69">
        <f t="shared" si="283"/>
        <v>0</v>
      </c>
      <c r="T259" s="70">
        <f t="shared" si="284"/>
        <v>0</v>
      </c>
      <c r="U259" s="70">
        <f t="shared" si="285"/>
        <v>0</v>
      </c>
      <c r="V259" s="70">
        <f t="shared" si="286"/>
        <v>0</v>
      </c>
      <c r="W259" s="70">
        <f t="shared" si="287"/>
        <v>0</v>
      </c>
      <c r="X259" s="70">
        <f t="shared" si="288"/>
        <v>0</v>
      </c>
      <c r="Y259" s="70">
        <f t="shared" si="289"/>
        <v>0</v>
      </c>
      <c r="Z259" s="70">
        <f t="shared" si="289"/>
        <v>0</v>
      </c>
      <c r="AA259" s="70">
        <f t="shared" si="289"/>
        <v>0</v>
      </c>
      <c r="AB259" s="71"/>
      <c r="AC259" s="7">
        <f t="shared" si="290"/>
        <v>0</v>
      </c>
      <c r="AD259" s="86"/>
      <c r="AE259" s="73"/>
      <c r="AF259" s="87"/>
      <c r="AG259" s="87"/>
      <c r="AH259" s="88"/>
      <c r="AI259" s="88"/>
      <c r="AJ259" s="75"/>
      <c r="AK259" s="87"/>
      <c r="AL259" s="88"/>
      <c r="AM259" s="75"/>
      <c r="AN259" s="89"/>
      <c r="AO259" s="86"/>
      <c r="AP259" s="87"/>
      <c r="AQ259" s="87"/>
      <c r="AR259" s="87"/>
      <c r="AS259" s="87"/>
      <c r="AT259" s="88"/>
      <c r="AU259" s="75"/>
      <c r="AV259" s="89"/>
    </row>
    <row r="260" spans="1:48" s="179" customFormat="1" ht="27.95" hidden="1" customHeight="1" x14ac:dyDescent="0.25">
      <c r="A260" s="411"/>
      <c r="B260" s="412"/>
      <c r="C260" s="56"/>
      <c r="D260" s="57" t="s">
        <v>549</v>
      </c>
      <c r="E260" s="101" t="s">
        <v>49</v>
      </c>
      <c r="F260" s="101"/>
      <c r="G260" s="102"/>
      <c r="H260" s="103"/>
      <c r="I260" s="104"/>
      <c r="J260" s="105"/>
      <c r="K260" s="106">
        <f>IF(J260&gt;0, 1, 0)</f>
        <v>0</v>
      </c>
      <c r="L260" s="106">
        <f t="shared" si="279"/>
        <v>0</v>
      </c>
      <c r="M260" s="107"/>
      <c r="N260" s="108"/>
      <c r="O260" s="109">
        <f t="shared" si="280"/>
        <v>0</v>
      </c>
      <c r="P260" s="109">
        <f t="shared" si="281"/>
        <v>0</v>
      </c>
      <c r="Q260" s="107"/>
      <c r="R260" s="110">
        <f>J260*M260*$R$9</f>
        <v>0</v>
      </c>
      <c r="S260" s="111">
        <f>J260*M260*$S$9</f>
        <v>0</v>
      </c>
      <c r="T260" s="112">
        <f>K260*M260*$T$9</f>
        <v>0</v>
      </c>
      <c r="U260" s="112">
        <f>J260*M260*$U$9</f>
        <v>0</v>
      </c>
      <c r="V260" s="112">
        <f t="shared" si="286"/>
        <v>0</v>
      </c>
      <c r="W260" s="112">
        <f t="shared" si="287"/>
        <v>0</v>
      </c>
      <c r="X260" s="112">
        <f t="shared" si="288"/>
        <v>0</v>
      </c>
      <c r="Y260" s="112">
        <f t="shared" si="289"/>
        <v>0</v>
      </c>
      <c r="Z260" s="112">
        <f t="shared" si="289"/>
        <v>0</v>
      </c>
      <c r="AA260" s="112">
        <f t="shared" si="289"/>
        <v>0</v>
      </c>
      <c r="AB260" s="113"/>
      <c r="AC260" s="7">
        <f t="shared" si="290"/>
        <v>0</v>
      </c>
      <c r="AD260" s="176"/>
      <c r="AE260" s="73"/>
      <c r="AF260" s="177"/>
      <c r="AG260" s="177"/>
      <c r="AH260" s="88"/>
      <c r="AI260" s="88"/>
      <c r="AJ260" s="75"/>
      <c r="AK260" s="177"/>
      <c r="AL260" s="88"/>
      <c r="AM260" s="75"/>
      <c r="AN260" s="178"/>
      <c r="AO260" s="176"/>
      <c r="AP260" s="177"/>
      <c r="AQ260" s="177"/>
      <c r="AR260" s="177"/>
      <c r="AS260" s="177"/>
      <c r="AT260" s="88"/>
      <c r="AU260" s="75"/>
      <c r="AV260" s="178"/>
    </row>
    <row r="261" spans="1:48" s="171" customFormat="1" ht="27.95" hidden="1" customHeight="1" x14ac:dyDescent="0.25">
      <c r="A261" s="411"/>
      <c r="B261" s="412"/>
      <c r="C261" s="56"/>
      <c r="D261" s="57" t="s">
        <v>549</v>
      </c>
      <c r="E261" s="101" t="s">
        <v>49</v>
      </c>
      <c r="F261" s="101"/>
      <c r="G261" s="102"/>
      <c r="H261" s="103"/>
      <c r="I261" s="104"/>
      <c r="J261" s="105"/>
      <c r="K261" s="106">
        <f>IF(J261&gt;0, 1, 0)</f>
        <v>0</v>
      </c>
      <c r="L261" s="106">
        <f t="shared" si="279"/>
        <v>0</v>
      </c>
      <c r="M261" s="107"/>
      <c r="N261" s="108"/>
      <c r="O261" s="109">
        <f t="shared" si="280"/>
        <v>0</v>
      </c>
      <c r="P261" s="109">
        <f t="shared" si="281"/>
        <v>0</v>
      </c>
      <c r="Q261" s="107"/>
      <c r="R261" s="110">
        <f>J261*M261*$R$9</f>
        <v>0</v>
      </c>
      <c r="S261" s="111">
        <f>J261*M261*$S$9</f>
        <v>0</v>
      </c>
      <c r="T261" s="112">
        <f>K261*M261*$T$9</f>
        <v>0</v>
      </c>
      <c r="U261" s="112">
        <f>J261*M261*$U$9</f>
        <v>0</v>
      </c>
      <c r="V261" s="112">
        <f t="shared" si="286"/>
        <v>0</v>
      </c>
      <c r="W261" s="112">
        <f t="shared" si="287"/>
        <v>0</v>
      </c>
      <c r="X261" s="112">
        <f t="shared" si="288"/>
        <v>0</v>
      </c>
      <c r="Y261" s="112">
        <f t="shared" si="289"/>
        <v>0</v>
      </c>
      <c r="Z261" s="112">
        <f t="shared" si="289"/>
        <v>0</v>
      </c>
      <c r="AA261" s="112">
        <f t="shared" si="289"/>
        <v>0</v>
      </c>
      <c r="AB261" s="113"/>
      <c r="AC261" s="114">
        <f t="shared" si="290"/>
        <v>0</v>
      </c>
      <c r="AD261" s="176"/>
      <c r="AE261" s="73"/>
      <c r="AF261" s="177"/>
      <c r="AG261" s="177"/>
      <c r="AH261" s="88"/>
      <c r="AI261" s="88"/>
      <c r="AJ261" s="75"/>
      <c r="AK261" s="177"/>
      <c r="AL261" s="88"/>
      <c r="AM261" s="75"/>
      <c r="AN261" s="178"/>
      <c r="AO261" s="176"/>
      <c r="AP261" s="177"/>
      <c r="AQ261" s="177"/>
      <c r="AR261" s="177"/>
      <c r="AS261" s="177"/>
      <c r="AT261" s="88"/>
      <c r="AU261" s="75"/>
      <c r="AV261" s="178"/>
    </row>
    <row r="262" spans="1:48" ht="27.95" hidden="1" customHeight="1" thickBot="1" x14ac:dyDescent="0.3">
      <c r="A262" s="407"/>
      <c r="B262" s="408"/>
      <c r="C262" s="117"/>
      <c r="D262" s="57" t="s">
        <v>549</v>
      </c>
      <c r="E262" s="118"/>
      <c r="F262" s="118"/>
      <c r="G262" s="119"/>
      <c r="H262" s="120" t="s">
        <v>90</v>
      </c>
      <c r="I262" s="121"/>
      <c r="J262" s="122"/>
      <c r="K262" s="123"/>
      <c r="L262" s="123"/>
      <c r="M262" s="124"/>
      <c r="N262" s="125"/>
      <c r="O262" s="123"/>
      <c r="P262" s="123"/>
      <c r="Q262" s="124"/>
      <c r="R262" s="126">
        <f>SUM(R250:R261)</f>
        <v>0</v>
      </c>
      <c r="S262" s="127">
        <f t="shared" ref="S262:AA262" si="291">SUM(S250:S261)</f>
        <v>0</v>
      </c>
      <c r="T262" s="128">
        <f t="shared" si="291"/>
        <v>0</v>
      </c>
      <c r="U262" s="128">
        <f t="shared" si="291"/>
        <v>0</v>
      </c>
      <c r="V262" s="128">
        <f t="shared" si="291"/>
        <v>0</v>
      </c>
      <c r="W262" s="128">
        <f t="shared" si="291"/>
        <v>0</v>
      </c>
      <c r="X262" s="128">
        <f t="shared" si="291"/>
        <v>0</v>
      </c>
      <c r="Y262" s="129">
        <f t="shared" si="291"/>
        <v>0</v>
      </c>
      <c r="Z262" s="129">
        <f t="shared" si="291"/>
        <v>0</v>
      </c>
      <c r="AA262" s="129">
        <f t="shared" si="291"/>
        <v>0</v>
      </c>
      <c r="AB262" s="130">
        <f>R262/1800/0.6</f>
        <v>0</v>
      </c>
      <c r="AC262" s="7"/>
      <c r="AD262" s="131"/>
      <c r="AE262" s="132"/>
      <c r="AF262" s="132"/>
      <c r="AG262" s="132"/>
      <c r="AH262" s="132"/>
      <c r="AI262" s="132"/>
      <c r="AJ262" s="132"/>
      <c r="AK262" s="132"/>
      <c r="AL262" s="132"/>
      <c r="AM262" s="132"/>
      <c r="AN262" s="132"/>
      <c r="AO262" s="132"/>
      <c r="AP262" s="132"/>
      <c r="AQ262" s="132"/>
      <c r="AR262" s="132"/>
      <c r="AS262" s="132"/>
      <c r="AT262" s="132"/>
      <c r="AU262" s="132"/>
      <c r="AV262" s="132"/>
    </row>
    <row r="263" spans="1:48" ht="27.75" hidden="1" customHeight="1" thickTop="1" x14ac:dyDescent="0.25">
      <c r="A263" s="392"/>
      <c r="B263" s="393"/>
      <c r="C263" s="56"/>
      <c r="D263" s="57" t="s">
        <v>549</v>
      </c>
      <c r="E263" s="135"/>
      <c r="F263" s="136"/>
      <c r="G263" s="137"/>
      <c r="H263" s="140"/>
      <c r="I263" s="394"/>
      <c r="J263" s="62"/>
      <c r="K263" s="63">
        <f t="shared" ref="K263:K272" si="292">IF(J263&gt;0, 1, 0)</f>
        <v>0</v>
      </c>
      <c r="L263" s="63">
        <f t="shared" ref="L263:L274" si="293">J263-K263</f>
        <v>0</v>
      </c>
      <c r="M263" s="64"/>
      <c r="N263" s="65"/>
      <c r="O263" s="66">
        <f t="shared" ref="O263:O274" si="294">IF(N263&gt;0, 1, 0)</f>
        <v>0</v>
      </c>
      <c r="P263" s="66">
        <f t="shared" ref="P263:P274" si="295">N263-O263</f>
        <v>0</v>
      </c>
      <c r="Q263" s="395"/>
      <c r="R263" s="68">
        <f t="shared" ref="R263:R272" si="296">(K263*M263*$R$5)+(L263*M263*$R$6)+(O263*Q263*$R$7)+(P263*Q263*$R$8)</f>
        <v>0</v>
      </c>
      <c r="S263" s="69">
        <f t="shared" ref="S263:S272" si="297">J263*M263*$S$5</f>
        <v>0</v>
      </c>
      <c r="T263" s="70">
        <f t="shared" ref="T263:T272" si="298">K263*M263*$T$5</f>
        <v>0</v>
      </c>
      <c r="U263" s="70">
        <f t="shared" ref="U263:U272" si="299">J263*M263*$U$5</f>
        <v>0</v>
      </c>
      <c r="V263" s="70">
        <f t="shared" ref="V263:V274" si="300">N263*Q263*$V$7</f>
        <v>0</v>
      </c>
      <c r="W263" s="70">
        <f t="shared" ref="W263:W274" si="301">O263*Q263*$W$7</f>
        <v>0</v>
      </c>
      <c r="X263" s="70">
        <f t="shared" ref="X263:X274" si="302">N263*Q263*$X$7</f>
        <v>0</v>
      </c>
      <c r="Y263" s="70">
        <f t="shared" ref="Y263:AA274" si="303">S263+V263</f>
        <v>0</v>
      </c>
      <c r="Z263" s="70">
        <f t="shared" si="303"/>
        <v>0</v>
      </c>
      <c r="AA263" s="70">
        <f t="shared" si="303"/>
        <v>0</v>
      </c>
      <c r="AB263" s="71"/>
      <c r="AC263" s="7">
        <f>R263-Y263-Z263-AA263</f>
        <v>0</v>
      </c>
      <c r="AD263" s="162"/>
      <c r="AE263" s="134"/>
      <c r="AF263" s="163"/>
      <c r="AG263" s="164"/>
      <c r="AH263" s="88"/>
      <c r="AI263" s="88"/>
      <c r="AJ263" s="75"/>
      <c r="AK263" s="182"/>
      <c r="AL263" s="88"/>
      <c r="AM263" s="75"/>
      <c r="AN263" s="89"/>
      <c r="AO263" s="162"/>
      <c r="AP263" s="87"/>
      <c r="AQ263" s="87"/>
      <c r="AR263" s="167"/>
      <c r="AS263" s="87"/>
      <c r="AT263" s="88"/>
      <c r="AU263" s="75"/>
      <c r="AV263" s="89"/>
    </row>
    <row r="264" spans="1:48" ht="27.95" hidden="1" customHeight="1" x14ac:dyDescent="0.25">
      <c r="A264" s="392"/>
      <c r="B264" s="393"/>
      <c r="C264" s="56"/>
      <c r="D264" s="57" t="s">
        <v>549</v>
      </c>
      <c r="E264" s="135"/>
      <c r="F264" s="136"/>
      <c r="G264" s="137"/>
      <c r="H264" s="140"/>
      <c r="I264" s="81"/>
      <c r="J264" s="82"/>
      <c r="K264" s="63">
        <f t="shared" si="292"/>
        <v>0</v>
      </c>
      <c r="L264" s="63">
        <f t="shared" si="293"/>
        <v>0</v>
      </c>
      <c r="M264" s="83"/>
      <c r="N264" s="84"/>
      <c r="O264" s="66">
        <f t="shared" si="294"/>
        <v>0</v>
      </c>
      <c r="P264" s="66">
        <f t="shared" si="295"/>
        <v>0</v>
      </c>
      <c r="Q264" s="83"/>
      <c r="R264" s="85">
        <f t="shared" si="296"/>
        <v>0</v>
      </c>
      <c r="S264" s="69">
        <f t="shared" si="297"/>
        <v>0</v>
      </c>
      <c r="T264" s="70">
        <f t="shared" si="298"/>
        <v>0</v>
      </c>
      <c r="U264" s="70">
        <f t="shared" si="299"/>
        <v>0</v>
      </c>
      <c r="V264" s="70">
        <f t="shared" si="300"/>
        <v>0</v>
      </c>
      <c r="W264" s="70">
        <f t="shared" si="301"/>
        <v>0</v>
      </c>
      <c r="X264" s="70">
        <f t="shared" si="302"/>
        <v>0</v>
      </c>
      <c r="Y264" s="70">
        <f t="shared" si="303"/>
        <v>0</v>
      </c>
      <c r="Z264" s="70">
        <f t="shared" si="303"/>
        <v>0</v>
      </c>
      <c r="AA264" s="70">
        <f t="shared" si="303"/>
        <v>0</v>
      </c>
      <c r="AB264" s="71"/>
      <c r="AC264" s="7">
        <f t="shared" ref="AC264:AC274" si="304">R262-Y262-Z262-AA262</f>
        <v>0</v>
      </c>
      <c r="AD264" s="162"/>
      <c r="AE264" s="134"/>
      <c r="AF264" s="163"/>
      <c r="AG264" s="164"/>
      <c r="AH264" s="88"/>
      <c r="AI264" s="88"/>
      <c r="AJ264" s="75"/>
      <c r="AK264" s="182"/>
      <c r="AL264" s="88"/>
      <c r="AM264" s="75"/>
      <c r="AN264" s="89"/>
      <c r="AO264" s="86"/>
      <c r="AP264" s="87"/>
      <c r="AQ264" s="87"/>
      <c r="AR264" s="87"/>
      <c r="AS264" s="87"/>
      <c r="AT264" s="88"/>
      <c r="AU264" s="75"/>
      <c r="AV264" s="89"/>
    </row>
    <row r="265" spans="1:48" ht="27.95" hidden="1" customHeight="1" x14ac:dyDescent="0.25">
      <c r="A265" s="392"/>
      <c r="B265" s="393"/>
      <c r="C265" s="56"/>
      <c r="D265" s="57" t="s">
        <v>549</v>
      </c>
      <c r="E265" s="135"/>
      <c r="F265" s="136"/>
      <c r="G265" s="137"/>
      <c r="H265" s="138"/>
      <c r="I265" s="81"/>
      <c r="J265" s="82"/>
      <c r="K265" s="63">
        <f t="shared" si="292"/>
        <v>0</v>
      </c>
      <c r="L265" s="63">
        <f t="shared" si="293"/>
        <v>0</v>
      </c>
      <c r="M265" s="83"/>
      <c r="N265" s="84"/>
      <c r="O265" s="66">
        <f t="shared" si="294"/>
        <v>0</v>
      </c>
      <c r="P265" s="66">
        <f t="shared" si="295"/>
        <v>0</v>
      </c>
      <c r="Q265" s="83"/>
      <c r="R265" s="85">
        <f t="shared" si="296"/>
        <v>0</v>
      </c>
      <c r="S265" s="69">
        <f t="shared" si="297"/>
        <v>0</v>
      </c>
      <c r="T265" s="70">
        <f t="shared" si="298"/>
        <v>0</v>
      </c>
      <c r="U265" s="70">
        <f t="shared" si="299"/>
        <v>0</v>
      </c>
      <c r="V265" s="70">
        <f t="shared" si="300"/>
        <v>0</v>
      </c>
      <c r="W265" s="70">
        <f t="shared" si="301"/>
        <v>0</v>
      </c>
      <c r="X265" s="70">
        <f t="shared" si="302"/>
        <v>0</v>
      </c>
      <c r="Y265" s="70">
        <f t="shared" si="303"/>
        <v>0</v>
      </c>
      <c r="Z265" s="70">
        <f t="shared" si="303"/>
        <v>0</v>
      </c>
      <c r="AA265" s="70">
        <f t="shared" si="303"/>
        <v>0</v>
      </c>
      <c r="AB265" s="71"/>
      <c r="AC265" s="7">
        <f t="shared" si="304"/>
        <v>0</v>
      </c>
      <c r="AD265" s="162"/>
      <c r="AE265" s="134"/>
      <c r="AF265" s="163"/>
      <c r="AG265" s="164"/>
      <c r="AH265" s="88"/>
      <c r="AI265" s="88"/>
      <c r="AJ265" s="75"/>
      <c r="AK265" s="167"/>
      <c r="AL265" s="88"/>
      <c r="AM265" s="75"/>
      <c r="AN265" s="89"/>
      <c r="AO265" s="86"/>
      <c r="AP265" s="87"/>
      <c r="AQ265" s="87"/>
      <c r="AR265" s="87"/>
      <c r="AS265" s="87"/>
      <c r="AT265" s="88"/>
      <c r="AU265" s="75"/>
      <c r="AV265" s="89"/>
    </row>
    <row r="266" spans="1:48" ht="27.95" hidden="1" customHeight="1" x14ac:dyDescent="0.25">
      <c r="A266" s="392"/>
      <c r="B266" s="393"/>
      <c r="C266" s="56"/>
      <c r="D266" s="57" t="s">
        <v>549</v>
      </c>
      <c r="E266" s="139"/>
      <c r="F266" s="136"/>
      <c r="G266" s="137"/>
      <c r="H266" s="140"/>
      <c r="I266" s="81"/>
      <c r="J266" s="82"/>
      <c r="K266" s="63">
        <f t="shared" si="292"/>
        <v>0</v>
      </c>
      <c r="L266" s="63">
        <f t="shared" si="293"/>
        <v>0</v>
      </c>
      <c r="M266" s="83"/>
      <c r="N266" s="84"/>
      <c r="O266" s="66">
        <f t="shared" si="294"/>
        <v>0</v>
      </c>
      <c r="P266" s="66">
        <f t="shared" si="295"/>
        <v>0</v>
      </c>
      <c r="Q266" s="83"/>
      <c r="R266" s="85">
        <f t="shared" si="296"/>
        <v>0</v>
      </c>
      <c r="S266" s="69">
        <f t="shared" si="297"/>
        <v>0</v>
      </c>
      <c r="T266" s="70">
        <f t="shared" si="298"/>
        <v>0</v>
      </c>
      <c r="U266" s="70">
        <f t="shared" si="299"/>
        <v>0</v>
      </c>
      <c r="V266" s="70">
        <f t="shared" si="300"/>
        <v>0</v>
      </c>
      <c r="W266" s="70">
        <f t="shared" si="301"/>
        <v>0</v>
      </c>
      <c r="X266" s="70">
        <f t="shared" si="302"/>
        <v>0</v>
      </c>
      <c r="Y266" s="70">
        <f t="shared" si="303"/>
        <v>0</v>
      </c>
      <c r="Z266" s="70">
        <f t="shared" si="303"/>
        <v>0</v>
      </c>
      <c r="AA266" s="70">
        <f t="shared" si="303"/>
        <v>0</v>
      </c>
      <c r="AB266" s="71"/>
      <c r="AC266" s="7">
        <f t="shared" si="304"/>
        <v>0</v>
      </c>
      <c r="AD266" s="86"/>
      <c r="AE266" s="73"/>
      <c r="AF266" s="87"/>
      <c r="AG266" s="87"/>
      <c r="AH266" s="88"/>
      <c r="AI266" s="88"/>
      <c r="AJ266" s="75"/>
      <c r="AK266" s="87"/>
      <c r="AL266" s="88"/>
      <c r="AM266" s="75"/>
      <c r="AN266" s="89"/>
      <c r="AO266" s="86"/>
      <c r="AP266" s="87"/>
      <c r="AQ266" s="87"/>
      <c r="AR266" s="87"/>
      <c r="AS266" s="87"/>
      <c r="AT266" s="88"/>
      <c r="AU266" s="75"/>
      <c r="AV266" s="89"/>
    </row>
    <row r="267" spans="1:48" ht="27.95" hidden="1" customHeight="1" x14ac:dyDescent="0.25">
      <c r="A267" s="392"/>
      <c r="B267" s="393"/>
      <c r="C267" s="56"/>
      <c r="D267" s="57" t="s">
        <v>549</v>
      </c>
      <c r="E267" s="141"/>
      <c r="F267" s="136"/>
      <c r="G267" s="137"/>
      <c r="H267" s="140"/>
      <c r="I267" s="81"/>
      <c r="J267" s="82"/>
      <c r="K267" s="63">
        <f t="shared" si="292"/>
        <v>0</v>
      </c>
      <c r="L267" s="63">
        <f t="shared" si="293"/>
        <v>0</v>
      </c>
      <c r="M267" s="83"/>
      <c r="N267" s="84"/>
      <c r="O267" s="66">
        <f t="shared" si="294"/>
        <v>0</v>
      </c>
      <c r="P267" s="66">
        <f t="shared" si="295"/>
        <v>0</v>
      </c>
      <c r="Q267" s="83"/>
      <c r="R267" s="85">
        <f t="shared" si="296"/>
        <v>0</v>
      </c>
      <c r="S267" s="69">
        <f t="shared" si="297"/>
        <v>0</v>
      </c>
      <c r="T267" s="70">
        <f t="shared" si="298"/>
        <v>0</v>
      </c>
      <c r="U267" s="70">
        <f t="shared" si="299"/>
        <v>0</v>
      </c>
      <c r="V267" s="70">
        <f t="shared" si="300"/>
        <v>0</v>
      </c>
      <c r="W267" s="70">
        <f t="shared" si="301"/>
        <v>0</v>
      </c>
      <c r="X267" s="70">
        <f t="shared" si="302"/>
        <v>0</v>
      </c>
      <c r="Y267" s="70">
        <f t="shared" si="303"/>
        <v>0</v>
      </c>
      <c r="Z267" s="70">
        <f t="shared" si="303"/>
        <v>0</v>
      </c>
      <c r="AA267" s="70">
        <f t="shared" si="303"/>
        <v>0</v>
      </c>
      <c r="AB267" s="71"/>
      <c r="AC267" s="7">
        <f t="shared" si="304"/>
        <v>0</v>
      </c>
      <c r="AD267" s="86"/>
      <c r="AE267" s="73"/>
      <c r="AF267" s="87"/>
      <c r="AG267" s="87"/>
      <c r="AH267" s="88"/>
      <c r="AI267" s="88"/>
      <c r="AJ267" s="75"/>
      <c r="AK267" s="87"/>
      <c r="AL267" s="88"/>
      <c r="AM267" s="75"/>
      <c r="AN267" s="89"/>
      <c r="AO267" s="86"/>
      <c r="AP267" s="87"/>
      <c r="AQ267" s="87"/>
      <c r="AR267" s="87"/>
      <c r="AS267" s="87"/>
      <c r="AT267" s="88"/>
      <c r="AU267" s="75"/>
      <c r="AV267" s="89"/>
    </row>
    <row r="268" spans="1:48" ht="27.95" hidden="1" customHeight="1" x14ac:dyDescent="0.25">
      <c r="A268" s="392"/>
      <c r="B268" s="393"/>
      <c r="C268" s="56"/>
      <c r="D268" s="57" t="s">
        <v>549</v>
      </c>
      <c r="E268" s="141"/>
      <c r="F268" s="136"/>
      <c r="G268" s="137"/>
      <c r="H268" s="140"/>
      <c r="I268" s="81"/>
      <c r="J268" s="82"/>
      <c r="K268" s="63">
        <f t="shared" si="292"/>
        <v>0</v>
      </c>
      <c r="L268" s="63">
        <f t="shared" si="293"/>
        <v>0</v>
      </c>
      <c r="M268" s="83"/>
      <c r="N268" s="84"/>
      <c r="O268" s="66">
        <f t="shared" si="294"/>
        <v>0</v>
      </c>
      <c r="P268" s="66">
        <f t="shared" si="295"/>
        <v>0</v>
      </c>
      <c r="Q268" s="83"/>
      <c r="R268" s="85">
        <f t="shared" si="296"/>
        <v>0</v>
      </c>
      <c r="S268" s="69">
        <f t="shared" si="297"/>
        <v>0</v>
      </c>
      <c r="T268" s="70">
        <f t="shared" si="298"/>
        <v>0</v>
      </c>
      <c r="U268" s="70">
        <f t="shared" si="299"/>
        <v>0</v>
      </c>
      <c r="V268" s="70">
        <f t="shared" si="300"/>
        <v>0</v>
      </c>
      <c r="W268" s="70">
        <f t="shared" si="301"/>
        <v>0</v>
      </c>
      <c r="X268" s="70">
        <f t="shared" si="302"/>
        <v>0</v>
      </c>
      <c r="Y268" s="70">
        <f t="shared" si="303"/>
        <v>0</v>
      </c>
      <c r="Z268" s="70">
        <f t="shared" si="303"/>
        <v>0</v>
      </c>
      <c r="AA268" s="70">
        <f t="shared" si="303"/>
        <v>0</v>
      </c>
      <c r="AB268" s="71"/>
      <c r="AC268" s="7">
        <f t="shared" si="304"/>
        <v>0</v>
      </c>
      <c r="AD268" s="86"/>
      <c r="AE268" s="73"/>
      <c r="AF268" s="87"/>
      <c r="AG268" s="87"/>
      <c r="AH268" s="88"/>
      <c r="AI268" s="88"/>
      <c r="AJ268" s="75"/>
      <c r="AK268" s="87"/>
      <c r="AL268" s="88"/>
      <c r="AM268" s="75"/>
      <c r="AN268" s="89"/>
      <c r="AO268" s="86"/>
      <c r="AP268" s="87"/>
      <c r="AQ268" s="87"/>
      <c r="AR268" s="87"/>
      <c r="AS268" s="87"/>
      <c r="AT268" s="88"/>
      <c r="AU268" s="75"/>
      <c r="AV268" s="89"/>
    </row>
    <row r="269" spans="1:48" ht="27.95" hidden="1" customHeight="1" x14ac:dyDescent="0.25">
      <c r="A269" s="392"/>
      <c r="B269" s="393"/>
      <c r="C269" s="56"/>
      <c r="D269" s="57" t="s">
        <v>549</v>
      </c>
      <c r="E269" s="141"/>
      <c r="F269" s="136"/>
      <c r="G269" s="142"/>
      <c r="H269" s="140"/>
      <c r="I269" s="81"/>
      <c r="J269" s="82"/>
      <c r="K269" s="63">
        <f t="shared" si="292"/>
        <v>0</v>
      </c>
      <c r="L269" s="63">
        <f t="shared" si="293"/>
        <v>0</v>
      </c>
      <c r="M269" s="83"/>
      <c r="N269" s="84"/>
      <c r="O269" s="66">
        <f t="shared" si="294"/>
        <v>0</v>
      </c>
      <c r="P269" s="66">
        <f t="shared" si="295"/>
        <v>0</v>
      </c>
      <c r="Q269" s="83"/>
      <c r="R269" s="85">
        <f t="shared" si="296"/>
        <v>0</v>
      </c>
      <c r="S269" s="69">
        <f t="shared" si="297"/>
        <v>0</v>
      </c>
      <c r="T269" s="70">
        <f t="shared" si="298"/>
        <v>0</v>
      </c>
      <c r="U269" s="70">
        <f t="shared" si="299"/>
        <v>0</v>
      </c>
      <c r="V269" s="70">
        <f t="shared" si="300"/>
        <v>0</v>
      </c>
      <c r="W269" s="70">
        <f t="shared" si="301"/>
        <v>0</v>
      </c>
      <c r="X269" s="70">
        <f t="shared" si="302"/>
        <v>0</v>
      </c>
      <c r="Y269" s="70">
        <f t="shared" si="303"/>
        <v>0</v>
      </c>
      <c r="Z269" s="70">
        <f t="shared" si="303"/>
        <v>0</v>
      </c>
      <c r="AA269" s="70">
        <f t="shared" si="303"/>
        <v>0</v>
      </c>
      <c r="AB269" s="71"/>
      <c r="AC269" s="7">
        <f t="shared" si="304"/>
        <v>0</v>
      </c>
      <c r="AD269" s="86"/>
      <c r="AE269" s="73"/>
      <c r="AF269" s="87"/>
      <c r="AG269" s="87"/>
      <c r="AH269" s="88"/>
      <c r="AI269" s="88"/>
      <c r="AJ269" s="75"/>
      <c r="AK269" s="87"/>
      <c r="AL269" s="88"/>
      <c r="AM269" s="75"/>
      <c r="AN269" s="89"/>
      <c r="AO269" s="86"/>
      <c r="AP269" s="87"/>
      <c r="AQ269" s="87"/>
      <c r="AR269" s="87"/>
      <c r="AS269" s="87"/>
      <c r="AT269" s="88"/>
      <c r="AU269" s="75"/>
      <c r="AV269" s="89"/>
    </row>
    <row r="270" spans="1:48" ht="27.95" hidden="1" customHeight="1" x14ac:dyDescent="0.25">
      <c r="A270" s="392"/>
      <c r="B270" s="393"/>
      <c r="C270" s="56"/>
      <c r="D270" s="57" t="s">
        <v>549</v>
      </c>
      <c r="E270" s="141"/>
      <c r="F270" s="136"/>
      <c r="G270" s="142"/>
      <c r="H270" s="140"/>
      <c r="I270" s="94"/>
      <c r="J270" s="82"/>
      <c r="K270" s="63">
        <f t="shared" si="292"/>
        <v>0</v>
      </c>
      <c r="L270" s="63">
        <f t="shared" si="293"/>
        <v>0</v>
      </c>
      <c r="M270" s="83"/>
      <c r="N270" s="84"/>
      <c r="O270" s="66">
        <f t="shared" si="294"/>
        <v>0</v>
      </c>
      <c r="P270" s="66">
        <f t="shared" si="295"/>
        <v>0</v>
      </c>
      <c r="Q270" s="83"/>
      <c r="R270" s="85">
        <f t="shared" si="296"/>
        <v>0</v>
      </c>
      <c r="S270" s="69">
        <f t="shared" si="297"/>
        <v>0</v>
      </c>
      <c r="T270" s="70">
        <f t="shared" si="298"/>
        <v>0</v>
      </c>
      <c r="U270" s="70">
        <f t="shared" si="299"/>
        <v>0</v>
      </c>
      <c r="V270" s="70">
        <f t="shared" si="300"/>
        <v>0</v>
      </c>
      <c r="W270" s="70">
        <f t="shared" si="301"/>
        <v>0</v>
      </c>
      <c r="X270" s="70">
        <f t="shared" si="302"/>
        <v>0</v>
      </c>
      <c r="Y270" s="70">
        <f t="shared" si="303"/>
        <v>0</v>
      </c>
      <c r="Z270" s="70">
        <f t="shared" si="303"/>
        <v>0</v>
      </c>
      <c r="AA270" s="70">
        <f t="shared" si="303"/>
        <v>0</v>
      </c>
      <c r="AB270" s="71"/>
      <c r="AC270" s="7">
        <f t="shared" si="304"/>
        <v>0</v>
      </c>
      <c r="AD270" s="86"/>
      <c r="AE270" s="73"/>
      <c r="AF270" s="87"/>
      <c r="AG270" s="87"/>
      <c r="AH270" s="88"/>
      <c r="AI270" s="88"/>
      <c r="AJ270" s="75"/>
      <c r="AK270" s="87"/>
      <c r="AL270" s="88"/>
      <c r="AM270" s="75"/>
      <c r="AN270" s="89"/>
      <c r="AO270" s="86"/>
      <c r="AP270" s="87"/>
      <c r="AQ270" s="87"/>
      <c r="AR270" s="87"/>
      <c r="AS270" s="87"/>
      <c r="AT270" s="88"/>
      <c r="AU270" s="75"/>
      <c r="AV270" s="89"/>
    </row>
    <row r="271" spans="1:48" ht="27.95" hidden="1" customHeight="1" x14ac:dyDescent="0.25">
      <c r="A271" s="392"/>
      <c r="B271" s="393"/>
      <c r="C271" s="56"/>
      <c r="D271" s="57" t="s">
        <v>549</v>
      </c>
      <c r="E271" s="143"/>
      <c r="F271" s="144"/>
      <c r="G271" s="145"/>
      <c r="H271" s="140"/>
      <c r="I271" s="81"/>
      <c r="J271" s="82"/>
      <c r="K271" s="63">
        <f t="shared" si="292"/>
        <v>0</v>
      </c>
      <c r="L271" s="63">
        <f t="shared" si="293"/>
        <v>0</v>
      </c>
      <c r="M271" s="83"/>
      <c r="N271" s="84"/>
      <c r="O271" s="66">
        <f t="shared" si="294"/>
        <v>0</v>
      </c>
      <c r="P271" s="66">
        <f t="shared" si="295"/>
        <v>0</v>
      </c>
      <c r="Q271" s="83"/>
      <c r="R271" s="85">
        <f t="shared" si="296"/>
        <v>0</v>
      </c>
      <c r="S271" s="69">
        <f t="shared" si="297"/>
        <v>0</v>
      </c>
      <c r="T271" s="70">
        <f t="shared" si="298"/>
        <v>0</v>
      </c>
      <c r="U271" s="70">
        <f t="shared" si="299"/>
        <v>0</v>
      </c>
      <c r="V271" s="70">
        <f t="shared" si="300"/>
        <v>0</v>
      </c>
      <c r="W271" s="70">
        <f t="shared" si="301"/>
        <v>0</v>
      </c>
      <c r="X271" s="70">
        <f t="shared" si="302"/>
        <v>0</v>
      </c>
      <c r="Y271" s="70">
        <f t="shared" si="303"/>
        <v>0</v>
      </c>
      <c r="Z271" s="70">
        <f t="shared" si="303"/>
        <v>0</v>
      </c>
      <c r="AA271" s="70">
        <f t="shared" si="303"/>
        <v>0</v>
      </c>
      <c r="AB271" s="71"/>
      <c r="AC271" s="7">
        <f t="shared" si="304"/>
        <v>0</v>
      </c>
      <c r="AD271" s="86"/>
      <c r="AE271" s="73"/>
      <c r="AF271" s="87"/>
      <c r="AG271" s="87"/>
      <c r="AH271" s="88"/>
      <c r="AI271" s="88"/>
      <c r="AJ271" s="75"/>
      <c r="AK271" s="87"/>
      <c r="AL271" s="88"/>
      <c r="AM271" s="75"/>
      <c r="AN271" s="89"/>
      <c r="AO271" s="86"/>
      <c r="AP271" s="87"/>
      <c r="AQ271" s="87"/>
      <c r="AR271" s="87"/>
      <c r="AS271" s="87"/>
      <c r="AT271" s="88"/>
      <c r="AU271" s="75"/>
      <c r="AV271" s="89"/>
    </row>
    <row r="272" spans="1:48" ht="27.95" hidden="1" customHeight="1" x14ac:dyDescent="0.25">
      <c r="A272" s="392"/>
      <c r="B272" s="393"/>
      <c r="C272" s="56"/>
      <c r="D272" s="57" t="s">
        <v>549</v>
      </c>
      <c r="E272" s="146"/>
      <c r="F272" s="402"/>
      <c r="G272" s="142"/>
      <c r="H272" s="403"/>
      <c r="I272" s="404"/>
      <c r="J272" s="82"/>
      <c r="K272" s="96">
        <f t="shared" si="292"/>
        <v>0</v>
      </c>
      <c r="L272" s="96">
        <f t="shared" si="293"/>
        <v>0</v>
      </c>
      <c r="M272" s="83"/>
      <c r="N272" s="84"/>
      <c r="O272" s="66">
        <f t="shared" si="294"/>
        <v>0</v>
      </c>
      <c r="P272" s="66">
        <f t="shared" si="295"/>
        <v>0</v>
      </c>
      <c r="Q272" s="83"/>
      <c r="R272" s="85">
        <f t="shared" si="296"/>
        <v>0</v>
      </c>
      <c r="S272" s="69">
        <f t="shared" si="297"/>
        <v>0</v>
      </c>
      <c r="T272" s="70">
        <f t="shared" si="298"/>
        <v>0</v>
      </c>
      <c r="U272" s="70">
        <f t="shared" si="299"/>
        <v>0</v>
      </c>
      <c r="V272" s="70">
        <f t="shared" si="300"/>
        <v>0</v>
      </c>
      <c r="W272" s="70">
        <f t="shared" si="301"/>
        <v>0</v>
      </c>
      <c r="X272" s="70">
        <f t="shared" si="302"/>
        <v>0</v>
      </c>
      <c r="Y272" s="70">
        <f t="shared" si="303"/>
        <v>0</v>
      </c>
      <c r="Z272" s="70">
        <f t="shared" si="303"/>
        <v>0</v>
      </c>
      <c r="AA272" s="70">
        <f t="shared" si="303"/>
        <v>0</v>
      </c>
      <c r="AB272" s="71"/>
      <c r="AC272" s="7">
        <f t="shared" si="304"/>
        <v>0</v>
      </c>
      <c r="AD272" s="86"/>
      <c r="AE272" s="73"/>
      <c r="AF272" s="87"/>
      <c r="AG272" s="87"/>
      <c r="AH272" s="88"/>
      <c r="AI272" s="88"/>
      <c r="AJ272" s="75"/>
      <c r="AK272" s="87"/>
      <c r="AL272" s="88"/>
      <c r="AM272" s="75"/>
      <c r="AN272" s="89"/>
      <c r="AO272" s="86"/>
      <c r="AP272" s="87"/>
      <c r="AQ272" s="87"/>
      <c r="AR272" s="87"/>
      <c r="AS272" s="87"/>
      <c r="AT272" s="88"/>
      <c r="AU272" s="75"/>
      <c r="AV272" s="89"/>
    </row>
    <row r="273" spans="1:48" s="179" customFormat="1" ht="27.95" hidden="1" customHeight="1" x14ac:dyDescent="0.25">
      <c r="A273" s="411"/>
      <c r="B273" s="412"/>
      <c r="C273" s="56"/>
      <c r="D273" s="57" t="s">
        <v>549</v>
      </c>
      <c r="E273" s="101" t="s">
        <v>49</v>
      </c>
      <c r="F273" s="101"/>
      <c r="G273" s="102"/>
      <c r="H273" s="103"/>
      <c r="I273" s="104"/>
      <c r="J273" s="105"/>
      <c r="K273" s="106">
        <f>IF(J273&gt;0, 1, 0)</f>
        <v>0</v>
      </c>
      <c r="L273" s="106">
        <f t="shared" si="293"/>
        <v>0</v>
      </c>
      <c r="M273" s="107"/>
      <c r="N273" s="108"/>
      <c r="O273" s="109">
        <f t="shared" si="294"/>
        <v>0</v>
      </c>
      <c r="P273" s="109">
        <f t="shared" si="295"/>
        <v>0</v>
      </c>
      <c r="Q273" s="107"/>
      <c r="R273" s="110">
        <f>J273*M273*$R$9</f>
        <v>0</v>
      </c>
      <c r="S273" s="111">
        <f>J273*M273*$S$9</f>
        <v>0</v>
      </c>
      <c r="T273" s="112">
        <f>K273*M273*$T$9</f>
        <v>0</v>
      </c>
      <c r="U273" s="112">
        <f>J273*M273*$U$9</f>
        <v>0</v>
      </c>
      <c r="V273" s="112">
        <f t="shared" si="300"/>
        <v>0</v>
      </c>
      <c r="W273" s="112">
        <f t="shared" si="301"/>
        <v>0</v>
      </c>
      <c r="X273" s="112">
        <f t="shared" si="302"/>
        <v>0</v>
      </c>
      <c r="Y273" s="112">
        <f t="shared" si="303"/>
        <v>0</v>
      </c>
      <c r="Z273" s="112">
        <f t="shared" si="303"/>
        <v>0</v>
      </c>
      <c r="AA273" s="112">
        <f t="shared" si="303"/>
        <v>0</v>
      </c>
      <c r="AB273" s="113"/>
      <c r="AC273" s="7">
        <f t="shared" si="304"/>
        <v>0</v>
      </c>
      <c r="AD273" s="176"/>
      <c r="AE273" s="73"/>
      <c r="AF273" s="177"/>
      <c r="AG273" s="177"/>
      <c r="AH273" s="88"/>
      <c r="AI273" s="88"/>
      <c r="AJ273" s="75"/>
      <c r="AK273" s="177"/>
      <c r="AL273" s="88"/>
      <c r="AM273" s="75"/>
      <c r="AN273" s="178"/>
      <c r="AO273" s="176"/>
      <c r="AP273" s="177"/>
      <c r="AQ273" s="177"/>
      <c r="AR273" s="177"/>
      <c r="AS273" s="177"/>
      <c r="AT273" s="88"/>
      <c r="AU273" s="75"/>
      <c r="AV273" s="178"/>
    </row>
    <row r="274" spans="1:48" s="171" customFormat="1" ht="27.95" hidden="1" customHeight="1" x14ac:dyDescent="0.25">
      <c r="A274" s="411"/>
      <c r="B274" s="412"/>
      <c r="C274" s="56"/>
      <c r="D274" s="57" t="s">
        <v>549</v>
      </c>
      <c r="E274" s="101" t="s">
        <v>49</v>
      </c>
      <c r="F274" s="101"/>
      <c r="G274" s="102"/>
      <c r="H274" s="103"/>
      <c r="I274" s="104"/>
      <c r="J274" s="105"/>
      <c r="K274" s="106">
        <f>IF(J274&gt;0, 1, 0)</f>
        <v>0</v>
      </c>
      <c r="L274" s="106">
        <f t="shared" si="293"/>
        <v>0</v>
      </c>
      <c r="M274" s="107"/>
      <c r="N274" s="108"/>
      <c r="O274" s="109">
        <f t="shared" si="294"/>
        <v>0</v>
      </c>
      <c r="P274" s="109">
        <f t="shared" si="295"/>
        <v>0</v>
      </c>
      <c r="Q274" s="107"/>
      <c r="R274" s="110">
        <f>J274*M274*$R$9</f>
        <v>0</v>
      </c>
      <c r="S274" s="111">
        <f>J274*M274*$S$9</f>
        <v>0</v>
      </c>
      <c r="T274" s="112">
        <f>K274*M274*$T$9</f>
        <v>0</v>
      </c>
      <c r="U274" s="112">
        <f>J274*M274*$U$9</f>
        <v>0</v>
      </c>
      <c r="V274" s="112">
        <f t="shared" si="300"/>
        <v>0</v>
      </c>
      <c r="W274" s="112">
        <f t="shared" si="301"/>
        <v>0</v>
      </c>
      <c r="X274" s="112">
        <f t="shared" si="302"/>
        <v>0</v>
      </c>
      <c r="Y274" s="112">
        <f t="shared" si="303"/>
        <v>0</v>
      </c>
      <c r="Z274" s="112">
        <f t="shared" si="303"/>
        <v>0</v>
      </c>
      <c r="AA274" s="112">
        <f t="shared" si="303"/>
        <v>0</v>
      </c>
      <c r="AB274" s="113"/>
      <c r="AC274" s="114">
        <f t="shared" si="304"/>
        <v>0</v>
      </c>
      <c r="AD274" s="176"/>
      <c r="AE274" s="73"/>
      <c r="AF274" s="177"/>
      <c r="AG274" s="177"/>
      <c r="AH274" s="88"/>
      <c r="AI274" s="88"/>
      <c r="AJ274" s="75"/>
      <c r="AK274" s="177"/>
      <c r="AL274" s="88"/>
      <c r="AM274" s="75"/>
      <c r="AN274" s="178"/>
      <c r="AO274" s="176"/>
      <c r="AP274" s="177"/>
      <c r="AQ274" s="177"/>
      <c r="AR274" s="177"/>
      <c r="AS274" s="177"/>
      <c r="AT274" s="88"/>
      <c r="AU274" s="75"/>
      <c r="AV274" s="178"/>
    </row>
    <row r="275" spans="1:48" ht="27.95" hidden="1" customHeight="1" thickBot="1" x14ac:dyDescent="0.3">
      <c r="A275" s="407"/>
      <c r="B275" s="408"/>
      <c r="C275" s="117"/>
      <c r="D275" s="57" t="s">
        <v>549</v>
      </c>
      <c r="E275" s="118"/>
      <c r="F275" s="118"/>
      <c r="G275" s="119"/>
      <c r="H275" s="120" t="s">
        <v>90</v>
      </c>
      <c r="I275" s="121"/>
      <c r="J275" s="122"/>
      <c r="K275" s="123"/>
      <c r="L275" s="123"/>
      <c r="M275" s="124"/>
      <c r="N275" s="125"/>
      <c r="O275" s="123"/>
      <c r="P275" s="123"/>
      <c r="Q275" s="124"/>
      <c r="R275" s="126">
        <f>SUM(R263:R274)</f>
        <v>0</v>
      </c>
      <c r="S275" s="127">
        <f t="shared" ref="S275:AA275" si="305">SUM(S263:S274)</f>
        <v>0</v>
      </c>
      <c r="T275" s="128">
        <f t="shared" si="305"/>
        <v>0</v>
      </c>
      <c r="U275" s="128">
        <f t="shared" si="305"/>
        <v>0</v>
      </c>
      <c r="V275" s="128">
        <f t="shared" si="305"/>
        <v>0</v>
      </c>
      <c r="W275" s="128">
        <f t="shared" si="305"/>
        <v>0</v>
      </c>
      <c r="X275" s="128">
        <f t="shared" si="305"/>
        <v>0</v>
      </c>
      <c r="Y275" s="129">
        <f t="shared" si="305"/>
        <v>0</v>
      </c>
      <c r="Z275" s="129">
        <f t="shared" si="305"/>
        <v>0</v>
      </c>
      <c r="AA275" s="129">
        <f t="shared" si="305"/>
        <v>0</v>
      </c>
      <c r="AB275" s="130">
        <f>R275/1800/0.6</f>
        <v>0</v>
      </c>
      <c r="AC275" s="7"/>
      <c r="AD275" s="131"/>
      <c r="AE275" s="132"/>
      <c r="AF275" s="132"/>
      <c r="AG275" s="132"/>
      <c r="AH275" s="132"/>
      <c r="AI275" s="132"/>
      <c r="AJ275" s="132"/>
      <c r="AK275" s="132"/>
      <c r="AL275" s="132"/>
      <c r="AM275" s="132"/>
      <c r="AN275" s="132"/>
      <c r="AO275" s="132"/>
      <c r="AP275" s="132"/>
      <c r="AQ275" s="132"/>
      <c r="AR275" s="132"/>
      <c r="AS275" s="132"/>
      <c r="AT275" s="132"/>
      <c r="AU275" s="132"/>
      <c r="AV275" s="409"/>
    </row>
    <row r="276" spans="1:48" s="207" customFormat="1" ht="36.75" customHeight="1" thickTop="1" thickBot="1" x14ac:dyDescent="0.3">
      <c r="A276" s="459"/>
      <c r="B276" s="460"/>
      <c r="C276" s="197"/>
      <c r="D276" s="57" t="s">
        <v>549</v>
      </c>
      <c r="E276" s="198"/>
      <c r="F276" s="198"/>
      <c r="G276" s="199"/>
      <c r="H276" s="200"/>
      <c r="I276" s="201"/>
      <c r="J276" s="202"/>
      <c r="K276" s="199"/>
      <c r="L276" s="203"/>
      <c r="M276" s="204"/>
      <c r="N276" s="205"/>
      <c r="O276" s="199"/>
      <c r="P276" s="203"/>
      <c r="Q276" s="204"/>
      <c r="R276" s="206">
        <f t="shared" ref="R276:AA276" si="306">R22+R35+R48+R61+R74+R87+R100+R113+R126+R139+R152+R165+R169+R171+R184+R197+R210+R223+R236+R249+R262+R275</f>
        <v>4386.8</v>
      </c>
      <c r="S276" s="206">
        <f t="shared" si="306"/>
        <v>891</v>
      </c>
      <c r="T276" s="206">
        <f t="shared" si="306"/>
        <v>919</v>
      </c>
      <c r="U276" s="206">
        <f t="shared" si="306"/>
        <v>1136.4000000000001</v>
      </c>
      <c r="V276" s="206">
        <f t="shared" si="306"/>
        <v>910</v>
      </c>
      <c r="W276" s="206">
        <f t="shared" si="306"/>
        <v>257.39999999999998</v>
      </c>
      <c r="X276" s="206">
        <f t="shared" si="306"/>
        <v>273</v>
      </c>
      <c r="Y276" s="206">
        <f t="shared" si="306"/>
        <v>1801</v>
      </c>
      <c r="Z276" s="206">
        <f t="shared" si="306"/>
        <v>1176.3999999999999</v>
      </c>
      <c r="AA276" s="206">
        <f t="shared" si="306"/>
        <v>1409.4</v>
      </c>
      <c r="AB276" s="200"/>
      <c r="AC276" s="206">
        <f>AC22+AC35+AC48+AC61+AC74+AC87+AC100+AC113+AC126+AC139+AC152+AC165+AC169+AC171+AC184+AC197+AC210+AC223+AC236+AC249+AC262+AC275</f>
        <v>0</v>
      </c>
      <c r="AD276" s="200"/>
      <c r="AE276" s="200"/>
      <c r="AF276" s="200"/>
      <c r="AG276" s="200"/>
      <c r="AH276" s="200"/>
      <c r="AI276" s="200"/>
      <c r="AJ276" s="200"/>
      <c r="AK276" s="200"/>
      <c r="AL276" s="200"/>
      <c r="AM276" s="200"/>
      <c r="AN276" s="200"/>
      <c r="AO276" s="200"/>
      <c r="AP276" s="200"/>
      <c r="AQ276" s="200"/>
      <c r="AR276" s="200"/>
      <c r="AS276" s="200"/>
      <c r="AT276" s="200"/>
      <c r="AU276" s="200"/>
      <c r="AV276" s="200"/>
    </row>
    <row r="277" spans="1:48" x14ac:dyDescent="0.25">
      <c r="A277" s="461" t="s">
        <v>172</v>
      </c>
    </row>
  </sheetData>
  <mergeCells count="50">
    <mergeCell ref="AP90:AQ90"/>
    <mergeCell ref="AP91:AR91"/>
    <mergeCell ref="AQ4:AQ9"/>
    <mergeCell ref="AR4:AR9"/>
    <mergeCell ref="AS4:AS9"/>
    <mergeCell ref="AU4:AU9"/>
    <mergeCell ref="AP88:AQ88"/>
    <mergeCell ref="AJ4:AJ9"/>
    <mergeCell ref="AK4:AK9"/>
    <mergeCell ref="AL4:AL9"/>
    <mergeCell ref="AM4:AM9"/>
    <mergeCell ref="AO4:AO9"/>
    <mergeCell ref="AP4:AP9"/>
    <mergeCell ref="AE4:AE9"/>
    <mergeCell ref="AF4:AF9"/>
    <mergeCell ref="AG4:AG9"/>
    <mergeCell ref="AH4:AH9"/>
    <mergeCell ref="AT4:AT9"/>
    <mergeCell ref="AV2:AV9"/>
    <mergeCell ref="J3:J4"/>
    <mergeCell ref="K3:L4"/>
    <mergeCell ref="M3:M4"/>
    <mergeCell ref="N3:N4"/>
    <mergeCell ref="O3:P4"/>
    <mergeCell ref="S2:AA2"/>
    <mergeCell ref="S3:U3"/>
    <mergeCell ref="V3:X3"/>
    <mergeCell ref="Y3:AA3"/>
    <mergeCell ref="AI4:AI9"/>
    <mergeCell ref="AB2:AB9"/>
    <mergeCell ref="AD2:AM3"/>
    <mergeCell ref="AN2:AN9"/>
    <mergeCell ref="AO2:AU3"/>
    <mergeCell ref="AD4:AD9"/>
    <mergeCell ref="C1:AC1"/>
    <mergeCell ref="AD1:AN1"/>
    <mergeCell ref="AO1:AV1"/>
    <mergeCell ref="A2:A4"/>
    <mergeCell ref="B2:B4"/>
    <mergeCell ref="C2:C4"/>
    <mergeCell ref="D2:D4"/>
    <mergeCell ref="E2:E4"/>
    <mergeCell ref="F2:F4"/>
    <mergeCell ref="G2:G4"/>
    <mergeCell ref="H2:H4"/>
    <mergeCell ref="I2:I4"/>
    <mergeCell ref="J2:M2"/>
    <mergeCell ref="N2:Q2"/>
    <mergeCell ref="R2:R4"/>
    <mergeCell ref="Q3:Q4"/>
  </mergeCells>
  <dataValidations count="3">
    <dataValidation type="list" allowBlank="1" showInputMessage="1" showErrorMessage="1" sqref="AE10:AE275">
      <formula1>$BK$11:$BK$12</formula1>
    </dataValidation>
    <dataValidation type="whole" errorStyle="warning" allowBlank="1" showInputMessage="1" showErrorMessage="1" errorTitle="Raspon" error="Broj između 0 i 100" sqref="AL10:AL275 AT10:AT275 AH10:AI275">
      <formula1>0</formula1>
      <formula2>100</formula2>
    </dataValidation>
    <dataValidation type="whole" errorStyle="warning" allowBlank="1" showInputMessage="1" showErrorMessage="1" errorTitle="Raspon" error="Broj između 0 i 1800" sqref="AM10:AM275 AU10:AU275 AJ10:AJ275">
      <formula1>0</formula1>
      <formula2>1800</formula2>
    </dataValidation>
  </dataValidations>
  <printOptions horizontalCentered="1"/>
  <pageMargins left="0.35433070866141736" right="0.35433070866141736" top="0.98425196850393704" bottom="0.78740157480314965" header="0.51181102362204722" footer="0.51181102362204722"/>
  <pageSetup paperSize="8" scale="36" fitToHeight="0" orientation="landscape" r:id="rId1"/>
  <headerFooter alignWithMargins="0">
    <oddHeader>&amp;LSveučilište u Splitu
EKONOMSKI FAKULTET
KATEDRA ZA TURIZAM I GOSPODARSTVO&amp;CPLAN RADNOG OPTEREĆENJA 
za akademsku godinu 2023./2024.</oddHeader>
    <oddFooter>&amp;LQF02-1&amp;Cstr. &amp;P od &amp;N&amp;R2019-05-20</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52"/>
  <sheetViews>
    <sheetView topLeftCell="A144" zoomScaleNormal="100" zoomScaleSheetLayoutView="100" workbookViewId="0">
      <selection activeCell="Q156" sqref="Q156"/>
    </sheetView>
  </sheetViews>
  <sheetFormatPr defaultColWidth="9.140625" defaultRowHeight="15.75" x14ac:dyDescent="0.25"/>
  <cols>
    <col min="1" max="1" width="24.5703125" style="209" customWidth="1"/>
    <col min="2" max="2" width="13.42578125" style="209" customWidth="1"/>
    <col min="3" max="3" width="16" style="484" customWidth="1"/>
    <col min="4" max="4" width="23.42578125" style="6" hidden="1" customWidth="1"/>
    <col min="5" max="5" width="7.140625" style="210"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34.7109375" style="6" customWidth="1"/>
    <col min="42" max="42" width="26.28515625" style="6"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736</v>
      </c>
      <c r="B10" s="55" t="s">
        <v>737</v>
      </c>
      <c r="C10" s="56" t="s">
        <v>199</v>
      </c>
      <c r="D10" s="57" t="s">
        <v>738</v>
      </c>
      <c r="E10" s="135"/>
      <c r="F10" s="136"/>
      <c r="G10" s="137"/>
      <c r="H10" s="140"/>
      <c r="I10" s="462"/>
      <c r="J10" s="62"/>
      <c r="K10" s="63">
        <f t="shared" ref="K10:K19" si="0">IF(J10&gt;0, 1, 0)</f>
        <v>0</v>
      </c>
      <c r="L10" s="63">
        <f t="shared" ref="L10:L21" si="1">J10-K10</f>
        <v>0</v>
      </c>
      <c r="M10" s="64"/>
      <c r="N10" s="65"/>
      <c r="O10" s="66">
        <f t="shared" ref="O10:O21" si="2">IF(N10&gt;0, 1, 0)</f>
        <v>0</v>
      </c>
      <c r="P10" s="66">
        <f t="shared" ref="P10:P21" si="3">N10-O10</f>
        <v>0</v>
      </c>
      <c r="Q10" s="463"/>
      <c r="R10" s="68">
        <f t="shared" ref="R10:R19" si="4">(K10*M10*$R$5)+(L10*M10*$R$6)+(O10*Q10*$R$7)+(P10*Q10*$R$8)</f>
        <v>0</v>
      </c>
      <c r="S10" s="69">
        <f t="shared" ref="S10:S19" si="5">J10*M10*$S$5</f>
        <v>0</v>
      </c>
      <c r="T10" s="70">
        <f t="shared" ref="T10:T19" si="6">K10*M10*$T$5</f>
        <v>0</v>
      </c>
      <c r="U10" s="70">
        <f t="shared" ref="U10:U19" si="7">J10*M10*$U$5</f>
        <v>0</v>
      </c>
      <c r="V10" s="70">
        <f t="shared" ref="V10:V21" si="8">N10*Q10*$V$7</f>
        <v>0</v>
      </c>
      <c r="W10" s="70">
        <f t="shared" ref="W10:W21" si="9">O10*Q10*$W$7</f>
        <v>0</v>
      </c>
      <c r="X10" s="70">
        <f t="shared" ref="X10:X21" si="10">N10*Q10*$X$7</f>
        <v>0</v>
      </c>
      <c r="Y10" s="70">
        <f t="shared" ref="Y10:AA21" si="11">S10+V10</f>
        <v>0</v>
      </c>
      <c r="Z10" s="70">
        <f t="shared" si="11"/>
        <v>0</v>
      </c>
      <c r="AA10" s="70">
        <f t="shared" si="11"/>
        <v>0</v>
      </c>
      <c r="AB10" s="71"/>
      <c r="AC10" s="7">
        <f t="shared" ref="AC10:AC20" si="12">R10-Y10-Z10-AA10</f>
        <v>0</v>
      </c>
      <c r="AD10" s="72"/>
      <c r="AE10" s="73"/>
      <c r="AF10" s="73"/>
      <c r="AG10" s="73"/>
      <c r="AH10" s="74"/>
      <c r="AI10" s="74"/>
      <c r="AJ10" s="75"/>
      <c r="AK10" s="79" t="s">
        <v>739</v>
      </c>
      <c r="AL10" s="74"/>
      <c r="AM10" s="75"/>
      <c r="AN10" s="77"/>
      <c r="AO10" s="72"/>
      <c r="AP10" s="73"/>
      <c r="AQ10" s="79"/>
      <c r="AR10" s="79"/>
      <c r="AS10" s="73"/>
      <c r="AT10" s="74"/>
      <c r="AU10" s="75"/>
      <c r="AV10" s="77"/>
    </row>
    <row r="11" spans="1:68" ht="27.95" customHeight="1" x14ac:dyDescent="0.25">
      <c r="A11" s="54" t="s">
        <v>736</v>
      </c>
      <c r="B11" s="55" t="s">
        <v>737</v>
      </c>
      <c r="C11" s="56" t="s">
        <v>199</v>
      </c>
      <c r="D11" s="57" t="s">
        <v>738</v>
      </c>
      <c r="E11" s="135"/>
      <c r="F11" s="136"/>
      <c r="G11" s="137"/>
      <c r="H11" s="140"/>
      <c r="I11" s="81"/>
      <c r="J11" s="82"/>
      <c r="K11" s="63">
        <f t="shared" si="0"/>
        <v>0</v>
      </c>
      <c r="L11" s="63">
        <f t="shared" si="1"/>
        <v>0</v>
      </c>
      <c r="M11" s="83"/>
      <c r="N11" s="84"/>
      <c r="O11" s="66">
        <f t="shared" si="2"/>
        <v>0</v>
      </c>
      <c r="P11" s="66">
        <f t="shared" si="3"/>
        <v>0</v>
      </c>
      <c r="Q11" s="83"/>
      <c r="R11" s="85">
        <f t="shared" si="4"/>
        <v>0</v>
      </c>
      <c r="S11" s="69">
        <f t="shared" si="5"/>
        <v>0</v>
      </c>
      <c r="T11" s="70">
        <f t="shared" si="6"/>
        <v>0</v>
      </c>
      <c r="U11" s="70">
        <f t="shared" si="7"/>
        <v>0</v>
      </c>
      <c r="V11" s="70">
        <f t="shared" si="8"/>
        <v>0</v>
      </c>
      <c r="W11" s="70">
        <f t="shared" si="9"/>
        <v>0</v>
      </c>
      <c r="X11" s="70">
        <f t="shared" si="10"/>
        <v>0</v>
      </c>
      <c r="Y11" s="70">
        <f t="shared" si="11"/>
        <v>0</v>
      </c>
      <c r="Z11" s="70">
        <f t="shared" si="11"/>
        <v>0</v>
      </c>
      <c r="AA11" s="70">
        <f t="shared" si="11"/>
        <v>0</v>
      </c>
      <c r="AB11" s="71"/>
      <c r="AC11" s="7">
        <f t="shared" si="12"/>
        <v>0</v>
      </c>
      <c r="AD11" s="86"/>
      <c r="AE11" s="73"/>
      <c r="AF11" s="87"/>
      <c r="AG11" s="87"/>
      <c r="AH11" s="88"/>
      <c r="AI11" s="88"/>
      <c r="AJ11" s="75"/>
      <c r="AK11" s="134"/>
      <c r="AL11" s="88"/>
      <c r="AM11" s="75"/>
      <c r="AN11" s="89"/>
      <c r="AO11" s="86"/>
      <c r="AP11" s="87"/>
      <c r="AQ11" s="87"/>
      <c r="AR11" s="79"/>
      <c r="AS11" s="87"/>
      <c r="AT11" s="88"/>
      <c r="AU11" s="75"/>
      <c r="AV11" s="89"/>
    </row>
    <row r="12" spans="1:68" ht="27.95" customHeight="1" x14ac:dyDescent="0.25">
      <c r="A12" s="54" t="s">
        <v>736</v>
      </c>
      <c r="B12" s="55" t="s">
        <v>737</v>
      </c>
      <c r="C12" s="56" t="s">
        <v>199</v>
      </c>
      <c r="D12" s="57" t="s">
        <v>738</v>
      </c>
      <c r="E12" s="135"/>
      <c r="F12" s="136"/>
      <c r="G12" s="137"/>
      <c r="H12" s="138"/>
      <c r="I12" s="81"/>
      <c r="J12" s="82"/>
      <c r="K12" s="63">
        <f t="shared" si="0"/>
        <v>0</v>
      </c>
      <c r="L12" s="63">
        <f t="shared" si="1"/>
        <v>0</v>
      </c>
      <c r="M12" s="83"/>
      <c r="N12" s="84"/>
      <c r="O12" s="66">
        <f t="shared" si="2"/>
        <v>0</v>
      </c>
      <c r="P12" s="66">
        <f t="shared" si="3"/>
        <v>0</v>
      </c>
      <c r="Q12" s="83"/>
      <c r="R12" s="85">
        <f t="shared" si="4"/>
        <v>0</v>
      </c>
      <c r="S12" s="69">
        <f t="shared" si="5"/>
        <v>0</v>
      </c>
      <c r="T12" s="70">
        <f t="shared" si="6"/>
        <v>0</v>
      </c>
      <c r="U12" s="70">
        <f t="shared" si="7"/>
        <v>0</v>
      </c>
      <c r="V12" s="70">
        <f t="shared" si="8"/>
        <v>0</v>
      </c>
      <c r="W12" s="70">
        <f t="shared" si="9"/>
        <v>0</v>
      </c>
      <c r="X12" s="70">
        <f t="shared" si="10"/>
        <v>0</v>
      </c>
      <c r="Y12" s="70">
        <f t="shared" si="11"/>
        <v>0</v>
      </c>
      <c r="Z12" s="70">
        <f t="shared" si="11"/>
        <v>0</v>
      </c>
      <c r="AA12" s="70">
        <f t="shared" si="11"/>
        <v>0</v>
      </c>
      <c r="AB12" s="71"/>
      <c r="AC12" s="7">
        <f t="shared" si="12"/>
        <v>0</v>
      </c>
      <c r="AD12" s="86"/>
      <c r="AE12" s="73"/>
      <c r="AF12" s="87"/>
      <c r="AG12" s="87"/>
      <c r="AH12" s="88"/>
      <c r="AI12" s="88"/>
      <c r="AJ12" s="75"/>
      <c r="AK12" s="87"/>
      <c r="AL12" s="88"/>
      <c r="AM12" s="75"/>
      <c r="AN12" s="89"/>
      <c r="AO12" s="86"/>
      <c r="AP12" s="87"/>
      <c r="AQ12" s="87"/>
      <c r="AR12" s="87"/>
      <c r="AS12" s="87"/>
      <c r="AT12" s="88"/>
      <c r="AU12" s="75"/>
      <c r="AV12" s="89"/>
    </row>
    <row r="13" spans="1:68" ht="27.95" customHeight="1" x14ac:dyDescent="0.25">
      <c r="A13" s="54" t="s">
        <v>736</v>
      </c>
      <c r="B13" s="55" t="s">
        <v>737</v>
      </c>
      <c r="C13" s="56" t="s">
        <v>199</v>
      </c>
      <c r="D13" s="57" t="s">
        <v>738</v>
      </c>
      <c r="E13" s="139"/>
      <c r="F13" s="136"/>
      <c r="G13" s="137"/>
      <c r="H13" s="140"/>
      <c r="I13" s="81"/>
      <c r="J13" s="82"/>
      <c r="K13" s="63">
        <f t="shared" si="0"/>
        <v>0</v>
      </c>
      <c r="L13" s="63">
        <f t="shared" si="1"/>
        <v>0</v>
      </c>
      <c r="M13" s="83"/>
      <c r="N13" s="84"/>
      <c r="O13" s="66">
        <f t="shared" si="2"/>
        <v>0</v>
      </c>
      <c r="P13" s="66">
        <f t="shared" si="3"/>
        <v>0</v>
      </c>
      <c r="Q13" s="83"/>
      <c r="R13" s="85">
        <f t="shared" si="4"/>
        <v>0</v>
      </c>
      <c r="S13" s="69">
        <f t="shared" si="5"/>
        <v>0</v>
      </c>
      <c r="T13" s="70">
        <f t="shared" si="6"/>
        <v>0</v>
      </c>
      <c r="U13" s="70">
        <f t="shared" si="7"/>
        <v>0</v>
      </c>
      <c r="V13" s="70">
        <f t="shared" si="8"/>
        <v>0</v>
      </c>
      <c r="W13" s="70">
        <f t="shared" si="9"/>
        <v>0</v>
      </c>
      <c r="X13" s="70">
        <f t="shared" si="10"/>
        <v>0</v>
      </c>
      <c r="Y13" s="70">
        <f t="shared" si="11"/>
        <v>0</v>
      </c>
      <c r="Z13" s="70">
        <f t="shared" si="11"/>
        <v>0</v>
      </c>
      <c r="AA13" s="70">
        <f t="shared" si="11"/>
        <v>0</v>
      </c>
      <c r="AB13" s="71"/>
      <c r="AC13" s="7">
        <f t="shared" si="12"/>
        <v>0</v>
      </c>
      <c r="AD13" s="86"/>
      <c r="AE13" s="73"/>
      <c r="AF13" s="87"/>
      <c r="AG13" s="87"/>
      <c r="AH13" s="88"/>
      <c r="AI13" s="88"/>
      <c r="AJ13" s="75"/>
      <c r="AK13" s="87"/>
      <c r="AL13" s="88"/>
      <c r="AM13" s="75"/>
      <c r="AN13" s="89"/>
      <c r="AO13" s="86"/>
      <c r="AP13" s="87"/>
      <c r="AQ13" s="87"/>
      <c r="AR13" s="87"/>
      <c r="AS13" s="87"/>
      <c r="AT13" s="88"/>
      <c r="AU13" s="75"/>
      <c r="AV13" s="89"/>
    </row>
    <row r="14" spans="1:68" ht="27.95" customHeight="1" x14ac:dyDescent="0.25">
      <c r="A14" s="54" t="s">
        <v>736</v>
      </c>
      <c r="B14" s="55" t="s">
        <v>737</v>
      </c>
      <c r="C14" s="56" t="s">
        <v>199</v>
      </c>
      <c r="D14" s="57" t="s">
        <v>738</v>
      </c>
      <c r="E14" s="141"/>
      <c r="F14" s="136"/>
      <c r="G14" s="137"/>
      <c r="H14" s="140"/>
      <c r="I14" s="81"/>
      <c r="J14" s="82"/>
      <c r="K14" s="63">
        <f t="shared" si="0"/>
        <v>0</v>
      </c>
      <c r="L14" s="63">
        <f t="shared" si="1"/>
        <v>0</v>
      </c>
      <c r="M14" s="83"/>
      <c r="N14" s="84"/>
      <c r="O14" s="66">
        <f t="shared" si="2"/>
        <v>0</v>
      </c>
      <c r="P14" s="66">
        <f t="shared" si="3"/>
        <v>0</v>
      </c>
      <c r="Q14" s="83"/>
      <c r="R14" s="85">
        <f t="shared" si="4"/>
        <v>0</v>
      </c>
      <c r="S14" s="69">
        <f t="shared" si="5"/>
        <v>0</v>
      </c>
      <c r="T14" s="70">
        <f t="shared" si="6"/>
        <v>0</v>
      </c>
      <c r="U14" s="70">
        <f t="shared" si="7"/>
        <v>0</v>
      </c>
      <c r="V14" s="70">
        <f t="shared" si="8"/>
        <v>0</v>
      </c>
      <c r="W14" s="70">
        <f t="shared" si="9"/>
        <v>0</v>
      </c>
      <c r="X14" s="70">
        <f t="shared" si="10"/>
        <v>0</v>
      </c>
      <c r="Y14" s="70">
        <f t="shared" si="11"/>
        <v>0</v>
      </c>
      <c r="Z14" s="70">
        <f t="shared" si="11"/>
        <v>0</v>
      </c>
      <c r="AA14" s="70">
        <f t="shared" si="11"/>
        <v>0</v>
      </c>
      <c r="AB14" s="71"/>
      <c r="AC14" s="7">
        <f t="shared" si="12"/>
        <v>0</v>
      </c>
      <c r="AD14" s="86"/>
      <c r="AE14" s="73"/>
      <c r="AF14" s="87"/>
      <c r="AG14" s="87"/>
      <c r="AH14" s="88"/>
      <c r="AI14" s="88"/>
      <c r="AJ14" s="75"/>
      <c r="AK14" s="87"/>
      <c r="AL14" s="88"/>
      <c r="AM14" s="75"/>
      <c r="AN14" s="89"/>
      <c r="AO14" s="86"/>
      <c r="AP14" s="87"/>
      <c r="AQ14" s="87"/>
      <c r="AR14" s="87"/>
      <c r="AS14" s="87"/>
      <c r="AT14" s="88"/>
      <c r="AU14" s="75"/>
      <c r="AV14" s="89"/>
    </row>
    <row r="15" spans="1:68" ht="27.95" customHeight="1" x14ac:dyDescent="0.25">
      <c r="A15" s="54" t="s">
        <v>736</v>
      </c>
      <c r="B15" s="55" t="s">
        <v>737</v>
      </c>
      <c r="C15" s="56" t="s">
        <v>199</v>
      </c>
      <c r="D15" s="57" t="s">
        <v>738</v>
      </c>
      <c r="E15" s="141"/>
      <c r="F15" s="136"/>
      <c r="G15" s="137"/>
      <c r="H15" s="140"/>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54" t="s">
        <v>736</v>
      </c>
      <c r="B16" s="55" t="s">
        <v>737</v>
      </c>
      <c r="C16" s="56" t="s">
        <v>199</v>
      </c>
      <c r="D16" s="57" t="s">
        <v>738</v>
      </c>
      <c r="E16" s="141"/>
      <c r="F16" s="136"/>
      <c r="G16" s="142"/>
      <c r="H16" s="140"/>
      <c r="I16" s="81"/>
      <c r="J16" s="82"/>
      <c r="K16" s="63">
        <f t="shared" si="0"/>
        <v>0</v>
      </c>
      <c r="L16" s="63">
        <f t="shared" si="1"/>
        <v>0</v>
      </c>
      <c r="M16" s="83"/>
      <c r="N16" s="84"/>
      <c r="O16" s="66">
        <f t="shared" si="2"/>
        <v>0</v>
      </c>
      <c r="P16" s="66">
        <f t="shared" si="3"/>
        <v>0</v>
      </c>
      <c r="Q16" s="83"/>
      <c r="R16" s="85">
        <f t="shared" si="4"/>
        <v>0</v>
      </c>
      <c r="S16" s="69">
        <f t="shared" si="5"/>
        <v>0</v>
      </c>
      <c r="T16" s="70">
        <f t="shared" si="6"/>
        <v>0</v>
      </c>
      <c r="U16" s="70">
        <f t="shared" si="7"/>
        <v>0</v>
      </c>
      <c r="V16" s="70">
        <f t="shared" si="8"/>
        <v>0</v>
      </c>
      <c r="W16" s="70">
        <f t="shared" si="9"/>
        <v>0</v>
      </c>
      <c r="X16" s="70">
        <f t="shared" si="10"/>
        <v>0</v>
      </c>
      <c r="Y16" s="70">
        <f t="shared" si="11"/>
        <v>0</v>
      </c>
      <c r="Z16" s="70">
        <f t="shared" si="11"/>
        <v>0</v>
      </c>
      <c r="AA16" s="70">
        <f t="shared" si="11"/>
        <v>0</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customHeight="1" x14ac:dyDescent="0.25">
      <c r="A17" s="54" t="s">
        <v>736</v>
      </c>
      <c r="B17" s="55" t="s">
        <v>737</v>
      </c>
      <c r="C17" s="56" t="s">
        <v>199</v>
      </c>
      <c r="D17" s="57" t="s">
        <v>738</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customHeight="1" x14ac:dyDescent="0.25">
      <c r="A18" s="54" t="s">
        <v>736</v>
      </c>
      <c r="B18" s="55" t="s">
        <v>737</v>
      </c>
      <c r="C18" s="56" t="s">
        <v>199</v>
      </c>
      <c r="D18" s="57" t="s">
        <v>738</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54" t="s">
        <v>736</v>
      </c>
      <c r="B19" s="55" t="s">
        <v>737</v>
      </c>
      <c r="C19" s="56" t="s">
        <v>199</v>
      </c>
      <c r="D19" s="57" t="s">
        <v>738</v>
      </c>
      <c r="E19" s="146"/>
      <c r="F19" s="464"/>
      <c r="G19" s="142"/>
      <c r="H19" s="465"/>
      <c r="I19" s="466"/>
      <c r="J19" s="82"/>
      <c r="K19" s="96">
        <f t="shared" si="0"/>
        <v>0</v>
      </c>
      <c r="L19" s="96">
        <f t="shared" si="1"/>
        <v>0</v>
      </c>
      <c r="M19" s="83"/>
      <c r="N19" s="84"/>
      <c r="O19" s="66">
        <f t="shared" si="2"/>
        <v>0</v>
      </c>
      <c r="P19" s="66">
        <f t="shared" si="3"/>
        <v>0</v>
      </c>
      <c r="Q19" s="83"/>
      <c r="R19" s="85">
        <f t="shared" si="4"/>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68" s="115" customFormat="1" ht="27.95" hidden="1" customHeight="1" x14ac:dyDescent="0.25">
      <c r="A20" s="193" t="s">
        <v>736</v>
      </c>
      <c r="B20" s="194" t="s">
        <v>737</v>
      </c>
      <c r="C20" s="56" t="s">
        <v>199</v>
      </c>
      <c r="D20" s="57" t="s">
        <v>738</v>
      </c>
      <c r="E20" s="101" t="s">
        <v>49</v>
      </c>
      <c r="F20" s="101"/>
      <c r="G20" s="102"/>
      <c r="H20" s="103"/>
      <c r="I20" s="104"/>
      <c r="J20" s="105"/>
      <c r="K20" s="106">
        <f>IF(J20&gt;0, 1, 0)</f>
        <v>0</v>
      </c>
      <c r="L20" s="106">
        <f t="shared" si="1"/>
        <v>0</v>
      </c>
      <c r="M20" s="107"/>
      <c r="N20" s="108"/>
      <c r="O20" s="109">
        <f t="shared" si="2"/>
        <v>0</v>
      </c>
      <c r="P20" s="109">
        <f t="shared" si="3"/>
        <v>0</v>
      </c>
      <c r="Q20" s="107"/>
      <c r="R20" s="110">
        <f>J20*M20*$R$9</f>
        <v>0</v>
      </c>
      <c r="S20" s="111">
        <f>J20*M20*$S$9</f>
        <v>0</v>
      </c>
      <c r="T20" s="112">
        <f>K20*M20*$T$9</f>
        <v>0</v>
      </c>
      <c r="U20" s="112">
        <f>J20*M20*$U$9</f>
        <v>0</v>
      </c>
      <c r="V20" s="112">
        <f t="shared" si="8"/>
        <v>0</v>
      </c>
      <c r="W20" s="112">
        <f t="shared" si="9"/>
        <v>0</v>
      </c>
      <c r="X20" s="112">
        <f t="shared" si="10"/>
        <v>0</v>
      </c>
      <c r="Y20" s="112">
        <f t="shared" si="11"/>
        <v>0</v>
      </c>
      <c r="Z20" s="112">
        <f t="shared" si="11"/>
        <v>0</v>
      </c>
      <c r="AA20" s="112">
        <f t="shared" si="11"/>
        <v>0</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27.95" hidden="1" customHeight="1" x14ac:dyDescent="0.25">
      <c r="A21" s="193" t="s">
        <v>736</v>
      </c>
      <c r="B21" s="194" t="s">
        <v>737</v>
      </c>
      <c r="C21" s="56" t="s">
        <v>199</v>
      </c>
      <c r="D21" s="57" t="s">
        <v>738</v>
      </c>
      <c r="E21" s="101" t="s">
        <v>49</v>
      </c>
      <c r="F21" s="101"/>
      <c r="G21" s="102"/>
      <c r="H21" s="103"/>
      <c r="I21" s="104"/>
      <c r="J21" s="105"/>
      <c r="K21" s="106">
        <f>IF(J21&gt;0, 1, 0)</f>
        <v>0</v>
      </c>
      <c r="L21" s="106">
        <f t="shared" si="1"/>
        <v>0</v>
      </c>
      <c r="M21" s="107"/>
      <c r="N21" s="108"/>
      <c r="O21" s="109">
        <f t="shared" si="2"/>
        <v>0</v>
      </c>
      <c r="P21" s="109">
        <f t="shared" si="3"/>
        <v>0</v>
      </c>
      <c r="Q21" s="107"/>
      <c r="R21" s="110">
        <f>J21*M21*$R$9</f>
        <v>0</v>
      </c>
      <c r="S21" s="111">
        <f>J21*M21*$S$9</f>
        <v>0</v>
      </c>
      <c r="T21" s="112">
        <f>K21*M21*$T$9</f>
        <v>0</v>
      </c>
      <c r="U21" s="112">
        <f>J21*M21*$U$9</f>
        <v>0</v>
      </c>
      <c r="V21" s="112">
        <f t="shared" si="8"/>
        <v>0</v>
      </c>
      <c r="W21" s="112">
        <f t="shared" si="9"/>
        <v>0</v>
      </c>
      <c r="X21" s="112">
        <f t="shared" si="10"/>
        <v>0</v>
      </c>
      <c r="Y21" s="112">
        <f t="shared" si="11"/>
        <v>0</v>
      </c>
      <c r="Z21" s="112">
        <f t="shared" si="11"/>
        <v>0</v>
      </c>
      <c r="AA21" s="112">
        <f t="shared" si="11"/>
        <v>0</v>
      </c>
      <c r="AB21" s="113"/>
      <c r="AC21" s="114">
        <f>R21-Y21-Z21-AA21</f>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736</v>
      </c>
      <c r="B22" s="117" t="s">
        <v>737</v>
      </c>
      <c r="C22" s="117"/>
      <c r="D22" s="57" t="s">
        <v>738</v>
      </c>
      <c r="E22" s="118"/>
      <c r="F22" s="118"/>
      <c r="G22" s="119"/>
      <c r="H22" s="120" t="s">
        <v>90</v>
      </c>
      <c r="I22" s="121"/>
      <c r="J22" s="122"/>
      <c r="K22" s="123"/>
      <c r="L22" s="123"/>
      <c r="M22" s="124"/>
      <c r="N22" s="125"/>
      <c r="O22" s="123"/>
      <c r="P22" s="123"/>
      <c r="Q22" s="124"/>
      <c r="R22" s="126">
        <f>SUM(R10:R21)</f>
        <v>0</v>
      </c>
      <c r="S22" s="127">
        <f t="shared" ref="S22:AA22" si="13">SUM(S10:S21)</f>
        <v>0</v>
      </c>
      <c r="T22" s="128">
        <f t="shared" si="13"/>
        <v>0</v>
      </c>
      <c r="U22" s="128">
        <f t="shared" si="13"/>
        <v>0</v>
      </c>
      <c r="V22" s="128">
        <f t="shared" si="13"/>
        <v>0</v>
      </c>
      <c r="W22" s="128">
        <f t="shared" si="13"/>
        <v>0</v>
      </c>
      <c r="X22" s="128">
        <f t="shared" si="13"/>
        <v>0</v>
      </c>
      <c r="Y22" s="129">
        <f t="shared" si="13"/>
        <v>0</v>
      </c>
      <c r="Z22" s="129">
        <f t="shared" si="13"/>
        <v>0</v>
      </c>
      <c r="AA22" s="129">
        <f t="shared" si="13"/>
        <v>0</v>
      </c>
      <c r="AB22" s="130">
        <f>R22/1800/0.6</f>
        <v>0</v>
      </c>
      <c r="AC22" s="7"/>
      <c r="AD22" s="131"/>
      <c r="AE22" s="132"/>
      <c r="AF22" s="132"/>
      <c r="AG22" s="132"/>
      <c r="AH22" s="132"/>
      <c r="AI22" s="132"/>
      <c r="AJ22" s="132"/>
      <c r="AK22" s="132"/>
      <c r="AL22" s="132"/>
      <c r="AM22" s="132"/>
      <c r="AN22" s="132"/>
      <c r="AO22" s="132"/>
      <c r="AP22" s="132"/>
      <c r="AQ22" s="132"/>
      <c r="AR22" s="132"/>
      <c r="AS22" s="132"/>
      <c r="AT22" s="132"/>
      <c r="AU22" s="132"/>
      <c r="AV22" s="467"/>
    </row>
    <row r="23" spans="1:68" ht="27.95" customHeight="1" thickTop="1" x14ac:dyDescent="0.25">
      <c r="A23" s="54" t="s">
        <v>740</v>
      </c>
      <c r="B23" s="55" t="s">
        <v>741</v>
      </c>
      <c r="C23" s="56" t="s">
        <v>142</v>
      </c>
      <c r="D23" s="57" t="s">
        <v>738</v>
      </c>
      <c r="E23" s="58" t="s">
        <v>54</v>
      </c>
      <c r="F23" s="59" t="s">
        <v>742</v>
      </c>
      <c r="G23" s="60" t="s">
        <v>743</v>
      </c>
      <c r="H23" s="60" t="s">
        <v>744</v>
      </c>
      <c r="I23" s="462"/>
      <c r="J23" s="62">
        <v>1</v>
      </c>
      <c r="K23" s="63">
        <f t="shared" ref="K23:K32" si="14">IF(J23&gt;0, 1, 0)</f>
        <v>1</v>
      </c>
      <c r="L23" s="63">
        <f t="shared" ref="L23:L34" si="15">J23-K23</f>
        <v>0</v>
      </c>
      <c r="M23" s="64">
        <v>22</v>
      </c>
      <c r="N23" s="65"/>
      <c r="O23" s="66">
        <f t="shared" ref="O23:O34" si="16">IF(N23&gt;0, 1, 0)</f>
        <v>0</v>
      </c>
      <c r="P23" s="66">
        <f t="shared" ref="P23:P34" si="17">N23-O23</f>
        <v>0</v>
      </c>
      <c r="Q23" s="463"/>
      <c r="R23" s="68">
        <f t="shared" ref="R23:R32" si="18">(K23*M23*$R$5)+(L23*M23*$R$6)+(O23*Q23*$R$7)+(P23*Q23*$R$8)</f>
        <v>70.400000000000006</v>
      </c>
      <c r="S23" s="69">
        <f t="shared" ref="S23:S32" si="19">J23*M23*$S$5</f>
        <v>22</v>
      </c>
      <c r="T23" s="70">
        <f t="shared" ref="T23:T32" si="20">K23*M23*$T$5</f>
        <v>22</v>
      </c>
      <c r="U23" s="70">
        <f t="shared" ref="U23:U32" si="21">J23*M23*$U$5</f>
        <v>26.4</v>
      </c>
      <c r="V23" s="70">
        <f t="shared" ref="V23:V34" si="22">N23*Q23*$V$7</f>
        <v>0</v>
      </c>
      <c r="W23" s="70">
        <f t="shared" ref="W23:W34" si="23">O23*Q23*$W$7</f>
        <v>0</v>
      </c>
      <c r="X23" s="70">
        <f t="shared" ref="X23:X34" si="24">N23*Q23*$X$7</f>
        <v>0</v>
      </c>
      <c r="Y23" s="70">
        <f t="shared" ref="Y23:AA34" si="25">S23+V23</f>
        <v>22</v>
      </c>
      <c r="Z23" s="70">
        <f t="shared" si="25"/>
        <v>22</v>
      </c>
      <c r="AA23" s="70">
        <f t="shared" si="25"/>
        <v>26.4</v>
      </c>
      <c r="AB23" s="71"/>
      <c r="AC23" s="7">
        <f>R23-Y23-Z23-AA23</f>
        <v>0</v>
      </c>
      <c r="AD23" s="72"/>
      <c r="AE23" s="73"/>
      <c r="AF23" s="73"/>
      <c r="AG23" s="73"/>
      <c r="AH23" s="88"/>
      <c r="AI23" s="88"/>
      <c r="AJ23" s="75"/>
      <c r="AK23" s="134" t="s">
        <v>745</v>
      </c>
      <c r="AL23" s="88"/>
      <c r="AM23" s="75"/>
      <c r="AN23" s="77"/>
      <c r="AO23" s="72"/>
      <c r="AP23" s="73" t="s">
        <v>746</v>
      </c>
      <c r="AQ23" s="79" t="s">
        <v>747</v>
      </c>
      <c r="AR23" s="79" t="s">
        <v>748</v>
      </c>
      <c r="AS23" s="87" t="s">
        <v>583</v>
      </c>
      <c r="AT23" s="88"/>
      <c r="AU23" s="75"/>
      <c r="AV23" s="77"/>
    </row>
    <row r="24" spans="1:68" ht="27.95" customHeight="1" x14ac:dyDescent="0.25">
      <c r="A24" s="54" t="s">
        <v>740</v>
      </c>
      <c r="B24" s="55" t="s">
        <v>741</v>
      </c>
      <c r="C24" s="56" t="s">
        <v>142</v>
      </c>
      <c r="D24" s="57" t="s">
        <v>738</v>
      </c>
      <c r="E24" s="58" t="s">
        <v>54</v>
      </c>
      <c r="F24" s="59">
        <v>5</v>
      </c>
      <c r="G24" s="60" t="s">
        <v>749</v>
      </c>
      <c r="H24" s="60" t="s">
        <v>750</v>
      </c>
      <c r="I24" s="81"/>
      <c r="J24" s="82">
        <v>1</v>
      </c>
      <c r="K24" s="63">
        <f t="shared" si="14"/>
        <v>1</v>
      </c>
      <c r="L24" s="63">
        <f t="shared" si="15"/>
        <v>0</v>
      </c>
      <c r="M24" s="83">
        <v>26</v>
      </c>
      <c r="N24" s="84">
        <v>1</v>
      </c>
      <c r="O24" s="66">
        <f t="shared" si="16"/>
        <v>1</v>
      </c>
      <c r="P24" s="66">
        <f t="shared" si="17"/>
        <v>0</v>
      </c>
      <c r="Q24" s="83">
        <v>26</v>
      </c>
      <c r="R24" s="85">
        <f t="shared" si="18"/>
        <v>124.80000000000001</v>
      </c>
      <c r="S24" s="69">
        <f t="shared" si="19"/>
        <v>26</v>
      </c>
      <c r="T24" s="70">
        <f t="shared" si="20"/>
        <v>26</v>
      </c>
      <c r="U24" s="70">
        <f t="shared" si="21"/>
        <v>31.2</v>
      </c>
      <c r="V24" s="70">
        <f t="shared" si="22"/>
        <v>26</v>
      </c>
      <c r="W24" s="70">
        <f t="shared" si="23"/>
        <v>7.8</v>
      </c>
      <c r="X24" s="70">
        <f t="shared" si="24"/>
        <v>7.8</v>
      </c>
      <c r="Y24" s="70">
        <f t="shared" si="25"/>
        <v>52</v>
      </c>
      <c r="Z24" s="70">
        <f t="shared" si="25"/>
        <v>33.799999999999997</v>
      </c>
      <c r="AA24" s="70">
        <f t="shared" si="25"/>
        <v>39</v>
      </c>
      <c r="AB24" s="71"/>
      <c r="AC24" s="7">
        <f t="shared" ref="AC24:AC34" si="26">R24-Y24-Z24-AA24</f>
        <v>0</v>
      </c>
      <c r="AD24" s="86"/>
      <c r="AE24" s="73"/>
      <c r="AF24" s="87"/>
      <c r="AG24" s="87"/>
      <c r="AH24" s="88"/>
      <c r="AI24" s="88"/>
      <c r="AJ24" s="75"/>
      <c r="AK24" s="134" t="s">
        <v>751</v>
      </c>
      <c r="AL24" s="88"/>
      <c r="AM24" s="75"/>
      <c r="AN24" s="89"/>
      <c r="AO24" s="86"/>
      <c r="AP24" s="87"/>
      <c r="AQ24" s="87"/>
      <c r="AR24" s="87"/>
      <c r="AS24" s="87"/>
      <c r="AT24" s="88"/>
      <c r="AU24" s="75"/>
      <c r="AV24" s="89"/>
    </row>
    <row r="25" spans="1:68" ht="27.95" customHeight="1" x14ac:dyDescent="0.25">
      <c r="A25" s="54" t="s">
        <v>740</v>
      </c>
      <c r="B25" s="55" t="s">
        <v>741</v>
      </c>
      <c r="C25" s="56" t="s">
        <v>142</v>
      </c>
      <c r="D25" s="57" t="s">
        <v>738</v>
      </c>
      <c r="E25" s="58" t="s">
        <v>54</v>
      </c>
      <c r="F25" s="59">
        <v>4</v>
      </c>
      <c r="G25" s="60" t="s">
        <v>752</v>
      </c>
      <c r="H25" s="60" t="s">
        <v>753</v>
      </c>
      <c r="I25" s="81"/>
      <c r="J25" s="82">
        <v>1</v>
      </c>
      <c r="K25" s="63">
        <f t="shared" si="14"/>
        <v>1</v>
      </c>
      <c r="L25" s="63">
        <f t="shared" si="15"/>
        <v>0</v>
      </c>
      <c r="M25" s="83">
        <v>24</v>
      </c>
      <c r="N25" s="84">
        <v>1</v>
      </c>
      <c r="O25" s="66">
        <f t="shared" si="16"/>
        <v>1</v>
      </c>
      <c r="P25" s="66">
        <f t="shared" si="17"/>
        <v>0</v>
      </c>
      <c r="Q25" s="83">
        <v>24</v>
      </c>
      <c r="R25" s="85">
        <f t="shared" si="18"/>
        <v>115.20000000000002</v>
      </c>
      <c r="S25" s="69">
        <f t="shared" si="19"/>
        <v>24</v>
      </c>
      <c r="T25" s="70">
        <f t="shared" si="20"/>
        <v>24</v>
      </c>
      <c r="U25" s="70">
        <f t="shared" si="21"/>
        <v>28.799999999999997</v>
      </c>
      <c r="V25" s="70">
        <f t="shared" si="22"/>
        <v>24</v>
      </c>
      <c r="W25" s="70">
        <f t="shared" si="23"/>
        <v>7.1999999999999993</v>
      </c>
      <c r="X25" s="70">
        <f t="shared" si="24"/>
        <v>7.1999999999999993</v>
      </c>
      <c r="Y25" s="70">
        <f t="shared" si="25"/>
        <v>48</v>
      </c>
      <c r="Z25" s="70">
        <f t="shared" si="25"/>
        <v>31.2</v>
      </c>
      <c r="AA25" s="70">
        <f t="shared" si="25"/>
        <v>36</v>
      </c>
      <c r="AB25" s="71"/>
      <c r="AC25" s="7">
        <f t="shared" si="26"/>
        <v>0</v>
      </c>
      <c r="AD25" s="86"/>
      <c r="AE25" s="73"/>
      <c r="AF25" s="87"/>
      <c r="AG25" s="87"/>
      <c r="AH25" s="88"/>
      <c r="AI25" s="88"/>
      <c r="AJ25" s="75"/>
      <c r="AK25" s="87"/>
      <c r="AL25" s="88"/>
      <c r="AM25" s="75"/>
      <c r="AN25" s="89"/>
      <c r="AO25" s="86"/>
      <c r="AP25" s="87"/>
      <c r="AQ25" s="87"/>
      <c r="AR25" s="87"/>
      <c r="AS25" s="87"/>
      <c r="AT25" s="88"/>
      <c r="AU25" s="75"/>
      <c r="AV25" s="89"/>
    </row>
    <row r="26" spans="1:68" ht="27.95" customHeight="1" x14ac:dyDescent="0.25">
      <c r="A26" s="54" t="s">
        <v>740</v>
      </c>
      <c r="B26" s="55" t="s">
        <v>741</v>
      </c>
      <c r="C26" s="56" t="s">
        <v>142</v>
      </c>
      <c r="D26" s="57" t="s">
        <v>738</v>
      </c>
      <c r="E26" s="93" t="s">
        <v>73</v>
      </c>
      <c r="F26" s="80">
        <v>2</v>
      </c>
      <c r="G26" s="60" t="s">
        <v>754</v>
      </c>
      <c r="H26" s="60" t="s">
        <v>755</v>
      </c>
      <c r="I26" s="81"/>
      <c r="J26" s="82"/>
      <c r="K26" s="63">
        <f t="shared" si="14"/>
        <v>0</v>
      </c>
      <c r="L26" s="63">
        <f t="shared" si="15"/>
        <v>0</v>
      </c>
      <c r="M26" s="83"/>
      <c r="N26" s="84"/>
      <c r="O26" s="66">
        <f t="shared" si="16"/>
        <v>0</v>
      </c>
      <c r="P26" s="66">
        <f t="shared" si="17"/>
        <v>0</v>
      </c>
      <c r="Q26" s="83"/>
      <c r="R26" s="85">
        <f t="shared" si="18"/>
        <v>0</v>
      </c>
      <c r="S26" s="69">
        <f t="shared" si="19"/>
        <v>0</v>
      </c>
      <c r="T26" s="70">
        <f t="shared" si="20"/>
        <v>0</v>
      </c>
      <c r="U26" s="70">
        <f t="shared" si="21"/>
        <v>0</v>
      </c>
      <c r="V26" s="70">
        <f t="shared" si="22"/>
        <v>0</v>
      </c>
      <c r="W26" s="70">
        <f t="shared" si="23"/>
        <v>0</v>
      </c>
      <c r="X26" s="70">
        <f t="shared" si="24"/>
        <v>0</v>
      </c>
      <c r="Y26" s="70">
        <f t="shared" si="25"/>
        <v>0</v>
      </c>
      <c r="Z26" s="70">
        <f t="shared" si="25"/>
        <v>0</v>
      </c>
      <c r="AA26" s="70">
        <f t="shared" si="25"/>
        <v>0</v>
      </c>
      <c r="AB26" s="71"/>
      <c r="AC26" s="7">
        <f t="shared" si="26"/>
        <v>0</v>
      </c>
      <c r="AD26" s="86"/>
      <c r="AE26" s="73"/>
      <c r="AF26" s="87"/>
      <c r="AG26" s="87"/>
      <c r="AH26" s="88"/>
      <c r="AI26" s="88"/>
      <c r="AJ26" s="75"/>
      <c r="AK26" s="87"/>
      <c r="AL26" s="88"/>
      <c r="AM26" s="75"/>
      <c r="AN26" s="89"/>
      <c r="AO26" s="86"/>
      <c r="AP26" s="87"/>
      <c r="AQ26" s="87"/>
      <c r="AR26" s="87"/>
      <c r="AS26" s="87"/>
      <c r="AT26" s="88"/>
      <c r="AU26" s="75"/>
      <c r="AV26" s="89"/>
    </row>
    <row r="27" spans="1:68" ht="27.95" customHeight="1" x14ac:dyDescent="0.25">
      <c r="A27" s="54" t="s">
        <v>740</v>
      </c>
      <c r="B27" s="55" t="s">
        <v>741</v>
      </c>
      <c r="C27" s="56" t="s">
        <v>142</v>
      </c>
      <c r="D27" s="57" t="s">
        <v>738</v>
      </c>
      <c r="E27" s="151" t="s">
        <v>84</v>
      </c>
      <c r="F27" s="468">
        <v>5</v>
      </c>
      <c r="G27" s="153" t="s">
        <v>756</v>
      </c>
      <c r="H27" s="153" t="s">
        <v>757</v>
      </c>
      <c r="I27" s="81"/>
      <c r="J27" s="82"/>
      <c r="K27" s="63">
        <f t="shared" si="14"/>
        <v>0</v>
      </c>
      <c r="L27" s="63">
        <f t="shared" si="15"/>
        <v>0</v>
      </c>
      <c r="M27" s="83"/>
      <c r="N27" s="84"/>
      <c r="O27" s="66">
        <f t="shared" si="16"/>
        <v>0</v>
      </c>
      <c r="P27" s="66">
        <f t="shared" si="17"/>
        <v>0</v>
      </c>
      <c r="Q27" s="83"/>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740</v>
      </c>
      <c r="B28" s="55" t="s">
        <v>741</v>
      </c>
      <c r="C28" s="56" t="s">
        <v>142</v>
      </c>
      <c r="D28" s="57" t="s">
        <v>738</v>
      </c>
      <c r="E28" s="150" t="s">
        <v>129</v>
      </c>
      <c r="F28" s="59">
        <v>1</v>
      </c>
      <c r="G28" s="60" t="s">
        <v>758</v>
      </c>
      <c r="H28" s="60" t="s">
        <v>759</v>
      </c>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customHeight="1" x14ac:dyDescent="0.25">
      <c r="A29" s="54" t="s">
        <v>740</v>
      </c>
      <c r="B29" s="55" t="s">
        <v>741</v>
      </c>
      <c r="C29" s="56" t="s">
        <v>142</v>
      </c>
      <c r="D29" s="57" t="s">
        <v>738</v>
      </c>
      <c r="E29" s="150" t="s">
        <v>129</v>
      </c>
      <c r="F29" s="59">
        <v>1</v>
      </c>
      <c r="G29" s="60" t="s">
        <v>760</v>
      </c>
      <c r="H29" s="60" t="s">
        <v>761</v>
      </c>
      <c r="I29" s="81"/>
      <c r="J29" s="82">
        <v>1</v>
      </c>
      <c r="K29" s="63">
        <f t="shared" si="14"/>
        <v>1</v>
      </c>
      <c r="L29" s="63">
        <f t="shared" si="15"/>
        <v>0</v>
      </c>
      <c r="M29" s="83">
        <v>26</v>
      </c>
      <c r="N29" s="84">
        <v>1</v>
      </c>
      <c r="O29" s="66">
        <f t="shared" si="16"/>
        <v>1</v>
      </c>
      <c r="P29" s="66">
        <f t="shared" si="17"/>
        <v>0</v>
      </c>
      <c r="Q29" s="83">
        <v>26</v>
      </c>
      <c r="R29" s="85">
        <f t="shared" si="18"/>
        <v>124.80000000000001</v>
      </c>
      <c r="S29" s="69">
        <f t="shared" si="19"/>
        <v>26</v>
      </c>
      <c r="T29" s="70">
        <f t="shared" si="20"/>
        <v>26</v>
      </c>
      <c r="U29" s="70">
        <f t="shared" si="21"/>
        <v>31.2</v>
      </c>
      <c r="V29" s="70">
        <f t="shared" si="22"/>
        <v>26</v>
      </c>
      <c r="W29" s="70">
        <f t="shared" si="23"/>
        <v>7.8</v>
      </c>
      <c r="X29" s="70">
        <f t="shared" si="24"/>
        <v>7.8</v>
      </c>
      <c r="Y29" s="70">
        <f t="shared" si="25"/>
        <v>52</v>
      </c>
      <c r="Z29" s="70">
        <f t="shared" si="25"/>
        <v>33.799999999999997</v>
      </c>
      <c r="AA29" s="70">
        <f t="shared" si="25"/>
        <v>39</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customHeight="1" x14ac:dyDescent="0.25">
      <c r="A30" s="54" t="s">
        <v>740</v>
      </c>
      <c r="B30" s="55" t="s">
        <v>741</v>
      </c>
      <c r="C30" s="56" t="s">
        <v>142</v>
      </c>
      <c r="D30" s="57" t="s">
        <v>738</v>
      </c>
      <c r="E30" s="150" t="s">
        <v>129</v>
      </c>
      <c r="F30" s="59">
        <v>2</v>
      </c>
      <c r="G30" s="60" t="s">
        <v>762</v>
      </c>
      <c r="H30" s="60" t="s">
        <v>763</v>
      </c>
      <c r="I30" s="94"/>
      <c r="J30" s="82">
        <v>1</v>
      </c>
      <c r="K30" s="63">
        <f t="shared" si="14"/>
        <v>1</v>
      </c>
      <c r="L30" s="63">
        <f t="shared" si="15"/>
        <v>0</v>
      </c>
      <c r="M30" s="83">
        <v>26</v>
      </c>
      <c r="N30" s="84">
        <v>1</v>
      </c>
      <c r="O30" s="66">
        <f t="shared" si="16"/>
        <v>1</v>
      </c>
      <c r="P30" s="66">
        <f t="shared" si="17"/>
        <v>0</v>
      </c>
      <c r="Q30" s="83">
        <v>26</v>
      </c>
      <c r="R30" s="85">
        <f t="shared" si="18"/>
        <v>124.80000000000001</v>
      </c>
      <c r="S30" s="69">
        <f t="shared" si="19"/>
        <v>26</v>
      </c>
      <c r="T30" s="70">
        <f t="shared" si="20"/>
        <v>26</v>
      </c>
      <c r="U30" s="70">
        <f t="shared" si="21"/>
        <v>31.2</v>
      </c>
      <c r="V30" s="70">
        <f t="shared" si="22"/>
        <v>26</v>
      </c>
      <c r="W30" s="70">
        <f t="shared" si="23"/>
        <v>7.8</v>
      </c>
      <c r="X30" s="70">
        <f t="shared" si="24"/>
        <v>7.8</v>
      </c>
      <c r="Y30" s="70">
        <f t="shared" si="25"/>
        <v>52</v>
      </c>
      <c r="Z30" s="70">
        <f t="shared" si="25"/>
        <v>33.799999999999997</v>
      </c>
      <c r="AA30" s="70">
        <f t="shared" si="25"/>
        <v>39</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customHeight="1" x14ac:dyDescent="0.25">
      <c r="A31" s="54" t="s">
        <v>740</v>
      </c>
      <c r="B31" s="55" t="s">
        <v>741</v>
      </c>
      <c r="C31" s="56" t="s">
        <v>142</v>
      </c>
      <c r="D31" s="57" t="s">
        <v>738</v>
      </c>
      <c r="E31" s="93" t="s">
        <v>73</v>
      </c>
      <c r="F31" s="59">
        <v>2</v>
      </c>
      <c r="G31" s="60" t="s">
        <v>764</v>
      </c>
      <c r="H31" s="60" t="s">
        <v>765</v>
      </c>
      <c r="I31" s="81"/>
      <c r="J31" s="82">
        <v>1</v>
      </c>
      <c r="K31" s="63">
        <f t="shared" si="14"/>
        <v>1</v>
      </c>
      <c r="L31" s="63">
        <f t="shared" si="15"/>
        <v>0</v>
      </c>
      <c r="M31" s="83">
        <v>6</v>
      </c>
      <c r="N31" s="84"/>
      <c r="O31" s="66">
        <f t="shared" si="16"/>
        <v>0</v>
      </c>
      <c r="P31" s="66">
        <f t="shared" si="17"/>
        <v>0</v>
      </c>
      <c r="Q31" s="83"/>
      <c r="R31" s="85">
        <f t="shared" si="18"/>
        <v>19.200000000000003</v>
      </c>
      <c r="S31" s="69">
        <f t="shared" si="19"/>
        <v>6</v>
      </c>
      <c r="T31" s="70">
        <f t="shared" si="20"/>
        <v>6</v>
      </c>
      <c r="U31" s="70">
        <f t="shared" si="21"/>
        <v>7.1999999999999993</v>
      </c>
      <c r="V31" s="70">
        <f t="shared" si="22"/>
        <v>0</v>
      </c>
      <c r="W31" s="70">
        <f t="shared" si="23"/>
        <v>0</v>
      </c>
      <c r="X31" s="70">
        <f t="shared" si="24"/>
        <v>0</v>
      </c>
      <c r="Y31" s="70">
        <f t="shared" si="25"/>
        <v>6</v>
      </c>
      <c r="Z31" s="70">
        <f t="shared" si="25"/>
        <v>6</v>
      </c>
      <c r="AA31" s="70">
        <f t="shared" si="25"/>
        <v>7.1999999999999993</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ht="27.95" customHeight="1" x14ac:dyDescent="0.25">
      <c r="A32" s="54" t="s">
        <v>740</v>
      </c>
      <c r="B32" s="55" t="s">
        <v>741</v>
      </c>
      <c r="C32" s="56" t="s">
        <v>142</v>
      </c>
      <c r="D32" s="57" t="s">
        <v>738</v>
      </c>
      <c r="E32" s="150" t="s">
        <v>129</v>
      </c>
      <c r="F32" s="80">
        <v>2</v>
      </c>
      <c r="G32" s="60" t="s">
        <v>766</v>
      </c>
      <c r="H32" s="60" t="s">
        <v>767</v>
      </c>
      <c r="I32" s="466"/>
      <c r="J32" s="82"/>
      <c r="K32" s="96">
        <f t="shared" si="14"/>
        <v>0</v>
      </c>
      <c r="L32" s="96">
        <f t="shared" si="15"/>
        <v>0</v>
      </c>
      <c r="M32" s="83"/>
      <c r="N32" s="84"/>
      <c r="O32" s="66">
        <f t="shared" si="16"/>
        <v>0</v>
      </c>
      <c r="P32" s="66">
        <f t="shared" si="17"/>
        <v>0</v>
      </c>
      <c r="Q32" s="83"/>
      <c r="R32" s="85">
        <f t="shared" si="18"/>
        <v>0</v>
      </c>
      <c r="S32" s="69">
        <f t="shared" si="19"/>
        <v>0</v>
      </c>
      <c r="T32" s="70">
        <f t="shared" si="20"/>
        <v>0</v>
      </c>
      <c r="U32" s="70">
        <f t="shared" si="21"/>
        <v>0</v>
      </c>
      <c r="V32" s="70">
        <f t="shared" si="22"/>
        <v>0</v>
      </c>
      <c r="W32" s="70">
        <f t="shared" si="23"/>
        <v>0</v>
      </c>
      <c r="X32" s="70">
        <f t="shared" si="24"/>
        <v>0</v>
      </c>
      <c r="Y32" s="70">
        <f t="shared" si="25"/>
        <v>0</v>
      </c>
      <c r="Z32" s="70">
        <f t="shared" si="25"/>
        <v>0</v>
      </c>
      <c r="AA32" s="70">
        <f t="shared" si="25"/>
        <v>0</v>
      </c>
      <c r="AB32" s="71"/>
      <c r="AC32" s="7">
        <f t="shared" si="26"/>
        <v>0</v>
      </c>
      <c r="AD32" s="86"/>
      <c r="AE32" s="73"/>
      <c r="AF32" s="87"/>
      <c r="AG32" s="87"/>
      <c r="AH32" s="88"/>
      <c r="AI32" s="88"/>
      <c r="AJ32" s="75"/>
      <c r="AK32" s="87"/>
      <c r="AL32" s="88"/>
      <c r="AM32" s="75"/>
      <c r="AN32" s="89"/>
      <c r="AO32" s="86"/>
      <c r="AP32" s="87"/>
      <c r="AQ32" s="87"/>
      <c r="AR32" s="87"/>
      <c r="AS32" s="87"/>
      <c r="AT32" s="88"/>
      <c r="AU32" s="75"/>
      <c r="AV32" s="89"/>
    </row>
    <row r="33" spans="1:68" s="115" customFormat="1" ht="27.95" customHeight="1" x14ac:dyDescent="0.25">
      <c r="A33" s="193" t="s">
        <v>740</v>
      </c>
      <c r="B33" s="194" t="s">
        <v>741</v>
      </c>
      <c r="C33" s="56" t="s">
        <v>142</v>
      </c>
      <c r="D33" s="57" t="s">
        <v>738</v>
      </c>
      <c r="E33" s="101" t="s">
        <v>49</v>
      </c>
      <c r="F33" s="101"/>
      <c r="G33" s="102"/>
      <c r="H33" s="469" t="s">
        <v>768</v>
      </c>
      <c r="I33" s="81"/>
      <c r="J33" s="470">
        <v>1</v>
      </c>
      <c r="K33" s="63">
        <f>IF(J33&gt;0, 1, 0)</f>
        <v>1</v>
      </c>
      <c r="L33" s="63">
        <f t="shared" si="15"/>
        <v>0</v>
      </c>
      <c r="M33" s="471">
        <v>6</v>
      </c>
      <c r="N33" s="108"/>
      <c r="O33" s="109">
        <f t="shared" si="16"/>
        <v>0</v>
      </c>
      <c r="P33" s="109">
        <f t="shared" si="17"/>
        <v>0</v>
      </c>
      <c r="Q33" s="107"/>
      <c r="R33" s="110">
        <f>J33*M33*$R$9</f>
        <v>29.400000000000002</v>
      </c>
      <c r="S33" s="111">
        <f>J33*M33*$S$9</f>
        <v>6</v>
      </c>
      <c r="T33" s="112">
        <f>K33*M33*$T$9</f>
        <v>9</v>
      </c>
      <c r="U33" s="112">
        <f>J33*M33*$U$9</f>
        <v>14.399999999999999</v>
      </c>
      <c r="V33" s="112">
        <f t="shared" si="22"/>
        <v>0</v>
      </c>
      <c r="W33" s="112">
        <f t="shared" si="23"/>
        <v>0</v>
      </c>
      <c r="X33" s="112">
        <f t="shared" si="24"/>
        <v>0</v>
      </c>
      <c r="Y33" s="112">
        <f t="shared" si="25"/>
        <v>6</v>
      </c>
      <c r="Z33" s="112">
        <f t="shared" si="25"/>
        <v>9</v>
      </c>
      <c r="AA33" s="112">
        <f t="shared" si="25"/>
        <v>14.399999999999999</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7.95" customHeight="1" x14ac:dyDescent="0.25">
      <c r="A34" s="193" t="s">
        <v>740</v>
      </c>
      <c r="B34" s="194" t="s">
        <v>741</v>
      </c>
      <c r="C34" s="56" t="s">
        <v>142</v>
      </c>
      <c r="D34" s="57" t="s">
        <v>738</v>
      </c>
      <c r="E34" s="101" t="s">
        <v>49</v>
      </c>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87"/>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27.75" customHeight="1" thickBot="1" x14ac:dyDescent="0.3">
      <c r="A35" s="116" t="s">
        <v>740</v>
      </c>
      <c r="B35" s="117" t="s">
        <v>741</v>
      </c>
      <c r="C35" s="117" t="s">
        <v>142</v>
      </c>
      <c r="D35" s="57" t="s">
        <v>738</v>
      </c>
      <c r="E35" s="118"/>
      <c r="F35" s="118"/>
      <c r="G35" s="119"/>
      <c r="H35" s="120" t="s">
        <v>90</v>
      </c>
      <c r="I35" s="121"/>
      <c r="J35" s="122"/>
      <c r="K35" s="123"/>
      <c r="L35" s="123"/>
      <c r="M35" s="124"/>
      <c r="N35" s="125"/>
      <c r="O35" s="123"/>
      <c r="P35" s="123"/>
      <c r="Q35" s="124"/>
      <c r="R35" s="126">
        <f>SUM(R23:R34)</f>
        <v>608.6</v>
      </c>
      <c r="S35" s="127">
        <f t="shared" ref="S35:AA35" si="27">SUM(S23:S34)</f>
        <v>136</v>
      </c>
      <c r="T35" s="128">
        <f t="shared" si="27"/>
        <v>139</v>
      </c>
      <c r="U35" s="128">
        <f t="shared" si="27"/>
        <v>170.39999999999998</v>
      </c>
      <c r="V35" s="128">
        <f t="shared" si="27"/>
        <v>102</v>
      </c>
      <c r="W35" s="128">
        <f t="shared" si="27"/>
        <v>30.6</v>
      </c>
      <c r="X35" s="128">
        <f t="shared" si="27"/>
        <v>30.6</v>
      </c>
      <c r="Y35" s="129">
        <f t="shared" si="27"/>
        <v>238</v>
      </c>
      <c r="Z35" s="129">
        <f t="shared" si="27"/>
        <v>169.6</v>
      </c>
      <c r="AA35" s="129">
        <f t="shared" si="27"/>
        <v>201</v>
      </c>
      <c r="AB35" s="130">
        <f>R35/1800/0.6</f>
        <v>0.56351851851851864</v>
      </c>
      <c r="AC35" s="7"/>
      <c r="AD35" s="131"/>
      <c r="AE35" s="132"/>
      <c r="AF35" s="132"/>
      <c r="AG35" s="132"/>
      <c r="AH35" s="132"/>
      <c r="AI35" s="132"/>
      <c r="AJ35" s="132"/>
      <c r="AK35" s="132"/>
      <c r="AL35" s="132"/>
      <c r="AM35" s="132"/>
      <c r="AN35" s="132"/>
      <c r="AO35" s="132"/>
      <c r="AP35" s="132"/>
      <c r="AQ35" s="132"/>
      <c r="AR35" s="132"/>
      <c r="AS35" s="132"/>
      <c r="AT35" s="132"/>
      <c r="AU35" s="132"/>
      <c r="AV35" s="467"/>
    </row>
    <row r="36" spans="1:68" ht="27.95" customHeight="1" thickTop="1" x14ac:dyDescent="0.25">
      <c r="A36" s="54" t="s">
        <v>769</v>
      </c>
      <c r="B36" s="55" t="s">
        <v>770</v>
      </c>
      <c r="C36" s="56" t="s">
        <v>52</v>
      </c>
      <c r="D36" s="57" t="s">
        <v>738</v>
      </c>
      <c r="E36" s="58" t="s">
        <v>54</v>
      </c>
      <c r="F36" s="59">
        <v>4</v>
      </c>
      <c r="G36" s="60" t="s">
        <v>771</v>
      </c>
      <c r="H36" s="60" t="s">
        <v>772</v>
      </c>
      <c r="I36" s="462"/>
      <c r="J36" s="62">
        <v>1</v>
      </c>
      <c r="K36" s="63">
        <f t="shared" ref="K36:K45" si="28">IF(J36&gt;0, 1, 0)</f>
        <v>1</v>
      </c>
      <c r="L36" s="63">
        <f t="shared" ref="L36:L47" si="29">J36-K36</f>
        <v>0</v>
      </c>
      <c r="M36" s="64">
        <v>8</v>
      </c>
      <c r="N36" s="65">
        <v>1</v>
      </c>
      <c r="O36" s="66">
        <f t="shared" ref="O36:O47" si="30">IF(N36&gt;0, 1, 0)</f>
        <v>1</v>
      </c>
      <c r="P36" s="66">
        <f t="shared" ref="P36:P47" si="31">N36-O36</f>
        <v>0</v>
      </c>
      <c r="Q36" s="463">
        <v>13</v>
      </c>
      <c r="R36" s="68">
        <f t="shared" ref="R36:R45" si="32">(K36*M36*$R$5)+(L36*M36*$R$6)+(O36*Q36*$R$7)+(P36*Q36*$R$8)</f>
        <v>46.400000000000006</v>
      </c>
      <c r="S36" s="69">
        <f t="shared" ref="S36:S45" si="33">J36*M36*$S$5</f>
        <v>8</v>
      </c>
      <c r="T36" s="70">
        <f t="shared" ref="T36:T45" si="34">K36*M36*$T$5</f>
        <v>8</v>
      </c>
      <c r="U36" s="70">
        <f t="shared" ref="U36:U45" si="35">J36*M36*$U$5</f>
        <v>9.6</v>
      </c>
      <c r="V36" s="70">
        <f t="shared" ref="V36:V47" si="36">N36*Q36*$V$7</f>
        <v>13</v>
      </c>
      <c r="W36" s="70">
        <f t="shared" ref="W36:W47" si="37">O36*Q36*$W$7</f>
        <v>3.9</v>
      </c>
      <c r="X36" s="70">
        <f t="shared" ref="X36:X47" si="38">N36*Q36*$X$7</f>
        <v>3.9</v>
      </c>
      <c r="Y36" s="70">
        <f t="shared" ref="Y36:AA47" si="39">S36+V36</f>
        <v>21</v>
      </c>
      <c r="Z36" s="70">
        <f t="shared" si="39"/>
        <v>11.9</v>
      </c>
      <c r="AA36" s="70">
        <f t="shared" si="39"/>
        <v>13.5</v>
      </c>
      <c r="AB36" s="71"/>
      <c r="AC36" s="7">
        <f t="shared" ref="AC36:AC47" si="40">R36-Y36-Z36-AA36</f>
        <v>0</v>
      </c>
      <c r="AD36" s="72"/>
      <c r="AE36" s="73"/>
      <c r="AF36" s="73"/>
      <c r="AG36" s="73"/>
      <c r="AH36" s="88"/>
      <c r="AI36" s="88"/>
      <c r="AJ36" s="75"/>
      <c r="AK36" s="368" t="s">
        <v>773</v>
      </c>
      <c r="AL36" s="88"/>
      <c r="AM36" s="75"/>
      <c r="AN36" s="77"/>
      <c r="AO36" s="284" t="s">
        <v>774</v>
      </c>
      <c r="AP36" s="472" t="s">
        <v>775</v>
      </c>
      <c r="AQ36" s="79"/>
      <c r="AR36" s="280" t="s">
        <v>776</v>
      </c>
      <c r="AS36" s="73"/>
      <c r="AT36" s="88"/>
      <c r="AU36" s="75"/>
      <c r="AV36" s="77"/>
    </row>
    <row r="37" spans="1:68" ht="27.95" customHeight="1" x14ac:dyDescent="0.25">
      <c r="A37" s="54" t="s">
        <v>769</v>
      </c>
      <c r="B37" s="55" t="s">
        <v>770</v>
      </c>
      <c r="C37" s="56" t="s">
        <v>52</v>
      </c>
      <c r="D37" s="57" t="s">
        <v>738</v>
      </c>
      <c r="E37" s="58" t="s">
        <v>54</v>
      </c>
      <c r="F37" s="59">
        <v>6</v>
      </c>
      <c r="G37" s="60" t="s">
        <v>777</v>
      </c>
      <c r="H37" s="60" t="s">
        <v>778</v>
      </c>
      <c r="I37" s="81"/>
      <c r="J37" s="82">
        <v>1</v>
      </c>
      <c r="K37" s="63">
        <f t="shared" si="28"/>
        <v>1</v>
      </c>
      <c r="L37" s="63">
        <f t="shared" si="29"/>
        <v>0</v>
      </c>
      <c r="M37" s="83">
        <v>26</v>
      </c>
      <c r="N37" s="84">
        <v>1</v>
      </c>
      <c r="O37" s="66">
        <f t="shared" si="30"/>
        <v>1</v>
      </c>
      <c r="P37" s="66">
        <f t="shared" si="31"/>
        <v>0</v>
      </c>
      <c r="Q37" s="83">
        <v>26</v>
      </c>
      <c r="R37" s="85">
        <f t="shared" si="32"/>
        <v>124.80000000000001</v>
      </c>
      <c r="S37" s="69">
        <f t="shared" si="33"/>
        <v>26</v>
      </c>
      <c r="T37" s="70">
        <f t="shared" si="34"/>
        <v>26</v>
      </c>
      <c r="U37" s="70">
        <f t="shared" si="35"/>
        <v>31.2</v>
      </c>
      <c r="V37" s="70">
        <f t="shared" si="36"/>
        <v>26</v>
      </c>
      <c r="W37" s="70">
        <f t="shared" si="37"/>
        <v>7.8</v>
      </c>
      <c r="X37" s="70">
        <f t="shared" si="38"/>
        <v>7.8</v>
      </c>
      <c r="Y37" s="70">
        <f t="shared" si="39"/>
        <v>52</v>
      </c>
      <c r="Z37" s="70">
        <f t="shared" si="39"/>
        <v>33.799999999999997</v>
      </c>
      <c r="AA37" s="70">
        <f t="shared" si="39"/>
        <v>39</v>
      </c>
      <c r="AB37" s="71"/>
      <c r="AC37" s="7">
        <f t="shared" si="40"/>
        <v>0</v>
      </c>
      <c r="AD37" s="86"/>
      <c r="AE37" s="73"/>
      <c r="AF37" s="87"/>
      <c r="AG37" s="87"/>
      <c r="AH37" s="88"/>
      <c r="AI37" s="88"/>
      <c r="AJ37" s="75"/>
      <c r="AK37" s="134"/>
      <c r="AL37" s="88"/>
      <c r="AM37" s="75"/>
      <c r="AN37" s="89"/>
      <c r="AO37" s="86"/>
      <c r="AP37" s="473" t="s">
        <v>779</v>
      </c>
      <c r="AQ37" s="87"/>
      <c r="AR37" s="79"/>
      <c r="AS37" s="87"/>
      <c r="AT37" s="88"/>
      <c r="AU37" s="75"/>
      <c r="AV37" s="89"/>
    </row>
    <row r="38" spans="1:68" ht="27.95" customHeight="1" x14ac:dyDescent="0.25">
      <c r="A38" s="54" t="s">
        <v>769</v>
      </c>
      <c r="B38" s="55" t="s">
        <v>770</v>
      </c>
      <c r="C38" s="56" t="s">
        <v>52</v>
      </c>
      <c r="D38" s="57" t="s">
        <v>738</v>
      </c>
      <c r="E38" s="58" t="s">
        <v>54</v>
      </c>
      <c r="F38" s="80">
        <v>6</v>
      </c>
      <c r="G38" s="60" t="s">
        <v>780</v>
      </c>
      <c r="H38" s="60" t="s">
        <v>781</v>
      </c>
      <c r="I38" s="81"/>
      <c r="J38" s="82"/>
      <c r="K38" s="63">
        <f t="shared" si="28"/>
        <v>0</v>
      </c>
      <c r="L38" s="63">
        <f t="shared" si="29"/>
        <v>0</v>
      </c>
      <c r="M38" s="83"/>
      <c r="N38" s="84"/>
      <c r="O38" s="66">
        <f t="shared" si="30"/>
        <v>0</v>
      </c>
      <c r="P38" s="66">
        <f t="shared" si="31"/>
        <v>0</v>
      </c>
      <c r="Q38" s="83"/>
      <c r="R38" s="85">
        <f t="shared" si="32"/>
        <v>0</v>
      </c>
      <c r="S38" s="69">
        <f t="shared" si="33"/>
        <v>0</v>
      </c>
      <c r="T38" s="70">
        <f t="shared" si="34"/>
        <v>0</v>
      </c>
      <c r="U38" s="70">
        <f t="shared" si="35"/>
        <v>0</v>
      </c>
      <c r="V38" s="70">
        <f t="shared" si="36"/>
        <v>0</v>
      </c>
      <c r="W38" s="70">
        <f t="shared" si="37"/>
        <v>0</v>
      </c>
      <c r="X38" s="70">
        <f t="shared" si="38"/>
        <v>0</v>
      </c>
      <c r="Y38" s="70">
        <f t="shared" si="39"/>
        <v>0</v>
      </c>
      <c r="Z38" s="70">
        <f t="shared" si="39"/>
        <v>0</v>
      </c>
      <c r="AA38" s="70">
        <f t="shared" si="39"/>
        <v>0</v>
      </c>
      <c r="AB38" s="71"/>
      <c r="AC38" s="7">
        <f t="shared" si="40"/>
        <v>0</v>
      </c>
      <c r="AD38" s="86"/>
      <c r="AE38" s="73"/>
      <c r="AF38" s="87"/>
      <c r="AG38" s="87"/>
      <c r="AH38" s="88"/>
      <c r="AI38" s="88"/>
      <c r="AJ38" s="75"/>
      <c r="AK38" s="87"/>
      <c r="AL38" s="88"/>
      <c r="AM38" s="75"/>
      <c r="AN38" s="89"/>
      <c r="AO38" s="86"/>
      <c r="AP38" s="87"/>
      <c r="AQ38" s="87"/>
      <c r="AR38" s="87"/>
      <c r="AS38" s="87"/>
      <c r="AT38" s="88"/>
      <c r="AU38" s="75"/>
      <c r="AV38" s="89"/>
    </row>
    <row r="39" spans="1:68" ht="27.95" customHeight="1" x14ac:dyDescent="0.25">
      <c r="A39" s="54" t="s">
        <v>769</v>
      </c>
      <c r="B39" s="55" t="s">
        <v>770</v>
      </c>
      <c r="C39" s="56" t="s">
        <v>52</v>
      </c>
      <c r="D39" s="57" t="s">
        <v>738</v>
      </c>
      <c r="E39" s="91" t="s">
        <v>68</v>
      </c>
      <c r="F39" s="92">
        <v>6</v>
      </c>
      <c r="G39" s="91" t="s">
        <v>777</v>
      </c>
      <c r="H39" s="91" t="s">
        <v>782</v>
      </c>
      <c r="I39" s="81"/>
      <c r="J39" s="82">
        <v>1</v>
      </c>
      <c r="K39" s="63">
        <f t="shared" si="28"/>
        <v>1</v>
      </c>
      <c r="L39" s="63">
        <f t="shared" si="29"/>
        <v>0</v>
      </c>
      <c r="M39" s="83">
        <v>26</v>
      </c>
      <c r="N39" s="84">
        <v>1</v>
      </c>
      <c r="O39" s="66">
        <f t="shared" si="30"/>
        <v>1</v>
      </c>
      <c r="P39" s="66">
        <f t="shared" si="31"/>
        <v>0</v>
      </c>
      <c r="Q39" s="83">
        <v>26</v>
      </c>
      <c r="R39" s="85">
        <f t="shared" si="32"/>
        <v>124.80000000000001</v>
      </c>
      <c r="S39" s="69">
        <f t="shared" si="33"/>
        <v>26</v>
      </c>
      <c r="T39" s="70">
        <f t="shared" si="34"/>
        <v>26</v>
      </c>
      <c r="U39" s="70">
        <f t="shared" si="35"/>
        <v>31.2</v>
      </c>
      <c r="V39" s="70">
        <f t="shared" si="36"/>
        <v>26</v>
      </c>
      <c r="W39" s="70">
        <f t="shared" si="37"/>
        <v>7.8</v>
      </c>
      <c r="X39" s="70">
        <f t="shared" si="38"/>
        <v>7.8</v>
      </c>
      <c r="Y39" s="70">
        <f t="shared" si="39"/>
        <v>52</v>
      </c>
      <c r="Z39" s="70">
        <f t="shared" si="39"/>
        <v>33.799999999999997</v>
      </c>
      <c r="AA39" s="70">
        <f t="shared" si="39"/>
        <v>39</v>
      </c>
      <c r="AB39" s="71"/>
      <c r="AC39" s="7">
        <f t="shared" si="40"/>
        <v>0</v>
      </c>
      <c r="AD39" s="86"/>
      <c r="AE39" s="73"/>
      <c r="AF39" s="87"/>
      <c r="AG39" s="87"/>
      <c r="AH39" s="88"/>
      <c r="AI39" s="88"/>
      <c r="AJ39" s="75"/>
      <c r="AK39" s="87"/>
      <c r="AL39" s="88"/>
      <c r="AM39" s="75"/>
      <c r="AN39" s="89"/>
      <c r="AO39" s="86"/>
      <c r="AP39" s="87"/>
      <c r="AQ39" s="87"/>
      <c r="AR39" s="87"/>
      <c r="AS39" s="87"/>
      <c r="AT39" s="88"/>
      <c r="AU39" s="75"/>
      <c r="AV39" s="89"/>
    </row>
    <row r="40" spans="1:68" ht="27.95" customHeight="1" x14ac:dyDescent="0.25">
      <c r="A40" s="54" t="s">
        <v>769</v>
      </c>
      <c r="B40" s="55" t="s">
        <v>770</v>
      </c>
      <c r="C40" s="56" t="s">
        <v>52</v>
      </c>
      <c r="D40" s="57" t="s">
        <v>738</v>
      </c>
      <c r="E40" s="93" t="s">
        <v>73</v>
      </c>
      <c r="F40" s="59">
        <v>2</v>
      </c>
      <c r="G40" s="60" t="s">
        <v>783</v>
      </c>
      <c r="H40" s="60" t="s">
        <v>784</v>
      </c>
      <c r="I40" s="81"/>
      <c r="J40" s="82">
        <v>1</v>
      </c>
      <c r="K40" s="63">
        <f t="shared" si="28"/>
        <v>1</v>
      </c>
      <c r="L40" s="63">
        <f t="shared" si="29"/>
        <v>0</v>
      </c>
      <c r="M40" s="83">
        <v>26</v>
      </c>
      <c r="N40" s="84"/>
      <c r="O40" s="66">
        <f t="shared" si="30"/>
        <v>0</v>
      </c>
      <c r="P40" s="66">
        <f t="shared" si="31"/>
        <v>0</v>
      </c>
      <c r="Q40" s="83"/>
      <c r="R40" s="85">
        <f t="shared" si="32"/>
        <v>83.2</v>
      </c>
      <c r="S40" s="69">
        <f t="shared" si="33"/>
        <v>26</v>
      </c>
      <c r="T40" s="70">
        <f t="shared" si="34"/>
        <v>26</v>
      </c>
      <c r="U40" s="70">
        <f t="shared" si="35"/>
        <v>31.2</v>
      </c>
      <c r="V40" s="70">
        <f t="shared" si="36"/>
        <v>0</v>
      </c>
      <c r="W40" s="70">
        <f t="shared" si="37"/>
        <v>0</v>
      </c>
      <c r="X40" s="70">
        <f t="shared" si="38"/>
        <v>0</v>
      </c>
      <c r="Y40" s="70">
        <f t="shared" si="39"/>
        <v>26</v>
      </c>
      <c r="Z40" s="70">
        <f t="shared" si="39"/>
        <v>26</v>
      </c>
      <c r="AA40" s="70">
        <f t="shared" si="39"/>
        <v>31.2</v>
      </c>
      <c r="AB40" s="71"/>
      <c r="AC40" s="7">
        <f t="shared" si="40"/>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769</v>
      </c>
      <c r="B41" s="55" t="s">
        <v>770</v>
      </c>
      <c r="C41" s="56" t="s">
        <v>52</v>
      </c>
      <c r="D41" s="57" t="s">
        <v>738</v>
      </c>
      <c r="E41" s="151" t="s">
        <v>84</v>
      </c>
      <c r="F41" s="152">
        <v>5</v>
      </c>
      <c r="G41" s="153" t="s">
        <v>785</v>
      </c>
      <c r="H41" s="153" t="s">
        <v>786</v>
      </c>
      <c r="I41" s="81"/>
      <c r="J41" s="82">
        <v>1</v>
      </c>
      <c r="K41" s="63">
        <f t="shared" si="28"/>
        <v>1</v>
      </c>
      <c r="L41" s="63">
        <f t="shared" si="29"/>
        <v>0</v>
      </c>
      <c r="M41" s="83">
        <v>26</v>
      </c>
      <c r="N41" s="84">
        <v>1</v>
      </c>
      <c r="O41" s="66">
        <f t="shared" si="30"/>
        <v>1</v>
      </c>
      <c r="P41" s="66">
        <f t="shared" si="31"/>
        <v>0</v>
      </c>
      <c r="Q41" s="83">
        <v>10</v>
      </c>
      <c r="R41" s="85">
        <f t="shared" si="32"/>
        <v>99.2</v>
      </c>
      <c r="S41" s="69">
        <f t="shared" si="33"/>
        <v>26</v>
      </c>
      <c r="T41" s="70">
        <f t="shared" si="34"/>
        <v>26</v>
      </c>
      <c r="U41" s="70">
        <f t="shared" si="35"/>
        <v>31.2</v>
      </c>
      <c r="V41" s="70">
        <f t="shared" si="36"/>
        <v>10</v>
      </c>
      <c r="W41" s="70">
        <f t="shared" si="37"/>
        <v>3</v>
      </c>
      <c r="X41" s="70">
        <f t="shared" si="38"/>
        <v>3</v>
      </c>
      <c r="Y41" s="70">
        <f t="shared" si="39"/>
        <v>36</v>
      </c>
      <c r="Z41" s="70">
        <f t="shared" si="39"/>
        <v>29</v>
      </c>
      <c r="AA41" s="70">
        <f t="shared" si="39"/>
        <v>34.200000000000003</v>
      </c>
      <c r="AB41" s="71"/>
      <c r="AC41" s="7">
        <f t="shared" si="40"/>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54" t="s">
        <v>769</v>
      </c>
      <c r="B42" s="55" t="s">
        <v>770</v>
      </c>
      <c r="C42" s="56" t="s">
        <v>52</v>
      </c>
      <c r="D42" s="57" t="s">
        <v>738</v>
      </c>
      <c r="E42" s="150" t="s">
        <v>129</v>
      </c>
      <c r="F42" s="59">
        <v>3</v>
      </c>
      <c r="G42" s="60" t="s">
        <v>787</v>
      </c>
      <c r="H42" s="60" t="s">
        <v>788</v>
      </c>
      <c r="I42" s="81"/>
      <c r="J42" s="82"/>
      <c r="K42" s="63">
        <f t="shared" si="28"/>
        <v>0</v>
      </c>
      <c r="L42" s="63">
        <f t="shared" si="29"/>
        <v>0</v>
      </c>
      <c r="M42" s="83"/>
      <c r="N42" s="84"/>
      <c r="O42" s="66">
        <f t="shared" si="30"/>
        <v>0</v>
      </c>
      <c r="P42" s="66">
        <f t="shared" si="31"/>
        <v>0</v>
      </c>
      <c r="Q42" s="83"/>
      <c r="R42" s="85">
        <f t="shared" si="32"/>
        <v>0</v>
      </c>
      <c r="S42" s="69">
        <f t="shared" si="33"/>
        <v>0</v>
      </c>
      <c r="T42" s="70">
        <f t="shared" si="34"/>
        <v>0</v>
      </c>
      <c r="U42" s="70">
        <f t="shared" si="35"/>
        <v>0</v>
      </c>
      <c r="V42" s="70">
        <f t="shared" si="36"/>
        <v>0</v>
      </c>
      <c r="W42" s="70">
        <f t="shared" si="37"/>
        <v>0</v>
      </c>
      <c r="X42" s="70">
        <f t="shared" si="38"/>
        <v>0</v>
      </c>
      <c r="Y42" s="70">
        <f t="shared" si="39"/>
        <v>0</v>
      </c>
      <c r="Z42" s="70">
        <f t="shared" si="39"/>
        <v>0</v>
      </c>
      <c r="AA42" s="70">
        <f t="shared" si="39"/>
        <v>0</v>
      </c>
      <c r="AB42" s="71"/>
      <c r="AC42" s="7">
        <f t="shared" si="40"/>
        <v>0</v>
      </c>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54" t="s">
        <v>769</v>
      </c>
      <c r="B43" s="55" t="s">
        <v>770</v>
      </c>
      <c r="C43" s="56" t="s">
        <v>52</v>
      </c>
      <c r="D43" s="57" t="s">
        <v>738</v>
      </c>
      <c r="E43" s="150" t="s">
        <v>129</v>
      </c>
      <c r="F43" s="80">
        <v>3</v>
      </c>
      <c r="G43" s="60" t="s">
        <v>789</v>
      </c>
      <c r="H43" s="60" t="s">
        <v>781</v>
      </c>
      <c r="I43" s="94"/>
      <c r="J43" s="82">
        <v>1</v>
      </c>
      <c r="K43" s="63">
        <f t="shared" si="28"/>
        <v>1</v>
      </c>
      <c r="L43" s="63">
        <f t="shared" si="29"/>
        <v>0</v>
      </c>
      <c r="M43" s="83">
        <v>26</v>
      </c>
      <c r="N43" s="84"/>
      <c r="O43" s="66">
        <f t="shared" si="30"/>
        <v>0</v>
      </c>
      <c r="P43" s="66">
        <f t="shared" si="31"/>
        <v>0</v>
      </c>
      <c r="Q43" s="83"/>
      <c r="R43" s="85">
        <f t="shared" si="32"/>
        <v>83.2</v>
      </c>
      <c r="S43" s="69">
        <f t="shared" si="33"/>
        <v>26</v>
      </c>
      <c r="T43" s="70">
        <f t="shared" si="34"/>
        <v>26</v>
      </c>
      <c r="U43" s="70">
        <f t="shared" si="35"/>
        <v>31.2</v>
      </c>
      <c r="V43" s="70">
        <f t="shared" si="36"/>
        <v>0</v>
      </c>
      <c r="W43" s="70">
        <f t="shared" si="37"/>
        <v>0</v>
      </c>
      <c r="X43" s="70">
        <f t="shared" si="38"/>
        <v>0</v>
      </c>
      <c r="Y43" s="70">
        <f t="shared" si="39"/>
        <v>26</v>
      </c>
      <c r="Z43" s="70">
        <f t="shared" si="39"/>
        <v>26</v>
      </c>
      <c r="AA43" s="70">
        <f t="shared" si="39"/>
        <v>31.2</v>
      </c>
      <c r="AB43" s="71"/>
      <c r="AC43" s="7">
        <f t="shared" si="40"/>
        <v>0</v>
      </c>
      <c r="AD43" s="86"/>
      <c r="AE43" s="73"/>
      <c r="AF43" s="87"/>
      <c r="AG43" s="87"/>
      <c r="AH43" s="88"/>
      <c r="AI43" s="88"/>
      <c r="AJ43" s="75"/>
      <c r="AK43" s="87"/>
      <c r="AL43" s="88"/>
      <c r="AM43" s="75"/>
      <c r="AN43" s="89"/>
      <c r="AO43" s="86"/>
      <c r="AP43" s="87"/>
      <c r="AQ43" s="87"/>
      <c r="AR43" s="87"/>
      <c r="AS43" s="87"/>
      <c r="AT43" s="88"/>
      <c r="AU43" s="75"/>
      <c r="AV43" s="89"/>
    </row>
    <row r="44" spans="1:68" ht="27.95" customHeight="1" x14ac:dyDescent="0.25">
      <c r="A44" s="54" t="s">
        <v>769</v>
      </c>
      <c r="B44" s="55" t="s">
        <v>770</v>
      </c>
      <c r="C44" s="56" t="s">
        <v>52</v>
      </c>
      <c r="D44" s="57" t="s">
        <v>738</v>
      </c>
      <c r="E44" s="143"/>
      <c r="F44" s="144"/>
      <c r="G44" s="145"/>
      <c r="H44" s="140"/>
      <c r="I44" s="81"/>
      <c r="J44" s="82"/>
      <c r="K44" s="63">
        <f t="shared" si="28"/>
        <v>0</v>
      </c>
      <c r="L44" s="63">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87"/>
      <c r="AQ44" s="87"/>
      <c r="AR44" s="87"/>
      <c r="AS44" s="87"/>
      <c r="AT44" s="88"/>
      <c r="AU44" s="75"/>
      <c r="AV44" s="89"/>
    </row>
    <row r="45" spans="1:68" ht="27.95" customHeight="1" x14ac:dyDescent="0.25">
      <c r="A45" s="54" t="s">
        <v>769</v>
      </c>
      <c r="B45" s="55" t="s">
        <v>770</v>
      </c>
      <c r="C45" s="56" t="s">
        <v>52</v>
      </c>
      <c r="D45" s="57" t="s">
        <v>738</v>
      </c>
      <c r="E45" s="146"/>
      <c r="F45" s="464"/>
      <c r="G45" s="142"/>
      <c r="H45" s="465"/>
      <c r="I45" s="466"/>
      <c r="J45" s="82"/>
      <c r="K45" s="96">
        <f t="shared" si="28"/>
        <v>0</v>
      </c>
      <c r="L45" s="96">
        <f t="shared" si="29"/>
        <v>0</v>
      </c>
      <c r="M45" s="83"/>
      <c r="N45" s="84"/>
      <c r="O45" s="66">
        <f t="shared" si="30"/>
        <v>0</v>
      </c>
      <c r="P45" s="66">
        <f t="shared" si="31"/>
        <v>0</v>
      </c>
      <c r="Q45" s="83"/>
      <c r="R45" s="85">
        <f t="shared" si="32"/>
        <v>0</v>
      </c>
      <c r="S45" s="69">
        <f t="shared" si="33"/>
        <v>0</v>
      </c>
      <c r="T45" s="70">
        <f t="shared" si="34"/>
        <v>0</v>
      </c>
      <c r="U45" s="70">
        <f t="shared" si="35"/>
        <v>0</v>
      </c>
      <c r="V45" s="70">
        <f t="shared" si="36"/>
        <v>0</v>
      </c>
      <c r="W45" s="70">
        <f t="shared" si="37"/>
        <v>0</v>
      </c>
      <c r="X45" s="70">
        <f t="shared" si="38"/>
        <v>0</v>
      </c>
      <c r="Y45" s="70">
        <f t="shared" si="39"/>
        <v>0</v>
      </c>
      <c r="Z45" s="70">
        <f t="shared" si="39"/>
        <v>0</v>
      </c>
      <c r="AA45" s="70">
        <f t="shared" si="39"/>
        <v>0</v>
      </c>
      <c r="AB45" s="71"/>
      <c r="AC45" s="7">
        <f t="shared" si="40"/>
        <v>0</v>
      </c>
      <c r="AD45" s="86"/>
      <c r="AE45" s="73"/>
      <c r="AF45" s="87"/>
      <c r="AG45" s="87"/>
      <c r="AH45" s="88"/>
      <c r="AI45" s="88"/>
      <c r="AJ45" s="75"/>
      <c r="AK45" s="87"/>
      <c r="AL45" s="88"/>
      <c r="AM45" s="75"/>
      <c r="AN45" s="89"/>
      <c r="AO45" s="86"/>
      <c r="AP45" s="87"/>
      <c r="AQ45" s="87"/>
      <c r="AR45" s="87"/>
      <c r="AS45" s="87"/>
      <c r="AT45" s="88"/>
      <c r="AU45" s="75"/>
      <c r="AV45" s="89"/>
    </row>
    <row r="46" spans="1:68" s="115" customFormat="1" ht="27.95" customHeight="1" x14ac:dyDescent="0.25">
      <c r="A46" s="193" t="s">
        <v>769</v>
      </c>
      <c r="B46" s="194" t="s">
        <v>770</v>
      </c>
      <c r="C46" s="56" t="s">
        <v>52</v>
      </c>
      <c r="D46" s="57" t="s">
        <v>738</v>
      </c>
      <c r="E46" s="101" t="s">
        <v>49</v>
      </c>
      <c r="F46" s="101"/>
      <c r="G46" s="102"/>
      <c r="H46" s="103"/>
      <c r="I46" s="104"/>
      <c r="J46" s="105"/>
      <c r="K46" s="106">
        <f>IF(J46&gt;0, 1, 0)</f>
        <v>0</v>
      </c>
      <c r="L46" s="106">
        <f t="shared" si="29"/>
        <v>0</v>
      </c>
      <c r="M46" s="107"/>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87"/>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s="115" customFormat="1" ht="27.95" customHeight="1" x14ac:dyDescent="0.25">
      <c r="A47" s="193" t="s">
        <v>769</v>
      </c>
      <c r="B47" s="194" t="s">
        <v>770</v>
      </c>
      <c r="C47" s="56" t="s">
        <v>52</v>
      </c>
      <c r="D47" s="57" t="s">
        <v>738</v>
      </c>
      <c r="E47" s="101" t="s">
        <v>49</v>
      </c>
      <c r="F47" s="101"/>
      <c r="G47" s="102"/>
      <c r="H47" s="103"/>
      <c r="I47" s="104"/>
      <c r="J47" s="105"/>
      <c r="K47" s="106">
        <f>IF(J47&gt;0, 1, 0)</f>
        <v>0</v>
      </c>
      <c r="L47" s="106">
        <f t="shared" si="29"/>
        <v>0</v>
      </c>
      <c r="M47" s="107"/>
      <c r="N47" s="108"/>
      <c r="O47" s="109">
        <f t="shared" si="30"/>
        <v>0</v>
      </c>
      <c r="P47" s="109">
        <f t="shared" si="31"/>
        <v>0</v>
      </c>
      <c r="Q47" s="107"/>
      <c r="R47" s="110">
        <f>J47*M47*$R$9</f>
        <v>0</v>
      </c>
      <c r="S47" s="111">
        <f>J47*M47*$S$9</f>
        <v>0</v>
      </c>
      <c r="T47" s="112">
        <f>K47*M47*$T$9</f>
        <v>0</v>
      </c>
      <c r="U47" s="112">
        <f>J47*M47*$U$9</f>
        <v>0</v>
      </c>
      <c r="V47" s="112">
        <f t="shared" si="36"/>
        <v>0</v>
      </c>
      <c r="W47" s="112">
        <f t="shared" si="37"/>
        <v>0</v>
      </c>
      <c r="X47" s="112">
        <f t="shared" si="38"/>
        <v>0</v>
      </c>
      <c r="Y47" s="112">
        <f t="shared" si="39"/>
        <v>0</v>
      </c>
      <c r="Z47" s="112">
        <f t="shared" si="39"/>
        <v>0</v>
      </c>
      <c r="AA47" s="112">
        <f t="shared" si="39"/>
        <v>0</v>
      </c>
      <c r="AB47" s="113"/>
      <c r="AC47" s="114">
        <f t="shared" si="40"/>
        <v>0</v>
      </c>
      <c r="AD47" s="86"/>
      <c r="AE47" s="73"/>
      <c r="AF47" s="87"/>
      <c r="AG47" s="87"/>
      <c r="AH47" s="88"/>
      <c r="AI47" s="88"/>
      <c r="AJ47" s="75"/>
      <c r="AK47" s="87"/>
      <c r="AL47" s="88"/>
      <c r="AM47" s="75"/>
      <c r="AN47" s="89"/>
      <c r="AO47" s="86"/>
      <c r="AP47" s="87"/>
      <c r="AQ47" s="87"/>
      <c r="AR47" s="87"/>
      <c r="AS47" s="87"/>
      <c r="AT47" s="88"/>
      <c r="AU47" s="75"/>
      <c r="AV47" s="89"/>
      <c r="AW47" s="6"/>
      <c r="AX47" s="6"/>
      <c r="AY47" s="6"/>
      <c r="AZ47" s="6"/>
      <c r="BA47" s="6"/>
      <c r="BB47" s="6"/>
      <c r="BC47" s="6"/>
      <c r="BD47" s="6"/>
      <c r="BE47" s="6"/>
      <c r="BF47" s="6"/>
      <c r="BG47" s="6"/>
      <c r="BH47" s="6"/>
      <c r="BI47" s="6"/>
      <c r="BJ47" s="6"/>
      <c r="BK47" s="6"/>
      <c r="BL47" s="6"/>
      <c r="BM47" s="6"/>
      <c r="BN47" s="6"/>
      <c r="BO47" s="6"/>
      <c r="BP47" s="6"/>
    </row>
    <row r="48" spans="1:68" ht="27.75" customHeight="1" thickBot="1" x14ac:dyDescent="0.3">
      <c r="A48" s="116" t="s">
        <v>769</v>
      </c>
      <c r="B48" s="117" t="s">
        <v>770</v>
      </c>
      <c r="C48" s="117" t="s">
        <v>52</v>
      </c>
      <c r="D48" s="57" t="s">
        <v>738</v>
      </c>
      <c r="E48" s="118"/>
      <c r="F48" s="118"/>
      <c r="G48" s="119"/>
      <c r="H48" s="120" t="s">
        <v>90</v>
      </c>
      <c r="I48" s="121"/>
      <c r="J48" s="122"/>
      <c r="K48" s="123"/>
      <c r="L48" s="123"/>
      <c r="M48" s="124"/>
      <c r="N48" s="125"/>
      <c r="O48" s="123"/>
      <c r="P48" s="123"/>
      <c r="Q48" s="124"/>
      <c r="R48" s="126">
        <f>SUM(R36:R47)</f>
        <v>561.6</v>
      </c>
      <c r="S48" s="127">
        <f t="shared" ref="S48:AA48" si="41">SUM(S36:S47)</f>
        <v>138</v>
      </c>
      <c r="T48" s="128">
        <f t="shared" si="41"/>
        <v>138</v>
      </c>
      <c r="U48" s="128">
        <f t="shared" si="41"/>
        <v>165.6</v>
      </c>
      <c r="V48" s="128">
        <f t="shared" si="41"/>
        <v>75</v>
      </c>
      <c r="W48" s="128">
        <f t="shared" si="41"/>
        <v>22.5</v>
      </c>
      <c r="X48" s="128">
        <f t="shared" si="41"/>
        <v>22.5</v>
      </c>
      <c r="Y48" s="129">
        <f t="shared" si="41"/>
        <v>213</v>
      </c>
      <c r="Z48" s="129">
        <f t="shared" si="41"/>
        <v>160.5</v>
      </c>
      <c r="AA48" s="129">
        <f t="shared" si="41"/>
        <v>188.1</v>
      </c>
      <c r="AB48" s="130">
        <f>R48/1800/0.6</f>
        <v>0.52</v>
      </c>
      <c r="AC48" s="7"/>
      <c r="AD48" s="131"/>
      <c r="AE48" s="132"/>
      <c r="AF48" s="132"/>
      <c r="AG48" s="132"/>
      <c r="AH48" s="132"/>
      <c r="AI48" s="132"/>
      <c r="AJ48" s="132"/>
      <c r="AK48" s="132"/>
      <c r="AL48" s="132"/>
      <c r="AM48" s="132"/>
      <c r="AN48" s="132"/>
      <c r="AO48" s="132"/>
      <c r="AP48" s="132"/>
      <c r="AQ48" s="132"/>
      <c r="AR48" s="132"/>
      <c r="AS48" s="132"/>
      <c r="AT48" s="132"/>
      <c r="AU48" s="132"/>
      <c r="AV48" s="467"/>
    </row>
    <row r="49" spans="1:68" ht="27.95" customHeight="1" thickTop="1" x14ac:dyDescent="0.25">
      <c r="A49" s="54" t="s">
        <v>790</v>
      </c>
      <c r="B49" s="55" t="s">
        <v>791</v>
      </c>
      <c r="C49" s="56" t="s">
        <v>199</v>
      </c>
      <c r="D49" s="57" t="s">
        <v>738</v>
      </c>
      <c r="E49" s="58" t="s">
        <v>54</v>
      </c>
      <c r="F49" s="59">
        <v>6</v>
      </c>
      <c r="G49" s="60" t="s">
        <v>777</v>
      </c>
      <c r="H49" s="60" t="s">
        <v>778</v>
      </c>
      <c r="I49" s="462"/>
      <c r="J49" s="62"/>
      <c r="K49" s="63">
        <f t="shared" ref="K49:K58" si="42">IF(J49&gt;0, 1, 0)</f>
        <v>0</v>
      </c>
      <c r="L49" s="63">
        <f t="shared" ref="L49:L60" si="43">J49-K49</f>
        <v>0</v>
      </c>
      <c r="M49" s="64"/>
      <c r="N49" s="65"/>
      <c r="O49" s="66">
        <f t="shared" ref="O49:O60" si="44">IF(N49&gt;0, 1, 0)</f>
        <v>0</v>
      </c>
      <c r="P49" s="66">
        <f t="shared" ref="P49:P60" si="45">N49-O49</f>
        <v>0</v>
      </c>
      <c r="Q49" s="463"/>
      <c r="R49" s="68">
        <f t="shared" ref="R49:R58" si="46">(K49*M49*$R$5)+(L49*M49*$R$6)+(O49*Q49*$R$7)+(P49*Q49*$R$8)</f>
        <v>0</v>
      </c>
      <c r="S49" s="69">
        <f t="shared" ref="S49:S58" si="47">J49*M49*$S$5</f>
        <v>0</v>
      </c>
      <c r="T49" s="70">
        <f t="shared" ref="T49:T58" si="48">K49*M49*$T$5</f>
        <v>0</v>
      </c>
      <c r="U49" s="70">
        <f t="shared" ref="U49:U58" si="49">J49*M49*$U$5</f>
        <v>0</v>
      </c>
      <c r="V49" s="70">
        <f t="shared" ref="V49:V60" si="50">N49*Q49*$V$7</f>
        <v>0</v>
      </c>
      <c r="W49" s="70">
        <f t="shared" ref="W49:W60" si="51">O49*Q49*$W$7</f>
        <v>0</v>
      </c>
      <c r="X49" s="70">
        <f t="shared" ref="X49:X60" si="52">N49*Q49*$X$7</f>
        <v>0</v>
      </c>
      <c r="Y49" s="70">
        <f t="shared" ref="Y49:AA60" si="53">S49+V49</f>
        <v>0</v>
      </c>
      <c r="Z49" s="70">
        <f t="shared" si="53"/>
        <v>0</v>
      </c>
      <c r="AA49" s="70">
        <f t="shared" si="53"/>
        <v>0</v>
      </c>
      <c r="AB49" s="71"/>
      <c r="AC49" s="7">
        <f t="shared" ref="AC49:AC60" si="54">R49-Y49-Z49-AA49</f>
        <v>0</v>
      </c>
      <c r="AD49" s="72"/>
      <c r="AE49" s="73"/>
      <c r="AF49" s="73"/>
      <c r="AG49" s="73"/>
      <c r="AH49" s="88"/>
      <c r="AI49" s="88"/>
      <c r="AJ49" s="75"/>
      <c r="AK49" s="134" t="s">
        <v>792</v>
      </c>
      <c r="AL49" s="88"/>
      <c r="AM49" s="75"/>
      <c r="AN49" s="77"/>
      <c r="AO49" s="72" t="s">
        <v>793</v>
      </c>
      <c r="AQ49" s="79" t="s">
        <v>747</v>
      </c>
      <c r="AR49" s="79"/>
      <c r="AS49" s="73"/>
      <c r="AT49" s="88"/>
      <c r="AU49" s="75"/>
      <c r="AV49" s="77"/>
    </row>
    <row r="50" spans="1:68" ht="27.95" customHeight="1" x14ac:dyDescent="0.25">
      <c r="A50" s="54" t="s">
        <v>790</v>
      </c>
      <c r="B50" s="55" t="s">
        <v>791</v>
      </c>
      <c r="C50" s="56" t="s">
        <v>199</v>
      </c>
      <c r="D50" s="57" t="s">
        <v>738</v>
      </c>
      <c r="E50" s="58" t="s">
        <v>54</v>
      </c>
      <c r="F50" s="59">
        <v>4</v>
      </c>
      <c r="G50" s="60" t="s">
        <v>771</v>
      </c>
      <c r="H50" s="60" t="s">
        <v>772</v>
      </c>
      <c r="I50" s="81"/>
      <c r="J50" s="82"/>
      <c r="K50" s="63">
        <f t="shared" si="42"/>
        <v>0</v>
      </c>
      <c r="L50" s="63">
        <f t="shared" si="43"/>
        <v>0</v>
      </c>
      <c r="M50" s="83"/>
      <c r="N50" s="84">
        <v>1</v>
      </c>
      <c r="O50" s="66">
        <f t="shared" si="44"/>
        <v>1</v>
      </c>
      <c r="P50" s="66">
        <f t="shared" si="45"/>
        <v>0</v>
      </c>
      <c r="Q50" s="83">
        <v>13</v>
      </c>
      <c r="R50" s="85">
        <f t="shared" si="46"/>
        <v>20.8</v>
      </c>
      <c r="S50" s="69">
        <f t="shared" si="47"/>
        <v>0</v>
      </c>
      <c r="T50" s="70">
        <f t="shared" si="48"/>
        <v>0</v>
      </c>
      <c r="U50" s="70">
        <f t="shared" si="49"/>
        <v>0</v>
      </c>
      <c r="V50" s="70">
        <f t="shared" si="50"/>
        <v>13</v>
      </c>
      <c r="W50" s="70">
        <f t="shared" si="51"/>
        <v>3.9</v>
      </c>
      <c r="X50" s="70">
        <f t="shared" si="52"/>
        <v>3.9</v>
      </c>
      <c r="Y50" s="70">
        <f t="shared" si="53"/>
        <v>13</v>
      </c>
      <c r="Z50" s="70">
        <f t="shared" si="53"/>
        <v>3.9</v>
      </c>
      <c r="AA50" s="70">
        <f t="shared" si="53"/>
        <v>3.9</v>
      </c>
      <c r="AB50" s="71"/>
      <c r="AC50" s="7">
        <f t="shared" si="54"/>
        <v>0</v>
      </c>
      <c r="AD50" s="86"/>
      <c r="AE50" s="73"/>
      <c r="AF50" s="87"/>
      <c r="AG50" s="87"/>
      <c r="AH50" s="88"/>
      <c r="AI50" s="88"/>
      <c r="AJ50" s="75"/>
      <c r="AK50" s="167" t="s">
        <v>794</v>
      </c>
      <c r="AL50" s="88"/>
      <c r="AM50" s="75"/>
      <c r="AN50" s="89"/>
      <c r="AO50" s="86"/>
      <c r="AP50" s="87"/>
      <c r="AQ50" s="87"/>
      <c r="AR50" s="79"/>
      <c r="AS50" s="87"/>
      <c r="AT50" s="88"/>
      <c r="AU50" s="75"/>
      <c r="AV50" s="89"/>
    </row>
    <row r="51" spans="1:68" ht="27.95" customHeight="1" x14ac:dyDescent="0.25">
      <c r="A51" s="54" t="s">
        <v>790</v>
      </c>
      <c r="B51" s="55" t="s">
        <v>791</v>
      </c>
      <c r="C51" s="56" t="s">
        <v>199</v>
      </c>
      <c r="D51" s="57" t="s">
        <v>738</v>
      </c>
      <c r="E51" s="91" t="s">
        <v>68</v>
      </c>
      <c r="F51" s="92">
        <v>6</v>
      </c>
      <c r="G51" s="91" t="s">
        <v>777</v>
      </c>
      <c r="H51" s="91" t="s">
        <v>782</v>
      </c>
      <c r="I51" s="81"/>
      <c r="J51" s="82"/>
      <c r="K51" s="63">
        <f t="shared" si="42"/>
        <v>0</v>
      </c>
      <c r="L51" s="63">
        <f t="shared" si="43"/>
        <v>0</v>
      </c>
      <c r="M51" s="83"/>
      <c r="N51" s="84"/>
      <c r="O51" s="66">
        <f t="shared" si="44"/>
        <v>0</v>
      </c>
      <c r="P51" s="66">
        <f t="shared" si="45"/>
        <v>0</v>
      </c>
      <c r="Q51" s="83"/>
      <c r="R51" s="85">
        <f t="shared" si="46"/>
        <v>0</v>
      </c>
      <c r="S51" s="69">
        <f t="shared" si="47"/>
        <v>0</v>
      </c>
      <c r="T51" s="70">
        <f t="shared" si="48"/>
        <v>0</v>
      </c>
      <c r="U51" s="70">
        <f t="shared" si="49"/>
        <v>0</v>
      </c>
      <c r="V51" s="70">
        <f t="shared" si="50"/>
        <v>0</v>
      </c>
      <c r="W51" s="70">
        <f t="shared" si="51"/>
        <v>0</v>
      </c>
      <c r="X51" s="70">
        <f t="shared" si="52"/>
        <v>0</v>
      </c>
      <c r="Y51" s="70">
        <f t="shared" si="53"/>
        <v>0</v>
      </c>
      <c r="Z51" s="70">
        <f t="shared" si="53"/>
        <v>0</v>
      </c>
      <c r="AA51" s="70">
        <f t="shared" si="53"/>
        <v>0</v>
      </c>
      <c r="AB51" s="71"/>
      <c r="AC51" s="7">
        <f t="shared" si="54"/>
        <v>0</v>
      </c>
      <c r="AD51" s="86"/>
      <c r="AE51" s="73"/>
      <c r="AF51" s="87"/>
      <c r="AG51" s="87"/>
      <c r="AH51" s="88"/>
      <c r="AI51" s="88"/>
      <c r="AJ51" s="75"/>
      <c r="AK51" s="87"/>
      <c r="AL51" s="88"/>
      <c r="AM51" s="75"/>
      <c r="AN51" s="89"/>
      <c r="AO51" s="86"/>
      <c r="AP51" s="87"/>
      <c r="AQ51" s="87"/>
      <c r="AR51" s="87"/>
      <c r="AS51" s="87"/>
      <c r="AT51" s="88"/>
      <c r="AU51" s="75"/>
      <c r="AV51" s="89"/>
    </row>
    <row r="52" spans="1:68" ht="27.95" customHeight="1" x14ac:dyDescent="0.25">
      <c r="A52" s="54" t="s">
        <v>790</v>
      </c>
      <c r="B52" s="55" t="s">
        <v>791</v>
      </c>
      <c r="C52" s="56" t="s">
        <v>199</v>
      </c>
      <c r="D52" s="57" t="s">
        <v>738</v>
      </c>
      <c r="E52" s="93" t="s">
        <v>73</v>
      </c>
      <c r="F52" s="59">
        <v>2</v>
      </c>
      <c r="G52" s="60" t="s">
        <v>783</v>
      </c>
      <c r="H52" s="60" t="s">
        <v>784</v>
      </c>
      <c r="I52" s="81"/>
      <c r="J52" s="82"/>
      <c r="K52" s="63">
        <f t="shared" si="42"/>
        <v>0</v>
      </c>
      <c r="L52" s="63">
        <f t="shared" si="43"/>
        <v>0</v>
      </c>
      <c r="M52" s="83"/>
      <c r="N52" s="84">
        <v>1</v>
      </c>
      <c r="O52" s="66">
        <f t="shared" si="44"/>
        <v>1</v>
      </c>
      <c r="P52" s="66">
        <f t="shared" si="45"/>
        <v>0</v>
      </c>
      <c r="Q52" s="83">
        <v>26</v>
      </c>
      <c r="R52" s="85">
        <f t="shared" si="46"/>
        <v>41.6</v>
      </c>
      <c r="S52" s="69">
        <f t="shared" si="47"/>
        <v>0</v>
      </c>
      <c r="T52" s="70">
        <f t="shared" si="48"/>
        <v>0</v>
      </c>
      <c r="U52" s="70">
        <f t="shared" si="49"/>
        <v>0</v>
      </c>
      <c r="V52" s="70">
        <f t="shared" si="50"/>
        <v>26</v>
      </c>
      <c r="W52" s="70">
        <f t="shared" si="51"/>
        <v>7.8</v>
      </c>
      <c r="X52" s="70">
        <f t="shared" si="52"/>
        <v>7.8</v>
      </c>
      <c r="Y52" s="70">
        <f t="shared" si="53"/>
        <v>26</v>
      </c>
      <c r="Z52" s="70">
        <f t="shared" si="53"/>
        <v>7.8</v>
      </c>
      <c r="AA52" s="70">
        <f t="shared" si="53"/>
        <v>7.8</v>
      </c>
      <c r="AB52" s="71"/>
      <c r="AC52" s="7">
        <f t="shared" si="54"/>
        <v>0</v>
      </c>
      <c r="AD52" s="86"/>
      <c r="AE52" s="73"/>
      <c r="AF52" s="87"/>
      <c r="AG52" s="87"/>
      <c r="AH52" s="88"/>
      <c r="AI52" s="88"/>
      <c r="AJ52" s="75"/>
      <c r="AK52" s="87"/>
      <c r="AL52" s="88"/>
      <c r="AM52" s="75"/>
      <c r="AN52" s="89"/>
      <c r="AO52" s="86"/>
      <c r="AP52" s="87"/>
      <c r="AQ52" s="87"/>
      <c r="AR52" s="87"/>
      <c r="AS52" s="87"/>
      <c r="AT52" s="88"/>
      <c r="AU52" s="75"/>
      <c r="AV52" s="89"/>
    </row>
    <row r="53" spans="1:68" ht="27.95" customHeight="1" x14ac:dyDescent="0.25">
      <c r="A53" s="54" t="s">
        <v>790</v>
      </c>
      <c r="B53" s="55" t="s">
        <v>791</v>
      </c>
      <c r="C53" s="56" t="s">
        <v>199</v>
      </c>
      <c r="D53" s="57" t="s">
        <v>738</v>
      </c>
      <c r="E53" s="58" t="s">
        <v>54</v>
      </c>
      <c r="F53" s="59">
        <v>5</v>
      </c>
      <c r="G53" s="60" t="s">
        <v>795</v>
      </c>
      <c r="H53" s="60" t="s">
        <v>796</v>
      </c>
      <c r="I53" s="81"/>
      <c r="J53" s="82"/>
      <c r="K53" s="63">
        <f t="shared" si="42"/>
        <v>0</v>
      </c>
      <c r="L53" s="63">
        <f t="shared" si="43"/>
        <v>0</v>
      </c>
      <c r="M53" s="83"/>
      <c r="N53" s="84">
        <v>1</v>
      </c>
      <c r="O53" s="66">
        <f t="shared" si="44"/>
        <v>1</v>
      </c>
      <c r="P53" s="66">
        <f t="shared" si="45"/>
        <v>0</v>
      </c>
      <c r="Q53" s="83">
        <v>16</v>
      </c>
      <c r="R53" s="85">
        <f t="shared" si="46"/>
        <v>25.6</v>
      </c>
      <c r="S53" s="69">
        <f t="shared" si="47"/>
        <v>0</v>
      </c>
      <c r="T53" s="70">
        <f t="shared" si="48"/>
        <v>0</v>
      </c>
      <c r="U53" s="70">
        <f t="shared" si="49"/>
        <v>0</v>
      </c>
      <c r="V53" s="70">
        <f t="shared" si="50"/>
        <v>16</v>
      </c>
      <c r="W53" s="70">
        <f t="shared" si="51"/>
        <v>4.8</v>
      </c>
      <c r="X53" s="70">
        <f t="shared" si="52"/>
        <v>4.8</v>
      </c>
      <c r="Y53" s="70">
        <f t="shared" si="53"/>
        <v>16</v>
      </c>
      <c r="Z53" s="70">
        <f t="shared" si="53"/>
        <v>4.8</v>
      </c>
      <c r="AA53" s="70">
        <f t="shared" si="53"/>
        <v>4.8</v>
      </c>
      <c r="AB53" s="71"/>
      <c r="AC53" s="7">
        <f t="shared" si="54"/>
        <v>0</v>
      </c>
      <c r="AD53" s="86"/>
      <c r="AE53" s="73"/>
      <c r="AF53" s="87"/>
      <c r="AG53" s="87"/>
      <c r="AH53" s="88"/>
      <c r="AI53" s="88"/>
      <c r="AJ53" s="75"/>
      <c r="AK53" s="87"/>
      <c r="AL53" s="88"/>
      <c r="AM53" s="75"/>
      <c r="AN53" s="89"/>
      <c r="AO53" s="86"/>
      <c r="AP53" s="87"/>
      <c r="AQ53" s="87"/>
      <c r="AR53" s="87"/>
      <c r="AS53" s="87"/>
      <c r="AT53" s="88"/>
      <c r="AU53" s="75"/>
      <c r="AV53" s="89"/>
    </row>
    <row r="54" spans="1:68" ht="27.95" customHeight="1" x14ac:dyDescent="0.25">
      <c r="A54" s="54" t="s">
        <v>790</v>
      </c>
      <c r="B54" s="55" t="s">
        <v>791</v>
      </c>
      <c r="C54" s="56" t="s">
        <v>199</v>
      </c>
      <c r="D54" s="57" t="s">
        <v>738</v>
      </c>
      <c r="E54" s="150" t="s">
        <v>84</v>
      </c>
      <c r="F54" s="59">
        <v>3</v>
      </c>
      <c r="G54" s="60" t="s">
        <v>797</v>
      </c>
      <c r="H54" s="60" t="s">
        <v>798</v>
      </c>
      <c r="I54" s="81"/>
      <c r="J54" s="82"/>
      <c r="K54" s="63">
        <f t="shared" si="42"/>
        <v>0</v>
      </c>
      <c r="L54" s="63">
        <f t="shared" si="43"/>
        <v>0</v>
      </c>
      <c r="M54" s="83"/>
      <c r="N54" s="84"/>
      <c r="O54" s="66">
        <f t="shared" si="44"/>
        <v>0</v>
      </c>
      <c r="P54" s="66">
        <f t="shared" si="45"/>
        <v>0</v>
      </c>
      <c r="Q54" s="83"/>
      <c r="R54" s="85">
        <f t="shared" si="46"/>
        <v>0</v>
      </c>
      <c r="S54" s="69">
        <f t="shared" si="47"/>
        <v>0</v>
      </c>
      <c r="T54" s="70">
        <f t="shared" si="48"/>
        <v>0</v>
      </c>
      <c r="U54" s="70">
        <f t="shared" si="49"/>
        <v>0</v>
      </c>
      <c r="V54" s="70">
        <f t="shared" si="50"/>
        <v>0</v>
      </c>
      <c r="W54" s="70">
        <f t="shared" si="51"/>
        <v>0</v>
      </c>
      <c r="X54" s="70">
        <f t="shared" si="52"/>
        <v>0</v>
      </c>
      <c r="Y54" s="70">
        <f t="shared" si="53"/>
        <v>0</v>
      </c>
      <c r="Z54" s="70">
        <f t="shared" si="53"/>
        <v>0</v>
      </c>
      <c r="AA54" s="70">
        <f t="shared" si="53"/>
        <v>0</v>
      </c>
      <c r="AB54" s="71"/>
      <c r="AC54" s="7">
        <f t="shared" si="54"/>
        <v>0</v>
      </c>
      <c r="AD54" s="86"/>
      <c r="AE54" s="73"/>
      <c r="AF54" s="87"/>
      <c r="AG54" s="87"/>
      <c r="AH54" s="88"/>
      <c r="AI54" s="88"/>
      <c r="AJ54" s="75"/>
      <c r="AK54" s="87"/>
      <c r="AL54" s="88"/>
      <c r="AM54" s="75"/>
      <c r="AN54" s="89"/>
      <c r="AO54" s="86"/>
      <c r="AP54" s="87"/>
      <c r="AQ54" s="87"/>
      <c r="AR54" s="87"/>
      <c r="AS54" s="87"/>
      <c r="AT54" s="88"/>
      <c r="AU54" s="75"/>
      <c r="AV54" s="89"/>
    </row>
    <row r="55" spans="1:68" ht="27.95" customHeight="1" x14ac:dyDescent="0.25">
      <c r="A55" s="54" t="s">
        <v>790</v>
      </c>
      <c r="B55" s="55" t="s">
        <v>791</v>
      </c>
      <c r="C55" s="56" t="s">
        <v>199</v>
      </c>
      <c r="D55" s="57" t="s">
        <v>738</v>
      </c>
      <c r="E55" s="151" t="s">
        <v>84</v>
      </c>
      <c r="F55" s="152">
        <v>5</v>
      </c>
      <c r="G55" s="153" t="s">
        <v>785</v>
      </c>
      <c r="H55" s="153" t="s">
        <v>786</v>
      </c>
      <c r="I55" s="81"/>
      <c r="J55" s="82"/>
      <c r="K55" s="63">
        <f t="shared" si="42"/>
        <v>0</v>
      </c>
      <c r="L55" s="63">
        <f t="shared" si="43"/>
        <v>0</v>
      </c>
      <c r="M55" s="83"/>
      <c r="N55" s="84">
        <v>1</v>
      </c>
      <c r="O55" s="66">
        <f t="shared" si="44"/>
        <v>1</v>
      </c>
      <c r="P55" s="66">
        <f t="shared" si="45"/>
        <v>0</v>
      </c>
      <c r="Q55" s="83">
        <v>3</v>
      </c>
      <c r="R55" s="85">
        <f t="shared" si="46"/>
        <v>4.8000000000000007</v>
      </c>
      <c r="S55" s="69">
        <f t="shared" si="47"/>
        <v>0</v>
      </c>
      <c r="T55" s="70">
        <f t="shared" si="48"/>
        <v>0</v>
      </c>
      <c r="U55" s="70">
        <f t="shared" si="49"/>
        <v>0</v>
      </c>
      <c r="V55" s="70">
        <f t="shared" si="50"/>
        <v>3</v>
      </c>
      <c r="W55" s="70">
        <f t="shared" si="51"/>
        <v>0.89999999999999991</v>
      </c>
      <c r="X55" s="70">
        <f t="shared" si="52"/>
        <v>0.89999999999999991</v>
      </c>
      <c r="Y55" s="70">
        <f t="shared" si="53"/>
        <v>3</v>
      </c>
      <c r="Z55" s="70">
        <f t="shared" si="53"/>
        <v>0.89999999999999991</v>
      </c>
      <c r="AA55" s="70">
        <f t="shared" si="53"/>
        <v>0.89999999999999991</v>
      </c>
      <c r="AB55" s="71"/>
      <c r="AC55" s="7">
        <f t="shared" si="54"/>
        <v>8.8817841970012523E-16</v>
      </c>
      <c r="AD55" s="86"/>
      <c r="AE55" s="73"/>
      <c r="AF55" s="87"/>
      <c r="AG55" s="87"/>
      <c r="AH55" s="88"/>
      <c r="AI55" s="88"/>
      <c r="AJ55" s="75"/>
      <c r="AK55" s="87"/>
      <c r="AL55" s="88"/>
      <c r="AM55" s="75"/>
      <c r="AN55" s="89"/>
      <c r="AO55" s="86"/>
      <c r="AP55" s="87"/>
      <c r="AQ55" s="87"/>
      <c r="AR55" s="87"/>
      <c r="AS55" s="87"/>
      <c r="AT55" s="88"/>
      <c r="AU55" s="75"/>
      <c r="AV55" s="89"/>
    </row>
    <row r="56" spans="1:68" ht="27.95" customHeight="1" x14ac:dyDescent="0.25">
      <c r="A56" s="54" t="s">
        <v>790</v>
      </c>
      <c r="B56" s="55" t="s">
        <v>791</v>
      </c>
      <c r="C56" s="56" t="s">
        <v>199</v>
      </c>
      <c r="D56" s="57" t="s">
        <v>738</v>
      </c>
      <c r="E56" s="150" t="s">
        <v>129</v>
      </c>
      <c r="F56" s="80">
        <v>3</v>
      </c>
      <c r="G56" s="60" t="s">
        <v>789</v>
      </c>
      <c r="H56" s="60" t="s">
        <v>781</v>
      </c>
      <c r="I56" s="94"/>
      <c r="J56" s="82"/>
      <c r="K56" s="63">
        <f t="shared" si="42"/>
        <v>0</v>
      </c>
      <c r="L56" s="63">
        <f t="shared" si="43"/>
        <v>0</v>
      </c>
      <c r="M56" s="83"/>
      <c r="N56" s="84">
        <v>1</v>
      </c>
      <c r="O56" s="66">
        <f t="shared" si="44"/>
        <v>1</v>
      </c>
      <c r="P56" s="66">
        <f t="shared" si="45"/>
        <v>0</v>
      </c>
      <c r="Q56" s="83">
        <v>26</v>
      </c>
      <c r="R56" s="85">
        <f t="shared" si="46"/>
        <v>41.6</v>
      </c>
      <c r="S56" s="69">
        <f t="shared" si="47"/>
        <v>0</v>
      </c>
      <c r="T56" s="70">
        <f t="shared" si="48"/>
        <v>0</v>
      </c>
      <c r="U56" s="70">
        <f t="shared" si="49"/>
        <v>0</v>
      </c>
      <c r="V56" s="70">
        <f t="shared" si="50"/>
        <v>26</v>
      </c>
      <c r="W56" s="70">
        <f t="shared" si="51"/>
        <v>7.8</v>
      </c>
      <c r="X56" s="70">
        <f t="shared" si="52"/>
        <v>7.8</v>
      </c>
      <c r="Y56" s="70">
        <f t="shared" si="53"/>
        <v>26</v>
      </c>
      <c r="Z56" s="70">
        <f t="shared" si="53"/>
        <v>7.8</v>
      </c>
      <c r="AA56" s="70">
        <f t="shared" si="53"/>
        <v>7.8</v>
      </c>
      <c r="AB56" s="71"/>
      <c r="AC56" s="7">
        <f t="shared" si="54"/>
        <v>0</v>
      </c>
      <c r="AD56" s="86"/>
      <c r="AE56" s="73"/>
      <c r="AF56" s="87"/>
      <c r="AG56" s="87"/>
      <c r="AH56" s="88"/>
      <c r="AI56" s="88"/>
      <c r="AJ56" s="75"/>
      <c r="AK56" s="87"/>
      <c r="AL56" s="88"/>
      <c r="AM56" s="75"/>
      <c r="AN56" s="89"/>
      <c r="AO56" s="86"/>
      <c r="AP56" s="87"/>
      <c r="AQ56" s="87"/>
      <c r="AR56" s="87"/>
      <c r="AS56" s="87"/>
      <c r="AT56" s="88"/>
      <c r="AU56" s="75"/>
      <c r="AV56" s="89"/>
    </row>
    <row r="57" spans="1:68" ht="27.95" customHeight="1" x14ac:dyDescent="0.25">
      <c r="A57" s="54" t="s">
        <v>790</v>
      </c>
      <c r="B57" s="55" t="s">
        <v>791</v>
      </c>
      <c r="C57" s="56" t="s">
        <v>199</v>
      </c>
      <c r="D57" s="57" t="s">
        <v>738</v>
      </c>
      <c r="E57" s="58" t="s">
        <v>54</v>
      </c>
      <c r="F57" s="59" t="s">
        <v>742</v>
      </c>
      <c r="G57" s="60" t="s">
        <v>743</v>
      </c>
      <c r="H57" s="60" t="s">
        <v>744</v>
      </c>
      <c r="I57" s="81"/>
      <c r="J57" s="82"/>
      <c r="K57" s="63">
        <f t="shared" si="42"/>
        <v>0</v>
      </c>
      <c r="L57" s="63">
        <f t="shared" si="43"/>
        <v>0</v>
      </c>
      <c r="M57" s="83"/>
      <c r="N57" s="84">
        <v>4</v>
      </c>
      <c r="O57" s="66">
        <f t="shared" si="44"/>
        <v>1</v>
      </c>
      <c r="P57" s="66">
        <f t="shared" si="45"/>
        <v>3</v>
      </c>
      <c r="Q57" s="83">
        <v>13</v>
      </c>
      <c r="R57" s="85">
        <f t="shared" si="46"/>
        <v>71.5</v>
      </c>
      <c r="S57" s="69">
        <f t="shared" si="47"/>
        <v>0</v>
      </c>
      <c r="T57" s="70">
        <f t="shared" si="48"/>
        <v>0</v>
      </c>
      <c r="U57" s="70">
        <f t="shared" si="49"/>
        <v>0</v>
      </c>
      <c r="V57" s="70">
        <f t="shared" si="50"/>
        <v>52</v>
      </c>
      <c r="W57" s="70">
        <f t="shared" si="51"/>
        <v>3.9</v>
      </c>
      <c r="X57" s="70">
        <f t="shared" si="52"/>
        <v>15.6</v>
      </c>
      <c r="Y57" s="70">
        <f t="shared" si="53"/>
        <v>52</v>
      </c>
      <c r="Z57" s="70">
        <f t="shared" si="53"/>
        <v>3.9</v>
      </c>
      <c r="AA57" s="70">
        <f t="shared" si="53"/>
        <v>15.6</v>
      </c>
      <c r="AB57" s="71"/>
      <c r="AC57" s="7">
        <f t="shared" si="54"/>
        <v>0</v>
      </c>
      <c r="AD57" s="86"/>
      <c r="AE57" s="73"/>
      <c r="AF57" s="87"/>
      <c r="AG57" s="87"/>
      <c r="AH57" s="88"/>
      <c r="AI57" s="88"/>
      <c r="AJ57" s="75"/>
      <c r="AK57" s="87"/>
      <c r="AL57" s="88"/>
      <c r="AM57" s="75"/>
      <c r="AN57" s="89"/>
      <c r="AO57" s="86"/>
      <c r="AP57" s="87"/>
      <c r="AQ57" s="87"/>
      <c r="AR57" s="87"/>
      <c r="AS57" s="87"/>
      <c r="AT57" s="88"/>
      <c r="AU57" s="75"/>
      <c r="AV57" s="89"/>
    </row>
    <row r="58" spans="1:68" ht="27.95" customHeight="1" x14ac:dyDescent="0.25">
      <c r="A58" s="54" t="s">
        <v>790</v>
      </c>
      <c r="B58" s="55" t="s">
        <v>791</v>
      </c>
      <c r="C58" s="56" t="s">
        <v>199</v>
      </c>
      <c r="D58" s="57" t="s">
        <v>738</v>
      </c>
      <c r="E58" s="150" t="s">
        <v>129</v>
      </c>
      <c r="F58" s="59">
        <v>1</v>
      </c>
      <c r="G58" s="60" t="s">
        <v>758</v>
      </c>
      <c r="H58" s="60" t="s">
        <v>759</v>
      </c>
      <c r="I58" s="466"/>
      <c r="J58" s="82"/>
      <c r="K58" s="96">
        <f t="shared" si="42"/>
        <v>0</v>
      </c>
      <c r="L58" s="96">
        <f t="shared" si="43"/>
        <v>0</v>
      </c>
      <c r="M58" s="83"/>
      <c r="N58" s="84">
        <v>1</v>
      </c>
      <c r="O58" s="66">
        <f t="shared" si="44"/>
        <v>1</v>
      </c>
      <c r="P58" s="66">
        <f t="shared" si="45"/>
        <v>0</v>
      </c>
      <c r="Q58" s="83">
        <v>26</v>
      </c>
      <c r="R58" s="85">
        <f t="shared" si="46"/>
        <v>41.6</v>
      </c>
      <c r="S58" s="69">
        <f t="shared" si="47"/>
        <v>0</v>
      </c>
      <c r="T58" s="70">
        <f t="shared" si="48"/>
        <v>0</v>
      </c>
      <c r="U58" s="70">
        <f t="shared" si="49"/>
        <v>0</v>
      </c>
      <c r="V58" s="70">
        <f t="shared" si="50"/>
        <v>26</v>
      </c>
      <c r="W58" s="70">
        <f t="shared" si="51"/>
        <v>7.8</v>
      </c>
      <c r="X58" s="70">
        <f t="shared" si="52"/>
        <v>7.8</v>
      </c>
      <c r="Y58" s="70">
        <f t="shared" si="53"/>
        <v>26</v>
      </c>
      <c r="Z58" s="70">
        <f t="shared" si="53"/>
        <v>7.8</v>
      </c>
      <c r="AA58" s="70">
        <f t="shared" si="53"/>
        <v>7.8</v>
      </c>
      <c r="AB58" s="71"/>
      <c r="AC58" s="7">
        <f t="shared" si="54"/>
        <v>0</v>
      </c>
      <c r="AD58" s="86"/>
      <c r="AE58" s="73"/>
      <c r="AF58" s="87"/>
      <c r="AG58" s="87"/>
      <c r="AH58" s="88"/>
      <c r="AI58" s="88"/>
      <c r="AJ58" s="75"/>
      <c r="AK58" s="87"/>
      <c r="AL58" s="88"/>
      <c r="AM58" s="75"/>
      <c r="AN58" s="89"/>
      <c r="AO58" s="86"/>
      <c r="AP58" s="87"/>
      <c r="AQ58" s="87"/>
      <c r="AR58" s="87"/>
      <c r="AS58" s="87"/>
      <c r="AT58" s="88"/>
      <c r="AU58" s="75"/>
      <c r="AV58" s="89"/>
    </row>
    <row r="59" spans="1:68" s="115" customFormat="1" ht="27.95" hidden="1" customHeight="1" x14ac:dyDescent="0.25">
      <c r="A59" s="193" t="s">
        <v>790</v>
      </c>
      <c r="B59" s="194" t="s">
        <v>791</v>
      </c>
      <c r="C59" s="56" t="s">
        <v>199</v>
      </c>
      <c r="D59" s="57" t="s">
        <v>738</v>
      </c>
      <c r="E59" s="101" t="s">
        <v>49</v>
      </c>
      <c r="F59" s="101"/>
      <c r="G59" s="102"/>
      <c r="H59" s="103"/>
      <c r="I59" s="104"/>
      <c r="J59" s="105"/>
      <c r="K59" s="106">
        <f>IF(J59&gt;0, 1, 0)</f>
        <v>0</v>
      </c>
      <c r="L59" s="106">
        <f t="shared" si="43"/>
        <v>0</v>
      </c>
      <c r="M59" s="107"/>
      <c r="N59" s="108"/>
      <c r="O59" s="109">
        <f t="shared" si="44"/>
        <v>0</v>
      </c>
      <c r="P59" s="109">
        <f t="shared" si="45"/>
        <v>0</v>
      </c>
      <c r="Q59" s="107"/>
      <c r="R59" s="110">
        <f>J59*M59*$R$9</f>
        <v>0</v>
      </c>
      <c r="S59" s="111">
        <f>J59*M59*$S$9</f>
        <v>0</v>
      </c>
      <c r="T59" s="112">
        <f>K59*M59*$T$9</f>
        <v>0</v>
      </c>
      <c r="U59" s="112">
        <f>J59*M59*$U$9</f>
        <v>0</v>
      </c>
      <c r="V59" s="112">
        <f t="shared" si="50"/>
        <v>0</v>
      </c>
      <c r="W59" s="112">
        <f t="shared" si="51"/>
        <v>0</v>
      </c>
      <c r="X59" s="112">
        <f t="shared" si="52"/>
        <v>0</v>
      </c>
      <c r="Y59" s="112">
        <f t="shared" si="53"/>
        <v>0</v>
      </c>
      <c r="Z59" s="112">
        <f t="shared" si="53"/>
        <v>0</v>
      </c>
      <c r="AA59" s="112">
        <f t="shared" si="53"/>
        <v>0</v>
      </c>
      <c r="AB59" s="113"/>
      <c r="AC59" s="114">
        <f t="shared" si="54"/>
        <v>0</v>
      </c>
      <c r="AD59" s="86"/>
      <c r="AE59" s="73"/>
      <c r="AF59" s="87"/>
      <c r="AG59" s="87"/>
      <c r="AH59" s="88"/>
      <c r="AI59" s="88"/>
      <c r="AJ59" s="75"/>
      <c r="AK59" s="87"/>
      <c r="AL59" s="88"/>
      <c r="AM59" s="75"/>
      <c r="AN59" s="89"/>
      <c r="AO59" s="86"/>
      <c r="AP59" s="87"/>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s="115" customFormat="1" ht="27.95" hidden="1" customHeight="1" x14ac:dyDescent="0.25">
      <c r="A60" s="193" t="s">
        <v>790</v>
      </c>
      <c r="B60" s="194" t="s">
        <v>791</v>
      </c>
      <c r="C60" s="56" t="s">
        <v>199</v>
      </c>
      <c r="D60" s="57" t="s">
        <v>738</v>
      </c>
      <c r="E60" s="101" t="s">
        <v>49</v>
      </c>
      <c r="F60" s="101"/>
      <c r="G60" s="102"/>
      <c r="H60" s="103"/>
      <c r="I60" s="104"/>
      <c r="J60" s="105"/>
      <c r="K60" s="106">
        <f>IF(J60&gt;0, 1, 0)</f>
        <v>0</v>
      </c>
      <c r="L60" s="106">
        <f t="shared" si="43"/>
        <v>0</v>
      </c>
      <c r="M60" s="107"/>
      <c r="N60" s="108"/>
      <c r="O60" s="109">
        <f t="shared" si="44"/>
        <v>0</v>
      </c>
      <c r="P60" s="109">
        <f t="shared" si="45"/>
        <v>0</v>
      </c>
      <c r="Q60" s="107"/>
      <c r="R60" s="110">
        <f>J60*M60*$R$9</f>
        <v>0</v>
      </c>
      <c r="S60" s="111">
        <f>J60*M60*$S$9</f>
        <v>0</v>
      </c>
      <c r="T60" s="112">
        <f>K60*M60*$T$9</f>
        <v>0</v>
      </c>
      <c r="U60" s="112">
        <f>J60*M60*$U$9</f>
        <v>0</v>
      </c>
      <c r="V60" s="112">
        <f t="shared" si="50"/>
        <v>0</v>
      </c>
      <c r="W60" s="112">
        <f t="shared" si="51"/>
        <v>0</v>
      </c>
      <c r="X60" s="112">
        <f t="shared" si="52"/>
        <v>0</v>
      </c>
      <c r="Y60" s="112">
        <f t="shared" si="53"/>
        <v>0</v>
      </c>
      <c r="Z60" s="112">
        <f t="shared" si="53"/>
        <v>0</v>
      </c>
      <c r="AA60" s="112">
        <f t="shared" si="53"/>
        <v>0</v>
      </c>
      <c r="AB60" s="113"/>
      <c r="AC60" s="114">
        <f t="shared" si="54"/>
        <v>0</v>
      </c>
      <c r="AD60" s="86"/>
      <c r="AE60" s="73"/>
      <c r="AF60" s="87"/>
      <c r="AG60" s="87"/>
      <c r="AH60" s="88"/>
      <c r="AI60" s="88"/>
      <c r="AJ60" s="75"/>
      <c r="AK60" s="87"/>
      <c r="AL60" s="88"/>
      <c r="AM60" s="75"/>
      <c r="AN60" s="89"/>
      <c r="AO60" s="86"/>
      <c r="AP60" s="87"/>
      <c r="AQ60" s="87"/>
      <c r="AR60" s="87"/>
      <c r="AS60" s="87"/>
      <c r="AT60" s="88"/>
      <c r="AU60" s="75"/>
      <c r="AV60" s="89"/>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116" t="s">
        <v>790</v>
      </c>
      <c r="B61" s="117" t="s">
        <v>791</v>
      </c>
      <c r="C61" s="117" t="s">
        <v>199</v>
      </c>
      <c r="D61" s="57" t="s">
        <v>738</v>
      </c>
      <c r="E61" s="118"/>
      <c r="F61" s="118"/>
      <c r="G61" s="119"/>
      <c r="H61" s="120" t="s">
        <v>90</v>
      </c>
      <c r="I61" s="121"/>
      <c r="J61" s="122"/>
      <c r="K61" s="123"/>
      <c r="L61" s="123"/>
      <c r="M61" s="124"/>
      <c r="N61" s="125"/>
      <c r="O61" s="123"/>
      <c r="P61" s="123"/>
      <c r="Q61" s="124"/>
      <c r="R61" s="126">
        <f>SUM(R49:R60)</f>
        <v>247.5</v>
      </c>
      <c r="S61" s="127">
        <f t="shared" ref="S61:AA61" si="55">SUM(S49:S60)</f>
        <v>0</v>
      </c>
      <c r="T61" s="128">
        <f t="shared" si="55"/>
        <v>0</v>
      </c>
      <c r="U61" s="128">
        <f t="shared" si="55"/>
        <v>0</v>
      </c>
      <c r="V61" s="128">
        <f t="shared" si="55"/>
        <v>162</v>
      </c>
      <c r="W61" s="128">
        <f t="shared" si="55"/>
        <v>36.9</v>
      </c>
      <c r="X61" s="128">
        <f t="shared" si="55"/>
        <v>48.599999999999994</v>
      </c>
      <c r="Y61" s="129">
        <f t="shared" si="55"/>
        <v>162</v>
      </c>
      <c r="Z61" s="129">
        <f t="shared" si="55"/>
        <v>36.9</v>
      </c>
      <c r="AA61" s="129">
        <f t="shared" si="55"/>
        <v>48.599999999999994</v>
      </c>
      <c r="AB61" s="130">
        <f>R61/1800/0.6</f>
        <v>0.22916666666666669</v>
      </c>
      <c r="AC61" s="7"/>
      <c r="AD61" s="131"/>
      <c r="AE61" s="132"/>
      <c r="AF61" s="132"/>
      <c r="AG61" s="132"/>
      <c r="AH61" s="132"/>
      <c r="AI61" s="132"/>
      <c r="AJ61" s="132"/>
      <c r="AK61" s="132"/>
      <c r="AL61" s="132"/>
      <c r="AM61" s="132"/>
      <c r="AN61" s="132"/>
      <c r="AO61" s="132"/>
      <c r="AP61" s="132"/>
      <c r="AQ61" s="132"/>
      <c r="AR61" s="132"/>
      <c r="AS61" s="132"/>
      <c r="AT61" s="132"/>
      <c r="AU61" s="132"/>
      <c r="AV61" s="467"/>
    </row>
    <row r="62" spans="1:68" ht="27.95" customHeight="1" thickTop="1" x14ac:dyDescent="0.25">
      <c r="A62" s="54" t="s">
        <v>799</v>
      </c>
      <c r="B62" s="55" t="s">
        <v>800</v>
      </c>
      <c r="C62" s="56" t="s">
        <v>117</v>
      </c>
      <c r="D62" s="57" t="s">
        <v>738</v>
      </c>
      <c r="E62" s="58" t="s">
        <v>54</v>
      </c>
      <c r="F62" s="59">
        <v>4</v>
      </c>
      <c r="G62" s="60" t="s">
        <v>771</v>
      </c>
      <c r="H62" s="60" t="s">
        <v>772</v>
      </c>
      <c r="I62" s="462"/>
      <c r="J62" s="62">
        <v>1</v>
      </c>
      <c r="K62" s="63">
        <f t="shared" ref="K62:K71" si="56">IF(J62&gt;0, 1, 0)</f>
        <v>1</v>
      </c>
      <c r="L62" s="63">
        <f t="shared" ref="L62:L73" si="57">J62-K62</f>
        <v>0</v>
      </c>
      <c r="M62" s="64">
        <v>18</v>
      </c>
      <c r="N62" s="65">
        <v>1</v>
      </c>
      <c r="O62" s="66">
        <f t="shared" ref="O62:O73" si="58">IF(N62&gt;0, 1, 0)</f>
        <v>1</v>
      </c>
      <c r="P62" s="66">
        <f t="shared" ref="P62:P73" si="59">N62-O62</f>
        <v>0</v>
      </c>
      <c r="Q62" s="463">
        <v>13</v>
      </c>
      <c r="R62" s="68">
        <f t="shared" ref="R62:R71" si="60">(K62*M62*$R$5)+(L62*M62*$R$6)+(O62*Q62*$R$7)+(P62*Q62*$R$8)</f>
        <v>78.400000000000006</v>
      </c>
      <c r="S62" s="69">
        <f t="shared" ref="S62:S71" si="61">J62*M62*$S$5</f>
        <v>18</v>
      </c>
      <c r="T62" s="70">
        <f t="shared" ref="T62:T71" si="62">K62*M62*$T$5</f>
        <v>18</v>
      </c>
      <c r="U62" s="70">
        <f t="shared" ref="U62:U71" si="63">J62*M62*$U$5</f>
        <v>21.599999999999998</v>
      </c>
      <c r="V62" s="70">
        <f t="shared" ref="V62:V73" si="64">N62*Q62*$V$7</f>
        <v>13</v>
      </c>
      <c r="W62" s="70">
        <f t="shared" ref="W62:W73" si="65">O62*Q62*$W$7</f>
        <v>3.9</v>
      </c>
      <c r="X62" s="70">
        <f t="shared" ref="X62:X73" si="66">N62*Q62*$X$7</f>
        <v>3.9</v>
      </c>
      <c r="Y62" s="70">
        <f t="shared" ref="Y62:AA73" si="67">S62+V62</f>
        <v>31</v>
      </c>
      <c r="Z62" s="70">
        <f t="shared" si="67"/>
        <v>21.9</v>
      </c>
      <c r="AA62" s="70">
        <f t="shared" si="67"/>
        <v>25.499999999999996</v>
      </c>
      <c r="AB62" s="71"/>
      <c r="AC62" s="7">
        <f t="shared" ref="AC62:AC73" si="68">R62-Y62-Z62-AA62</f>
        <v>0</v>
      </c>
      <c r="AD62" s="72"/>
      <c r="AE62" s="73"/>
      <c r="AF62" s="73"/>
      <c r="AG62" s="73"/>
      <c r="AH62" s="88"/>
      <c r="AI62" s="88"/>
      <c r="AJ62" s="75"/>
      <c r="AK62" s="134" t="s">
        <v>801</v>
      </c>
      <c r="AL62" s="88"/>
      <c r="AM62" s="75"/>
      <c r="AN62" s="77"/>
      <c r="AO62" s="281" t="s">
        <v>802</v>
      </c>
      <c r="AP62" s="79" t="s">
        <v>779</v>
      </c>
      <c r="AQ62" s="79"/>
      <c r="AR62" s="79" t="s">
        <v>803</v>
      </c>
      <c r="AS62" s="79" t="s">
        <v>804</v>
      </c>
      <c r="AT62" s="88"/>
      <c r="AU62" s="75"/>
      <c r="AV62" s="77"/>
    </row>
    <row r="63" spans="1:68" ht="27.95" customHeight="1" x14ac:dyDescent="0.25">
      <c r="A63" s="54" t="s">
        <v>799</v>
      </c>
      <c r="B63" s="55" t="s">
        <v>800</v>
      </c>
      <c r="C63" s="56" t="s">
        <v>117</v>
      </c>
      <c r="D63" s="57" t="s">
        <v>738</v>
      </c>
      <c r="E63" s="93" t="s">
        <v>73</v>
      </c>
      <c r="F63" s="59">
        <v>3</v>
      </c>
      <c r="G63" s="60" t="s">
        <v>805</v>
      </c>
      <c r="H63" s="60" t="s">
        <v>806</v>
      </c>
      <c r="I63" s="81"/>
      <c r="J63" s="82">
        <v>1</v>
      </c>
      <c r="K63" s="63">
        <f t="shared" si="56"/>
        <v>1</v>
      </c>
      <c r="L63" s="63">
        <f t="shared" si="57"/>
        <v>0</v>
      </c>
      <c r="M63" s="83">
        <v>26</v>
      </c>
      <c r="N63" s="84">
        <v>1</v>
      </c>
      <c r="O63" s="66">
        <f t="shared" si="58"/>
        <v>1</v>
      </c>
      <c r="P63" s="66">
        <f t="shared" si="59"/>
        <v>0</v>
      </c>
      <c r="Q63" s="83">
        <v>26</v>
      </c>
      <c r="R63" s="85">
        <f t="shared" si="60"/>
        <v>124.80000000000001</v>
      </c>
      <c r="S63" s="69">
        <f t="shared" si="61"/>
        <v>26</v>
      </c>
      <c r="T63" s="70">
        <f t="shared" si="62"/>
        <v>26</v>
      </c>
      <c r="U63" s="70">
        <f t="shared" si="63"/>
        <v>31.2</v>
      </c>
      <c r="V63" s="70">
        <f t="shared" si="64"/>
        <v>26</v>
      </c>
      <c r="W63" s="70">
        <f t="shared" si="65"/>
        <v>7.8</v>
      </c>
      <c r="X63" s="70">
        <f t="shared" si="66"/>
        <v>7.8</v>
      </c>
      <c r="Y63" s="70">
        <f t="shared" si="67"/>
        <v>52</v>
      </c>
      <c r="Z63" s="70">
        <f t="shared" si="67"/>
        <v>33.799999999999997</v>
      </c>
      <c r="AA63" s="70">
        <f t="shared" si="67"/>
        <v>39</v>
      </c>
      <c r="AB63" s="71"/>
      <c r="AC63" s="7">
        <f t="shared" si="68"/>
        <v>0</v>
      </c>
      <c r="AD63" s="86"/>
      <c r="AE63" s="73"/>
      <c r="AF63" s="87"/>
      <c r="AG63" s="87"/>
      <c r="AH63" s="88"/>
      <c r="AI63" s="88"/>
      <c r="AJ63" s="75"/>
      <c r="AK63" s="134"/>
      <c r="AL63" s="88"/>
      <c r="AM63" s="75"/>
      <c r="AN63" s="89"/>
      <c r="AO63" s="86"/>
      <c r="AP63" s="87"/>
      <c r="AQ63" s="87"/>
      <c r="AR63" s="79"/>
      <c r="AS63" s="87"/>
      <c r="AT63" s="88"/>
      <c r="AU63" s="75"/>
      <c r="AV63" s="89"/>
    </row>
    <row r="64" spans="1:68" ht="27.95" customHeight="1" x14ac:dyDescent="0.25">
      <c r="A64" s="54" t="s">
        <v>799</v>
      </c>
      <c r="B64" s="55" t="s">
        <v>800</v>
      </c>
      <c r="C64" s="56" t="s">
        <v>117</v>
      </c>
      <c r="D64" s="57" t="s">
        <v>738</v>
      </c>
      <c r="E64" s="93" t="s">
        <v>73</v>
      </c>
      <c r="F64" s="80">
        <v>3</v>
      </c>
      <c r="G64" s="60" t="s">
        <v>807</v>
      </c>
      <c r="H64" s="60" t="s">
        <v>808</v>
      </c>
      <c r="I64" s="81"/>
      <c r="J64" s="82">
        <v>1</v>
      </c>
      <c r="K64" s="63">
        <f t="shared" si="56"/>
        <v>1</v>
      </c>
      <c r="L64" s="63">
        <f t="shared" si="57"/>
        <v>0</v>
      </c>
      <c r="M64" s="83">
        <v>26</v>
      </c>
      <c r="N64" s="84">
        <v>1</v>
      </c>
      <c r="O64" s="66">
        <f t="shared" si="58"/>
        <v>1</v>
      </c>
      <c r="P64" s="66">
        <f t="shared" si="59"/>
        <v>0</v>
      </c>
      <c r="Q64" s="83">
        <v>26</v>
      </c>
      <c r="R64" s="85">
        <f t="shared" si="60"/>
        <v>124.80000000000001</v>
      </c>
      <c r="S64" s="69">
        <f t="shared" si="61"/>
        <v>26</v>
      </c>
      <c r="T64" s="70">
        <f t="shared" si="62"/>
        <v>26</v>
      </c>
      <c r="U64" s="70">
        <f t="shared" si="63"/>
        <v>31.2</v>
      </c>
      <c r="V64" s="70">
        <f t="shared" si="64"/>
        <v>26</v>
      </c>
      <c r="W64" s="70">
        <f t="shared" si="65"/>
        <v>7.8</v>
      </c>
      <c r="X64" s="70">
        <f t="shared" si="66"/>
        <v>7.8</v>
      </c>
      <c r="Y64" s="70">
        <f t="shared" si="67"/>
        <v>52</v>
      </c>
      <c r="Z64" s="70">
        <f t="shared" si="67"/>
        <v>33.799999999999997</v>
      </c>
      <c r="AA64" s="70">
        <f t="shared" si="67"/>
        <v>39</v>
      </c>
      <c r="AB64" s="71"/>
      <c r="AC64" s="7">
        <f t="shared" si="68"/>
        <v>0</v>
      </c>
      <c r="AD64" s="86"/>
      <c r="AE64" s="73"/>
      <c r="AF64" s="87"/>
      <c r="AG64" s="87"/>
      <c r="AH64" s="88"/>
      <c r="AI64" s="88"/>
      <c r="AJ64" s="75"/>
      <c r="AK64" s="87"/>
      <c r="AL64" s="88"/>
      <c r="AM64" s="75"/>
      <c r="AN64" s="89"/>
      <c r="AO64" s="86"/>
      <c r="AP64" s="87"/>
      <c r="AQ64" s="87"/>
      <c r="AR64" s="87"/>
      <c r="AS64" s="87"/>
      <c r="AT64" s="88"/>
      <c r="AU64" s="75"/>
      <c r="AV64" s="89"/>
    </row>
    <row r="65" spans="1:68" ht="27.95" customHeight="1" x14ac:dyDescent="0.25">
      <c r="A65" s="54" t="s">
        <v>799</v>
      </c>
      <c r="B65" s="55" t="s">
        <v>800</v>
      </c>
      <c r="C65" s="56" t="s">
        <v>117</v>
      </c>
      <c r="D65" s="57" t="s">
        <v>738</v>
      </c>
      <c r="E65" s="151" t="s">
        <v>84</v>
      </c>
      <c r="F65" s="468">
        <v>5</v>
      </c>
      <c r="G65" s="153" t="s">
        <v>809</v>
      </c>
      <c r="H65" s="153" t="s">
        <v>810</v>
      </c>
      <c r="I65" s="81"/>
      <c r="J65" s="82">
        <v>1</v>
      </c>
      <c r="K65" s="63">
        <f t="shared" si="56"/>
        <v>1</v>
      </c>
      <c r="L65" s="63">
        <f t="shared" si="57"/>
        <v>0</v>
      </c>
      <c r="M65" s="83">
        <v>26</v>
      </c>
      <c r="N65" s="84">
        <v>1</v>
      </c>
      <c r="O65" s="66">
        <f t="shared" si="58"/>
        <v>1</v>
      </c>
      <c r="P65" s="66">
        <f t="shared" si="59"/>
        <v>0</v>
      </c>
      <c r="Q65" s="83">
        <v>26</v>
      </c>
      <c r="R65" s="85">
        <f t="shared" si="60"/>
        <v>124.80000000000001</v>
      </c>
      <c r="S65" s="69">
        <f t="shared" si="61"/>
        <v>26</v>
      </c>
      <c r="T65" s="70">
        <f t="shared" si="62"/>
        <v>26</v>
      </c>
      <c r="U65" s="70">
        <f t="shared" si="63"/>
        <v>31.2</v>
      </c>
      <c r="V65" s="70">
        <f t="shared" si="64"/>
        <v>26</v>
      </c>
      <c r="W65" s="70">
        <f t="shared" si="65"/>
        <v>7.8</v>
      </c>
      <c r="X65" s="70">
        <f t="shared" si="66"/>
        <v>7.8</v>
      </c>
      <c r="Y65" s="70">
        <f t="shared" si="67"/>
        <v>52</v>
      </c>
      <c r="Z65" s="70">
        <f t="shared" si="67"/>
        <v>33.799999999999997</v>
      </c>
      <c r="AA65" s="70">
        <f t="shared" si="67"/>
        <v>39</v>
      </c>
      <c r="AB65" s="71"/>
      <c r="AC65" s="7">
        <f t="shared" si="68"/>
        <v>0</v>
      </c>
      <c r="AD65" s="86"/>
      <c r="AE65" s="73"/>
      <c r="AF65" s="87"/>
      <c r="AG65" s="87"/>
      <c r="AH65" s="88"/>
      <c r="AI65" s="88"/>
      <c r="AJ65" s="75"/>
      <c r="AK65" s="87"/>
      <c r="AL65" s="88"/>
      <c r="AM65" s="75"/>
      <c r="AN65" s="89"/>
      <c r="AO65" s="86"/>
      <c r="AP65" s="87"/>
      <c r="AQ65" s="87"/>
      <c r="AR65" s="87"/>
      <c r="AS65" s="87"/>
      <c r="AT65" s="88"/>
      <c r="AU65" s="75"/>
      <c r="AV65" s="89"/>
    </row>
    <row r="66" spans="1:68" ht="27.95" customHeight="1" x14ac:dyDescent="0.25">
      <c r="A66" s="54" t="s">
        <v>799</v>
      </c>
      <c r="B66" s="55" t="s">
        <v>800</v>
      </c>
      <c r="C66" s="56" t="s">
        <v>117</v>
      </c>
      <c r="D66" s="57" t="s">
        <v>738</v>
      </c>
      <c r="E66" s="150" t="s">
        <v>129</v>
      </c>
      <c r="F66" s="59">
        <v>4</v>
      </c>
      <c r="G66" s="60" t="s">
        <v>811</v>
      </c>
      <c r="H66" s="60" t="s">
        <v>812</v>
      </c>
      <c r="I66" s="81"/>
      <c r="J66" s="82">
        <v>1</v>
      </c>
      <c r="K66" s="63">
        <f t="shared" si="56"/>
        <v>1</v>
      </c>
      <c r="L66" s="63">
        <f t="shared" si="57"/>
        <v>0</v>
      </c>
      <c r="M66" s="83">
        <v>26</v>
      </c>
      <c r="N66" s="84">
        <v>1</v>
      </c>
      <c r="O66" s="66">
        <f t="shared" si="58"/>
        <v>1</v>
      </c>
      <c r="P66" s="66">
        <f t="shared" si="59"/>
        <v>0</v>
      </c>
      <c r="Q66" s="83">
        <v>26</v>
      </c>
      <c r="R66" s="85">
        <f t="shared" si="60"/>
        <v>124.80000000000001</v>
      </c>
      <c r="S66" s="69">
        <f t="shared" si="61"/>
        <v>26</v>
      </c>
      <c r="T66" s="70">
        <f t="shared" si="62"/>
        <v>26</v>
      </c>
      <c r="U66" s="70">
        <f t="shared" si="63"/>
        <v>31.2</v>
      </c>
      <c r="V66" s="70">
        <f t="shared" si="64"/>
        <v>26</v>
      </c>
      <c r="W66" s="70">
        <f t="shared" si="65"/>
        <v>7.8</v>
      </c>
      <c r="X66" s="70">
        <f t="shared" si="66"/>
        <v>7.8</v>
      </c>
      <c r="Y66" s="70">
        <f t="shared" si="67"/>
        <v>52</v>
      </c>
      <c r="Z66" s="70">
        <f t="shared" si="67"/>
        <v>33.799999999999997</v>
      </c>
      <c r="AA66" s="70">
        <f t="shared" si="67"/>
        <v>39</v>
      </c>
      <c r="AB66" s="71"/>
      <c r="AC66" s="7">
        <f t="shared" si="68"/>
        <v>0</v>
      </c>
      <c r="AD66" s="86"/>
      <c r="AE66" s="73"/>
      <c r="AF66" s="87"/>
      <c r="AG66" s="87"/>
      <c r="AH66" s="88"/>
      <c r="AI66" s="88"/>
      <c r="AJ66" s="75"/>
      <c r="AK66" s="87"/>
      <c r="AL66" s="88"/>
      <c r="AM66" s="75"/>
      <c r="AN66" s="89"/>
      <c r="AO66" s="86"/>
      <c r="AP66" s="87"/>
      <c r="AQ66" s="87"/>
      <c r="AR66" s="87"/>
      <c r="AS66" s="87"/>
      <c r="AT66" s="88"/>
      <c r="AU66" s="75"/>
      <c r="AV66" s="89"/>
    </row>
    <row r="67" spans="1:68" ht="27.95" customHeight="1" x14ac:dyDescent="0.25">
      <c r="A67" s="54" t="s">
        <v>799</v>
      </c>
      <c r="B67" s="55" t="s">
        <v>800</v>
      </c>
      <c r="C67" s="56" t="s">
        <v>117</v>
      </c>
      <c r="D67" s="57" t="s">
        <v>738</v>
      </c>
      <c r="E67" s="141"/>
      <c r="F67" s="136"/>
      <c r="G67" s="137"/>
      <c r="H67" s="140"/>
      <c r="I67" s="81"/>
      <c r="J67" s="82"/>
      <c r="K67" s="63">
        <f t="shared" si="56"/>
        <v>0</v>
      </c>
      <c r="L67" s="63">
        <f t="shared" si="57"/>
        <v>0</v>
      </c>
      <c r="M67" s="83"/>
      <c r="N67" s="84"/>
      <c r="O67" s="66">
        <f t="shared" si="58"/>
        <v>0</v>
      </c>
      <c r="P67" s="66">
        <f t="shared" si="59"/>
        <v>0</v>
      </c>
      <c r="Q67" s="83"/>
      <c r="R67" s="85">
        <f t="shared" si="60"/>
        <v>0</v>
      </c>
      <c r="S67" s="69">
        <f t="shared" si="61"/>
        <v>0</v>
      </c>
      <c r="T67" s="70">
        <f t="shared" si="62"/>
        <v>0</v>
      </c>
      <c r="U67" s="70">
        <f t="shared" si="63"/>
        <v>0</v>
      </c>
      <c r="V67" s="70">
        <f t="shared" si="64"/>
        <v>0</v>
      </c>
      <c r="W67" s="70">
        <f t="shared" si="65"/>
        <v>0</v>
      </c>
      <c r="X67" s="70">
        <f t="shared" si="66"/>
        <v>0</v>
      </c>
      <c r="Y67" s="70">
        <f t="shared" si="67"/>
        <v>0</v>
      </c>
      <c r="Z67" s="70">
        <f t="shared" si="67"/>
        <v>0</v>
      </c>
      <c r="AA67" s="70">
        <f t="shared" si="67"/>
        <v>0</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68" ht="27.95" customHeight="1" x14ac:dyDescent="0.25">
      <c r="A68" s="54" t="s">
        <v>799</v>
      </c>
      <c r="B68" s="55" t="s">
        <v>800</v>
      </c>
      <c r="C68" s="56" t="s">
        <v>117</v>
      </c>
      <c r="D68" s="57" t="s">
        <v>738</v>
      </c>
      <c r="E68" s="141"/>
      <c r="F68" s="136"/>
      <c r="G68" s="142"/>
      <c r="H68" s="140"/>
      <c r="I68" s="81"/>
      <c r="J68" s="82"/>
      <c r="K68" s="63">
        <f t="shared" si="56"/>
        <v>0</v>
      </c>
      <c r="L68" s="63">
        <f t="shared" si="57"/>
        <v>0</v>
      </c>
      <c r="M68" s="83"/>
      <c r="N68" s="84"/>
      <c r="O68" s="66">
        <f t="shared" si="58"/>
        <v>0</v>
      </c>
      <c r="P68" s="66">
        <f t="shared" si="59"/>
        <v>0</v>
      </c>
      <c r="Q68" s="83"/>
      <c r="R68" s="85">
        <f t="shared" si="60"/>
        <v>0</v>
      </c>
      <c r="S68" s="69">
        <f t="shared" si="61"/>
        <v>0</v>
      </c>
      <c r="T68" s="70">
        <f t="shared" si="62"/>
        <v>0</v>
      </c>
      <c r="U68" s="70">
        <f t="shared" si="63"/>
        <v>0</v>
      </c>
      <c r="V68" s="70">
        <f t="shared" si="64"/>
        <v>0</v>
      </c>
      <c r="W68" s="70">
        <f t="shared" si="65"/>
        <v>0</v>
      </c>
      <c r="X68" s="70">
        <f t="shared" si="66"/>
        <v>0</v>
      </c>
      <c r="Y68" s="70">
        <f t="shared" si="67"/>
        <v>0</v>
      </c>
      <c r="Z68" s="70">
        <f t="shared" si="67"/>
        <v>0</v>
      </c>
      <c r="AA68" s="70">
        <f t="shared" si="67"/>
        <v>0</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68" ht="27.95" customHeight="1" x14ac:dyDescent="0.25">
      <c r="A69" s="54" t="s">
        <v>799</v>
      </c>
      <c r="B69" s="55" t="s">
        <v>800</v>
      </c>
      <c r="C69" s="56" t="s">
        <v>117</v>
      </c>
      <c r="D69" s="57" t="s">
        <v>738</v>
      </c>
      <c r="E69" s="141"/>
      <c r="F69" s="136"/>
      <c r="G69" s="142"/>
      <c r="H69" s="140"/>
      <c r="I69" s="94"/>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68" ht="27.95" customHeight="1" x14ac:dyDescent="0.25">
      <c r="A70" s="54" t="s">
        <v>799</v>
      </c>
      <c r="B70" s="55" t="s">
        <v>800</v>
      </c>
      <c r="C70" s="56" t="s">
        <v>117</v>
      </c>
      <c r="D70" s="57" t="s">
        <v>738</v>
      </c>
      <c r="E70" s="143"/>
      <c r="F70" s="144"/>
      <c r="G70" s="145"/>
      <c r="H70" s="140"/>
      <c r="I70" s="81"/>
      <c r="J70" s="82"/>
      <c r="K70" s="63">
        <f t="shared" si="56"/>
        <v>0</v>
      </c>
      <c r="L70" s="63">
        <f t="shared" si="57"/>
        <v>0</v>
      </c>
      <c r="M70" s="83"/>
      <c r="N70" s="84"/>
      <c r="O70" s="66">
        <f t="shared" si="58"/>
        <v>0</v>
      </c>
      <c r="P70" s="66">
        <f t="shared" si="59"/>
        <v>0</v>
      </c>
      <c r="Q70" s="83"/>
      <c r="R70" s="85">
        <f t="shared" si="60"/>
        <v>0</v>
      </c>
      <c r="S70" s="69">
        <f t="shared" si="61"/>
        <v>0</v>
      </c>
      <c r="T70" s="70">
        <f t="shared" si="62"/>
        <v>0</v>
      </c>
      <c r="U70" s="70">
        <f t="shared" si="63"/>
        <v>0</v>
      </c>
      <c r="V70" s="70">
        <f t="shared" si="64"/>
        <v>0</v>
      </c>
      <c r="W70" s="70">
        <f t="shared" si="65"/>
        <v>0</v>
      </c>
      <c r="X70" s="70">
        <f t="shared" si="66"/>
        <v>0</v>
      </c>
      <c r="Y70" s="70">
        <f t="shared" si="67"/>
        <v>0</v>
      </c>
      <c r="Z70" s="70">
        <f t="shared" si="67"/>
        <v>0</v>
      </c>
      <c r="AA70" s="70">
        <f t="shared" si="67"/>
        <v>0</v>
      </c>
      <c r="AB70" s="71"/>
      <c r="AC70" s="7">
        <f t="shared" si="68"/>
        <v>0</v>
      </c>
      <c r="AD70" s="86"/>
      <c r="AE70" s="73"/>
      <c r="AF70" s="87"/>
      <c r="AG70" s="87"/>
      <c r="AH70" s="88"/>
      <c r="AI70" s="88"/>
      <c r="AJ70" s="75"/>
      <c r="AK70" s="87"/>
      <c r="AL70" s="88"/>
      <c r="AM70" s="75"/>
      <c r="AN70" s="89"/>
      <c r="AO70" s="86"/>
      <c r="AP70" s="87"/>
      <c r="AQ70" s="87"/>
      <c r="AR70" s="87"/>
      <c r="AS70" s="87"/>
      <c r="AT70" s="88"/>
      <c r="AU70" s="75"/>
      <c r="AV70" s="89"/>
    </row>
    <row r="71" spans="1:68" ht="27.95" customHeight="1" x14ac:dyDescent="0.25">
      <c r="A71" s="54" t="s">
        <v>799</v>
      </c>
      <c r="B71" s="55" t="s">
        <v>800</v>
      </c>
      <c r="C71" s="56" t="s">
        <v>117</v>
      </c>
      <c r="D71" s="57" t="s">
        <v>738</v>
      </c>
      <c r="E71" s="146"/>
      <c r="F71" s="464"/>
      <c r="G71" s="142"/>
      <c r="H71" s="465"/>
      <c r="I71" s="466"/>
      <c r="J71" s="82"/>
      <c r="K71" s="96">
        <f t="shared" si="56"/>
        <v>0</v>
      </c>
      <c r="L71" s="96">
        <f t="shared" si="57"/>
        <v>0</v>
      </c>
      <c r="M71" s="83"/>
      <c r="N71" s="84"/>
      <c r="O71" s="66">
        <f t="shared" si="58"/>
        <v>0</v>
      </c>
      <c r="P71" s="66">
        <f t="shared" si="59"/>
        <v>0</v>
      </c>
      <c r="Q71" s="83"/>
      <c r="R71" s="85">
        <f t="shared" si="60"/>
        <v>0</v>
      </c>
      <c r="S71" s="69">
        <f t="shared" si="61"/>
        <v>0</v>
      </c>
      <c r="T71" s="70">
        <f t="shared" si="62"/>
        <v>0</v>
      </c>
      <c r="U71" s="70">
        <f t="shared" si="63"/>
        <v>0</v>
      </c>
      <c r="V71" s="70">
        <f t="shared" si="64"/>
        <v>0</v>
      </c>
      <c r="W71" s="70">
        <f t="shared" si="65"/>
        <v>0</v>
      </c>
      <c r="X71" s="70">
        <f t="shared" si="66"/>
        <v>0</v>
      </c>
      <c r="Y71" s="70">
        <f t="shared" si="67"/>
        <v>0</v>
      </c>
      <c r="Z71" s="70">
        <f t="shared" si="67"/>
        <v>0</v>
      </c>
      <c r="AA71" s="70">
        <f t="shared" si="67"/>
        <v>0</v>
      </c>
      <c r="AB71" s="71"/>
      <c r="AC71" s="7">
        <f t="shared" si="68"/>
        <v>0</v>
      </c>
      <c r="AD71" s="86"/>
      <c r="AE71" s="73"/>
      <c r="AF71" s="87"/>
      <c r="AG71" s="87"/>
      <c r="AH71" s="88"/>
      <c r="AI71" s="88"/>
      <c r="AJ71" s="75"/>
      <c r="AK71" s="87"/>
      <c r="AL71" s="88"/>
      <c r="AM71" s="75"/>
      <c r="AN71" s="89"/>
      <c r="AO71" s="86"/>
      <c r="AP71" s="87"/>
      <c r="AQ71" s="87"/>
      <c r="AR71" s="87"/>
      <c r="AS71" s="87"/>
      <c r="AT71" s="88"/>
      <c r="AU71" s="75"/>
      <c r="AV71" s="89"/>
    </row>
    <row r="72" spans="1:68" s="115" customFormat="1" ht="27.95" customHeight="1" x14ac:dyDescent="0.25">
      <c r="A72" s="193" t="s">
        <v>799</v>
      </c>
      <c r="B72" s="194" t="s">
        <v>800</v>
      </c>
      <c r="C72" s="56" t="s">
        <v>117</v>
      </c>
      <c r="D72" s="57" t="s">
        <v>738</v>
      </c>
      <c r="E72" s="101" t="s">
        <v>49</v>
      </c>
      <c r="F72" s="101"/>
      <c r="G72" s="102"/>
      <c r="H72" s="103"/>
      <c r="I72" s="104"/>
      <c r="J72" s="105"/>
      <c r="K72" s="106">
        <f>IF(J72&gt;0, 1, 0)</f>
        <v>0</v>
      </c>
      <c r="L72" s="106">
        <f t="shared" si="57"/>
        <v>0</v>
      </c>
      <c r="M72" s="107"/>
      <c r="N72" s="108"/>
      <c r="O72" s="109">
        <f t="shared" si="58"/>
        <v>0</v>
      </c>
      <c r="P72" s="109">
        <f t="shared" si="59"/>
        <v>0</v>
      </c>
      <c r="Q72" s="107"/>
      <c r="R72" s="110">
        <f>J72*M72*$R$9</f>
        <v>0</v>
      </c>
      <c r="S72" s="111">
        <f>J72*M72*$S$9</f>
        <v>0</v>
      </c>
      <c r="T72" s="112">
        <f>K72*M72*$T$9</f>
        <v>0</v>
      </c>
      <c r="U72" s="112">
        <f>J72*M72*$U$9</f>
        <v>0</v>
      </c>
      <c r="V72" s="112">
        <f t="shared" si="64"/>
        <v>0</v>
      </c>
      <c r="W72" s="112">
        <f t="shared" si="65"/>
        <v>0</v>
      </c>
      <c r="X72" s="112">
        <f t="shared" si="66"/>
        <v>0</v>
      </c>
      <c r="Y72" s="112">
        <f t="shared" si="67"/>
        <v>0</v>
      </c>
      <c r="Z72" s="112">
        <f t="shared" si="67"/>
        <v>0</v>
      </c>
      <c r="AA72" s="112">
        <f t="shared" si="67"/>
        <v>0</v>
      </c>
      <c r="AB72" s="113"/>
      <c r="AC72" s="114">
        <f t="shared" si="68"/>
        <v>0</v>
      </c>
      <c r="AD72" s="86"/>
      <c r="AE72" s="73"/>
      <c r="AF72" s="87"/>
      <c r="AG72" s="87"/>
      <c r="AH72" s="88"/>
      <c r="AI72" s="88"/>
      <c r="AJ72" s="75"/>
      <c r="AK72" s="87"/>
      <c r="AL72" s="88"/>
      <c r="AM72" s="75"/>
      <c r="AN72" s="89"/>
      <c r="AO72" s="86"/>
      <c r="AP72" s="87"/>
      <c r="AQ72" s="87"/>
      <c r="AR72" s="87"/>
      <c r="AS72" s="87"/>
      <c r="AT72" s="88"/>
      <c r="AU72" s="75"/>
      <c r="AV72" s="89"/>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193" t="s">
        <v>799</v>
      </c>
      <c r="B73" s="194" t="s">
        <v>800</v>
      </c>
      <c r="C73" s="56" t="s">
        <v>117</v>
      </c>
      <c r="D73" s="57" t="s">
        <v>738</v>
      </c>
      <c r="E73" s="101" t="s">
        <v>49</v>
      </c>
      <c r="F73" s="101"/>
      <c r="G73" s="102"/>
      <c r="H73" s="103"/>
      <c r="I73" s="104"/>
      <c r="J73" s="105"/>
      <c r="K73" s="106">
        <f>IF(J73&gt;0, 1, 0)</f>
        <v>0</v>
      </c>
      <c r="L73" s="106">
        <f t="shared" si="57"/>
        <v>0</v>
      </c>
      <c r="M73" s="107"/>
      <c r="N73" s="108"/>
      <c r="O73" s="109">
        <f t="shared" si="58"/>
        <v>0</v>
      </c>
      <c r="P73" s="109">
        <f t="shared" si="59"/>
        <v>0</v>
      </c>
      <c r="Q73" s="107"/>
      <c r="R73" s="110">
        <f>J73*M73*$R$9</f>
        <v>0</v>
      </c>
      <c r="S73" s="111">
        <f>J73*M73*$S$9</f>
        <v>0</v>
      </c>
      <c r="T73" s="112">
        <f>K73*M73*$T$9</f>
        <v>0</v>
      </c>
      <c r="U73" s="112">
        <f>J73*M73*$U$9</f>
        <v>0</v>
      </c>
      <c r="V73" s="112">
        <f t="shared" si="64"/>
        <v>0</v>
      </c>
      <c r="W73" s="112">
        <f t="shared" si="65"/>
        <v>0</v>
      </c>
      <c r="X73" s="112">
        <f t="shared" si="66"/>
        <v>0</v>
      </c>
      <c r="Y73" s="112">
        <f t="shared" si="67"/>
        <v>0</v>
      </c>
      <c r="Z73" s="112">
        <f t="shared" si="67"/>
        <v>0</v>
      </c>
      <c r="AA73" s="112">
        <f t="shared" si="67"/>
        <v>0</v>
      </c>
      <c r="AB73" s="113"/>
      <c r="AC73" s="114">
        <f t="shared" si="68"/>
        <v>0</v>
      </c>
      <c r="AD73" s="86"/>
      <c r="AE73" s="73"/>
      <c r="AF73" s="87"/>
      <c r="AG73" s="87"/>
      <c r="AH73" s="88"/>
      <c r="AI73" s="88"/>
      <c r="AJ73" s="75"/>
      <c r="AK73" s="87"/>
      <c r="AL73" s="88"/>
      <c r="AM73" s="75"/>
      <c r="AN73" s="89"/>
      <c r="AO73" s="86"/>
      <c r="AP73" s="87"/>
      <c r="AQ73" s="87"/>
      <c r="AR73" s="87"/>
      <c r="AS73" s="87"/>
      <c r="AT73" s="88"/>
      <c r="AU73" s="75"/>
      <c r="AV73" s="89"/>
      <c r="AW73" s="6"/>
      <c r="AX73" s="6"/>
      <c r="AY73" s="6"/>
      <c r="AZ73" s="6"/>
      <c r="BA73" s="6"/>
      <c r="BB73" s="6"/>
      <c r="BC73" s="6"/>
      <c r="BD73" s="6"/>
      <c r="BE73" s="6"/>
      <c r="BF73" s="6"/>
      <c r="BG73" s="6"/>
      <c r="BH73" s="6"/>
      <c r="BI73" s="6"/>
      <c r="BJ73" s="6"/>
      <c r="BK73" s="6"/>
      <c r="BL73" s="6"/>
      <c r="BM73" s="6"/>
      <c r="BN73" s="6"/>
      <c r="BO73" s="6"/>
      <c r="BP73" s="6"/>
    </row>
    <row r="74" spans="1:68" ht="27.75" customHeight="1" thickBot="1" x14ac:dyDescent="0.3">
      <c r="A74" s="116" t="s">
        <v>799</v>
      </c>
      <c r="B74" s="117" t="s">
        <v>800</v>
      </c>
      <c r="C74" s="117" t="s">
        <v>117</v>
      </c>
      <c r="D74" s="57" t="s">
        <v>738</v>
      </c>
      <c r="E74" s="118"/>
      <c r="F74" s="118"/>
      <c r="G74" s="119"/>
      <c r="H74" s="120" t="s">
        <v>90</v>
      </c>
      <c r="I74" s="121"/>
      <c r="J74" s="122"/>
      <c r="K74" s="123"/>
      <c r="L74" s="123"/>
      <c r="M74" s="124"/>
      <c r="N74" s="125"/>
      <c r="O74" s="123"/>
      <c r="P74" s="123"/>
      <c r="Q74" s="124"/>
      <c r="R74" s="126">
        <f>SUM(R62:R73)</f>
        <v>577.6</v>
      </c>
      <c r="S74" s="127">
        <f t="shared" ref="S74:AA74" si="69">SUM(S62:S73)</f>
        <v>122</v>
      </c>
      <c r="T74" s="128">
        <f t="shared" si="69"/>
        <v>122</v>
      </c>
      <c r="U74" s="128">
        <f t="shared" si="69"/>
        <v>146.4</v>
      </c>
      <c r="V74" s="128">
        <f t="shared" si="69"/>
        <v>117</v>
      </c>
      <c r="W74" s="128">
        <f t="shared" si="69"/>
        <v>35.1</v>
      </c>
      <c r="X74" s="128">
        <f t="shared" si="69"/>
        <v>35.1</v>
      </c>
      <c r="Y74" s="129">
        <f t="shared" si="69"/>
        <v>239</v>
      </c>
      <c r="Z74" s="129">
        <f t="shared" si="69"/>
        <v>157.1</v>
      </c>
      <c r="AA74" s="129">
        <f t="shared" si="69"/>
        <v>181.5</v>
      </c>
      <c r="AB74" s="130">
        <f>R74/1800/0.6</f>
        <v>0.53481481481481485</v>
      </c>
      <c r="AC74" s="7"/>
      <c r="AD74" s="131"/>
      <c r="AE74" s="132"/>
      <c r="AF74" s="132"/>
      <c r="AG74" s="132"/>
      <c r="AH74" s="132"/>
      <c r="AI74" s="132"/>
      <c r="AJ74" s="132"/>
      <c r="AK74" s="132"/>
      <c r="AL74" s="132"/>
      <c r="AM74" s="132"/>
      <c r="AN74" s="132"/>
      <c r="AO74" s="132"/>
      <c r="AP74" s="132"/>
      <c r="AQ74" s="132"/>
      <c r="AR74" s="132"/>
      <c r="AS74" s="132"/>
      <c r="AT74" s="132"/>
      <c r="AU74" s="132"/>
      <c r="AV74" s="467"/>
    </row>
    <row r="75" spans="1:68" ht="27.95" customHeight="1" thickTop="1" x14ac:dyDescent="0.25">
      <c r="A75" s="54" t="s">
        <v>813</v>
      </c>
      <c r="B75" s="55" t="s">
        <v>133</v>
      </c>
      <c r="C75" s="56" t="s">
        <v>52</v>
      </c>
      <c r="D75" s="57" t="s">
        <v>738</v>
      </c>
      <c r="E75" s="58" t="s">
        <v>54</v>
      </c>
      <c r="F75" s="59">
        <v>5</v>
      </c>
      <c r="G75" s="60" t="s">
        <v>814</v>
      </c>
      <c r="H75" s="60" t="s">
        <v>815</v>
      </c>
      <c r="I75" s="462"/>
      <c r="J75" s="62">
        <v>1</v>
      </c>
      <c r="K75" s="63">
        <f t="shared" ref="K75:K84" si="70">IF(J75&gt;0, 1, 0)</f>
        <v>1</v>
      </c>
      <c r="L75" s="63">
        <f t="shared" ref="L75:L86" si="71">J75-K75</f>
        <v>0</v>
      </c>
      <c r="M75" s="64">
        <v>2</v>
      </c>
      <c r="N75" s="65"/>
      <c r="O75" s="66">
        <f t="shared" ref="O75:O86" si="72">IF(N75&gt;0, 1, 0)</f>
        <v>0</v>
      </c>
      <c r="P75" s="66">
        <f t="shared" ref="P75:P86" si="73">N75-O75</f>
        <v>0</v>
      </c>
      <c r="Q75" s="463"/>
      <c r="R75" s="68">
        <f t="shared" ref="R75:R84" si="74">(K75*M75*$R$5)+(L75*M75*$R$6)+(O75*Q75*$R$7)+(P75*Q75*$R$8)</f>
        <v>6.4</v>
      </c>
      <c r="S75" s="69">
        <f t="shared" ref="S75:S84" si="75">J75*M75*$S$5</f>
        <v>2</v>
      </c>
      <c r="T75" s="70">
        <f t="shared" ref="T75:T84" si="76">K75*M75*$T$5</f>
        <v>2</v>
      </c>
      <c r="U75" s="70">
        <f t="shared" ref="U75:U84" si="77">J75*M75*$U$5</f>
        <v>2.4</v>
      </c>
      <c r="V75" s="70">
        <f t="shared" ref="V75:V86" si="78">N75*Q75*$V$7</f>
        <v>0</v>
      </c>
      <c r="W75" s="70">
        <f t="shared" ref="W75:W86" si="79">O75*Q75*$W$7</f>
        <v>0</v>
      </c>
      <c r="X75" s="70">
        <f t="shared" ref="X75:X86" si="80">N75*Q75*$X$7</f>
        <v>0</v>
      </c>
      <c r="Y75" s="70">
        <f t="shared" ref="Y75:AA86" si="81">S75+V75</f>
        <v>2</v>
      </c>
      <c r="Z75" s="70">
        <f t="shared" si="81"/>
        <v>2</v>
      </c>
      <c r="AA75" s="70">
        <f t="shared" si="81"/>
        <v>2.4</v>
      </c>
      <c r="AB75" s="71"/>
      <c r="AC75" s="7">
        <f t="shared" ref="AC75:AC86" si="82">R75-Y75-Z75-AA75</f>
        <v>0</v>
      </c>
      <c r="AD75" s="474"/>
      <c r="AE75" s="73"/>
      <c r="AF75" s="73"/>
      <c r="AG75" s="73"/>
      <c r="AH75" s="88"/>
      <c r="AI75" s="88"/>
      <c r="AJ75" s="75"/>
      <c r="AK75" s="87" t="s">
        <v>816</v>
      </c>
      <c r="AL75" s="88"/>
      <c r="AM75" s="75"/>
      <c r="AN75" s="77"/>
      <c r="AO75" s="72"/>
      <c r="AP75" s="73"/>
      <c r="AQ75" s="79"/>
      <c r="AR75" s="79"/>
      <c r="AS75" s="475" t="s">
        <v>817</v>
      </c>
      <c r="AT75" s="88"/>
      <c r="AU75" s="75"/>
      <c r="AV75" s="77"/>
    </row>
    <row r="76" spans="1:68" ht="27.95" customHeight="1" x14ac:dyDescent="0.25">
      <c r="A76" s="54" t="s">
        <v>813</v>
      </c>
      <c r="B76" s="55" t="s">
        <v>133</v>
      </c>
      <c r="C76" s="56" t="s">
        <v>52</v>
      </c>
      <c r="D76" s="57" t="s">
        <v>738</v>
      </c>
      <c r="E76" s="58" t="s">
        <v>54</v>
      </c>
      <c r="F76" s="59">
        <v>5</v>
      </c>
      <c r="G76" s="60" t="s">
        <v>795</v>
      </c>
      <c r="H76" s="60" t="s">
        <v>796</v>
      </c>
      <c r="I76" s="81"/>
      <c r="J76" s="82">
        <v>1</v>
      </c>
      <c r="K76" s="63">
        <f t="shared" si="70"/>
        <v>1</v>
      </c>
      <c r="L76" s="63">
        <f t="shared" si="71"/>
        <v>0</v>
      </c>
      <c r="M76" s="83">
        <v>10</v>
      </c>
      <c r="N76" s="84">
        <v>1</v>
      </c>
      <c r="O76" s="66">
        <f t="shared" si="72"/>
        <v>1</v>
      </c>
      <c r="P76" s="66">
        <f t="shared" si="73"/>
        <v>0</v>
      </c>
      <c r="Q76" s="83">
        <v>10</v>
      </c>
      <c r="R76" s="68">
        <f t="shared" si="74"/>
        <v>48</v>
      </c>
      <c r="S76" s="69">
        <f t="shared" si="75"/>
        <v>10</v>
      </c>
      <c r="T76" s="70">
        <f t="shared" si="76"/>
        <v>10</v>
      </c>
      <c r="U76" s="70">
        <f t="shared" si="77"/>
        <v>12</v>
      </c>
      <c r="V76" s="70">
        <f t="shared" si="78"/>
        <v>10</v>
      </c>
      <c r="W76" s="70">
        <f t="shared" si="79"/>
        <v>3</v>
      </c>
      <c r="X76" s="70">
        <f t="shared" si="80"/>
        <v>3</v>
      </c>
      <c r="Y76" s="70">
        <f t="shared" si="81"/>
        <v>20</v>
      </c>
      <c r="Z76" s="70">
        <f t="shared" si="81"/>
        <v>13</v>
      </c>
      <c r="AA76" s="70">
        <f t="shared" si="81"/>
        <v>15</v>
      </c>
      <c r="AB76" s="71"/>
      <c r="AC76" s="7">
        <f t="shared" si="82"/>
        <v>0</v>
      </c>
      <c r="AD76" s="476"/>
      <c r="AE76" s="73"/>
      <c r="AF76" s="87"/>
      <c r="AG76" s="87"/>
      <c r="AH76" s="88"/>
      <c r="AI76" s="88"/>
      <c r="AJ76" s="75"/>
      <c r="AK76" s="87" t="s">
        <v>818</v>
      </c>
      <c r="AL76" s="88"/>
      <c r="AM76" s="75"/>
      <c r="AN76" s="89"/>
      <c r="AO76" s="86"/>
      <c r="AP76" s="87"/>
      <c r="AQ76" s="87"/>
      <c r="AR76" s="79"/>
      <c r="AS76" s="87"/>
      <c r="AT76" s="88"/>
      <c r="AU76" s="75"/>
      <c r="AV76" s="89"/>
    </row>
    <row r="77" spans="1:68" ht="27.95" customHeight="1" x14ac:dyDescent="0.25">
      <c r="A77" s="54" t="s">
        <v>813</v>
      </c>
      <c r="B77" s="55" t="s">
        <v>133</v>
      </c>
      <c r="C77" s="56" t="s">
        <v>52</v>
      </c>
      <c r="D77" s="57" t="s">
        <v>738</v>
      </c>
      <c r="E77" s="58" t="s">
        <v>54</v>
      </c>
      <c r="F77" s="59">
        <v>6</v>
      </c>
      <c r="G77" s="60" t="s">
        <v>819</v>
      </c>
      <c r="H77" s="60" t="s">
        <v>820</v>
      </c>
      <c r="I77" s="81"/>
      <c r="J77" s="82">
        <v>1</v>
      </c>
      <c r="K77" s="63">
        <f t="shared" si="70"/>
        <v>1</v>
      </c>
      <c r="L77" s="63">
        <f t="shared" si="71"/>
        <v>0</v>
      </c>
      <c r="M77" s="83">
        <v>26</v>
      </c>
      <c r="N77" s="84">
        <v>1</v>
      </c>
      <c r="O77" s="66">
        <f t="shared" si="72"/>
        <v>1</v>
      </c>
      <c r="P77" s="66">
        <f t="shared" si="73"/>
        <v>0</v>
      </c>
      <c r="Q77" s="83">
        <v>26</v>
      </c>
      <c r="R77" s="68">
        <f t="shared" si="74"/>
        <v>124.80000000000001</v>
      </c>
      <c r="S77" s="69">
        <f t="shared" si="75"/>
        <v>26</v>
      </c>
      <c r="T77" s="70">
        <f t="shared" si="76"/>
        <v>26</v>
      </c>
      <c r="U77" s="70">
        <f t="shared" si="77"/>
        <v>31.2</v>
      </c>
      <c r="V77" s="70">
        <f t="shared" si="78"/>
        <v>26</v>
      </c>
      <c r="W77" s="70">
        <f t="shared" si="79"/>
        <v>7.8</v>
      </c>
      <c r="X77" s="70">
        <f t="shared" si="80"/>
        <v>7.8</v>
      </c>
      <c r="Y77" s="70">
        <f t="shared" si="81"/>
        <v>52</v>
      </c>
      <c r="Z77" s="70">
        <f t="shared" si="81"/>
        <v>33.799999999999997</v>
      </c>
      <c r="AA77" s="70">
        <f t="shared" si="81"/>
        <v>39</v>
      </c>
      <c r="AB77" s="71"/>
      <c r="AC77" s="7">
        <f t="shared" si="82"/>
        <v>0</v>
      </c>
      <c r="AD77" s="477"/>
      <c r="AE77" s="73"/>
      <c r="AF77" s="87"/>
      <c r="AG77" s="87"/>
      <c r="AH77" s="88"/>
      <c r="AI77" s="88"/>
      <c r="AJ77" s="75"/>
      <c r="AK77" s="87"/>
      <c r="AL77" s="88"/>
      <c r="AM77" s="75"/>
      <c r="AN77" s="89"/>
      <c r="AO77" s="86"/>
      <c r="AP77" s="87"/>
      <c r="AQ77" s="87"/>
      <c r="AR77" s="87"/>
      <c r="AS77" s="87"/>
      <c r="AT77" s="88"/>
      <c r="AU77" s="75"/>
      <c r="AV77" s="89"/>
    </row>
    <row r="78" spans="1:68" ht="27.95" customHeight="1" x14ac:dyDescent="0.25">
      <c r="A78" s="54" t="s">
        <v>813</v>
      </c>
      <c r="B78" s="55" t="s">
        <v>133</v>
      </c>
      <c r="C78" s="56" t="s">
        <v>52</v>
      </c>
      <c r="D78" s="57" t="s">
        <v>738</v>
      </c>
      <c r="E78" s="93" t="s">
        <v>73</v>
      </c>
      <c r="F78" s="80">
        <v>3</v>
      </c>
      <c r="G78" s="60" t="s">
        <v>821</v>
      </c>
      <c r="H78" s="60" t="s">
        <v>822</v>
      </c>
      <c r="I78" s="81"/>
      <c r="J78" s="82"/>
      <c r="K78" s="63">
        <f t="shared" si="70"/>
        <v>0</v>
      </c>
      <c r="L78" s="63">
        <f t="shared" si="71"/>
        <v>0</v>
      </c>
      <c r="M78" s="83"/>
      <c r="N78" s="84"/>
      <c r="O78" s="66">
        <f t="shared" si="72"/>
        <v>0</v>
      </c>
      <c r="P78" s="66">
        <f t="shared" si="73"/>
        <v>0</v>
      </c>
      <c r="Q78" s="83"/>
      <c r="R78" s="68">
        <f t="shared" si="74"/>
        <v>0</v>
      </c>
      <c r="S78" s="69">
        <f t="shared" si="75"/>
        <v>0</v>
      </c>
      <c r="T78" s="70">
        <f t="shared" si="76"/>
        <v>0</v>
      </c>
      <c r="U78" s="70">
        <f t="shared" si="77"/>
        <v>0</v>
      </c>
      <c r="V78" s="70">
        <f t="shared" si="78"/>
        <v>0</v>
      </c>
      <c r="W78" s="70">
        <f t="shared" si="79"/>
        <v>0</v>
      </c>
      <c r="X78" s="70">
        <f t="shared" si="80"/>
        <v>0</v>
      </c>
      <c r="Y78" s="70">
        <f t="shared" si="81"/>
        <v>0</v>
      </c>
      <c r="Z78" s="70">
        <f t="shared" si="81"/>
        <v>0</v>
      </c>
      <c r="AA78" s="70">
        <f t="shared" si="81"/>
        <v>0</v>
      </c>
      <c r="AB78" s="71"/>
      <c r="AC78" s="7">
        <f t="shared" si="82"/>
        <v>0</v>
      </c>
      <c r="AD78" s="478"/>
      <c r="AE78" s="396"/>
      <c r="AF78" s="415"/>
      <c r="AG78" s="415"/>
      <c r="AH78" s="88"/>
      <c r="AI78" s="88"/>
      <c r="AJ78" s="75"/>
      <c r="AK78" s="87"/>
      <c r="AL78" s="88"/>
      <c r="AM78" s="75"/>
      <c r="AN78" s="89"/>
      <c r="AO78" s="86"/>
      <c r="AP78" s="87"/>
      <c r="AQ78" s="87"/>
      <c r="AR78" s="87"/>
      <c r="AS78" s="87"/>
      <c r="AT78" s="88"/>
      <c r="AU78" s="75"/>
      <c r="AV78" s="89"/>
    </row>
    <row r="79" spans="1:68" ht="27.95" customHeight="1" x14ac:dyDescent="0.25">
      <c r="A79" s="54" t="s">
        <v>813</v>
      </c>
      <c r="B79" s="55" t="s">
        <v>133</v>
      </c>
      <c r="C79" s="56" t="s">
        <v>52</v>
      </c>
      <c r="D79" s="57" t="s">
        <v>738</v>
      </c>
      <c r="E79" s="93" t="s">
        <v>73</v>
      </c>
      <c r="F79" s="59">
        <v>2</v>
      </c>
      <c r="G79" s="60" t="s">
        <v>823</v>
      </c>
      <c r="H79" s="60" t="s">
        <v>824</v>
      </c>
      <c r="I79" s="81"/>
      <c r="J79" s="82"/>
      <c r="K79" s="63">
        <f t="shared" si="70"/>
        <v>0</v>
      </c>
      <c r="L79" s="63">
        <f t="shared" si="71"/>
        <v>0</v>
      </c>
      <c r="M79" s="83"/>
      <c r="N79" s="84"/>
      <c r="O79" s="66">
        <f t="shared" si="72"/>
        <v>0</v>
      </c>
      <c r="P79" s="66">
        <f t="shared" si="73"/>
        <v>0</v>
      </c>
      <c r="Q79" s="83"/>
      <c r="R79" s="68">
        <f t="shared" si="74"/>
        <v>0</v>
      </c>
      <c r="S79" s="69">
        <f t="shared" si="75"/>
        <v>0</v>
      </c>
      <c r="T79" s="70">
        <f t="shared" si="76"/>
        <v>0</v>
      </c>
      <c r="U79" s="70">
        <f t="shared" si="77"/>
        <v>0</v>
      </c>
      <c r="V79" s="70">
        <f t="shared" si="78"/>
        <v>0</v>
      </c>
      <c r="W79" s="70">
        <f t="shared" si="79"/>
        <v>0</v>
      </c>
      <c r="X79" s="70">
        <f t="shared" si="80"/>
        <v>0</v>
      </c>
      <c r="Y79" s="70">
        <f t="shared" si="81"/>
        <v>0</v>
      </c>
      <c r="Z79" s="70">
        <f t="shared" si="81"/>
        <v>0</v>
      </c>
      <c r="AA79" s="70">
        <f t="shared" si="81"/>
        <v>0</v>
      </c>
      <c r="AB79" s="71"/>
      <c r="AC79" s="7">
        <f t="shared" si="82"/>
        <v>0</v>
      </c>
      <c r="AD79" s="86"/>
      <c r="AE79" s="73"/>
      <c r="AF79" s="87"/>
      <c r="AG79" s="87"/>
      <c r="AH79" s="88"/>
      <c r="AI79" s="88"/>
      <c r="AJ79" s="75"/>
      <c r="AK79" s="87"/>
      <c r="AL79" s="88"/>
      <c r="AM79" s="75"/>
      <c r="AN79" s="89"/>
      <c r="AO79" s="86"/>
      <c r="AP79" s="87"/>
      <c r="AQ79" s="87"/>
      <c r="AR79" s="87"/>
      <c r="AS79" s="87"/>
      <c r="AT79" s="88"/>
      <c r="AU79" s="75"/>
      <c r="AV79" s="89"/>
    </row>
    <row r="80" spans="1:68" ht="27.95" customHeight="1" x14ac:dyDescent="0.25">
      <c r="A80" s="54" t="s">
        <v>813</v>
      </c>
      <c r="B80" s="55" t="s">
        <v>133</v>
      </c>
      <c r="C80" s="56" t="s">
        <v>52</v>
      </c>
      <c r="D80" s="57" t="s">
        <v>738</v>
      </c>
      <c r="E80" s="58" t="s">
        <v>54</v>
      </c>
      <c r="F80" s="59" t="s">
        <v>742</v>
      </c>
      <c r="G80" s="60" t="s">
        <v>743</v>
      </c>
      <c r="H80" s="60" t="s">
        <v>744</v>
      </c>
      <c r="I80" s="81"/>
      <c r="J80" s="82">
        <v>2</v>
      </c>
      <c r="K80" s="63">
        <f t="shared" si="70"/>
        <v>1</v>
      </c>
      <c r="L80" s="63">
        <f t="shared" si="71"/>
        <v>1</v>
      </c>
      <c r="M80" s="83">
        <v>4</v>
      </c>
      <c r="N80" s="84"/>
      <c r="O80" s="66">
        <f t="shared" si="72"/>
        <v>0</v>
      </c>
      <c r="P80" s="66">
        <f t="shared" si="73"/>
        <v>0</v>
      </c>
      <c r="Q80" s="83"/>
      <c r="R80" s="68">
        <f t="shared" si="74"/>
        <v>21.6</v>
      </c>
      <c r="S80" s="69">
        <f t="shared" si="75"/>
        <v>8</v>
      </c>
      <c r="T80" s="70">
        <f t="shared" si="76"/>
        <v>4</v>
      </c>
      <c r="U80" s="70">
        <f t="shared" si="77"/>
        <v>9.6</v>
      </c>
      <c r="V80" s="70">
        <f t="shared" si="78"/>
        <v>0</v>
      </c>
      <c r="W80" s="70">
        <f t="shared" si="79"/>
        <v>0</v>
      </c>
      <c r="X80" s="70">
        <f t="shared" si="80"/>
        <v>0</v>
      </c>
      <c r="Y80" s="70">
        <f t="shared" si="81"/>
        <v>8</v>
      </c>
      <c r="Z80" s="70">
        <f t="shared" si="81"/>
        <v>4</v>
      </c>
      <c r="AA80" s="70">
        <f t="shared" si="81"/>
        <v>9.6</v>
      </c>
      <c r="AB80" s="71"/>
      <c r="AC80" s="7">
        <f t="shared" si="82"/>
        <v>0</v>
      </c>
      <c r="AD80" s="86"/>
      <c r="AE80" s="73"/>
      <c r="AF80" s="87"/>
      <c r="AG80" s="87"/>
      <c r="AH80" s="88"/>
      <c r="AI80" s="88"/>
      <c r="AJ80" s="75"/>
      <c r="AK80" s="87"/>
      <c r="AL80" s="88"/>
      <c r="AM80" s="75"/>
      <c r="AN80" s="89"/>
      <c r="AO80" s="86"/>
      <c r="AP80" s="87"/>
      <c r="AQ80" s="87"/>
      <c r="AR80" s="87"/>
      <c r="AS80" s="87"/>
      <c r="AT80" s="88"/>
      <c r="AU80" s="75"/>
      <c r="AV80" s="89"/>
    </row>
    <row r="81" spans="1:68" ht="27.95" customHeight="1" x14ac:dyDescent="0.25">
      <c r="A81" s="54" t="s">
        <v>813</v>
      </c>
      <c r="B81" s="55" t="s">
        <v>133</v>
      </c>
      <c r="C81" s="56" t="s">
        <v>52</v>
      </c>
      <c r="D81" s="57" t="s">
        <v>738</v>
      </c>
      <c r="E81" s="150" t="s">
        <v>129</v>
      </c>
      <c r="F81" s="59">
        <v>1</v>
      </c>
      <c r="G81" s="60" t="s">
        <v>758</v>
      </c>
      <c r="H81" s="60" t="s">
        <v>759</v>
      </c>
      <c r="I81" s="81"/>
      <c r="J81" s="82">
        <v>1</v>
      </c>
      <c r="K81" s="63">
        <f t="shared" si="70"/>
        <v>1</v>
      </c>
      <c r="L81" s="63">
        <f t="shared" si="71"/>
        <v>0</v>
      </c>
      <c r="M81" s="83">
        <v>26</v>
      </c>
      <c r="N81" s="84"/>
      <c r="O81" s="66">
        <f t="shared" si="72"/>
        <v>0</v>
      </c>
      <c r="P81" s="66">
        <f t="shared" si="73"/>
        <v>0</v>
      </c>
      <c r="Q81" s="83"/>
      <c r="R81" s="68">
        <f t="shared" si="74"/>
        <v>83.2</v>
      </c>
      <c r="S81" s="69">
        <f t="shared" si="75"/>
        <v>26</v>
      </c>
      <c r="T81" s="70">
        <f t="shared" si="76"/>
        <v>26</v>
      </c>
      <c r="U81" s="70">
        <f t="shared" si="77"/>
        <v>31.2</v>
      </c>
      <c r="V81" s="70">
        <f t="shared" si="78"/>
        <v>0</v>
      </c>
      <c r="W81" s="70">
        <f t="shared" si="79"/>
        <v>0</v>
      </c>
      <c r="X81" s="70">
        <f t="shared" si="80"/>
        <v>0</v>
      </c>
      <c r="Y81" s="70">
        <f t="shared" si="81"/>
        <v>26</v>
      </c>
      <c r="Z81" s="70">
        <f t="shared" si="81"/>
        <v>26</v>
      </c>
      <c r="AA81" s="70">
        <f t="shared" si="81"/>
        <v>31.2</v>
      </c>
      <c r="AB81" s="71"/>
      <c r="AC81" s="7">
        <f t="shared" si="82"/>
        <v>0</v>
      </c>
      <c r="AD81" s="86"/>
      <c r="AE81" s="73"/>
      <c r="AF81" s="87"/>
      <c r="AG81" s="87"/>
      <c r="AH81" s="88"/>
      <c r="AI81" s="88"/>
      <c r="AJ81" s="75"/>
      <c r="AK81" s="87"/>
      <c r="AL81" s="88"/>
      <c r="AM81" s="75"/>
      <c r="AN81" s="89"/>
      <c r="AO81" s="86"/>
      <c r="AP81" s="87"/>
      <c r="AQ81" s="87"/>
      <c r="AR81" s="87"/>
      <c r="AS81" s="87"/>
      <c r="AT81" s="88"/>
      <c r="AU81" s="75"/>
      <c r="AV81" s="89"/>
    </row>
    <row r="82" spans="1:68" ht="27.95" customHeight="1" x14ac:dyDescent="0.25">
      <c r="A82" s="54" t="s">
        <v>813</v>
      </c>
      <c r="B82" s="55" t="s">
        <v>133</v>
      </c>
      <c r="C82" s="56" t="s">
        <v>52</v>
      </c>
      <c r="D82" s="57" t="s">
        <v>738</v>
      </c>
      <c r="E82" s="141"/>
      <c r="F82" s="136"/>
      <c r="G82" s="142"/>
      <c r="H82" s="140"/>
      <c r="I82" s="94"/>
      <c r="J82" s="82"/>
      <c r="K82" s="63">
        <f t="shared" si="70"/>
        <v>0</v>
      </c>
      <c r="L82" s="63">
        <f t="shared" si="71"/>
        <v>0</v>
      </c>
      <c r="M82" s="83"/>
      <c r="N82" s="84"/>
      <c r="O82" s="66">
        <f t="shared" si="72"/>
        <v>0</v>
      </c>
      <c r="P82" s="66">
        <f t="shared" si="73"/>
        <v>0</v>
      </c>
      <c r="Q82" s="83"/>
      <c r="R82" s="85">
        <f t="shared" si="74"/>
        <v>0</v>
      </c>
      <c r="S82" s="69">
        <f t="shared" si="75"/>
        <v>0</v>
      </c>
      <c r="T82" s="70">
        <f t="shared" si="76"/>
        <v>0</v>
      </c>
      <c r="U82" s="70">
        <f t="shared" si="77"/>
        <v>0</v>
      </c>
      <c r="V82" s="70">
        <f t="shared" si="78"/>
        <v>0</v>
      </c>
      <c r="W82" s="70">
        <f t="shared" si="79"/>
        <v>0</v>
      </c>
      <c r="X82" s="70">
        <f t="shared" si="80"/>
        <v>0</v>
      </c>
      <c r="Y82" s="70">
        <f t="shared" si="81"/>
        <v>0</v>
      </c>
      <c r="Z82" s="70">
        <f t="shared" si="81"/>
        <v>0</v>
      </c>
      <c r="AA82" s="70">
        <f t="shared" si="81"/>
        <v>0</v>
      </c>
      <c r="AB82" s="71"/>
      <c r="AC82" s="7">
        <f t="shared" si="82"/>
        <v>0</v>
      </c>
      <c r="AD82" s="86"/>
      <c r="AE82" s="73"/>
      <c r="AF82" s="87"/>
      <c r="AG82" s="87"/>
      <c r="AH82" s="88"/>
      <c r="AI82" s="88"/>
      <c r="AJ82" s="75"/>
      <c r="AK82" s="87"/>
      <c r="AL82" s="88"/>
      <c r="AM82" s="75"/>
      <c r="AN82" s="89"/>
      <c r="AO82" s="86"/>
      <c r="AP82" s="87"/>
      <c r="AQ82" s="87"/>
      <c r="AR82" s="87"/>
      <c r="AS82" s="87"/>
      <c r="AT82" s="88"/>
      <c r="AU82" s="75"/>
      <c r="AV82" s="89"/>
    </row>
    <row r="83" spans="1:68" ht="27.95" customHeight="1" x14ac:dyDescent="0.25">
      <c r="A83" s="54" t="s">
        <v>813</v>
      </c>
      <c r="B83" s="55" t="s">
        <v>133</v>
      </c>
      <c r="C83" s="56" t="s">
        <v>52</v>
      </c>
      <c r="D83" s="57" t="s">
        <v>738</v>
      </c>
      <c r="E83" s="143"/>
      <c r="F83" s="144"/>
      <c r="G83" s="145"/>
      <c r="H83" s="140"/>
      <c r="I83" s="81"/>
      <c r="J83" s="82"/>
      <c r="K83" s="63">
        <f t="shared" si="70"/>
        <v>0</v>
      </c>
      <c r="L83" s="63">
        <f t="shared" si="71"/>
        <v>0</v>
      </c>
      <c r="M83" s="83"/>
      <c r="N83" s="84"/>
      <c r="O83" s="66">
        <f t="shared" si="72"/>
        <v>0</v>
      </c>
      <c r="P83" s="66">
        <f t="shared" si="73"/>
        <v>0</v>
      </c>
      <c r="Q83" s="83"/>
      <c r="R83" s="85">
        <f t="shared" si="74"/>
        <v>0</v>
      </c>
      <c r="S83" s="69">
        <f t="shared" si="75"/>
        <v>0</v>
      </c>
      <c r="T83" s="70">
        <f t="shared" si="76"/>
        <v>0</v>
      </c>
      <c r="U83" s="70">
        <f t="shared" si="77"/>
        <v>0</v>
      </c>
      <c r="V83" s="70">
        <f t="shared" si="78"/>
        <v>0</v>
      </c>
      <c r="W83" s="70">
        <f t="shared" si="79"/>
        <v>0</v>
      </c>
      <c r="X83" s="70">
        <f t="shared" si="80"/>
        <v>0</v>
      </c>
      <c r="Y83" s="70">
        <f t="shared" si="81"/>
        <v>0</v>
      </c>
      <c r="Z83" s="70">
        <f t="shared" si="81"/>
        <v>0</v>
      </c>
      <c r="AA83" s="70">
        <f t="shared" si="81"/>
        <v>0</v>
      </c>
      <c r="AB83" s="71"/>
      <c r="AC83" s="7">
        <f t="shared" si="82"/>
        <v>0</v>
      </c>
      <c r="AD83" s="86"/>
      <c r="AE83" s="73"/>
      <c r="AF83" s="87"/>
      <c r="AG83" s="87"/>
      <c r="AH83" s="88"/>
      <c r="AI83" s="88"/>
      <c r="AJ83" s="75"/>
      <c r="AK83" s="87"/>
      <c r="AL83" s="88"/>
      <c r="AM83" s="75"/>
      <c r="AN83" s="89"/>
      <c r="AO83" s="86"/>
      <c r="AP83" s="87"/>
      <c r="AQ83" s="87"/>
      <c r="AR83" s="87"/>
      <c r="AS83" s="87"/>
      <c r="AT83" s="88"/>
      <c r="AU83" s="75"/>
      <c r="AV83" s="89"/>
    </row>
    <row r="84" spans="1:68" ht="27.95" customHeight="1" x14ac:dyDescent="0.25">
      <c r="A84" s="54" t="s">
        <v>813</v>
      </c>
      <c r="B84" s="55" t="s">
        <v>133</v>
      </c>
      <c r="C84" s="56" t="s">
        <v>52</v>
      </c>
      <c r="D84" s="57" t="s">
        <v>738</v>
      </c>
      <c r="E84" s="146"/>
      <c r="F84" s="464"/>
      <c r="G84" s="142"/>
      <c r="H84" s="465"/>
      <c r="I84" s="466"/>
      <c r="J84" s="82"/>
      <c r="K84" s="96">
        <f t="shared" si="70"/>
        <v>0</v>
      </c>
      <c r="L84" s="96">
        <f t="shared" si="71"/>
        <v>0</v>
      </c>
      <c r="M84" s="83"/>
      <c r="N84" s="84"/>
      <c r="O84" s="66">
        <f t="shared" si="72"/>
        <v>0</v>
      </c>
      <c r="P84" s="66">
        <f t="shared" si="73"/>
        <v>0</v>
      </c>
      <c r="Q84" s="83"/>
      <c r="R84" s="85">
        <f t="shared" si="74"/>
        <v>0</v>
      </c>
      <c r="S84" s="69">
        <f t="shared" si="75"/>
        <v>0</v>
      </c>
      <c r="T84" s="70">
        <f t="shared" si="76"/>
        <v>0</v>
      </c>
      <c r="U84" s="70">
        <f t="shared" si="77"/>
        <v>0</v>
      </c>
      <c r="V84" s="70">
        <f t="shared" si="78"/>
        <v>0</v>
      </c>
      <c r="W84" s="70">
        <f t="shared" si="79"/>
        <v>0</v>
      </c>
      <c r="X84" s="70">
        <f t="shared" si="80"/>
        <v>0</v>
      </c>
      <c r="Y84" s="70">
        <f t="shared" si="81"/>
        <v>0</v>
      </c>
      <c r="Z84" s="70">
        <f t="shared" si="81"/>
        <v>0</v>
      </c>
      <c r="AA84" s="70">
        <f t="shared" si="81"/>
        <v>0</v>
      </c>
      <c r="AB84" s="71"/>
      <c r="AC84" s="7">
        <f t="shared" si="82"/>
        <v>0</v>
      </c>
      <c r="AD84" s="86"/>
      <c r="AE84" s="73"/>
      <c r="AF84" s="87"/>
      <c r="AG84" s="87"/>
      <c r="AH84" s="88"/>
      <c r="AI84" s="88"/>
      <c r="AJ84" s="75"/>
      <c r="AK84" s="87"/>
      <c r="AL84" s="88"/>
      <c r="AM84" s="75"/>
      <c r="AN84" s="89"/>
      <c r="AO84" s="86"/>
      <c r="AP84" s="87"/>
      <c r="AQ84" s="87"/>
      <c r="AR84" s="87"/>
      <c r="AS84" s="87"/>
      <c r="AT84" s="88"/>
      <c r="AU84" s="75"/>
      <c r="AV84" s="89"/>
    </row>
    <row r="85" spans="1:68" s="115" customFormat="1" ht="27.95" customHeight="1" x14ac:dyDescent="0.25">
      <c r="A85" s="193" t="s">
        <v>813</v>
      </c>
      <c r="B85" s="194" t="s">
        <v>133</v>
      </c>
      <c r="C85" s="56" t="s">
        <v>52</v>
      </c>
      <c r="D85" s="57" t="s">
        <v>738</v>
      </c>
      <c r="E85" s="101" t="s">
        <v>49</v>
      </c>
      <c r="F85" s="101"/>
      <c r="G85" s="102"/>
      <c r="H85" s="103"/>
      <c r="I85" s="104"/>
      <c r="J85" s="105"/>
      <c r="K85" s="106">
        <f>IF(J85&gt;0, 1, 0)</f>
        <v>0</v>
      </c>
      <c r="L85" s="106">
        <f t="shared" si="71"/>
        <v>0</v>
      </c>
      <c r="M85" s="107"/>
      <c r="N85" s="108"/>
      <c r="O85" s="109">
        <f t="shared" si="72"/>
        <v>0</v>
      </c>
      <c r="P85" s="109">
        <f t="shared" si="73"/>
        <v>0</v>
      </c>
      <c r="Q85" s="107"/>
      <c r="R85" s="110">
        <f>J85*M85*$R$9</f>
        <v>0</v>
      </c>
      <c r="S85" s="111">
        <f>J85*M85*$S$9</f>
        <v>0</v>
      </c>
      <c r="T85" s="112">
        <f>K85*M85*$T$9</f>
        <v>0</v>
      </c>
      <c r="U85" s="112">
        <f>J85*M85*$U$9</f>
        <v>0</v>
      </c>
      <c r="V85" s="112">
        <f t="shared" si="78"/>
        <v>0</v>
      </c>
      <c r="W85" s="112">
        <f t="shared" si="79"/>
        <v>0</v>
      </c>
      <c r="X85" s="112">
        <f t="shared" si="80"/>
        <v>0</v>
      </c>
      <c r="Y85" s="112">
        <f t="shared" si="81"/>
        <v>0</v>
      </c>
      <c r="Z85" s="112">
        <f t="shared" si="81"/>
        <v>0</v>
      </c>
      <c r="AA85" s="112">
        <f t="shared" si="81"/>
        <v>0</v>
      </c>
      <c r="AB85" s="113"/>
      <c r="AC85" s="114">
        <f t="shared" si="82"/>
        <v>0</v>
      </c>
      <c r="AD85" s="86"/>
      <c r="AE85" s="73"/>
      <c r="AF85" s="87"/>
      <c r="AG85" s="87"/>
      <c r="AH85" s="88"/>
      <c r="AI85" s="88"/>
      <c r="AJ85" s="75"/>
      <c r="AK85" s="87"/>
      <c r="AL85" s="88"/>
      <c r="AM85" s="75"/>
      <c r="AN85" s="89"/>
      <c r="AO85" s="86"/>
      <c r="AP85" s="87"/>
      <c r="AQ85" s="87"/>
      <c r="AR85" s="87"/>
      <c r="AS85" s="87"/>
      <c r="AT85" s="88"/>
      <c r="AU85" s="75"/>
      <c r="AV85" s="89"/>
      <c r="AW85" s="6"/>
      <c r="AX85" s="6"/>
      <c r="AY85" s="6"/>
      <c r="AZ85" s="6"/>
      <c r="BA85" s="6"/>
      <c r="BB85" s="6"/>
      <c r="BC85" s="6"/>
      <c r="BD85" s="6"/>
      <c r="BE85" s="6"/>
      <c r="BF85" s="6"/>
      <c r="BG85" s="6"/>
      <c r="BH85" s="6"/>
      <c r="BI85" s="6"/>
      <c r="BJ85" s="6"/>
      <c r="BK85" s="6"/>
      <c r="BL85" s="6"/>
      <c r="BM85" s="6"/>
      <c r="BN85" s="6"/>
      <c r="BO85" s="6"/>
      <c r="BP85" s="6"/>
    </row>
    <row r="86" spans="1:68" s="115" customFormat="1" ht="27.95" customHeight="1" x14ac:dyDescent="0.25">
      <c r="A86" s="193" t="s">
        <v>813</v>
      </c>
      <c r="B86" s="194" t="s">
        <v>133</v>
      </c>
      <c r="C86" s="56" t="s">
        <v>52</v>
      </c>
      <c r="D86" s="57" t="s">
        <v>738</v>
      </c>
      <c r="E86" s="101" t="s">
        <v>49</v>
      </c>
      <c r="F86" s="101"/>
      <c r="G86" s="102"/>
      <c r="H86" s="103"/>
      <c r="I86" s="104"/>
      <c r="J86" s="105"/>
      <c r="K86" s="106">
        <f>IF(J86&gt;0, 1, 0)</f>
        <v>0</v>
      </c>
      <c r="L86" s="106">
        <f t="shared" si="71"/>
        <v>0</v>
      </c>
      <c r="M86" s="107"/>
      <c r="N86" s="108"/>
      <c r="O86" s="109">
        <f t="shared" si="72"/>
        <v>0</v>
      </c>
      <c r="P86" s="109">
        <f t="shared" si="73"/>
        <v>0</v>
      </c>
      <c r="Q86" s="107"/>
      <c r="R86" s="110">
        <f>J86*M86*$R$9</f>
        <v>0</v>
      </c>
      <c r="S86" s="111">
        <f>J86*M86*$S$9</f>
        <v>0</v>
      </c>
      <c r="T86" s="112">
        <f>K86*M86*$T$9</f>
        <v>0</v>
      </c>
      <c r="U86" s="112">
        <f>J86*M86*$U$9</f>
        <v>0</v>
      </c>
      <c r="V86" s="112">
        <f t="shared" si="78"/>
        <v>0</v>
      </c>
      <c r="W86" s="112">
        <f t="shared" si="79"/>
        <v>0</v>
      </c>
      <c r="X86" s="112">
        <f t="shared" si="80"/>
        <v>0</v>
      </c>
      <c r="Y86" s="112">
        <f t="shared" si="81"/>
        <v>0</v>
      </c>
      <c r="Z86" s="112">
        <f t="shared" si="81"/>
        <v>0</v>
      </c>
      <c r="AA86" s="112">
        <f t="shared" si="81"/>
        <v>0</v>
      </c>
      <c r="AB86" s="113"/>
      <c r="AC86" s="114">
        <f t="shared" si="82"/>
        <v>0</v>
      </c>
      <c r="AD86" s="86"/>
      <c r="AE86" s="73"/>
      <c r="AF86" s="87"/>
      <c r="AG86" s="87"/>
      <c r="AH86" s="88"/>
      <c r="AI86" s="88"/>
      <c r="AJ86" s="75"/>
      <c r="AK86" s="87"/>
      <c r="AL86" s="88"/>
      <c r="AM86" s="75"/>
      <c r="AN86" s="89"/>
      <c r="AO86" s="86"/>
      <c r="AP86" s="87"/>
      <c r="AQ86" s="87"/>
      <c r="AR86" s="87"/>
      <c r="AS86" s="87"/>
      <c r="AT86" s="88"/>
      <c r="AU86" s="75"/>
      <c r="AV86" s="89"/>
      <c r="AW86" s="6"/>
      <c r="AX86" s="6"/>
      <c r="AY86" s="6"/>
      <c r="AZ86" s="6"/>
      <c r="BA86" s="6"/>
      <c r="BB86" s="6"/>
      <c r="BC86" s="6"/>
      <c r="BD86" s="6"/>
      <c r="BE86" s="6"/>
      <c r="BF86" s="6"/>
      <c r="BG86" s="6"/>
      <c r="BH86" s="6"/>
      <c r="BI86" s="6"/>
      <c r="BJ86" s="6"/>
      <c r="BK86" s="6"/>
      <c r="BL86" s="6"/>
      <c r="BM86" s="6"/>
      <c r="BN86" s="6"/>
      <c r="BO86" s="6"/>
      <c r="BP86" s="6"/>
    </row>
    <row r="87" spans="1:68" ht="27.75" customHeight="1" thickBot="1" x14ac:dyDescent="0.3">
      <c r="A87" s="116" t="s">
        <v>813</v>
      </c>
      <c r="B87" s="117" t="s">
        <v>133</v>
      </c>
      <c r="C87" s="117" t="s">
        <v>52</v>
      </c>
      <c r="D87" s="57" t="s">
        <v>738</v>
      </c>
      <c r="E87" s="118"/>
      <c r="F87" s="118"/>
      <c r="G87" s="119"/>
      <c r="H87" s="120" t="s">
        <v>90</v>
      </c>
      <c r="I87" s="121"/>
      <c r="J87" s="122"/>
      <c r="K87" s="123"/>
      <c r="L87" s="123"/>
      <c r="M87" s="124"/>
      <c r="N87" s="125"/>
      <c r="O87" s="123"/>
      <c r="P87" s="123"/>
      <c r="Q87" s="124"/>
      <c r="R87" s="126">
        <f>SUM(R75:R86)</f>
        <v>284</v>
      </c>
      <c r="S87" s="127">
        <f t="shared" ref="S87:AA87" si="83">SUM(S75:S86)</f>
        <v>72</v>
      </c>
      <c r="T87" s="128">
        <f t="shared" si="83"/>
        <v>68</v>
      </c>
      <c r="U87" s="128">
        <f t="shared" si="83"/>
        <v>86.4</v>
      </c>
      <c r="V87" s="128">
        <f t="shared" si="83"/>
        <v>36</v>
      </c>
      <c r="W87" s="128">
        <f t="shared" si="83"/>
        <v>10.8</v>
      </c>
      <c r="X87" s="128">
        <f t="shared" si="83"/>
        <v>10.8</v>
      </c>
      <c r="Y87" s="129">
        <f t="shared" si="83"/>
        <v>108</v>
      </c>
      <c r="Z87" s="129">
        <f t="shared" si="83"/>
        <v>78.8</v>
      </c>
      <c r="AA87" s="129">
        <f t="shared" si="83"/>
        <v>97.2</v>
      </c>
      <c r="AB87" s="130">
        <f>R87/1800/0.6</f>
        <v>0.26296296296296295</v>
      </c>
      <c r="AC87" s="7"/>
      <c r="AD87" s="131"/>
      <c r="AE87" s="132"/>
      <c r="AF87" s="132"/>
      <c r="AG87" s="132"/>
      <c r="AH87" s="132"/>
      <c r="AI87" s="132"/>
      <c r="AJ87" s="132"/>
      <c r="AK87" s="132"/>
      <c r="AL87" s="132"/>
      <c r="AM87" s="132"/>
      <c r="AN87" s="132"/>
      <c r="AO87" s="132"/>
      <c r="AP87" s="132"/>
      <c r="AQ87" s="132"/>
      <c r="AR87" s="132"/>
      <c r="AS87" s="132"/>
      <c r="AT87" s="132"/>
      <c r="AU87" s="132"/>
      <c r="AV87" s="467"/>
    </row>
    <row r="88" spans="1:68" ht="27.95" customHeight="1" thickTop="1" x14ac:dyDescent="0.25">
      <c r="A88" s="54" t="s">
        <v>825</v>
      </c>
      <c r="B88" s="55" t="s">
        <v>826</v>
      </c>
      <c r="C88" s="56" t="s">
        <v>117</v>
      </c>
      <c r="D88" s="57" t="s">
        <v>738</v>
      </c>
      <c r="E88" s="58" t="s">
        <v>54</v>
      </c>
      <c r="F88" s="59" t="s">
        <v>827</v>
      </c>
      <c r="G88" s="60" t="s">
        <v>828</v>
      </c>
      <c r="H88" s="60" t="s">
        <v>829</v>
      </c>
      <c r="I88" s="462"/>
      <c r="J88" s="62">
        <v>1</v>
      </c>
      <c r="K88" s="63">
        <f t="shared" ref="K88:K97" si="84">IF(J88&gt;0, 1, 0)</f>
        <v>1</v>
      </c>
      <c r="L88" s="63">
        <f t="shared" ref="L88:L99" si="85">J88-K88</f>
        <v>0</v>
      </c>
      <c r="M88" s="64">
        <v>6</v>
      </c>
      <c r="N88" s="65">
        <v>2</v>
      </c>
      <c r="O88" s="66">
        <f t="shared" ref="O88:O99" si="86">IF(N88&gt;0, 1, 0)</f>
        <v>1</v>
      </c>
      <c r="P88" s="66">
        <f t="shared" ref="P88:P99" si="87">N88-O88</f>
        <v>1</v>
      </c>
      <c r="Q88" s="463">
        <v>26</v>
      </c>
      <c r="R88" s="68">
        <f t="shared" ref="R88:R97" si="88">(K88*M88*$R$5)+(L88*M88*$R$6)+(O88*Q88*$R$7)+(P88*Q88*$R$8)</f>
        <v>94.600000000000009</v>
      </c>
      <c r="S88" s="69">
        <f t="shared" ref="S88:S97" si="89">J88*M88*$S$5</f>
        <v>6</v>
      </c>
      <c r="T88" s="70">
        <f t="shared" ref="T88:T97" si="90">K88*M88*$T$5</f>
        <v>6</v>
      </c>
      <c r="U88" s="70">
        <f t="shared" ref="U88:U97" si="91">J88*M88*$U$5</f>
        <v>7.1999999999999993</v>
      </c>
      <c r="V88" s="70">
        <f t="shared" ref="V88:V99" si="92">N88*Q88*$V$7</f>
        <v>52</v>
      </c>
      <c r="W88" s="70">
        <f t="shared" ref="W88:W99" si="93">O88*Q88*$W$7</f>
        <v>7.8</v>
      </c>
      <c r="X88" s="70">
        <f t="shared" ref="X88:X99" si="94">N88*Q88*$X$7</f>
        <v>15.6</v>
      </c>
      <c r="Y88" s="70">
        <f t="shared" ref="Y88:AA99" si="95">S88+V88</f>
        <v>58</v>
      </c>
      <c r="Z88" s="70">
        <f t="shared" si="95"/>
        <v>13.8</v>
      </c>
      <c r="AA88" s="70">
        <f t="shared" si="95"/>
        <v>22.799999999999997</v>
      </c>
      <c r="AB88" s="71"/>
      <c r="AC88" s="7">
        <f>R88-Y88-Z88-AA88</f>
        <v>0</v>
      </c>
      <c r="AD88" s="162" t="s">
        <v>830</v>
      </c>
      <c r="AE88" s="134" t="s">
        <v>831</v>
      </c>
      <c r="AF88" s="163" t="s">
        <v>832</v>
      </c>
      <c r="AG88" s="164" t="s">
        <v>833</v>
      </c>
      <c r="AH88" s="88"/>
      <c r="AI88" s="88"/>
      <c r="AJ88" s="75"/>
      <c r="AK88" s="183" t="s">
        <v>834</v>
      </c>
      <c r="AL88" s="88"/>
      <c r="AM88" s="75"/>
      <c r="AN88" s="89"/>
      <c r="AO88" s="162"/>
      <c r="AP88" s="134" t="s">
        <v>835</v>
      </c>
      <c r="AQ88" s="87"/>
      <c r="AR88" s="167"/>
      <c r="AS88" s="87"/>
      <c r="AT88" s="88"/>
      <c r="AU88" s="75"/>
      <c r="AV88" s="89"/>
    </row>
    <row r="89" spans="1:68" ht="27.95" customHeight="1" x14ac:dyDescent="0.25">
      <c r="A89" s="54" t="s">
        <v>825</v>
      </c>
      <c r="B89" s="55" t="s">
        <v>826</v>
      </c>
      <c r="C89" s="56" t="s">
        <v>117</v>
      </c>
      <c r="D89" s="57" t="s">
        <v>738</v>
      </c>
      <c r="E89" s="93" t="s">
        <v>73</v>
      </c>
      <c r="F89" s="80">
        <v>3</v>
      </c>
      <c r="G89" s="60" t="s">
        <v>836</v>
      </c>
      <c r="H89" s="60" t="s">
        <v>837</v>
      </c>
      <c r="I89" s="81"/>
      <c r="J89" s="82"/>
      <c r="K89" s="63">
        <f t="shared" si="84"/>
        <v>0</v>
      </c>
      <c r="L89" s="63">
        <f t="shared" si="85"/>
        <v>0</v>
      </c>
      <c r="M89" s="83"/>
      <c r="N89" s="84"/>
      <c r="O89" s="66">
        <f t="shared" si="86"/>
        <v>0</v>
      </c>
      <c r="P89" s="66">
        <f t="shared" si="87"/>
        <v>0</v>
      </c>
      <c r="Q89" s="83"/>
      <c r="R89" s="85">
        <f t="shared" si="88"/>
        <v>0</v>
      </c>
      <c r="S89" s="69">
        <f t="shared" si="89"/>
        <v>0</v>
      </c>
      <c r="T89" s="70">
        <f t="shared" si="90"/>
        <v>0</v>
      </c>
      <c r="U89" s="70">
        <f t="shared" si="91"/>
        <v>0</v>
      </c>
      <c r="V89" s="70">
        <f t="shared" si="92"/>
        <v>0</v>
      </c>
      <c r="W89" s="70">
        <f t="shared" si="93"/>
        <v>0</v>
      </c>
      <c r="X89" s="70">
        <f t="shared" si="94"/>
        <v>0</v>
      </c>
      <c r="Y89" s="70">
        <f t="shared" si="95"/>
        <v>0</v>
      </c>
      <c r="Z89" s="70">
        <f t="shared" si="95"/>
        <v>0</v>
      </c>
      <c r="AA89" s="70">
        <f t="shared" si="95"/>
        <v>0</v>
      </c>
      <c r="AB89" s="71"/>
      <c r="AC89" s="7">
        <f t="shared" ref="AC89:AC99" si="96">R87-Y87-Z87-AA87</f>
        <v>0</v>
      </c>
      <c r="AD89" s="162" t="s">
        <v>838</v>
      </c>
      <c r="AE89" s="134" t="s">
        <v>831</v>
      </c>
      <c r="AF89" s="163" t="s">
        <v>839</v>
      </c>
      <c r="AG89" s="164" t="s">
        <v>840</v>
      </c>
      <c r="AH89" s="88"/>
      <c r="AI89" s="88"/>
      <c r="AJ89" s="75"/>
      <c r="AK89" s="182" t="s">
        <v>841</v>
      </c>
      <c r="AL89" s="88"/>
      <c r="AM89" s="75"/>
      <c r="AN89" s="89"/>
      <c r="AO89" s="86"/>
      <c r="AP89" s="87"/>
      <c r="AQ89" s="87"/>
      <c r="AR89" s="87"/>
      <c r="AS89" s="87"/>
      <c r="AT89" s="88"/>
      <c r="AU89" s="75"/>
      <c r="AV89" s="89"/>
    </row>
    <row r="90" spans="1:68" ht="27.95" customHeight="1" x14ac:dyDescent="0.25">
      <c r="A90" s="54" t="s">
        <v>825</v>
      </c>
      <c r="B90" s="55" t="s">
        <v>826</v>
      </c>
      <c r="C90" s="56" t="s">
        <v>117</v>
      </c>
      <c r="D90" s="57" t="s">
        <v>738</v>
      </c>
      <c r="E90" s="93" t="s">
        <v>73</v>
      </c>
      <c r="F90" s="80">
        <v>2</v>
      </c>
      <c r="G90" s="60" t="s">
        <v>842</v>
      </c>
      <c r="H90" s="60" t="s">
        <v>843</v>
      </c>
      <c r="I90" s="81"/>
      <c r="J90" s="82"/>
      <c r="K90" s="63">
        <f t="shared" si="84"/>
        <v>0</v>
      </c>
      <c r="L90" s="63">
        <f t="shared" si="85"/>
        <v>0</v>
      </c>
      <c r="M90" s="83"/>
      <c r="N90" s="84"/>
      <c r="O90" s="66">
        <f t="shared" si="86"/>
        <v>0</v>
      </c>
      <c r="P90" s="66">
        <f t="shared" si="87"/>
        <v>0</v>
      </c>
      <c r="Q90" s="83"/>
      <c r="R90" s="85">
        <f t="shared" si="88"/>
        <v>0</v>
      </c>
      <c r="S90" s="69">
        <f t="shared" si="89"/>
        <v>0</v>
      </c>
      <c r="T90" s="70">
        <f t="shared" si="90"/>
        <v>0</v>
      </c>
      <c r="U90" s="70">
        <f t="shared" si="91"/>
        <v>0</v>
      </c>
      <c r="V90" s="70">
        <f t="shared" si="92"/>
        <v>0</v>
      </c>
      <c r="W90" s="70">
        <f t="shared" si="93"/>
        <v>0</v>
      </c>
      <c r="X90" s="70">
        <f t="shared" si="94"/>
        <v>0</v>
      </c>
      <c r="Y90" s="70">
        <f t="shared" si="95"/>
        <v>0</v>
      </c>
      <c r="Z90" s="70">
        <f t="shared" si="95"/>
        <v>0</v>
      </c>
      <c r="AA90" s="70">
        <f t="shared" si="95"/>
        <v>0</v>
      </c>
      <c r="AB90" s="71"/>
      <c r="AC90" s="7">
        <f t="shared" si="96"/>
        <v>0</v>
      </c>
      <c r="AD90" s="162"/>
      <c r="AE90" s="134"/>
      <c r="AF90" s="163"/>
      <c r="AG90" s="164"/>
      <c r="AH90" s="88"/>
      <c r="AI90" s="88"/>
      <c r="AJ90" s="75"/>
      <c r="AK90" s="167"/>
      <c r="AL90" s="88"/>
      <c r="AM90" s="75"/>
      <c r="AN90" s="89"/>
      <c r="AO90" s="86"/>
      <c r="AP90" s="87"/>
      <c r="AQ90" s="87"/>
      <c r="AR90" s="87"/>
      <c r="AS90" s="87"/>
      <c r="AT90" s="88"/>
      <c r="AU90" s="75"/>
      <c r="AV90" s="89"/>
    </row>
    <row r="91" spans="1:68" ht="27.95" customHeight="1" x14ac:dyDescent="0.25">
      <c r="A91" s="54" t="s">
        <v>825</v>
      </c>
      <c r="B91" s="55" t="s">
        <v>826</v>
      </c>
      <c r="C91" s="56" t="s">
        <v>117</v>
      </c>
      <c r="D91" s="57" t="s">
        <v>738</v>
      </c>
      <c r="E91" s="93" t="s">
        <v>73</v>
      </c>
      <c r="F91" s="59" t="s">
        <v>844</v>
      </c>
      <c r="G91" s="60" t="s">
        <v>845</v>
      </c>
      <c r="H91" s="60" t="s">
        <v>846</v>
      </c>
      <c r="I91" s="81"/>
      <c r="J91" s="82">
        <v>1</v>
      </c>
      <c r="K91" s="63">
        <f t="shared" si="84"/>
        <v>1</v>
      </c>
      <c r="L91" s="63">
        <f t="shared" si="85"/>
        <v>0</v>
      </c>
      <c r="M91" s="83">
        <v>26</v>
      </c>
      <c r="N91" s="84">
        <v>2</v>
      </c>
      <c r="O91" s="66">
        <f t="shared" si="86"/>
        <v>1</v>
      </c>
      <c r="P91" s="66">
        <f t="shared" si="87"/>
        <v>1</v>
      </c>
      <c r="Q91" s="83">
        <v>26</v>
      </c>
      <c r="R91" s="85">
        <f t="shared" si="88"/>
        <v>158.60000000000002</v>
      </c>
      <c r="S91" s="69">
        <f t="shared" si="89"/>
        <v>26</v>
      </c>
      <c r="T91" s="70">
        <f t="shared" si="90"/>
        <v>26</v>
      </c>
      <c r="U91" s="70">
        <f t="shared" si="91"/>
        <v>31.2</v>
      </c>
      <c r="V91" s="70">
        <f t="shared" si="92"/>
        <v>52</v>
      </c>
      <c r="W91" s="70">
        <f t="shared" si="93"/>
        <v>7.8</v>
      </c>
      <c r="X91" s="70">
        <f t="shared" si="94"/>
        <v>15.6</v>
      </c>
      <c r="Y91" s="70">
        <f t="shared" si="95"/>
        <v>78</v>
      </c>
      <c r="Z91" s="70">
        <f t="shared" si="95"/>
        <v>33.799999999999997</v>
      </c>
      <c r="AA91" s="70">
        <f t="shared" si="95"/>
        <v>46.8</v>
      </c>
      <c r="AB91" s="71"/>
      <c r="AC91" s="7">
        <f t="shared" si="96"/>
        <v>0</v>
      </c>
      <c r="AD91" s="86"/>
      <c r="AE91" s="73"/>
      <c r="AF91" s="87"/>
      <c r="AG91" s="87"/>
      <c r="AH91" s="88"/>
      <c r="AI91" s="88"/>
      <c r="AJ91" s="75"/>
      <c r="AK91" s="87"/>
      <c r="AL91" s="88"/>
      <c r="AM91" s="75"/>
      <c r="AN91" s="89"/>
      <c r="AO91" s="86"/>
      <c r="AP91" s="87"/>
      <c r="AQ91" s="87"/>
      <c r="AR91" s="87"/>
      <c r="AS91" s="87"/>
      <c r="AT91" s="88"/>
      <c r="AU91" s="75"/>
      <c r="AV91" s="89"/>
    </row>
    <row r="92" spans="1:68" ht="27.95" customHeight="1" x14ac:dyDescent="0.25">
      <c r="A92" s="54" t="s">
        <v>825</v>
      </c>
      <c r="B92" s="55" t="s">
        <v>826</v>
      </c>
      <c r="C92" s="56" t="s">
        <v>117</v>
      </c>
      <c r="D92" s="57" t="s">
        <v>738</v>
      </c>
      <c r="E92" s="150" t="s">
        <v>84</v>
      </c>
      <c r="F92" s="59">
        <v>3</v>
      </c>
      <c r="G92" s="60" t="s">
        <v>797</v>
      </c>
      <c r="H92" s="60" t="s">
        <v>798</v>
      </c>
      <c r="I92" s="81"/>
      <c r="J92" s="82"/>
      <c r="K92" s="63">
        <f t="shared" si="84"/>
        <v>0</v>
      </c>
      <c r="L92" s="63">
        <f t="shared" si="85"/>
        <v>0</v>
      </c>
      <c r="M92" s="83"/>
      <c r="N92" s="84"/>
      <c r="O92" s="66">
        <f t="shared" si="86"/>
        <v>0</v>
      </c>
      <c r="P92" s="66">
        <f t="shared" si="87"/>
        <v>0</v>
      </c>
      <c r="Q92" s="83"/>
      <c r="R92" s="85">
        <f t="shared" si="88"/>
        <v>0</v>
      </c>
      <c r="S92" s="69">
        <f t="shared" si="89"/>
        <v>0</v>
      </c>
      <c r="T92" s="70">
        <f t="shared" si="90"/>
        <v>0</v>
      </c>
      <c r="U92" s="70">
        <f t="shared" si="91"/>
        <v>0</v>
      </c>
      <c r="V92" s="70">
        <f t="shared" si="92"/>
        <v>0</v>
      </c>
      <c r="W92" s="70">
        <f t="shared" si="93"/>
        <v>0</v>
      </c>
      <c r="X92" s="70">
        <f t="shared" si="94"/>
        <v>0</v>
      </c>
      <c r="Y92" s="70">
        <f t="shared" si="95"/>
        <v>0</v>
      </c>
      <c r="Z92" s="70">
        <f t="shared" si="95"/>
        <v>0</v>
      </c>
      <c r="AA92" s="70">
        <f t="shared" si="95"/>
        <v>0</v>
      </c>
      <c r="AB92" s="71"/>
      <c r="AC92" s="7">
        <f t="shared" si="96"/>
        <v>0</v>
      </c>
      <c r="AD92" s="86"/>
      <c r="AE92" s="73"/>
      <c r="AF92" s="87"/>
      <c r="AG92" s="87"/>
      <c r="AH92" s="88"/>
      <c r="AI92" s="88"/>
      <c r="AJ92" s="75"/>
      <c r="AK92" s="87"/>
      <c r="AL92" s="88"/>
      <c r="AM92" s="75"/>
      <c r="AN92" s="89"/>
      <c r="AO92" s="86"/>
      <c r="AP92" s="87"/>
      <c r="AQ92" s="87"/>
      <c r="AR92" s="87"/>
      <c r="AS92" s="87"/>
      <c r="AT92" s="88"/>
      <c r="AU92" s="75"/>
      <c r="AV92" s="89"/>
    </row>
    <row r="93" spans="1:68" ht="27.95" customHeight="1" x14ac:dyDescent="0.25">
      <c r="A93" s="54" t="s">
        <v>825</v>
      </c>
      <c r="B93" s="55" t="s">
        <v>826</v>
      </c>
      <c r="C93" s="56" t="s">
        <v>117</v>
      </c>
      <c r="D93" s="57" t="s">
        <v>738</v>
      </c>
      <c r="E93" s="150" t="s">
        <v>129</v>
      </c>
      <c r="F93" s="59">
        <v>3</v>
      </c>
      <c r="G93" s="60" t="s">
        <v>787</v>
      </c>
      <c r="H93" s="60" t="s">
        <v>788</v>
      </c>
      <c r="I93" s="81"/>
      <c r="J93" s="82">
        <v>1</v>
      </c>
      <c r="K93" s="63">
        <f t="shared" si="84"/>
        <v>1</v>
      </c>
      <c r="L93" s="63">
        <f t="shared" si="85"/>
        <v>0</v>
      </c>
      <c r="M93" s="83">
        <v>26</v>
      </c>
      <c r="N93" s="84">
        <v>2</v>
      </c>
      <c r="O93" s="66">
        <f t="shared" si="86"/>
        <v>1</v>
      </c>
      <c r="P93" s="66">
        <f t="shared" si="87"/>
        <v>1</v>
      </c>
      <c r="Q93" s="83">
        <v>26</v>
      </c>
      <c r="R93" s="85">
        <f t="shared" si="88"/>
        <v>158.60000000000002</v>
      </c>
      <c r="S93" s="69">
        <f t="shared" si="89"/>
        <v>26</v>
      </c>
      <c r="T93" s="70">
        <f t="shared" si="90"/>
        <v>26</v>
      </c>
      <c r="U93" s="70">
        <f t="shared" si="91"/>
        <v>31.2</v>
      </c>
      <c r="V93" s="70">
        <f t="shared" si="92"/>
        <v>52</v>
      </c>
      <c r="W93" s="70">
        <f t="shared" si="93"/>
        <v>7.8</v>
      </c>
      <c r="X93" s="70">
        <f t="shared" si="94"/>
        <v>15.6</v>
      </c>
      <c r="Y93" s="70">
        <f t="shared" si="95"/>
        <v>78</v>
      </c>
      <c r="Z93" s="70">
        <f t="shared" si="95"/>
        <v>33.799999999999997</v>
      </c>
      <c r="AA93" s="70">
        <f t="shared" si="95"/>
        <v>46.8</v>
      </c>
      <c r="AB93" s="71"/>
      <c r="AC93" s="7">
        <f t="shared" si="96"/>
        <v>0</v>
      </c>
      <c r="AD93" s="86"/>
      <c r="AE93" s="73"/>
      <c r="AF93" s="87"/>
      <c r="AG93" s="87"/>
      <c r="AH93" s="88"/>
      <c r="AI93" s="88"/>
      <c r="AJ93" s="75"/>
      <c r="AK93" s="87"/>
      <c r="AL93" s="88"/>
      <c r="AM93" s="75"/>
      <c r="AN93" s="89"/>
      <c r="AO93" s="86"/>
      <c r="AP93" s="87"/>
      <c r="AQ93" s="87"/>
      <c r="AR93" s="87"/>
      <c r="AS93" s="87"/>
      <c r="AT93" s="88"/>
      <c r="AU93" s="75"/>
      <c r="AV93" s="89"/>
    </row>
    <row r="94" spans="1:68" ht="27.95" customHeight="1" x14ac:dyDescent="0.25">
      <c r="A94" s="54" t="s">
        <v>825</v>
      </c>
      <c r="B94" s="55" t="s">
        <v>826</v>
      </c>
      <c r="C94" s="56" t="s">
        <v>117</v>
      </c>
      <c r="D94" s="57" t="s">
        <v>738</v>
      </c>
      <c r="E94" s="150" t="s">
        <v>129</v>
      </c>
      <c r="F94" s="59">
        <v>4</v>
      </c>
      <c r="G94" s="60" t="s">
        <v>847</v>
      </c>
      <c r="H94" s="60" t="s">
        <v>848</v>
      </c>
      <c r="I94" s="81"/>
      <c r="J94" s="82">
        <v>1</v>
      </c>
      <c r="K94" s="63">
        <f t="shared" si="84"/>
        <v>1</v>
      </c>
      <c r="L94" s="63">
        <f t="shared" si="85"/>
        <v>0</v>
      </c>
      <c r="M94" s="83">
        <v>12</v>
      </c>
      <c r="N94" s="84">
        <v>1</v>
      </c>
      <c r="O94" s="66">
        <f t="shared" si="86"/>
        <v>1</v>
      </c>
      <c r="P94" s="66">
        <f t="shared" si="87"/>
        <v>0</v>
      </c>
      <c r="Q94" s="83">
        <v>12</v>
      </c>
      <c r="R94" s="85">
        <f t="shared" si="88"/>
        <v>57.600000000000009</v>
      </c>
      <c r="S94" s="69">
        <f t="shared" si="89"/>
        <v>12</v>
      </c>
      <c r="T94" s="70">
        <f t="shared" si="90"/>
        <v>12</v>
      </c>
      <c r="U94" s="70">
        <f t="shared" si="91"/>
        <v>14.399999999999999</v>
      </c>
      <c r="V94" s="70">
        <f t="shared" si="92"/>
        <v>12</v>
      </c>
      <c r="W94" s="70">
        <f t="shared" si="93"/>
        <v>3.5999999999999996</v>
      </c>
      <c r="X94" s="70">
        <f t="shared" si="94"/>
        <v>3.5999999999999996</v>
      </c>
      <c r="Y94" s="70">
        <f t="shared" si="95"/>
        <v>24</v>
      </c>
      <c r="Z94" s="70">
        <f t="shared" si="95"/>
        <v>15.6</v>
      </c>
      <c r="AA94" s="70">
        <f t="shared" si="95"/>
        <v>18</v>
      </c>
      <c r="AB94" s="71"/>
      <c r="AC94" s="7">
        <f t="shared" si="96"/>
        <v>0</v>
      </c>
      <c r="AD94" s="86"/>
      <c r="AE94" s="73"/>
      <c r="AF94" s="87"/>
      <c r="AG94" s="87"/>
      <c r="AH94" s="88"/>
      <c r="AI94" s="88"/>
      <c r="AJ94" s="75"/>
      <c r="AK94" s="87"/>
      <c r="AL94" s="88"/>
      <c r="AM94" s="75"/>
      <c r="AN94" s="89"/>
      <c r="AO94" s="86"/>
      <c r="AP94" s="87"/>
      <c r="AQ94" s="87"/>
      <c r="AR94" s="87"/>
      <c r="AS94" s="87"/>
      <c r="AT94" s="88"/>
      <c r="AU94" s="75"/>
      <c r="AV94" s="89"/>
    </row>
    <row r="95" spans="1:68" ht="27.95" customHeight="1" x14ac:dyDescent="0.25">
      <c r="A95" s="54" t="s">
        <v>825</v>
      </c>
      <c r="B95" s="55" t="s">
        <v>826</v>
      </c>
      <c r="C95" s="56" t="s">
        <v>117</v>
      </c>
      <c r="D95" s="57" t="s">
        <v>738</v>
      </c>
      <c r="E95" s="141"/>
      <c r="F95" s="136"/>
      <c r="G95" s="142"/>
      <c r="H95" s="140"/>
      <c r="I95" s="94"/>
      <c r="J95" s="82"/>
      <c r="K95" s="63">
        <f t="shared" si="84"/>
        <v>0</v>
      </c>
      <c r="L95" s="63">
        <f t="shared" si="85"/>
        <v>0</v>
      </c>
      <c r="M95" s="83"/>
      <c r="N95" s="84"/>
      <c r="O95" s="66">
        <f t="shared" si="86"/>
        <v>0</v>
      </c>
      <c r="P95" s="66">
        <f t="shared" si="87"/>
        <v>0</v>
      </c>
      <c r="Q95" s="83"/>
      <c r="R95" s="85">
        <f t="shared" si="88"/>
        <v>0</v>
      </c>
      <c r="S95" s="69">
        <f t="shared" si="89"/>
        <v>0</v>
      </c>
      <c r="T95" s="70">
        <f t="shared" si="90"/>
        <v>0</v>
      </c>
      <c r="U95" s="70">
        <f t="shared" si="91"/>
        <v>0</v>
      </c>
      <c r="V95" s="70">
        <f t="shared" si="92"/>
        <v>0</v>
      </c>
      <c r="W95" s="70">
        <f t="shared" si="93"/>
        <v>0</v>
      </c>
      <c r="X95" s="70">
        <f t="shared" si="94"/>
        <v>0</v>
      </c>
      <c r="Y95" s="70">
        <f t="shared" si="95"/>
        <v>0</v>
      </c>
      <c r="Z95" s="70">
        <f t="shared" si="95"/>
        <v>0</v>
      </c>
      <c r="AA95" s="70">
        <f t="shared" si="95"/>
        <v>0</v>
      </c>
      <c r="AB95" s="71"/>
      <c r="AC95" s="7">
        <f t="shared" si="96"/>
        <v>0</v>
      </c>
      <c r="AD95" s="86"/>
      <c r="AE95" s="73"/>
      <c r="AF95" s="87"/>
      <c r="AG95" s="87"/>
      <c r="AH95" s="88"/>
      <c r="AI95" s="88"/>
      <c r="AJ95" s="75"/>
      <c r="AK95" s="87"/>
      <c r="AL95" s="88"/>
      <c r="AM95" s="75"/>
      <c r="AN95" s="89"/>
      <c r="AO95" s="86"/>
      <c r="AP95" s="87"/>
      <c r="AQ95" s="87"/>
      <c r="AR95" s="87"/>
      <c r="AS95" s="87"/>
      <c r="AT95" s="88"/>
      <c r="AU95" s="75"/>
      <c r="AV95" s="89"/>
    </row>
    <row r="96" spans="1:68" ht="27.95" customHeight="1" x14ac:dyDescent="0.25">
      <c r="A96" s="54" t="s">
        <v>825</v>
      </c>
      <c r="B96" s="55" t="s">
        <v>826</v>
      </c>
      <c r="C96" s="56" t="s">
        <v>117</v>
      </c>
      <c r="D96" s="57" t="s">
        <v>738</v>
      </c>
      <c r="E96" s="143"/>
      <c r="F96" s="144"/>
      <c r="G96" s="145"/>
      <c r="H96" s="140"/>
      <c r="I96" s="81"/>
      <c r="J96" s="82"/>
      <c r="K96" s="63">
        <f t="shared" si="84"/>
        <v>0</v>
      </c>
      <c r="L96" s="63">
        <f t="shared" si="85"/>
        <v>0</v>
      </c>
      <c r="M96" s="83"/>
      <c r="N96" s="84"/>
      <c r="O96" s="66">
        <f t="shared" si="86"/>
        <v>0</v>
      </c>
      <c r="P96" s="66">
        <f t="shared" si="87"/>
        <v>0</v>
      </c>
      <c r="Q96" s="83"/>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si="96"/>
        <v>0</v>
      </c>
      <c r="AD96" s="86"/>
      <c r="AE96" s="73"/>
      <c r="AF96" s="87"/>
      <c r="AG96" s="87"/>
      <c r="AH96" s="88"/>
      <c r="AI96" s="88"/>
      <c r="AJ96" s="75"/>
      <c r="AK96" s="87"/>
      <c r="AL96" s="88"/>
      <c r="AM96" s="75"/>
      <c r="AN96" s="89"/>
      <c r="AO96" s="86"/>
      <c r="AP96" s="87"/>
      <c r="AQ96" s="87"/>
      <c r="AR96" s="87"/>
      <c r="AS96" s="87"/>
      <c r="AT96" s="88"/>
      <c r="AU96" s="75"/>
      <c r="AV96" s="89"/>
      <c r="AW96" s="171"/>
      <c r="AX96" s="171"/>
      <c r="AY96" s="171"/>
      <c r="AZ96" s="171"/>
      <c r="BA96" s="171"/>
      <c r="BB96" s="171"/>
      <c r="BC96" s="171"/>
      <c r="BD96" s="171"/>
      <c r="BE96" s="171"/>
      <c r="BF96" s="171"/>
      <c r="BG96" s="171"/>
      <c r="BH96" s="171"/>
      <c r="BI96" s="171"/>
      <c r="BJ96" s="171"/>
      <c r="BK96" s="171"/>
      <c r="BL96" s="171"/>
      <c r="BM96" s="171"/>
      <c r="BN96" s="171"/>
      <c r="BO96" s="171"/>
      <c r="BP96" s="171"/>
    </row>
    <row r="97" spans="1:68" ht="27.95" customHeight="1" x14ac:dyDescent="0.25">
      <c r="A97" s="54" t="s">
        <v>825</v>
      </c>
      <c r="B97" s="55" t="s">
        <v>826</v>
      </c>
      <c r="C97" s="56" t="s">
        <v>117</v>
      </c>
      <c r="D97" s="57" t="s">
        <v>738</v>
      </c>
      <c r="E97" s="146"/>
      <c r="F97" s="464"/>
      <c r="G97" s="142"/>
      <c r="H97" s="465"/>
      <c r="I97" s="466"/>
      <c r="J97" s="82"/>
      <c r="K97" s="96">
        <f t="shared" si="84"/>
        <v>0</v>
      </c>
      <c r="L97" s="96">
        <f t="shared" si="85"/>
        <v>0</v>
      </c>
      <c r="M97" s="83"/>
      <c r="N97" s="84"/>
      <c r="O97" s="66">
        <f t="shared" si="86"/>
        <v>0</v>
      </c>
      <c r="P97" s="66">
        <f t="shared" si="87"/>
        <v>0</v>
      </c>
      <c r="Q97" s="83"/>
      <c r="R97" s="85">
        <f t="shared" si="88"/>
        <v>0</v>
      </c>
      <c r="S97" s="69">
        <f t="shared" si="89"/>
        <v>0</v>
      </c>
      <c r="T97" s="70">
        <f t="shared" si="90"/>
        <v>0</v>
      </c>
      <c r="U97" s="70">
        <f t="shared" si="91"/>
        <v>0</v>
      </c>
      <c r="V97" s="70">
        <f t="shared" si="92"/>
        <v>0</v>
      </c>
      <c r="W97" s="70">
        <f t="shared" si="93"/>
        <v>0</v>
      </c>
      <c r="X97" s="70">
        <f t="shared" si="94"/>
        <v>0</v>
      </c>
      <c r="Y97" s="70">
        <f t="shared" si="95"/>
        <v>0</v>
      </c>
      <c r="Z97" s="70">
        <f t="shared" si="95"/>
        <v>0</v>
      </c>
      <c r="AA97" s="70">
        <f t="shared" si="95"/>
        <v>0</v>
      </c>
      <c r="AB97" s="71"/>
      <c r="AC97" s="7">
        <f t="shared" si="96"/>
        <v>0</v>
      </c>
      <c r="AD97" s="86"/>
      <c r="AE97" s="73"/>
      <c r="AF97" s="87"/>
      <c r="AG97" s="87"/>
      <c r="AH97" s="88"/>
      <c r="AI97" s="88"/>
      <c r="AJ97" s="75"/>
      <c r="AK97" s="87"/>
      <c r="AL97" s="88"/>
      <c r="AM97" s="75"/>
      <c r="AN97" s="89"/>
      <c r="AO97" s="86"/>
      <c r="AP97" s="87"/>
      <c r="AQ97" s="87"/>
      <c r="AR97" s="87"/>
      <c r="AS97" s="87"/>
      <c r="AT97" s="88"/>
      <c r="AU97" s="75"/>
      <c r="AV97" s="89"/>
      <c r="AW97" s="171"/>
      <c r="AX97" s="171"/>
      <c r="AY97" s="171"/>
      <c r="AZ97" s="171"/>
      <c r="BA97" s="171"/>
      <c r="BB97" s="171"/>
      <c r="BC97" s="171"/>
      <c r="BD97" s="171"/>
      <c r="BE97" s="171"/>
      <c r="BF97" s="171"/>
      <c r="BG97" s="171"/>
      <c r="BH97" s="171"/>
      <c r="BI97" s="171"/>
      <c r="BJ97" s="171"/>
      <c r="BK97" s="171"/>
      <c r="BL97" s="171"/>
      <c r="BM97" s="171"/>
      <c r="BN97" s="171"/>
      <c r="BO97" s="171"/>
      <c r="BP97" s="171"/>
    </row>
    <row r="98" spans="1:68" s="179" customFormat="1" ht="27.95" customHeight="1" x14ac:dyDescent="0.25">
      <c r="A98" s="193" t="s">
        <v>825</v>
      </c>
      <c r="B98" s="194" t="s">
        <v>826</v>
      </c>
      <c r="C98" s="56" t="s">
        <v>117</v>
      </c>
      <c r="D98" s="57" t="s">
        <v>738</v>
      </c>
      <c r="E98" s="101" t="s">
        <v>49</v>
      </c>
      <c r="F98" s="101"/>
      <c r="G98" s="102"/>
      <c r="H98" s="103" t="s">
        <v>849</v>
      </c>
      <c r="I98" s="104"/>
      <c r="J98" s="105">
        <v>1</v>
      </c>
      <c r="K98" s="106">
        <f>IF(J98&gt;0, 1, 0)</f>
        <v>1</v>
      </c>
      <c r="L98" s="106">
        <f t="shared" si="85"/>
        <v>0</v>
      </c>
      <c r="M98" s="107">
        <v>18</v>
      </c>
      <c r="N98" s="108"/>
      <c r="O98" s="109">
        <f t="shared" si="86"/>
        <v>0</v>
      </c>
      <c r="P98" s="109">
        <f t="shared" si="87"/>
        <v>0</v>
      </c>
      <c r="Q98" s="107"/>
      <c r="R98" s="110">
        <f>J98*M98*$R$9</f>
        <v>88.2</v>
      </c>
      <c r="S98" s="111">
        <f>J98*M98*$S$9</f>
        <v>18</v>
      </c>
      <c r="T98" s="112">
        <f>K98*M98*$T$9</f>
        <v>27</v>
      </c>
      <c r="U98" s="112">
        <f>J98*M98*$U$9</f>
        <v>43.199999999999996</v>
      </c>
      <c r="V98" s="112">
        <f t="shared" si="92"/>
        <v>0</v>
      </c>
      <c r="W98" s="112">
        <f t="shared" si="93"/>
        <v>0</v>
      </c>
      <c r="X98" s="112">
        <f t="shared" si="94"/>
        <v>0</v>
      </c>
      <c r="Y98" s="112">
        <f t="shared" si="95"/>
        <v>18</v>
      </c>
      <c r="Z98" s="112">
        <f t="shared" si="95"/>
        <v>27</v>
      </c>
      <c r="AA98" s="112">
        <f t="shared" si="95"/>
        <v>43.199999999999996</v>
      </c>
      <c r="AB98" s="113"/>
      <c r="AC98" s="7">
        <f t="shared" si="96"/>
        <v>0</v>
      </c>
      <c r="AD98" s="176"/>
      <c r="AE98" s="73"/>
      <c r="AF98" s="177"/>
      <c r="AG98" s="177"/>
      <c r="AH98" s="88"/>
      <c r="AI98" s="88"/>
      <c r="AJ98" s="75"/>
      <c r="AK98" s="177"/>
      <c r="AL98" s="88"/>
      <c r="AM98" s="75"/>
      <c r="AN98" s="178"/>
      <c r="AO98" s="176"/>
      <c r="AP98" s="177"/>
      <c r="AQ98" s="177"/>
      <c r="AR98" s="177"/>
      <c r="AS98" s="177"/>
      <c r="AT98" s="88"/>
      <c r="AU98" s="75"/>
      <c r="AV98" s="178"/>
      <c r="AW98" s="6"/>
      <c r="AX98" s="6"/>
      <c r="AY98" s="6"/>
      <c r="AZ98" s="6"/>
      <c r="BA98" s="6"/>
      <c r="BB98" s="6"/>
      <c r="BC98" s="6"/>
      <c r="BD98" s="6"/>
      <c r="BE98" s="6"/>
      <c r="BF98" s="6"/>
      <c r="BG98" s="6"/>
      <c r="BH98" s="6"/>
      <c r="BI98" s="6"/>
      <c r="BJ98" s="6"/>
      <c r="BK98" s="6"/>
      <c r="BL98" s="6"/>
      <c r="BM98" s="6"/>
      <c r="BN98" s="6"/>
      <c r="BO98" s="6"/>
      <c r="BP98" s="6"/>
    </row>
    <row r="99" spans="1:68" s="171" customFormat="1" ht="27.95" customHeight="1" x14ac:dyDescent="0.25">
      <c r="A99" s="193" t="s">
        <v>825</v>
      </c>
      <c r="B99" s="194" t="s">
        <v>826</v>
      </c>
      <c r="C99" s="56" t="s">
        <v>117</v>
      </c>
      <c r="D99" s="57" t="s">
        <v>738</v>
      </c>
      <c r="E99" s="101" t="s">
        <v>49</v>
      </c>
      <c r="F99" s="101"/>
      <c r="G99" s="102"/>
      <c r="H99" s="103"/>
      <c r="I99" s="104"/>
      <c r="J99" s="105"/>
      <c r="K99" s="106">
        <f>IF(J99&gt;0, 1, 0)</f>
        <v>0</v>
      </c>
      <c r="L99" s="106">
        <f t="shared" si="85"/>
        <v>0</v>
      </c>
      <c r="M99" s="107"/>
      <c r="N99" s="108"/>
      <c r="O99" s="109">
        <f t="shared" si="86"/>
        <v>0</v>
      </c>
      <c r="P99" s="109">
        <f t="shared" si="87"/>
        <v>0</v>
      </c>
      <c r="Q99" s="107"/>
      <c r="R99" s="110">
        <f>J99*M99*$R$9</f>
        <v>0</v>
      </c>
      <c r="S99" s="111">
        <f>J99*M99*$S$9</f>
        <v>0</v>
      </c>
      <c r="T99" s="112">
        <f>K99*M99*$T$9</f>
        <v>0</v>
      </c>
      <c r="U99" s="112">
        <f>J99*M99*$U$9</f>
        <v>0</v>
      </c>
      <c r="V99" s="112">
        <f t="shared" si="92"/>
        <v>0</v>
      </c>
      <c r="W99" s="112">
        <f t="shared" si="93"/>
        <v>0</v>
      </c>
      <c r="X99" s="112">
        <f t="shared" si="94"/>
        <v>0</v>
      </c>
      <c r="Y99" s="112">
        <f t="shared" si="95"/>
        <v>0</v>
      </c>
      <c r="Z99" s="112">
        <f t="shared" si="95"/>
        <v>0</v>
      </c>
      <c r="AA99" s="112">
        <f t="shared" si="95"/>
        <v>0</v>
      </c>
      <c r="AB99" s="113"/>
      <c r="AC99" s="114">
        <f t="shared" si="96"/>
        <v>0</v>
      </c>
      <c r="AD99" s="176"/>
      <c r="AE99" s="73"/>
      <c r="AF99" s="177"/>
      <c r="AG99" s="177"/>
      <c r="AH99" s="88"/>
      <c r="AI99" s="88"/>
      <c r="AJ99" s="75"/>
      <c r="AK99" s="177"/>
      <c r="AL99" s="88"/>
      <c r="AM99" s="75"/>
      <c r="AN99" s="178"/>
      <c r="AO99" s="176"/>
      <c r="AP99" s="177"/>
      <c r="AQ99" s="177"/>
      <c r="AR99" s="177"/>
      <c r="AS99" s="177"/>
      <c r="AT99" s="88"/>
      <c r="AU99" s="75"/>
      <c r="AV99" s="178"/>
      <c r="AW99" s="6"/>
      <c r="AX99" s="6"/>
      <c r="AY99" s="6"/>
      <c r="AZ99" s="6"/>
      <c r="BA99" s="6"/>
      <c r="BB99" s="6"/>
      <c r="BC99" s="6"/>
      <c r="BD99" s="6"/>
      <c r="BE99" s="6"/>
      <c r="BF99" s="6"/>
      <c r="BG99" s="6"/>
      <c r="BH99" s="6"/>
      <c r="BI99" s="6"/>
      <c r="BJ99" s="6"/>
      <c r="BK99" s="6"/>
      <c r="BL99" s="6"/>
      <c r="BM99" s="6"/>
      <c r="BN99" s="6"/>
      <c r="BO99" s="6"/>
      <c r="BP99" s="6"/>
    </row>
    <row r="100" spans="1:68" ht="27.95" customHeight="1" thickBot="1" x14ac:dyDescent="0.3">
      <c r="A100" s="116" t="s">
        <v>825</v>
      </c>
      <c r="B100" s="117" t="s">
        <v>826</v>
      </c>
      <c r="C100" s="117" t="s">
        <v>117</v>
      </c>
      <c r="D100" s="57" t="s">
        <v>738</v>
      </c>
      <c r="E100" s="118"/>
      <c r="F100" s="118"/>
      <c r="G100" s="119"/>
      <c r="H100" s="120" t="s">
        <v>90</v>
      </c>
      <c r="I100" s="121"/>
      <c r="J100" s="122"/>
      <c r="K100" s="123"/>
      <c r="L100" s="123"/>
      <c r="M100" s="124"/>
      <c r="N100" s="125"/>
      <c r="O100" s="123"/>
      <c r="P100" s="123"/>
      <c r="Q100" s="124"/>
      <c r="R100" s="126">
        <f>SUM(R88:R99)</f>
        <v>557.60000000000014</v>
      </c>
      <c r="S100" s="127">
        <f t="shared" ref="S100:AA100" si="97">SUM(S88:S99)</f>
        <v>88</v>
      </c>
      <c r="T100" s="128">
        <f t="shared" si="97"/>
        <v>97</v>
      </c>
      <c r="U100" s="128">
        <f t="shared" si="97"/>
        <v>127.19999999999999</v>
      </c>
      <c r="V100" s="128">
        <f t="shared" si="97"/>
        <v>168</v>
      </c>
      <c r="W100" s="128">
        <f t="shared" si="97"/>
        <v>27</v>
      </c>
      <c r="X100" s="128">
        <f t="shared" si="97"/>
        <v>50.4</v>
      </c>
      <c r="Y100" s="129">
        <f t="shared" si="97"/>
        <v>256</v>
      </c>
      <c r="Z100" s="129">
        <f t="shared" si="97"/>
        <v>123.99999999999999</v>
      </c>
      <c r="AA100" s="129">
        <f t="shared" si="97"/>
        <v>177.59999999999997</v>
      </c>
      <c r="AB100" s="130">
        <f>R100/1800/0.6</f>
        <v>0.51629629629629648</v>
      </c>
      <c r="AC100" s="7"/>
      <c r="AD100" s="131"/>
      <c r="AE100" s="132"/>
      <c r="AF100" s="132"/>
      <c r="AG100" s="132"/>
      <c r="AH100" s="132"/>
      <c r="AI100" s="132"/>
      <c r="AJ100" s="132"/>
      <c r="AK100" s="132"/>
      <c r="AL100" s="132"/>
      <c r="AM100" s="132"/>
      <c r="AN100" s="132"/>
      <c r="AO100" s="132"/>
      <c r="AP100" s="132"/>
      <c r="AQ100" s="132"/>
      <c r="AR100" s="132"/>
      <c r="AS100" s="132"/>
      <c r="AT100" s="132"/>
      <c r="AU100" s="132"/>
      <c r="AV100" s="467"/>
    </row>
    <row r="101" spans="1:68" ht="27.95" customHeight="1" thickTop="1" x14ac:dyDescent="0.25">
      <c r="A101" s="54" t="s">
        <v>850</v>
      </c>
      <c r="B101" s="55" t="s">
        <v>800</v>
      </c>
      <c r="C101" s="56" t="s">
        <v>52</v>
      </c>
      <c r="D101" s="57" t="s">
        <v>738</v>
      </c>
      <c r="E101" s="58" t="s">
        <v>54</v>
      </c>
      <c r="F101" s="80" t="s">
        <v>851</v>
      </c>
      <c r="G101" s="60" t="s">
        <v>852</v>
      </c>
      <c r="H101" s="60" t="s">
        <v>853</v>
      </c>
      <c r="I101" s="462"/>
      <c r="J101" s="62">
        <v>1</v>
      </c>
      <c r="K101" s="63">
        <f t="shared" ref="K101:K110" si="98">IF(J101&gt;0, 1, 0)</f>
        <v>1</v>
      </c>
      <c r="L101" s="63">
        <f t="shared" ref="L101:L112" si="99">J101-K101</f>
        <v>0</v>
      </c>
      <c r="M101" s="64">
        <v>26</v>
      </c>
      <c r="N101" s="65">
        <v>1</v>
      </c>
      <c r="O101" s="66">
        <f t="shared" ref="O101:O112" si="100">IF(N101&gt;0, 1, 0)</f>
        <v>1</v>
      </c>
      <c r="P101" s="66">
        <f t="shared" ref="P101:P112" si="101">N101-O101</f>
        <v>0</v>
      </c>
      <c r="Q101" s="463">
        <v>26</v>
      </c>
      <c r="R101" s="68">
        <f t="shared" ref="R101:R110" si="102">(K101*M101*$R$5)+(L101*M101*$R$6)+(O101*Q101*$R$7)+(P101*Q101*$R$8)</f>
        <v>124.80000000000001</v>
      </c>
      <c r="S101" s="69">
        <f t="shared" ref="S101:S110" si="103">J101*M101*$S$5</f>
        <v>26</v>
      </c>
      <c r="T101" s="70">
        <f t="shared" ref="T101:T110" si="104">K101*M101*$T$5</f>
        <v>26</v>
      </c>
      <c r="U101" s="70">
        <f t="shared" ref="U101:U110" si="105">J101*M101*$U$5</f>
        <v>31.2</v>
      </c>
      <c r="V101" s="70">
        <f t="shared" ref="V101:V112" si="106">N101*Q101*$V$7</f>
        <v>26</v>
      </c>
      <c r="W101" s="70">
        <f t="shared" ref="W101:W112" si="107">O101*Q101*$W$7</f>
        <v>7.8</v>
      </c>
      <c r="X101" s="70">
        <f t="shared" ref="X101:X112" si="108">N101*Q101*$X$7</f>
        <v>7.8</v>
      </c>
      <c r="Y101" s="70">
        <f t="shared" ref="Y101:AA112" si="109">S101+V101</f>
        <v>52</v>
      </c>
      <c r="Z101" s="70">
        <f t="shared" si="109"/>
        <v>33.799999999999997</v>
      </c>
      <c r="AA101" s="70">
        <f t="shared" si="109"/>
        <v>39</v>
      </c>
      <c r="AB101" s="71"/>
      <c r="AC101" s="7">
        <f>R101-Y101-Z101-AA101</f>
        <v>0</v>
      </c>
      <c r="AD101" s="162" t="s">
        <v>178</v>
      </c>
      <c r="AE101" s="134" t="s">
        <v>179</v>
      </c>
      <c r="AF101" s="163" t="s">
        <v>200</v>
      </c>
      <c r="AG101" s="164" t="s">
        <v>181</v>
      </c>
      <c r="AH101" s="88"/>
      <c r="AI101" s="88"/>
      <c r="AJ101" s="75"/>
      <c r="AK101" s="167" t="s">
        <v>854</v>
      </c>
      <c r="AL101" s="88"/>
      <c r="AM101" s="75"/>
      <c r="AN101" s="89"/>
      <c r="AO101" s="162" t="s">
        <v>774</v>
      </c>
      <c r="AP101" s="87" t="s">
        <v>317</v>
      </c>
      <c r="AQ101" s="87"/>
      <c r="AR101" s="167"/>
      <c r="AS101" s="86"/>
      <c r="AT101" s="88"/>
      <c r="AU101" s="75"/>
      <c r="AV101" s="89"/>
    </row>
    <row r="102" spans="1:68" ht="27.95" customHeight="1" x14ac:dyDescent="0.25">
      <c r="A102" s="54" t="s">
        <v>850</v>
      </c>
      <c r="B102" s="55" t="s">
        <v>800</v>
      </c>
      <c r="C102" s="56" t="s">
        <v>52</v>
      </c>
      <c r="D102" s="57" t="s">
        <v>738</v>
      </c>
      <c r="E102" s="93" t="s">
        <v>73</v>
      </c>
      <c r="F102" s="59">
        <v>1</v>
      </c>
      <c r="G102" s="60" t="s">
        <v>855</v>
      </c>
      <c r="H102" s="60" t="s">
        <v>856</v>
      </c>
      <c r="I102" s="81"/>
      <c r="J102" s="82">
        <v>1</v>
      </c>
      <c r="K102" s="63">
        <f t="shared" si="98"/>
        <v>1</v>
      </c>
      <c r="L102" s="63">
        <f t="shared" si="99"/>
        <v>0</v>
      </c>
      <c r="M102" s="83">
        <v>26</v>
      </c>
      <c r="N102" s="84">
        <v>1</v>
      </c>
      <c r="O102" s="66">
        <f t="shared" si="100"/>
        <v>1</v>
      </c>
      <c r="P102" s="66">
        <f t="shared" si="101"/>
        <v>0</v>
      </c>
      <c r="Q102" s="83">
        <v>26</v>
      </c>
      <c r="R102" s="85">
        <f t="shared" si="102"/>
        <v>124.80000000000001</v>
      </c>
      <c r="S102" s="69">
        <f t="shared" si="103"/>
        <v>26</v>
      </c>
      <c r="T102" s="70">
        <f t="shared" si="104"/>
        <v>26</v>
      </c>
      <c r="U102" s="70">
        <f t="shared" si="105"/>
        <v>31.2</v>
      </c>
      <c r="V102" s="70">
        <f t="shared" si="106"/>
        <v>26</v>
      </c>
      <c r="W102" s="70">
        <f t="shared" si="107"/>
        <v>7.8</v>
      </c>
      <c r="X102" s="70">
        <f t="shared" si="108"/>
        <v>7.8</v>
      </c>
      <c r="Y102" s="70">
        <f t="shared" si="109"/>
        <v>52</v>
      </c>
      <c r="Z102" s="70">
        <f t="shared" si="109"/>
        <v>33.799999999999997</v>
      </c>
      <c r="AA102" s="70">
        <f t="shared" si="109"/>
        <v>39</v>
      </c>
      <c r="AB102" s="71"/>
      <c r="AC102" s="7">
        <f t="shared" ref="AC102:AC112" si="110">R100-Y100-Z100-AA100</f>
        <v>0</v>
      </c>
      <c r="AD102" s="162" t="s">
        <v>830</v>
      </c>
      <c r="AE102" s="134" t="s">
        <v>831</v>
      </c>
      <c r="AF102" s="479" t="s">
        <v>832</v>
      </c>
      <c r="AG102" s="164" t="s">
        <v>857</v>
      </c>
      <c r="AH102" s="88"/>
      <c r="AI102" s="88"/>
      <c r="AJ102" s="75"/>
      <c r="AK102" s="182" t="s">
        <v>858</v>
      </c>
      <c r="AL102" s="88"/>
      <c r="AM102" s="75"/>
      <c r="AN102" s="89"/>
      <c r="AO102" s="86"/>
      <c r="AP102" s="87"/>
      <c r="AQ102" s="87"/>
      <c r="AR102" s="87"/>
      <c r="AS102" s="87"/>
      <c r="AT102" s="88"/>
      <c r="AU102" s="75"/>
      <c r="AV102" s="89"/>
    </row>
    <row r="103" spans="1:68" ht="27.95" customHeight="1" x14ac:dyDescent="0.25">
      <c r="A103" s="54" t="s">
        <v>850</v>
      </c>
      <c r="B103" s="55" t="s">
        <v>800</v>
      </c>
      <c r="C103" s="56" t="s">
        <v>52</v>
      </c>
      <c r="D103" s="57" t="s">
        <v>738</v>
      </c>
      <c r="E103" s="93" t="s">
        <v>73</v>
      </c>
      <c r="F103" s="80">
        <v>3</v>
      </c>
      <c r="G103" s="60" t="s">
        <v>859</v>
      </c>
      <c r="H103" s="60" t="s">
        <v>860</v>
      </c>
      <c r="I103" s="81"/>
      <c r="J103" s="82">
        <v>1</v>
      </c>
      <c r="K103" s="63">
        <f t="shared" si="98"/>
        <v>1</v>
      </c>
      <c r="L103" s="63">
        <f t="shared" si="99"/>
        <v>0</v>
      </c>
      <c r="M103" s="83">
        <v>26</v>
      </c>
      <c r="N103" s="84">
        <v>1</v>
      </c>
      <c r="O103" s="66">
        <f t="shared" si="100"/>
        <v>1</v>
      </c>
      <c r="P103" s="66">
        <f t="shared" si="101"/>
        <v>0</v>
      </c>
      <c r="Q103" s="83">
        <v>26</v>
      </c>
      <c r="R103" s="85">
        <f t="shared" si="102"/>
        <v>124.80000000000001</v>
      </c>
      <c r="S103" s="69">
        <f t="shared" si="103"/>
        <v>26</v>
      </c>
      <c r="T103" s="70">
        <f t="shared" si="104"/>
        <v>26</v>
      </c>
      <c r="U103" s="70">
        <f t="shared" si="105"/>
        <v>31.2</v>
      </c>
      <c r="V103" s="70">
        <f t="shared" si="106"/>
        <v>26</v>
      </c>
      <c r="W103" s="70">
        <f t="shared" si="107"/>
        <v>7.8</v>
      </c>
      <c r="X103" s="70">
        <f t="shared" si="108"/>
        <v>7.8</v>
      </c>
      <c r="Y103" s="70">
        <f t="shared" si="109"/>
        <v>52</v>
      </c>
      <c r="Z103" s="70">
        <f t="shared" si="109"/>
        <v>33.799999999999997</v>
      </c>
      <c r="AA103" s="70">
        <f t="shared" si="109"/>
        <v>39</v>
      </c>
      <c r="AB103" s="71"/>
      <c r="AC103" s="7">
        <f t="shared" si="110"/>
        <v>0</v>
      </c>
      <c r="AD103" s="162" t="s">
        <v>838</v>
      </c>
      <c r="AE103" s="134" t="s">
        <v>831</v>
      </c>
      <c r="AF103" s="479" t="s">
        <v>839</v>
      </c>
      <c r="AG103" s="164" t="s">
        <v>840</v>
      </c>
      <c r="AH103" s="88"/>
      <c r="AI103" s="88"/>
      <c r="AJ103" s="75"/>
      <c r="AK103" s="211" t="s">
        <v>861</v>
      </c>
      <c r="AL103" s="88"/>
      <c r="AM103" s="75"/>
      <c r="AN103" s="89"/>
      <c r="AO103" s="86"/>
      <c r="AP103" s="87"/>
      <c r="AQ103" s="87"/>
      <c r="AR103" s="87"/>
      <c r="AS103" s="87"/>
      <c r="AT103" s="88"/>
      <c r="AU103" s="75"/>
      <c r="AV103" s="89"/>
    </row>
    <row r="104" spans="1:68" ht="27.95" customHeight="1" x14ac:dyDescent="0.25">
      <c r="A104" s="54" t="s">
        <v>850</v>
      </c>
      <c r="B104" s="55" t="s">
        <v>800</v>
      </c>
      <c r="C104" s="56" t="s">
        <v>52</v>
      </c>
      <c r="D104" s="57" t="s">
        <v>738</v>
      </c>
      <c r="E104" s="93" t="s">
        <v>73</v>
      </c>
      <c r="F104" s="59">
        <v>2</v>
      </c>
      <c r="G104" s="60" t="s">
        <v>862</v>
      </c>
      <c r="H104" s="60" t="s">
        <v>863</v>
      </c>
      <c r="I104" s="81"/>
      <c r="J104" s="82">
        <v>1</v>
      </c>
      <c r="K104" s="63">
        <f t="shared" si="98"/>
        <v>1</v>
      </c>
      <c r="L104" s="63">
        <f t="shared" si="99"/>
        <v>0</v>
      </c>
      <c r="M104" s="83">
        <v>13</v>
      </c>
      <c r="N104" s="84">
        <v>1</v>
      </c>
      <c r="O104" s="66">
        <f t="shared" si="100"/>
        <v>1</v>
      </c>
      <c r="P104" s="66">
        <f t="shared" si="101"/>
        <v>0</v>
      </c>
      <c r="Q104" s="83">
        <v>13</v>
      </c>
      <c r="R104" s="85">
        <f t="shared" si="102"/>
        <v>62.400000000000006</v>
      </c>
      <c r="S104" s="69">
        <f t="shared" si="103"/>
        <v>13</v>
      </c>
      <c r="T104" s="70">
        <f t="shared" si="104"/>
        <v>13</v>
      </c>
      <c r="U104" s="70">
        <f t="shared" si="105"/>
        <v>15.6</v>
      </c>
      <c r="V104" s="70">
        <f t="shared" si="106"/>
        <v>13</v>
      </c>
      <c r="W104" s="70">
        <f t="shared" si="107"/>
        <v>3.9</v>
      </c>
      <c r="X104" s="70">
        <f t="shared" si="108"/>
        <v>3.9</v>
      </c>
      <c r="Y104" s="70">
        <f t="shared" si="109"/>
        <v>26</v>
      </c>
      <c r="Z104" s="70">
        <f t="shared" si="109"/>
        <v>16.899999999999999</v>
      </c>
      <c r="AA104" s="70">
        <f t="shared" si="109"/>
        <v>19.5</v>
      </c>
      <c r="AB104" s="71"/>
      <c r="AC104" s="7">
        <f t="shared" si="110"/>
        <v>0</v>
      </c>
      <c r="AD104" s="86"/>
      <c r="AE104" s="73"/>
      <c r="AF104" s="87"/>
      <c r="AG104" s="87"/>
      <c r="AH104" s="88"/>
      <c r="AI104" s="88"/>
      <c r="AJ104" s="75"/>
      <c r="AK104" s="87"/>
      <c r="AL104" s="88"/>
      <c r="AM104" s="75"/>
      <c r="AN104" s="89"/>
      <c r="AO104" s="86"/>
      <c r="AP104" s="87"/>
      <c r="AQ104" s="87"/>
      <c r="AR104" s="87"/>
      <c r="AS104" s="87"/>
      <c r="AT104" s="88"/>
      <c r="AU104" s="75"/>
      <c r="AV104" s="89"/>
    </row>
    <row r="105" spans="1:68" ht="27.95" customHeight="1" x14ac:dyDescent="0.25">
      <c r="A105" s="54" t="s">
        <v>850</v>
      </c>
      <c r="B105" s="55" t="s">
        <v>800</v>
      </c>
      <c r="C105" s="56" t="s">
        <v>52</v>
      </c>
      <c r="D105" s="57" t="s">
        <v>738</v>
      </c>
      <c r="E105" s="150" t="s">
        <v>84</v>
      </c>
      <c r="F105" s="59" t="s">
        <v>714</v>
      </c>
      <c r="G105" s="60" t="s">
        <v>864</v>
      </c>
      <c r="H105" s="60" t="s">
        <v>865</v>
      </c>
      <c r="I105" s="81"/>
      <c r="J105" s="82">
        <v>0</v>
      </c>
      <c r="K105" s="63">
        <f t="shared" si="98"/>
        <v>0</v>
      </c>
      <c r="L105" s="63">
        <f t="shared" si="99"/>
        <v>0</v>
      </c>
      <c r="M105" s="83">
        <v>26</v>
      </c>
      <c r="N105" s="84">
        <v>1</v>
      </c>
      <c r="O105" s="66">
        <f t="shared" si="100"/>
        <v>1</v>
      </c>
      <c r="P105" s="66">
        <f t="shared" si="101"/>
        <v>0</v>
      </c>
      <c r="Q105" s="83">
        <v>26</v>
      </c>
      <c r="R105" s="85">
        <f t="shared" si="102"/>
        <v>41.6</v>
      </c>
      <c r="S105" s="69">
        <f t="shared" si="103"/>
        <v>0</v>
      </c>
      <c r="T105" s="70">
        <f t="shared" si="104"/>
        <v>0</v>
      </c>
      <c r="U105" s="70">
        <f t="shared" si="105"/>
        <v>0</v>
      </c>
      <c r="V105" s="70">
        <f t="shared" si="106"/>
        <v>26</v>
      </c>
      <c r="W105" s="70">
        <f t="shared" si="107"/>
        <v>7.8</v>
      </c>
      <c r="X105" s="70">
        <f t="shared" si="108"/>
        <v>7.8</v>
      </c>
      <c r="Y105" s="70">
        <f t="shared" si="109"/>
        <v>26</v>
      </c>
      <c r="Z105" s="70">
        <f t="shared" si="109"/>
        <v>7.8</v>
      </c>
      <c r="AA105" s="70">
        <f t="shared" si="109"/>
        <v>7.8</v>
      </c>
      <c r="AB105" s="71"/>
      <c r="AC105" s="7">
        <f t="shared" si="110"/>
        <v>0</v>
      </c>
      <c r="AD105" s="86"/>
      <c r="AE105" s="73"/>
      <c r="AF105" s="87"/>
      <c r="AG105" s="87"/>
      <c r="AH105" s="88"/>
      <c r="AI105" s="88"/>
      <c r="AJ105" s="75"/>
      <c r="AK105" s="87"/>
      <c r="AL105" s="88"/>
      <c r="AM105" s="75"/>
      <c r="AN105" s="89"/>
      <c r="AO105" s="86"/>
      <c r="AP105" s="87"/>
      <c r="AQ105" s="87"/>
      <c r="AR105" s="87"/>
      <c r="AS105" s="87"/>
      <c r="AT105" s="88"/>
      <c r="AU105" s="75"/>
      <c r="AV105" s="89"/>
    </row>
    <row r="106" spans="1:68" ht="27.95" customHeight="1" x14ac:dyDescent="0.25">
      <c r="A106" s="54" t="s">
        <v>850</v>
      </c>
      <c r="B106" s="55" t="s">
        <v>800</v>
      </c>
      <c r="C106" s="56" t="s">
        <v>52</v>
      </c>
      <c r="D106" s="57" t="s">
        <v>738</v>
      </c>
      <c r="E106" s="150" t="s">
        <v>129</v>
      </c>
      <c r="F106" s="59">
        <v>4</v>
      </c>
      <c r="G106" s="60" t="s">
        <v>866</v>
      </c>
      <c r="H106" s="60" t="s">
        <v>867</v>
      </c>
      <c r="I106" s="81"/>
      <c r="J106" s="82"/>
      <c r="K106" s="63">
        <f t="shared" si="98"/>
        <v>0</v>
      </c>
      <c r="L106" s="63">
        <f t="shared" si="99"/>
        <v>0</v>
      </c>
      <c r="M106" s="83"/>
      <c r="N106" s="84">
        <v>1</v>
      </c>
      <c r="O106" s="66">
        <f t="shared" si="100"/>
        <v>1</v>
      </c>
      <c r="P106" s="66">
        <f t="shared" si="101"/>
        <v>0</v>
      </c>
      <c r="Q106" s="83">
        <v>26</v>
      </c>
      <c r="R106" s="85">
        <f t="shared" si="102"/>
        <v>41.6</v>
      </c>
      <c r="S106" s="69">
        <f t="shared" si="103"/>
        <v>0</v>
      </c>
      <c r="T106" s="70">
        <f t="shared" si="104"/>
        <v>0</v>
      </c>
      <c r="U106" s="70">
        <f t="shared" si="105"/>
        <v>0</v>
      </c>
      <c r="V106" s="70">
        <f t="shared" si="106"/>
        <v>26</v>
      </c>
      <c r="W106" s="70">
        <f t="shared" si="107"/>
        <v>7.8</v>
      </c>
      <c r="X106" s="70">
        <f t="shared" si="108"/>
        <v>7.8</v>
      </c>
      <c r="Y106" s="70">
        <f t="shared" si="109"/>
        <v>26</v>
      </c>
      <c r="Z106" s="70">
        <f t="shared" si="109"/>
        <v>7.8</v>
      </c>
      <c r="AA106" s="70">
        <f t="shared" si="109"/>
        <v>7.8</v>
      </c>
      <c r="AB106" s="71"/>
      <c r="AC106" s="7">
        <f t="shared" si="110"/>
        <v>0</v>
      </c>
      <c r="AD106" s="86"/>
      <c r="AE106" s="73"/>
      <c r="AF106" s="87"/>
      <c r="AG106" s="87"/>
      <c r="AH106" s="88"/>
      <c r="AI106" s="88"/>
      <c r="AJ106" s="75"/>
      <c r="AK106" s="87"/>
      <c r="AL106" s="88"/>
      <c r="AM106" s="75"/>
      <c r="AN106" s="89"/>
      <c r="AO106" s="86"/>
      <c r="AP106" s="87"/>
      <c r="AQ106" s="87"/>
      <c r="AR106" s="87"/>
      <c r="AS106" s="87"/>
      <c r="AT106" s="88"/>
      <c r="AU106" s="75"/>
      <c r="AV106" s="89"/>
    </row>
    <row r="107" spans="1:68" ht="27.95" customHeight="1" x14ac:dyDescent="0.25">
      <c r="A107" s="54" t="s">
        <v>850</v>
      </c>
      <c r="B107" s="55" t="s">
        <v>800</v>
      </c>
      <c r="C107" s="56" t="s">
        <v>52</v>
      </c>
      <c r="D107" s="57" t="s">
        <v>738</v>
      </c>
      <c r="E107" s="141"/>
      <c r="F107" s="136"/>
      <c r="G107" s="142"/>
      <c r="H107" s="140"/>
      <c r="I107" s="81"/>
      <c r="J107" s="82"/>
      <c r="K107" s="63">
        <f t="shared" si="98"/>
        <v>0</v>
      </c>
      <c r="L107" s="63">
        <f t="shared" si="99"/>
        <v>0</v>
      </c>
      <c r="M107" s="83"/>
      <c r="N107" s="84"/>
      <c r="O107" s="66">
        <f t="shared" si="100"/>
        <v>0</v>
      </c>
      <c r="P107" s="66">
        <f t="shared" si="101"/>
        <v>0</v>
      </c>
      <c r="Q107" s="83"/>
      <c r="R107" s="85">
        <f t="shared" si="102"/>
        <v>0</v>
      </c>
      <c r="S107" s="69">
        <f t="shared" si="103"/>
        <v>0</v>
      </c>
      <c r="T107" s="70">
        <f t="shared" si="104"/>
        <v>0</v>
      </c>
      <c r="U107" s="70">
        <f t="shared" si="105"/>
        <v>0</v>
      </c>
      <c r="V107" s="70">
        <f t="shared" si="106"/>
        <v>0</v>
      </c>
      <c r="W107" s="70">
        <f t="shared" si="107"/>
        <v>0</v>
      </c>
      <c r="X107" s="70">
        <f t="shared" si="108"/>
        <v>0</v>
      </c>
      <c r="Y107" s="70">
        <f t="shared" si="109"/>
        <v>0</v>
      </c>
      <c r="Z107" s="70">
        <f t="shared" si="109"/>
        <v>0</v>
      </c>
      <c r="AA107" s="70">
        <f t="shared" si="109"/>
        <v>0</v>
      </c>
      <c r="AB107" s="71"/>
      <c r="AC107" s="7">
        <f t="shared" si="110"/>
        <v>0</v>
      </c>
      <c r="AD107" s="86"/>
      <c r="AE107" s="73"/>
      <c r="AF107" s="87"/>
      <c r="AG107" s="87"/>
      <c r="AH107" s="88"/>
      <c r="AI107" s="88"/>
      <c r="AJ107" s="75"/>
      <c r="AK107" s="87"/>
      <c r="AL107" s="88"/>
      <c r="AM107" s="75"/>
      <c r="AN107" s="89"/>
      <c r="AO107" s="86"/>
      <c r="AP107" s="87"/>
      <c r="AQ107" s="87"/>
      <c r="AR107" s="87"/>
      <c r="AS107" s="87"/>
      <c r="AT107" s="88"/>
      <c r="AU107" s="75"/>
      <c r="AV107" s="89"/>
    </row>
    <row r="108" spans="1:68" ht="27.95" customHeight="1" x14ac:dyDescent="0.25">
      <c r="A108" s="54" t="s">
        <v>850</v>
      </c>
      <c r="B108" s="55" t="s">
        <v>800</v>
      </c>
      <c r="C108" s="56" t="s">
        <v>52</v>
      </c>
      <c r="D108" s="57" t="s">
        <v>738</v>
      </c>
      <c r="E108" s="141"/>
      <c r="F108" s="136"/>
      <c r="G108" s="142"/>
      <c r="H108" s="140"/>
      <c r="I108" s="94"/>
      <c r="J108" s="82"/>
      <c r="K108" s="63">
        <f t="shared" si="98"/>
        <v>0</v>
      </c>
      <c r="L108" s="63">
        <f t="shared" si="99"/>
        <v>0</v>
      </c>
      <c r="M108" s="83"/>
      <c r="N108" s="84"/>
      <c r="O108" s="66">
        <f t="shared" si="100"/>
        <v>0</v>
      </c>
      <c r="P108" s="66">
        <f t="shared" si="101"/>
        <v>0</v>
      </c>
      <c r="Q108" s="83"/>
      <c r="R108" s="85">
        <f t="shared" si="102"/>
        <v>0</v>
      </c>
      <c r="S108" s="69">
        <f t="shared" si="103"/>
        <v>0</v>
      </c>
      <c r="T108" s="70">
        <f t="shared" si="104"/>
        <v>0</v>
      </c>
      <c r="U108" s="70">
        <f t="shared" si="105"/>
        <v>0</v>
      </c>
      <c r="V108" s="70">
        <f t="shared" si="106"/>
        <v>0</v>
      </c>
      <c r="W108" s="70">
        <f t="shared" si="107"/>
        <v>0</v>
      </c>
      <c r="X108" s="70">
        <f t="shared" si="108"/>
        <v>0</v>
      </c>
      <c r="Y108" s="70">
        <f t="shared" si="109"/>
        <v>0</v>
      </c>
      <c r="Z108" s="70">
        <f t="shared" si="109"/>
        <v>0</v>
      </c>
      <c r="AA108" s="70">
        <f t="shared" si="109"/>
        <v>0</v>
      </c>
      <c r="AB108" s="71"/>
      <c r="AC108" s="7">
        <f t="shared" si="110"/>
        <v>0</v>
      </c>
      <c r="AD108" s="86"/>
      <c r="AE108" s="73"/>
      <c r="AF108" s="87"/>
      <c r="AG108" s="87"/>
      <c r="AH108" s="88"/>
      <c r="AI108" s="88"/>
      <c r="AJ108" s="75"/>
      <c r="AK108" s="87"/>
      <c r="AL108" s="88"/>
      <c r="AM108" s="75"/>
      <c r="AN108" s="89"/>
      <c r="AO108" s="86"/>
      <c r="AP108" s="87"/>
      <c r="AQ108" s="87"/>
      <c r="AR108" s="87"/>
      <c r="AS108" s="87"/>
      <c r="AT108" s="88"/>
      <c r="AU108" s="75"/>
      <c r="AV108" s="89"/>
    </row>
    <row r="109" spans="1:68" ht="27.95" customHeight="1" x14ac:dyDescent="0.25">
      <c r="A109" s="54" t="s">
        <v>850</v>
      </c>
      <c r="B109" s="55" t="s">
        <v>800</v>
      </c>
      <c r="C109" s="56" t="s">
        <v>52</v>
      </c>
      <c r="D109" s="57" t="s">
        <v>738</v>
      </c>
      <c r="E109" s="143"/>
      <c r="F109" s="144"/>
      <c r="G109" s="145"/>
      <c r="H109" s="140"/>
      <c r="I109" s="81"/>
      <c r="J109" s="82"/>
      <c r="K109" s="63">
        <f t="shared" si="98"/>
        <v>0</v>
      </c>
      <c r="L109" s="63">
        <f t="shared" si="99"/>
        <v>0</v>
      </c>
      <c r="M109" s="83"/>
      <c r="N109" s="84"/>
      <c r="O109" s="66">
        <f t="shared" si="100"/>
        <v>0</v>
      </c>
      <c r="P109" s="66">
        <f t="shared" si="101"/>
        <v>0</v>
      </c>
      <c r="Q109" s="83"/>
      <c r="R109" s="85">
        <f t="shared" si="102"/>
        <v>0</v>
      </c>
      <c r="S109" s="69">
        <f t="shared" si="103"/>
        <v>0</v>
      </c>
      <c r="T109" s="70">
        <f t="shared" si="104"/>
        <v>0</v>
      </c>
      <c r="U109" s="70">
        <f t="shared" si="105"/>
        <v>0</v>
      </c>
      <c r="V109" s="70">
        <f t="shared" si="106"/>
        <v>0</v>
      </c>
      <c r="W109" s="70">
        <f t="shared" si="107"/>
        <v>0</v>
      </c>
      <c r="X109" s="70">
        <f t="shared" si="108"/>
        <v>0</v>
      </c>
      <c r="Y109" s="70">
        <f t="shared" si="109"/>
        <v>0</v>
      </c>
      <c r="Z109" s="70">
        <f t="shared" si="109"/>
        <v>0</v>
      </c>
      <c r="AA109" s="70">
        <f t="shared" si="109"/>
        <v>0</v>
      </c>
      <c r="AB109" s="71"/>
      <c r="AC109" s="7">
        <f t="shared" si="110"/>
        <v>0</v>
      </c>
      <c r="AD109" s="86"/>
      <c r="AE109" s="73"/>
      <c r="AF109" s="87"/>
      <c r="AG109" s="87"/>
      <c r="AH109" s="88"/>
      <c r="AI109" s="88"/>
      <c r="AJ109" s="75"/>
      <c r="AK109" s="87"/>
      <c r="AL109" s="88"/>
      <c r="AM109" s="75"/>
      <c r="AN109" s="89"/>
      <c r="AO109" s="86"/>
      <c r="AP109" s="87"/>
      <c r="AQ109" s="87"/>
      <c r="AR109" s="87"/>
      <c r="AS109" s="87"/>
      <c r="AT109" s="88"/>
      <c r="AU109" s="75"/>
      <c r="AV109" s="89"/>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row>
    <row r="110" spans="1:68" ht="27.95" customHeight="1" x14ac:dyDescent="0.25">
      <c r="A110" s="54" t="s">
        <v>850</v>
      </c>
      <c r="B110" s="55" t="s">
        <v>800</v>
      </c>
      <c r="C110" s="56" t="s">
        <v>52</v>
      </c>
      <c r="D110" s="57" t="s">
        <v>738</v>
      </c>
      <c r="E110" s="146"/>
      <c r="F110" s="464"/>
      <c r="G110" s="142"/>
      <c r="H110" s="465"/>
      <c r="I110" s="466"/>
      <c r="J110" s="82"/>
      <c r="K110" s="96">
        <f t="shared" si="98"/>
        <v>0</v>
      </c>
      <c r="L110" s="96">
        <f t="shared" si="99"/>
        <v>0</v>
      </c>
      <c r="M110" s="83"/>
      <c r="N110" s="84"/>
      <c r="O110" s="66">
        <f t="shared" si="100"/>
        <v>0</v>
      </c>
      <c r="P110" s="66">
        <f t="shared" si="101"/>
        <v>0</v>
      </c>
      <c r="Q110" s="83"/>
      <c r="R110" s="85">
        <f t="shared" si="102"/>
        <v>0</v>
      </c>
      <c r="S110" s="69">
        <f t="shared" si="103"/>
        <v>0</v>
      </c>
      <c r="T110" s="70">
        <f t="shared" si="104"/>
        <v>0</v>
      </c>
      <c r="U110" s="70">
        <f t="shared" si="105"/>
        <v>0</v>
      </c>
      <c r="V110" s="70">
        <f t="shared" si="106"/>
        <v>0</v>
      </c>
      <c r="W110" s="70">
        <f t="shared" si="107"/>
        <v>0</v>
      </c>
      <c r="X110" s="70">
        <f t="shared" si="108"/>
        <v>0</v>
      </c>
      <c r="Y110" s="70">
        <f t="shared" si="109"/>
        <v>0</v>
      </c>
      <c r="Z110" s="70">
        <f t="shared" si="109"/>
        <v>0</v>
      </c>
      <c r="AA110" s="70">
        <f t="shared" si="109"/>
        <v>0</v>
      </c>
      <c r="AB110" s="71"/>
      <c r="AC110" s="7">
        <f t="shared" si="110"/>
        <v>0</v>
      </c>
      <c r="AD110" s="86"/>
      <c r="AE110" s="73"/>
      <c r="AF110" s="87"/>
      <c r="AG110" s="87"/>
      <c r="AH110" s="88"/>
      <c r="AI110" s="88"/>
      <c r="AJ110" s="75"/>
      <c r="AK110" s="87"/>
      <c r="AL110" s="88"/>
      <c r="AM110" s="75"/>
      <c r="AN110" s="89"/>
      <c r="AO110" s="86"/>
      <c r="AP110" s="87"/>
      <c r="AQ110" s="87"/>
      <c r="AR110" s="87"/>
      <c r="AS110" s="87"/>
      <c r="AT110" s="88"/>
      <c r="AU110" s="75"/>
      <c r="AV110" s="89"/>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row>
    <row r="111" spans="1:68" s="179" customFormat="1" ht="27.95" customHeight="1" x14ac:dyDescent="0.25">
      <c r="A111" s="193" t="s">
        <v>850</v>
      </c>
      <c r="B111" s="194" t="s">
        <v>800</v>
      </c>
      <c r="C111" s="56" t="s">
        <v>52</v>
      </c>
      <c r="D111" s="57" t="s">
        <v>738</v>
      </c>
      <c r="E111" s="101" t="s">
        <v>49</v>
      </c>
      <c r="F111" s="101"/>
      <c r="G111" s="102"/>
      <c r="H111" s="103"/>
      <c r="I111" s="104"/>
      <c r="J111" s="105"/>
      <c r="K111" s="106">
        <f>IF(J111&gt;0, 1, 0)</f>
        <v>0</v>
      </c>
      <c r="L111" s="106">
        <f t="shared" si="99"/>
        <v>0</v>
      </c>
      <c r="M111" s="107"/>
      <c r="N111" s="108"/>
      <c r="O111" s="109">
        <f t="shared" si="100"/>
        <v>0</v>
      </c>
      <c r="P111" s="109">
        <f t="shared" si="101"/>
        <v>0</v>
      </c>
      <c r="Q111" s="107"/>
      <c r="R111" s="110">
        <f>J111*M111*$R$9</f>
        <v>0</v>
      </c>
      <c r="S111" s="111">
        <f>J111*M111*$S$9</f>
        <v>0</v>
      </c>
      <c r="T111" s="112">
        <f>K111*M111*$T$9</f>
        <v>0</v>
      </c>
      <c r="U111" s="112">
        <f>J111*M111*$U$9</f>
        <v>0</v>
      </c>
      <c r="V111" s="112">
        <f t="shared" si="106"/>
        <v>0</v>
      </c>
      <c r="W111" s="112">
        <f t="shared" si="107"/>
        <v>0</v>
      </c>
      <c r="X111" s="112">
        <f t="shared" si="108"/>
        <v>0</v>
      </c>
      <c r="Y111" s="112">
        <f t="shared" si="109"/>
        <v>0</v>
      </c>
      <c r="Z111" s="112">
        <f t="shared" si="109"/>
        <v>0</v>
      </c>
      <c r="AA111" s="112">
        <f t="shared" si="109"/>
        <v>0</v>
      </c>
      <c r="AB111" s="113"/>
      <c r="AC111" s="7">
        <f t="shared" si="110"/>
        <v>0</v>
      </c>
      <c r="AD111" s="176"/>
      <c r="AE111" s="73"/>
      <c r="AF111" s="177"/>
      <c r="AG111" s="177"/>
      <c r="AH111" s="88"/>
      <c r="AI111" s="88"/>
      <c r="AJ111" s="75"/>
      <c r="AK111" s="177"/>
      <c r="AL111" s="88"/>
      <c r="AM111" s="75"/>
      <c r="AN111" s="178"/>
      <c r="AO111" s="176"/>
      <c r="AP111" s="177"/>
      <c r="AQ111" s="177"/>
      <c r="AR111" s="177"/>
      <c r="AS111" s="177"/>
      <c r="AT111" s="88"/>
      <c r="AU111" s="75"/>
      <c r="AV111" s="178"/>
      <c r="AW111" s="6"/>
      <c r="AX111" s="6"/>
      <c r="AY111" s="6"/>
      <c r="AZ111" s="6"/>
      <c r="BA111" s="6"/>
      <c r="BB111" s="6"/>
      <c r="BC111" s="6"/>
      <c r="BD111" s="6"/>
      <c r="BE111" s="6"/>
      <c r="BF111" s="6"/>
      <c r="BG111" s="6"/>
      <c r="BH111" s="6"/>
      <c r="BI111" s="6"/>
      <c r="BJ111" s="6"/>
      <c r="BK111" s="6"/>
      <c r="BL111" s="6"/>
      <c r="BM111" s="6"/>
      <c r="BN111" s="6"/>
      <c r="BO111" s="6"/>
      <c r="BP111" s="6"/>
    </row>
    <row r="112" spans="1:68" s="171" customFormat="1" ht="27.95" customHeight="1" x14ac:dyDescent="0.25">
      <c r="A112" s="193" t="s">
        <v>850</v>
      </c>
      <c r="B112" s="194" t="s">
        <v>800</v>
      </c>
      <c r="C112" s="56" t="s">
        <v>52</v>
      </c>
      <c r="D112" s="57" t="s">
        <v>738</v>
      </c>
      <c r="E112" s="101" t="s">
        <v>49</v>
      </c>
      <c r="F112" s="101"/>
      <c r="G112" s="102"/>
      <c r="H112" s="103"/>
      <c r="I112" s="104"/>
      <c r="J112" s="105"/>
      <c r="K112" s="106">
        <f>IF(J112&gt;0, 1, 0)</f>
        <v>0</v>
      </c>
      <c r="L112" s="106">
        <f t="shared" si="99"/>
        <v>0</v>
      </c>
      <c r="M112" s="107"/>
      <c r="N112" s="108"/>
      <c r="O112" s="109">
        <f t="shared" si="100"/>
        <v>0</v>
      </c>
      <c r="P112" s="109">
        <f t="shared" si="101"/>
        <v>0</v>
      </c>
      <c r="Q112" s="107"/>
      <c r="R112" s="110">
        <f>J112*M112*$R$9</f>
        <v>0</v>
      </c>
      <c r="S112" s="111">
        <f>J112*M112*$S$9</f>
        <v>0</v>
      </c>
      <c r="T112" s="112">
        <f>K112*M112*$T$9</f>
        <v>0</v>
      </c>
      <c r="U112" s="112">
        <f>J112*M112*$U$9</f>
        <v>0</v>
      </c>
      <c r="V112" s="112">
        <f t="shared" si="106"/>
        <v>0</v>
      </c>
      <c r="W112" s="112">
        <f t="shared" si="107"/>
        <v>0</v>
      </c>
      <c r="X112" s="112">
        <f t="shared" si="108"/>
        <v>0</v>
      </c>
      <c r="Y112" s="112">
        <f t="shared" si="109"/>
        <v>0</v>
      </c>
      <c r="Z112" s="112">
        <f t="shared" si="109"/>
        <v>0</v>
      </c>
      <c r="AA112" s="112">
        <f t="shared" si="109"/>
        <v>0</v>
      </c>
      <c r="AB112" s="113"/>
      <c r="AC112" s="114">
        <f t="shared" si="110"/>
        <v>0</v>
      </c>
      <c r="AD112" s="176"/>
      <c r="AE112" s="73"/>
      <c r="AF112" s="177"/>
      <c r="AG112" s="177"/>
      <c r="AH112" s="88"/>
      <c r="AI112" s="88"/>
      <c r="AJ112" s="75"/>
      <c r="AK112" s="177"/>
      <c r="AL112" s="88"/>
      <c r="AM112" s="75"/>
      <c r="AN112" s="178"/>
      <c r="AO112" s="176"/>
      <c r="AP112" s="177"/>
      <c r="AQ112" s="177"/>
      <c r="AR112" s="177"/>
      <c r="AS112" s="177"/>
      <c r="AT112" s="88"/>
      <c r="AU112" s="75"/>
      <c r="AV112" s="178"/>
      <c r="AW112" s="6"/>
      <c r="AX112" s="6"/>
      <c r="AY112" s="6"/>
      <c r="AZ112" s="6"/>
      <c r="BA112" s="6"/>
      <c r="BB112" s="6"/>
      <c r="BC112" s="6"/>
      <c r="BD112" s="6"/>
      <c r="BE112" s="6"/>
      <c r="BF112" s="6"/>
      <c r="BG112" s="6"/>
      <c r="BH112" s="6"/>
      <c r="BI112" s="6"/>
      <c r="BJ112" s="6"/>
      <c r="BK112" s="6"/>
      <c r="BL112" s="6"/>
      <c r="BM112" s="6"/>
      <c r="BN112" s="6"/>
      <c r="BO112" s="6"/>
      <c r="BP112" s="6"/>
    </row>
    <row r="113" spans="1:68" ht="27.95" customHeight="1" thickBot="1" x14ac:dyDescent="0.3">
      <c r="A113" s="116" t="s">
        <v>850</v>
      </c>
      <c r="B113" s="117" t="s">
        <v>800</v>
      </c>
      <c r="C113" s="117" t="s">
        <v>52</v>
      </c>
      <c r="D113" s="57" t="s">
        <v>738</v>
      </c>
      <c r="E113" s="118"/>
      <c r="F113" s="118"/>
      <c r="G113" s="119"/>
      <c r="H113" s="120" t="s">
        <v>90</v>
      </c>
      <c r="I113" s="121"/>
      <c r="J113" s="122"/>
      <c r="K113" s="123"/>
      <c r="L113" s="123"/>
      <c r="M113" s="124"/>
      <c r="N113" s="125"/>
      <c r="O113" s="123"/>
      <c r="P113" s="123"/>
      <c r="Q113" s="124"/>
      <c r="R113" s="126">
        <f>SUM(R101:R112)</f>
        <v>520.00000000000011</v>
      </c>
      <c r="S113" s="127">
        <f t="shared" ref="S113:AA113" si="111">SUM(S101:S112)</f>
        <v>91</v>
      </c>
      <c r="T113" s="128">
        <f t="shared" si="111"/>
        <v>91</v>
      </c>
      <c r="U113" s="128">
        <f t="shared" si="111"/>
        <v>109.19999999999999</v>
      </c>
      <c r="V113" s="128">
        <f t="shared" si="111"/>
        <v>143</v>
      </c>
      <c r="W113" s="128">
        <f t="shared" si="111"/>
        <v>42.899999999999991</v>
      </c>
      <c r="X113" s="128">
        <f t="shared" si="111"/>
        <v>42.899999999999991</v>
      </c>
      <c r="Y113" s="129">
        <f t="shared" si="111"/>
        <v>234</v>
      </c>
      <c r="Z113" s="129">
        <f t="shared" si="111"/>
        <v>133.89999999999998</v>
      </c>
      <c r="AA113" s="129">
        <f t="shared" si="111"/>
        <v>152.10000000000002</v>
      </c>
      <c r="AB113" s="130">
        <f>R113/1800/0.6</f>
        <v>0.48148148148148162</v>
      </c>
      <c r="AC113" s="7"/>
      <c r="AD113" s="131"/>
      <c r="AE113" s="132"/>
      <c r="AF113" s="132"/>
      <c r="AG113" s="132"/>
      <c r="AH113" s="132"/>
      <c r="AI113" s="132"/>
      <c r="AJ113" s="132"/>
      <c r="AK113" s="132"/>
      <c r="AL113" s="132"/>
      <c r="AM113" s="132"/>
      <c r="AN113" s="132"/>
      <c r="AO113" s="132"/>
      <c r="AP113" s="132"/>
      <c r="AQ113" s="132"/>
      <c r="AR113" s="132"/>
      <c r="AS113" s="132"/>
      <c r="AT113" s="132"/>
      <c r="AU113" s="132"/>
      <c r="AV113" s="467"/>
    </row>
    <row r="114" spans="1:68" ht="27.95" customHeight="1" thickTop="1" x14ac:dyDescent="0.25">
      <c r="A114" s="54" t="s">
        <v>868</v>
      </c>
      <c r="B114" s="55" t="s">
        <v>269</v>
      </c>
      <c r="C114" s="56" t="s">
        <v>117</v>
      </c>
      <c r="D114" s="57" t="s">
        <v>738</v>
      </c>
      <c r="E114" s="58" t="s">
        <v>54</v>
      </c>
      <c r="F114" s="59" t="s">
        <v>827</v>
      </c>
      <c r="G114" s="60" t="s">
        <v>828</v>
      </c>
      <c r="H114" s="60" t="s">
        <v>829</v>
      </c>
      <c r="I114" s="462"/>
      <c r="J114" s="62">
        <v>1</v>
      </c>
      <c r="K114" s="63">
        <f t="shared" ref="K114:K123" si="112">IF(J114&gt;0, 1, 0)</f>
        <v>1</v>
      </c>
      <c r="L114" s="63">
        <f t="shared" ref="L114:L125" si="113">J114-K114</f>
        <v>0</v>
      </c>
      <c r="M114" s="64">
        <v>20</v>
      </c>
      <c r="N114" s="65">
        <v>1</v>
      </c>
      <c r="O114" s="66">
        <f t="shared" ref="O114:O125" si="114">IF(N114&gt;0, 1, 0)</f>
        <v>1</v>
      </c>
      <c r="P114" s="66">
        <f t="shared" ref="P114:P125" si="115">N114-O114</f>
        <v>0</v>
      </c>
      <c r="Q114" s="463">
        <v>26</v>
      </c>
      <c r="R114" s="68">
        <f t="shared" ref="R114:R123" si="116">(K114*M114*$R$5)+(L114*M114*$R$6)+(O114*Q114*$R$7)+(P114*Q114*$R$8)</f>
        <v>105.6</v>
      </c>
      <c r="S114" s="69">
        <f t="shared" ref="S114:S123" si="117">J114*M114*$S$5</f>
        <v>20</v>
      </c>
      <c r="T114" s="70">
        <f t="shared" ref="T114:T123" si="118">K114*M114*$T$5</f>
        <v>20</v>
      </c>
      <c r="U114" s="70">
        <f t="shared" ref="U114:U123" si="119">J114*M114*$U$5</f>
        <v>24</v>
      </c>
      <c r="V114" s="70">
        <f t="shared" ref="V114:V125" si="120">N114*Q114*$V$7</f>
        <v>26</v>
      </c>
      <c r="W114" s="70">
        <f t="shared" ref="W114:W125" si="121">O114*Q114*$W$7</f>
        <v>7.8</v>
      </c>
      <c r="X114" s="70">
        <f t="shared" ref="X114:X125" si="122">N114*Q114*$X$7</f>
        <v>7.8</v>
      </c>
      <c r="Y114" s="70">
        <f t="shared" ref="Y114:AA125" si="123">S114+V114</f>
        <v>46</v>
      </c>
      <c r="Z114" s="70">
        <f t="shared" si="123"/>
        <v>27.8</v>
      </c>
      <c r="AA114" s="70">
        <f t="shared" si="123"/>
        <v>31.8</v>
      </c>
      <c r="AB114" s="71"/>
      <c r="AC114" s="7">
        <f>R114-Y114-Z114-AA114</f>
        <v>0</v>
      </c>
      <c r="AD114" s="162"/>
      <c r="AE114" s="134"/>
      <c r="AF114" s="163"/>
      <c r="AG114" s="164"/>
      <c r="AH114" s="88"/>
      <c r="AI114" s="88"/>
      <c r="AJ114" s="75"/>
      <c r="AK114" s="134" t="s">
        <v>869</v>
      </c>
      <c r="AL114" s="88"/>
      <c r="AM114" s="75"/>
      <c r="AN114" s="89"/>
      <c r="AO114" s="86" t="s">
        <v>870</v>
      </c>
      <c r="AP114" s="134" t="s">
        <v>871</v>
      </c>
      <c r="AQ114" s="87"/>
      <c r="AR114" s="167"/>
      <c r="AS114" s="415" t="s">
        <v>583</v>
      </c>
      <c r="AT114" s="88"/>
      <c r="AU114" s="75"/>
      <c r="AV114" s="89"/>
    </row>
    <row r="115" spans="1:68" ht="27.95" customHeight="1" x14ac:dyDescent="0.25">
      <c r="A115" s="54" t="s">
        <v>868</v>
      </c>
      <c r="B115" s="55" t="s">
        <v>269</v>
      </c>
      <c r="C115" s="56" t="s">
        <v>117</v>
      </c>
      <c r="D115" s="57" t="s">
        <v>738</v>
      </c>
      <c r="E115" s="93" t="s">
        <v>73</v>
      </c>
      <c r="F115" s="80">
        <v>3</v>
      </c>
      <c r="G115" s="60" t="s">
        <v>836</v>
      </c>
      <c r="H115" s="60" t="s">
        <v>837</v>
      </c>
      <c r="I115" s="81"/>
      <c r="J115" s="82"/>
      <c r="K115" s="63">
        <f t="shared" si="112"/>
        <v>0</v>
      </c>
      <c r="L115" s="63">
        <f t="shared" si="113"/>
        <v>0</v>
      </c>
      <c r="M115" s="83"/>
      <c r="N115" s="84"/>
      <c r="O115" s="66">
        <f t="shared" si="114"/>
        <v>0</v>
      </c>
      <c r="P115" s="66">
        <f t="shared" si="115"/>
        <v>0</v>
      </c>
      <c r="Q115" s="83"/>
      <c r="R115" s="85">
        <f t="shared" si="116"/>
        <v>0</v>
      </c>
      <c r="S115" s="69">
        <f t="shared" si="117"/>
        <v>0</v>
      </c>
      <c r="T115" s="70">
        <f t="shared" si="118"/>
        <v>0</v>
      </c>
      <c r="U115" s="70">
        <f t="shared" si="119"/>
        <v>0</v>
      </c>
      <c r="V115" s="70">
        <f t="shared" si="120"/>
        <v>0</v>
      </c>
      <c r="W115" s="70">
        <f t="shared" si="121"/>
        <v>0</v>
      </c>
      <c r="X115" s="70">
        <f t="shared" si="122"/>
        <v>0</v>
      </c>
      <c r="Y115" s="70">
        <f t="shared" si="123"/>
        <v>0</v>
      </c>
      <c r="Z115" s="70">
        <f t="shared" si="123"/>
        <v>0</v>
      </c>
      <c r="AA115" s="70">
        <f t="shared" si="123"/>
        <v>0</v>
      </c>
      <c r="AB115" s="71"/>
      <c r="AC115" s="7">
        <f t="shared" ref="AC115:AC125" si="124">R113-Y113-Z113-AA113</f>
        <v>0</v>
      </c>
      <c r="AD115" s="162"/>
      <c r="AE115" s="134"/>
      <c r="AF115" s="163"/>
      <c r="AG115" s="164"/>
      <c r="AH115" s="88"/>
      <c r="AI115" s="88"/>
      <c r="AJ115" s="75"/>
      <c r="AK115" s="134" t="s">
        <v>872</v>
      </c>
      <c r="AL115" s="88"/>
      <c r="AM115" s="75"/>
      <c r="AN115" s="89"/>
      <c r="AO115" s="86"/>
      <c r="AP115" s="134" t="s">
        <v>873</v>
      </c>
      <c r="AQ115" s="87"/>
      <c r="AR115" s="87"/>
      <c r="AS115" s="87"/>
      <c r="AT115" s="88"/>
      <c r="AU115" s="75"/>
      <c r="AV115" s="89"/>
    </row>
    <row r="116" spans="1:68" ht="27.95" customHeight="1" x14ac:dyDescent="0.25">
      <c r="A116" s="54" t="s">
        <v>868</v>
      </c>
      <c r="B116" s="55" t="s">
        <v>269</v>
      </c>
      <c r="C116" s="56" t="s">
        <v>117</v>
      </c>
      <c r="D116" s="57" t="s">
        <v>738</v>
      </c>
      <c r="E116" s="93" t="s">
        <v>73</v>
      </c>
      <c r="F116" s="59" t="s">
        <v>844</v>
      </c>
      <c r="G116" s="60" t="s">
        <v>845</v>
      </c>
      <c r="H116" s="60" t="s">
        <v>829</v>
      </c>
      <c r="I116" s="81"/>
      <c r="J116" s="82"/>
      <c r="K116" s="63">
        <f t="shared" si="112"/>
        <v>0</v>
      </c>
      <c r="L116" s="63">
        <f t="shared" si="113"/>
        <v>0</v>
      </c>
      <c r="M116" s="83"/>
      <c r="N116" s="84"/>
      <c r="O116" s="66">
        <f t="shared" si="114"/>
        <v>0</v>
      </c>
      <c r="P116" s="66">
        <f t="shared" si="115"/>
        <v>0</v>
      </c>
      <c r="Q116" s="83"/>
      <c r="R116" s="85">
        <f t="shared" si="116"/>
        <v>0</v>
      </c>
      <c r="S116" s="69">
        <f t="shared" si="117"/>
        <v>0</v>
      </c>
      <c r="T116" s="70">
        <f t="shared" si="118"/>
        <v>0</v>
      </c>
      <c r="U116" s="70">
        <f t="shared" si="119"/>
        <v>0</v>
      </c>
      <c r="V116" s="70">
        <f t="shared" si="120"/>
        <v>0</v>
      </c>
      <c r="W116" s="70">
        <f t="shared" si="121"/>
        <v>0</v>
      </c>
      <c r="X116" s="70">
        <f t="shared" si="122"/>
        <v>0</v>
      </c>
      <c r="Y116" s="70">
        <f t="shared" si="123"/>
        <v>0</v>
      </c>
      <c r="Z116" s="70">
        <f t="shared" si="123"/>
        <v>0</v>
      </c>
      <c r="AA116" s="70">
        <f t="shared" si="123"/>
        <v>0</v>
      </c>
      <c r="AB116" s="71"/>
      <c r="AC116" s="7">
        <f t="shared" si="124"/>
        <v>0</v>
      </c>
      <c r="AD116" s="162"/>
      <c r="AE116" s="134"/>
      <c r="AF116" s="163"/>
      <c r="AG116" s="164"/>
      <c r="AH116" s="88"/>
      <c r="AI116" s="88"/>
      <c r="AJ116" s="75"/>
      <c r="AK116" s="134" t="s">
        <v>874</v>
      </c>
      <c r="AL116" s="88"/>
      <c r="AM116" s="75"/>
      <c r="AN116" s="89"/>
      <c r="AO116" s="86"/>
      <c r="AP116" s="87" t="s">
        <v>875</v>
      </c>
      <c r="AQ116" s="87"/>
      <c r="AR116" s="87"/>
      <c r="AS116" s="87"/>
      <c r="AT116" s="88"/>
      <c r="AU116" s="75"/>
      <c r="AV116" s="89"/>
    </row>
    <row r="117" spans="1:68" ht="27.95" customHeight="1" x14ac:dyDescent="0.25">
      <c r="A117" s="54" t="s">
        <v>868</v>
      </c>
      <c r="B117" s="55" t="s">
        <v>269</v>
      </c>
      <c r="C117" s="56" t="s">
        <v>117</v>
      </c>
      <c r="D117" s="57" t="s">
        <v>738</v>
      </c>
      <c r="E117" s="150" t="s">
        <v>84</v>
      </c>
      <c r="F117" s="59">
        <v>3</v>
      </c>
      <c r="G117" s="60" t="s">
        <v>797</v>
      </c>
      <c r="H117" s="60" t="s">
        <v>798</v>
      </c>
      <c r="I117" s="81"/>
      <c r="J117" s="82">
        <v>1</v>
      </c>
      <c r="K117" s="63">
        <f t="shared" si="112"/>
        <v>1</v>
      </c>
      <c r="L117" s="63">
        <f t="shared" si="113"/>
        <v>0</v>
      </c>
      <c r="M117" s="83">
        <v>26</v>
      </c>
      <c r="N117" s="84">
        <v>2</v>
      </c>
      <c r="O117" s="66">
        <f t="shared" si="114"/>
        <v>1</v>
      </c>
      <c r="P117" s="66">
        <f t="shared" si="115"/>
        <v>1</v>
      </c>
      <c r="Q117" s="83">
        <v>26</v>
      </c>
      <c r="R117" s="85">
        <f t="shared" si="116"/>
        <v>158.60000000000002</v>
      </c>
      <c r="S117" s="69">
        <f t="shared" si="117"/>
        <v>26</v>
      </c>
      <c r="T117" s="70">
        <f t="shared" si="118"/>
        <v>26</v>
      </c>
      <c r="U117" s="70">
        <f t="shared" si="119"/>
        <v>31.2</v>
      </c>
      <c r="V117" s="70">
        <f t="shared" si="120"/>
        <v>52</v>
      </c>
      <c r="W117" s="70">
        <f t="shared" si="121"/>
        <v>7.8</v>
      </c>
      <c r="X117" s="70">
        <f t="shared" si="122"/>
        <v>15.6</v>
      </c>
      <c r="Y117" s="70">
        <f t="shared" si="123"/>
        <v>78</v>
      </c>
      <c r="Z117" s="70">
        <f t="shared" si="123"/>
        <v>33.799999999999997</v>
      </c>
      <c r="AA117" s="70">
        <f t="shared" si="123"/>
        <v>46.8</v>
      </c>
      <c r="AB117" s="71"/>
      <c r="AC117" s="7">
        <f t="shared" si="124"/>
        <v>0</v>
      </c>
      <c r="AD117" s="86"/>
      <c r="AE117" s="73"/>
      <c r="AF117" s="87"/>
      <c r="AG117" s="87"/>
      <c r="AH117" s="88"/>
      <c r="AI117" s="88"/>
      <c r="AJ117" s="75"/>
      <c r="AK117" s="87"/>
      <c r="AL117" s="88"/>
      <c r="AM117" s="75"/>
      <c r="AN117" s="89"/>
      <c r="AO117" s="86"/>
      <c r="AP117" s="87"/>
      <c r="AQ117" s="87"/>
      <c r="AR117" s="87"/>
      <c r="AS117" s="87"/>
      <c r="AT117" s="88"/>
      <c r="AU117" s="75"/>
      <c r="AV117" s="89"/>
    </row>
    <row r="118" spans="1:68" ht="27.95" customHeight="1" x14ac:dyDescent="0.25">
      <c r="A118" s="54" t="s">
        <v>868</v>
      </c>
      <c r="B118" s="55" t="s">
        <v>269</v>
      </c>
      <c r="C118" s="56" t="s">
        <v>117</v>
      </c>
      <c r="D118" s="57" t="s">
        <v>738</v>
      </c>
      <c r="E118" s="150" t="s">
        <v>129</v>
      </c>
      <c r="F118" s="59">
        <v>3</v>
      </c>
      <c r="G118" s="60" t="s">
        <v>876</v>
      </c>
      <c r="H118" s="60" t="s">
        <v>877</v>
      </c>
      <c r="I118" s="81"/>
      <c r="J118" s="82">
        <v>1</v>
      </c>
      <c r="K118" s="63">
        <f t="shared" si="112"/>
        <v>1</v>
      </c>
      <c r="L118" s="63">
        <f t="shared" si="113"/>
        <v>0</v>
      </c>
      <c r="M118" s="83">
        <v>26</v>
      </c>
      <c r="N118" s="84">
        <v>1</v>
      </c>
      <c r="O118" s="66">
        <f t="shared" si="114"/>
        <v>1</v>
      </c>
      <c r="P118" s="66">
        <f t="shared" si="115"/>
        <v>0</v>
      </c>
      <c r="Q118" s="83">
        <v>26</v>
      </c>
      <c r="R118" s="85">
        <f t="shared" si="116"/>
        <v>124.80000000000001</v>
      </c>
      <c r="S118" s="69">
        <f t="shared" si="117"/>
        <v>26</v>
      </c>
      <c r="T118" s="70">
        <f t="shared" si="118"/>
        <v>26</v>
      </c>
      <c r="U118" s="70">
        <f t="shared" si="119"/>
        <v>31.2</v>
      </c>
      <c r="V118" s="70">
        <f t="shared" si="120"/>
        <v>26</v>
      </c>
      <c r="W118" s="70">
        <f t="shared" si="121"/>
        <v>7.8</v>
      </c>
      <c r="X118" s="70">
        <f t="shared" si="122"/>
        <v>7.8</v>
      </c>
      <c r="Y118" s="70">
        <f t="shared" si="123"/>
        <v>52</v>
      </c>
      <c r="Z118" s="70">
        <f t="shared" si="123"/>
        <v>33.799999999999997</v>
      </c>
      <c r="AA118" s="70">
        <f t="shared" si="123"/>
        <v>39</v>
      </c>
      <c r="AB118" s="71"/>
      <c r="AC118" s="7">
        <f t="shared" si="124"/>
        <v>0</v>
      </c>
      <c r="AD118" s="86"/>
      <c r="AE118" s="73"/>
      <c r="AF118" s="87"/>
      <c r="AG118" s="87"/>
      <c r="AH118" s="88"/>
      <c r="AI118" s="88"/>
      <c r="AJ118" s="75"/>
      <c r="AK118" s="87"/>
      <c r="AL118" s="88"/>
      <c r="AM118" s="75"/>
      <c r="AN118" s="89"/>
      <c r="AO118" s="86"/>
      <c r="AP118" s="87"/>
      <c r="AQ118" s="87"/>
      <c r="AR118" s="87"/>
      <c r="AS118" s="87"/>
      <c r="AT118" s="88"/>
      <c r="AU118" s="75"/>
      <c r="AV118" s="89"/>
    </row>
    <row r="119" spans="1:68" ht="27.95" customHeight="1" x14ac:dyDescent="0.25">
      <c r="A119" s="54" t="s">
        <v>868</v>
      </c>
      <c r="B119" s="55" t="s">
        <v>269</v>
      </c>
      <c r="C119" s="56" t="s">
        <v>117</v>
      </c>
      <c r="D119" s="57" t="s">
        <v>738</v>
      </c>
      <c r="E119" s="150" t="s">
        <v>129</v>
      </c>
      <c r="F119" s="59">
        <v>3</v>
      </c>
      <c r="G119" s="60" t="s">
        <v>787</v>
      </c>
      <c r="H119" s="60" t="s">
        <v>788</v>
      </c>
      <c r="I119" s="81"/>
      <c r="J119" s="82"/>
      <c r="K119" s="63">
        <f t="shared" si="112"/>
        <v>0</v>
      </c>
      <c r="L119" s="63">
        <f t="shared" si="113"/>
        <v>0</v>
      </c>
      <c r="M119" s="83"/>
      <c r="N119" s="84"/>
      <c r="O119" s="66">
        <f t="shared" si="114"/>
        <v>0</v>
      </c>
      <c r="P119" s="66">
        <f t="shared" si="115"/>
        <v>0</v>
      </c>
      <c r="Q119" s="83"/>
      <c r="R119" s="85">
        <f t="shared" si="116"/>
        <v>0</v>
      </c>
      <c r="S119" s="69">
        <f t="shared" si="117"/>
        <v>0</v>
      </c>
      <c r="T119" s="70">
        <f t="shared" si="118"/>
        <v>0</v>
      </c>
      <c r="U119" s="70">
        <f t="shared" si="119"/>
        <v>0</v>
      </c>
      <c r="V119" s="70">
        <f t="shared" si="120"/>
        <v>0</v>
      </c>
      <c r="W119" s="70">
        <f t="shared" si="121"/>
        <v>0</v>
      </c>
      <c r="X119" s="70">
        <f t="shared" si="122"/>
        <v>0</v>
      </c>
      <c r="Y119" s="70">
        <f t="shared" si="123"/>
        <v>0</v>
      </c>
      <c r="Z119" s="70">
        <f t="shared" si="123"/>
        <v>0</v>
      </c>
      <c r="AA119" s="70">
        <f t="shared" si="123"/>
        <v>0</v>
      </c>
      <c r="AB119" s="71"/>
      <c r="AC119" s="7">
        <f t="shared" si="124"/>
        <v>0</v>
      </c>
      <c r="AD119" s="86"/>
      <c r="AE119" s="73"/>
      <c r="AF119" s="87"/>
      <c r="AG119" s="87"/>
      <c r="AH119" s="88"/>
      <c r="AI119" s="88"/>
      <c r="AJ119" s="75"/>
      <c r="AK119" s="87"/>
      <c r="AL119" s="88"/>
      <c r="AM119" s="75"/>
      <c r="AN119" s="89"/>
      <c r="AO119" s="86"/>
      <c r="AP119" s="87"/>
      <c r="AQ119" s="87"/>
      <c r="AR119" s="87"/>
      <c r="AS119" s="87"/>
      <c r="AT119" s="88"/>
      <c r="AU119" s="75"/>
      <c r="AV119" s="89"/>
    </row>
    <row r="120" spans="1:68" ht="27.95" customHeight="1" x14ac:dyDescent="0.25">
      <c r="A120" s="54" t="s">
        <v>868</v>
      </c>
      <c r="B120" s="55" t="s">
        <v>269</v>
      </c>
      <c r="C120" s="56" t="s">
        <v>117</v>
      </c>
      <c r="D120" s="57" t="s">
        <v>738</v>
      </c>
      <c r="E120" s="150" t="s">
        <v>129</v>
      </c>
      <c r="F120" s="80">
        <v>2</v>
      </c>
      <c r="G120" s="60" t="s">
        <v>878</v>
      </c>
      <c r="H120" s="60" t="s">
        <v>879</v>
      </c>
      <c r="I120" s="81"/>
      <c r="J120" s="82">
        <v>1</v>
      </c>
      <c r="K120" s="63">
        <f t="shared" si="112"/>
        <v>1</v>
      </c>
      <c r="L120" s="63">
        <f t="shared" si="113"/>
        <v>0</v>
      </c>
      <c r="M120" s="83">
        <v>26</v>
      </c>
      <c r="N120" s="84">
        <v>1</v>
      </c>
      <c r="O120" s="66">
        <f t="shared" si="114"/>
        <v>1</v>
      </c>
      <c r="P120" s="66">
        <f t="shared" si="115"/>
        <v>0</v>
      </c>
      <c r="Q120" s="83">
        <v>26</v>
      </c>
      <c r="R120" s="85">
        <f t="shared" si="116"/>
        <v>124.80000000000001</v>
      </c>
      <c r="S120" s="69">
        <f t="shared" si="117"/>
        <v>26</v>
      </c>
      <c r="T120" s="70">
        <f t="shared" si="118"/>
        <v>26</v>
      </c>
      <c r="U120" s="70">
        <f t="shared" si="119"/>
        <v>31.2</v>
      </c>
      <c r="V120" s="70">
        <f t="shared" si="120"/>
        <v>26</v>
      </c>
      <c r="W120" s="70">
        <f t="shared" si="121"/>
        <v>7.8</v>
      </c>
      <c r="X120" s="70">
        <f t="shared" si="122"/>
        <v>7.8</v>
      </c>
      <c r="Y120" s="70">
        <f t="shared" si="123"/>
        <v>52</v>
      </c>
      <c r="Z120" s="70">
        <f t="shared" si="123"/>
        <v>33.799999999999997</v>
      </c>
      <c r="AA120" s="70">
        <f t="shared" si="123"/>
        <v>39</v>
      </c>
      <c r="AB120" s="71"/>
      <c r="AC120" s="7">
        <f t="shared" si="124"/>
        <v>0</v>
      </c>
      <c r="AD120" s="86"/>
      <c r="AE120" s="73"/>
      <c r="AF120" s="87"/>
      <c r="AG120" s="87"/>
      <c r="AH120" s="88"/>
      <c r="AI120" s="88"/>
      <c r="AJ120" s="75"/>
      <c r="AK120" s="87"/>
      <c r="AL120" s="88"/>
      <c r="AM120" s="75"/>
      <c r="AN120" s="89"/>
      <c r="AO120" s="86"/>
      <c r="AP120" s="87"/>
      <c r="AQ120" s="87"/>
      <c r="AR120" s="87"/>
      <c r="AS120" s="87"/>
      <c r="AT120" s="88"/>
      <c r="AU120" s="75"/>
      <c r="AV120" s="89"/>
    </row>
    <row r="121" spans="1:68" ht="27.95" customHeight="1" x14ac:dyDescent="0.25">
      <c r="A121" s="54" t="s">
        <v>868</v>
      </c>
      <c r="B121" s="55" t="s">
        <v>269</v>
      </c>
      <c r="C121" s="56" t="s">
        <v>117</v>
      </c>
      <c r="D121" s="57" t="s">
        <v>738</v>
      </c>
      <c r="E121" s="141"/>
      <c r="F121" s="136"/>
      <c r="G121" s="142"/>
      <c r="H121" s="140"/>
      <c r="I121" s="94"/>
      <c r="J121" s="82"/>
      <c r="K121" s="63">
        <f t="shared" si="112"/>
        <v>0</v>
      </c>
      <c r="L121" s="63">
        <f t="shared" si="113"/>
        <v>0</v>
      </c>
      <c r="M121" s="83"/>
      <c r="N121" s="84"/>
      <c r="O121" s="66">
        <f t="shared" si="114"/>
        <v>0</v>
      </c>
      <c r="P121" s="66">
        <f t="shared" si="115"/>
        <v>0</v>
      </c>
      <c r="Q121" s="83"/>
      <c r="R121" s="85">
        <f t="shared" si="116"/>
        <v>0</v>
      </c>
      <c r="S121" s="69">
        <f t="shared" si="117"/>
        <v>0</v>
      </c>
      <c r="T121" s="70">
        <f t="shared" si="118"/>
        <v>0</v>
      </c>
      <c r="U121" s="70">
        <f t="shared" si="119"/>
        <v>0</v>
      </c>
      <c r="V121" s="70">
        <f t="shared" si="120"/>
        <v>0</v>
      </c>
      <c r="W121" s="70">
        <f t="shared" si="121"/>
        <v>0</v>
      </c>
      <c r="X121" s="70">
        <f t="shared" si="122"/>
        <v>0</v>
      </c>
      <c r="Y121" s="70">
        <f t="shared" si="123"/>
        <v>0</v>
      </c>
      <c r="Z121" s="70">
        <f t="shared" si="123"/>
        <v>0</v>
      </c>
      <c r="AA121" s="70">
        <f t="shared" si="123"/>
        <v>0</v>
      </c>
      <c r="AB121" s="71"/>
      <c r="AC121" s="7">
        <f t="shared" si="124"/>
        <v>0</v>
      </c>
      <c r="AD121" s="86"/>
      <c r="AE121" s="73"/>
      <c r="AF121" s="87"/>
      <c r="AG121" s="87"/>
      <c r="AH121" s="88"/>
      <c r="AI121" s="88"/>
      <c r="AJ121" s="75"/>
      <c r="AK121" s="87"/>
      <c r="AL121" s="88"/>
      <c r="AM121" s="75"/>
      <c r="AN121" s="89"/>
      <c r="AO121" s="86"/>
      <c r="AP121" s="87"/>
      <c r="AQ121" s="87"/>
      <c r="AR121" s="87"/>
      <c r="AS121" s="87"/>
      <c r="AT121" s="88"/>
      <c r="AU121" s="75"/>
      <c r="AV121" s="89"/>
    </row>
    <row r="122" spans="1:68" ht="27.95" customHeight="1" x14ac:dyDescent="0.25">
      <c r="A122" s="54" t="s">
        <v>868</v>
      </c>
      <c r="B122" s="55" t="s">
        <v>269</v>
      </c>
      <c r="C122" s="56" t="s">
        <v>117</v>
      </c>
      <c r="D122" s="57" t="s">
        <v>738</v>
      </c>
      <c r="E122" s="143"/>
      <c r="F122" s="144"/>
      <c r="G122" s="145"/>
      <c r="H122" s="140"/>
      <c r="I122" s="81"/>
      <c r="J122" s="82"/>
      <c r="K122" s="63">
        <f t="shared" si="112"/>
        <v>0</v>
      </c>
      <c r="L122" s="63">
        <f t="shared" si="113"/>
        <v>0</v>
      </c>
      <c r="M122" s="83"/>
      <c r="N122" s="84"/>
      <c r="O122" s="66">
        <f t="shared" si="114"/>
        <v>0</v>
      </c>
      <c r="P122" s="66">
        <f t="shared" si="115"/>
        <v>0</v>
      </c>
      <c r="Q122" s="83"/>
      <c r="R122" s="85">
        <f t="shared" si="116"/>
        <v>0</v>
      </c>
      <c r="S122" s="69">
        <f t="shared" si="117"/>
        <v>0</v>
      </c>
      <c r="T122" s="70">
        <f t="shared" si="118"/>
        <v>0</v>
      </c>
      <c r="U122" s="70">
        <f t="shared" si="119"/>
        <v>0</v>
      </c>
      <c r="V122" s="70">
        <f t="shared" si="120"/>
        <v>0</v>
      </c>
      <c r="W122" s="70">
        <f t="shared" si="121"/>
        <v>0</v>
      </c>
      <c r="X122" s="70">
        <f t="shared" si="122"/>
        <v>0</v>
      </c>
      <c r="Y122" s="70">
        <f t="shared" si="123"/>
        <v>0</v>
      </c>
      <c r="Z122" s="70">
        <f t="shared" si="123"/>
        <v>0</v>
      </c>
      <c r="AA122" s="70">
        <f t="shared" si="123"/>
        <v>0</v>
      </c>
      <c r="AB122" s="71"/>
      <c r="AC122" s="7">
        <f t="shared" si="124"/>
        <v>0</v>
      </c>
      <c r="AD122" s="86"/>
      <c r="AE122" s="73"/>
      <c r="AF122" s="87"/>
      <c r="AG122" s="87"/>
      <c r="AH122" s="88"/>
      <c r="AI122" s="88"/>
      <c r="AJ122" s="75"/>
      <c r="AK122" s="87"/>
      <c r="AL122" s="88"/>
      <c r="AM122" s="75"/>
      <c r="AN122" s="89"/>
      <c r="AO122" s="86"/>
      <c r="AP122" s="87"/>
      <c r="AQ122" s="87"/>
      <c r="AR122" s="87"/>
      <c r="AS122" s="87"/>
      <c r="AT122" s="88"/>
      <c r="AU122" s="75"/>
      <c r="AV122" s="89"/>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row>
    <row r="123" spans="1:68" ht="27.95" customHeight="1" x14ac:dyDescent="0.25">
      <c r="A123" s="54" t="s">
        <v>868</v>
      </c>
      <c r="B123" s="55" t="s">
        <v>269</v>
      </c>
      <c r="C123" s="56" t="s">
        <v>117</v>
      </c>
      <c r="D123" s="57" t="s">
        <v>738</v>
      </c>
      <c r="E123" s="146"/>
      <c r="F123" s="464"/>
      <c r="G123" s="142"/>
      <c r="H123" s="465"/>
      <c r="I123" s="466"/>
      <c r="J123" s="82"/>
      <c r="K123" s="96">
        <f t="shared" si="112"/>
        <v>0</v>
      </c>
      <c r="L123" s="96">
        <f t="shared" si="113"/>
        <v>0</v>
      </c>
      <c r="M123" s="83"/>
      <c r="N123" s="84"/>
      <c r="O123" s="66">
        <f t="shared" si="114"/>
        <v>0</v>
      </c>
      <c r="P123" s="66">
        <f t="shared" si="115"/>
        <v>0</v>
      </c>
      <c r="Q123" s="83"/>
      <c r="R123" s="85">
        <f t="shared" si="116"/>
        <v>0</v>
      </c>
      <c r="S123" s="69">
        <f t="shared" si="117"/>
        <v>0</v>
      </c>
      <c r="T123" s="70">
        <f t="shared" si="118"/>
        <v>0</v>
      </c>
      <c r="U123" s="70">
        <f t="shared" si="119"/>
        <v>0</v>
      </c>
      <c r="V123" s="70">
        <f t="shared" si="120"/>
        <v>0</v>
      </c>
      <c r="W123" s="70">
        <f t="shared" si="121"/>
        <v>0</v>
      </c>
      <c r="X123" s="70">
        <f t="shared" si="122"/>
        <v>0</v>
      </c>
      <c r="Y123" s="70">
        <f t="shared" si="123"/>
        <v>0</v>
      </c>
      <c r="Z123" s="70">
        <f t="shared" si="123"/>
        <v>0</v>
      </c>
      <c r="AA123" s="70">
        <f t="shared" si="123"/>
        <v>0</v>
      </c>
      <c r="AB123" s="71"/>
      <c r="AC123" s="7">
        <f t="shared" si="124"/>
        <v>0</v>
      </c>
      <c r="AD123" s="86"/>
      <c r="AE123" s="73"/>
      <c r="AF123" s="87"/>
      <c r="AG123" s="87"/>
      <c r="AH123" s="88"/>
      <c r="AI123" s="88"/>
      <c r="AJ123" s="75"/>
      <c r="AK123" s="87"/>
      <c r="AL123" s="88"/>
      <c r="AM123" s="75"/>
      <c r="AN123" s="89"/>
      <c r="AO123" s="86"/>
      <c r="AP123" s="87"/>
      <c r="AQ123" s="87"/>
      <c r="AR123" s="87"/>
      <c r="AS123" s="87"/>
      <c r="AT123" s="88"/>
      <c r="AU123" s="75"/>
      <c r="AV123" s="89"/>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row>
    <row r="124" spans="1:68" s="179" customFormat="1" ht="27.95" customHeight="1" x14ac:dyDescent="0.25">
      <c r="A124" s="193" t="s">
        <v>868</v>
      </c>
      <c r="B124" s="55" t="s">
        <v>269</v>
      </c>
      <c r="C124" s="56" t="s">
        <v>117</v>
      </c>
      <c r="D124" s="57" t="s">
        <v>738</v>
      </c>
      <c r="E124" s="101" t="s">
        <v>49</v>
      </c>
      <c r="F124" s="101"/>
      <c r="G124" s="102"/>
      <c r="H124" s="103" t="s">
        <v>849</v>
      </c>
      <c r="I124" s="104"/>
      <c r="J124" s="105">
        <v>1</v>
      </c>
      <c r="K124" s="106">
        <f>IF(J124&gt;0, 1, 0)</f>
        <v>1</v>
      </c>
      <c r="L124" s="106">
        <f t="shared" si="113"/>
        <v>0</v>
      </c>
      <c r="M124" s="107">
        <v>6</v>
      </c>
      <c r="N124" s="108"/>
      <c r="O124" s="109">
        <f t="shared" si="114"/>
        <v>0</v>
      </c>
      <c r="P124" s="109">
        <f t="shared" si="115"/>
        <v>0</v>
      </c>
      <c r="Q124" s="107"/>
      <c r="R124" s="110">
        <f>J124*M124*$R$9</f>
        <v>29.400000000000002</v>
      </c>
      <c r="S124" s="111">
        <f>J124*M124*$S$9</f>
        <v>6</v>
      </c>
      <c r="T124" s="112">
        <f>K124*M124*$T$9</f>
        <v>9</v>
      </c>
      <c r="U124" s="112">
        <f>J124*M124*$U$9</f>
        <v>14.399999999999999</v>
      </c>
      <c r="V124" s="112">
        <f t="shared" si="120"/>
        <v>0</v>
      </c>
      <c r="W124" s="112">
        <f t="shared" si="121"/>
        <v>0</v>
      </c>
      <c r="X124" s="112">
        <f t="shared" si="122"/>
        <v>0</v>
      </c>
      <c r="Y124" s="112">
        <f t="shared" si="123"/>
        <v>6</v>
      </c>
      <c r="Z124" s="112">
        <f t="shared" si="123"/>
        <v>9</v>
      </c>
      <c r="AA124" s="112">
        <f t="shared" si="123"/>
        <v>14.399999999999999</v>
      </c>
      <c r="AB124" s="113"/>
      <c r="AC124" s="7">
        <f t="shared" si="124"/>
        <v>0</v>
      </c>
      <c r="AD124" s="176"/>
      <c r="AE124" s="73"/>
      <c r="AF124" s="177"/>
      <c r="AG124" s="177"/>
      <c r="AH124" s="88"/>
      <c r="AI124" s="88"/>
      <c r="AJ124" s="75"/>
      <c r="AK124" s="177"/>
      <c r="AL124" s="88"/>
      <c r="AM124" s="75"/>
      <c r="AN124" s="178"/>
      <c r="AO124" s="176"/>
      <c r="AP124" s="177"/>
      <c r="AQ124" s="177"/>
      <c r="AR124" s="177"/>
      <c r="AS124" s="177"/>
      <c r="AT124" s="88"/>
      <c r="AU124" s="75"/>
      <c r="AV124" s="178"/>
      <c r="AW124" s="6"/>
      <c r="AX124" s="6"/>
      <c r="AY124" s="6"/>
      <c r="AZ124" s="6"/>
      <c r="BA124" s="6"/>
      <c r="BB124" s="6"/>
      <c r="BC124" s="6"/>
      <c r="BD124" s="6"/>
      <c r="BE124" s="6"/>
      <c r="BF124" s="6"/>
      <c r="BG124" s="6"/>
      <c r="BH124" s="6"/>
      <c r="BI124" s="6"/>
      <c r="BJ124" s="6"/>
      <c r="BK124" s="6"/>
      <c r="BL124" s="6"/>
      <c r="BM124" s="6"/>
      <c r="BN124" s="6"/>
      <c r="BO124" s="6"/>
      <c r="BP124" s="6"/>
    </row>
    <row r="125" spans="1:68" s="171" customFormat="1" ht="27.95" customHeight="1" x14ac:dyDescent="0.25">
      <c r="A125" s="193" t="s">
        <v>868</v>
      </c>
      <c r="B125" s="55" t="s">
        <v>269</v>
      </c>
      <c r="C125" s="56" t="s">
        <v>117</v>
      </c>
      <c r="D125" s="57" t="s">
        <v>738</v>
      </c>
      <c r="E125" s="101" t="s">
        <v>49</v>
      </c>
      <c r="F125" s="101"/>
      <c r="G125" s="102"/>
      <c r="H125" s="103"/>
      <c r="I125" s="104"/>
      <c r="J125" s="105"/>
      <c r="K125" s="106">
        <f>IF(J125&gt;0, 1, 0)</f>
        <v>0</v>
      </c>
      <c r="L125" s="106">
        <f t="shared" si="113"/>
        <v>0</v>
      </c>
      <c r="M125" s="107"/>
      <c r="N125" s="108"/>
      <c r="O125" s="109">
        <f t="shared" si="114"/>
        <v>0</v>
      </c>
      <c r="P125" s="109">
        <f t="shared" si="115"/>
        <v>0</v>
      </c>
      <c r="Q125" s="107"/>
      <c r="R125" s="110">
        <f>J125*M125*$R$9</f>
        <v>0</v>
      </c>
      <c r="S125" s="111">
        <f>J125*M125*$S$9</f>
        <v>0</v>
      </c>
      <c r="T125" s="112">
        <f>K125*M125*$T$9</f>
        <v>0</v>
      </c>
      <c r="U125" s="112">
        <f>J125*M125*$U$9</f>
        <v>0</v>
      </c>
      <c r="V125" s="112">
        <f t="shared" si="120"/>
        <v>0</v>
      </c>
      <c r="W125" s="112">
        <f t="shared" si="121"/>
        <v>0</v>
      </c>
      <c r="X125" s="112">
        <f t="shared" si="122"/>
        <v>0</v>
      </c>
      <c r="Y125" s="112">
        <f t="shared" si="123"/>
        <v>0</v>
      </c>
      <c r="Z125" s="112">
        <f t="shared" si="123"/>
        <v>0</v>
      </c>
      <c r="AA125" s="112">
        <f t="shared" si="123"/>
        <v>0</v>
      </c>
      <c r="AB125" s="113"/>
      <c r="AC125" s="114">
        <f t="shared" si="124"/>
        <v>0</v>
      </c>
      <c r="AD125" s="176"/>
      <c r="AE125" s="73"/>
      <c r="AF125" s="177"/>
      <c r="AG125" s="177"/>
      <c r="AH125" s="88"/>
      <c r="AI125" s="88"/>
      <c r="AJ125" s="75"/>
      <c r="AK125" s="177"/>
      <c r="AL125" s="88"/>
      <c r="AM125" s="75"/>
      <c r="AN125" s="178"/>
      <c r="AO125" s="176"/>
      <c r="AP125" s="177"/>
      <c r="AQ125" s="177"/>
      <c r="AR125" s="177"/>
      <c r="AS125" s="177"/>
      <c r="AT125" s="88"/>
      <c r="AU125" s="75"/>
      <c r="AV125" s="178"/>
      <c r="AW125" s="6"/>
      <c r="AX125" s="6"/>
      <c r="AY125" s="6"/>
      <c r="AZ125" s="6"/>
      <c r="BA125" s="6"/>
      <c r="BB125" s="6"/>
      <c r="BC125" s="6"/>
      <c r="BD125" s="6"/>
      <c r="BE125" s="6"/>
      <c r="BF125" s="6"/>
      <c r="BG125" s="6"/>
      <c r="BH125" s="6"/>
      <c r="BI125" s="6"/>
      <c r="BJ125" s="6"/>
      <c r="BK125" s="6"/>
      <c r="BL125" s="6"/>
      <c r="BM125" s="6"/>
      <c r="BN125" s="6"/>
      <c r="BO125" s="6"/>
      <c r="BP125" s="6"/>
    </row>
    <row r="126" spans="1:68" ht="27.95" customHeight="1" thickBot="1" x14ac:dyDescent="0.3">
      <c r="A126" s="116" t="s">
        <v>868</v>
      </c>
      <c r="B126" s="480" t="s">
        <v>269</v>
      </c>
      <c r="C126" s="117" t="s">
        <v>117</v>
      </c>
      <c r="D126" s="57" t="s">
        <v>738</v>
      </c>
      <c r="E126" s="118"/>
      <c r="F126" s="118"/>
      <c r="G126" s="119"/>
      <c r="H126" s="120" t="s">
        <v>90</v>
      </c>
      <c r="I126" s="121"/>
      <c r="J126" s="122"/>
      <c r="K126" s="123"/>
      <c r="L126" s="123"/>
      <c r="M126" s="124"/>
      <c r="N126" s="125"/>
      <c r="O126" s="123"/>
      <c r="P126" s="123"/>
      <c r="Q126" s="124"/>
      <c r="R126" s="126">
        <f>SUM(R114:R125)</f>
        <v>543.20000000000005</v>
      </c>
      <c r="S126" s="127">
        <f t="shared" ref="S126:AA126" si="125">SUM(S114:S125)</f>
        <v>104</v>
      </c>
      <c r="T126" s="128">
        <f t="shared" si="125"/>
        <v>107</v>
      </c>
      <c r="U126" s="128">
        <f t="shared" si="125"/>
        <v>132</v>
      </c>
      <c r="V126" s="128">
        <f t="shared" si="125"/>
        <v>130</v>
      </c>
      <c r="W126" s="128">
        <f t="shared" si="125"/>
        <v>31.2</v>
      </c>
      <c r="X126" s="128">
        <f t="shared" si="125"/>
        <v>39</v>
      </c>
      <c r="Y126" s="129">
        <f t="shared" si="125"/>
        <v>234</v>
      </c>
      <c r="Z126" s="129">
        <f t="shared" si="125"/>
        <v>138.19999999999999</v>
      </c>
      <c r="AA126" s="129">
        <f t="shared" si="125"/>
        <v>171</v>
      </c>
      <c r="AB126" s="130">
        <f>R126/1800/0.6</f>
        <v>0.50296296296296306</v>
      </c>
      <c r="AC126" s="7"/>
      <c r="AD126" s="131"/>
      <c r="AE126" s="132"/>
      <c r="AF126" s="132"/>
      <c r="AG126" s="132"/>
      <c r="AH126" s="132"/>
      <c r="AI126" s="132"/>
      <c r="AJ126" s="132"/>
      <c r="AK126" s="132"/>
      <c r="AL126" s="132"/>
      <c r="AM126" s="132"/>
      <c r="AN126" s="132"/>
      <c r="AO126" s="132"/>
      <c r="AP126" s="132"/>
      <c r="AQ126" s="132"/>
      <c r="AR126" s="132"/>
      <c r="AS126" s="132"/>
      <c r="AT126" s="132"/>
      <c r="AU126" s="132"/>
      <c r="AV126" s="467"/>
    </row>
    <row r="127" spans="1:68" ht="27.75" customHeight="1" thickTop="1" x14ac:dyDescent="0.25">
      <c r="A127" s="54" t="s">
        <v>880</v>
      </c>
      <c r="B127" s="55" t="s">
        <v>881</v>
      </c>
      <c r="C127" s="56" t="s">
        <v>117</v>
      </c>
      <c r="D127" s="57" t="s">
        <v>738</v>
      </c>
      <c r="E127" s="58" t="s">
        <v>54</v>
      </c>
      <c r="F127" s="59">
        <v>5</v>
      </c>
      <c r="G127" s="60" t="s">
        <v>814</v>
      </c>
      <c r="H127" s="60" t="s">
        <v>815</v>
      </c>
      <c r="I127" s="462"/>
      <c r="J127" s="62">
        <v>1</v>
      </c>
      <c r="K127" s="63">
        <f t="shared" ref="K127:K136" si="126">IF(J127&gt;0, 1, 0)</f>
        <v>1</v>
      </c>
      <c r="L127" s="63">
        <f t="shared" ref="L127:L138" si="127">J127-K127</f>
        <v>0</v>
      </c>
      <c r="M127" s="64">
        <v>24</v>
      </c>
      <c r="N127" s="65">
        <v>1</v>
      </c>
      <c r="O127" s="66">
        <f t="shared" ref="O127:O138" si="128">IF(N127&gt;0, 1, 0)</f>
        <v>1</v>
      </c>
      <c r="P127" s="66">
        <f t="shared" ref="P127:P138" si="129">N127-O127</f>
        <v>0</v>
      </c>
      <c r="Q127" s="463">
        <v>26</v>
      </c>
      <c r="R127" s="68">
        <f t="shared" ref="R127:R136" si="130">(K127*M127*$R$5)+(L127*M127*$R$6)+(O127*Q127*$R$7)+(P127*Q127*$R$8)</f>
        <v>118.4</v>
      </c>
      <c r="S127" s="69">
        <f t="shared" ref="S127:S136" si="131">J127*M127*$S$5</f>
        <v>24</v>
      </c>
      <c r="T127" s="70">
        <f t="shared" ref="T127:T136" si="132">K127*M127*$T$5</f>
        <v>24</v>
      </c>
      <c r="U127" s="70">
        <f t="shared" ref="U127:U136" si="133">J127*M127*$U$5</f>
        <v>28.799999999999997</v>
      </c>
      <c r="V127" s="70">
        <f t="shared" ref="V127:V138" si="134">N127*Q127*$V$7</f>
        <v>26</v>
      </c>
      <c r="W127" s="70">
        <f t="shared" ref="W127:W138" si="135">O127*Q127*$W$7</f>
        <v>7.8</v>
      </c>
      <c r="X127" s="70">
        <f t="shared" ref="X127:X138" si="136">N127*Q127*$X$7</f>
        <v>7.8</v>
      </c>
      <c r="Y127" s="70">
        <f t="shared" ref="Y127:AA138" si="137">S127+V127</f>
        <v>50</v>
      </c>
      <c r="Z127" s="70">
        <f t="shared" si="137"/>
        <v>31.8</v>
      </c>
      <c r="AA127" s="70">
        <f t="shared" si="137"/>
        <v>36.599999999999994</v>
      </c>
      <c r="AB127" s="71"/>
      <c r="AC127" s="7">
        <f>R127-Y127-Z127-AA127</f>
        <v>0</v>
      </c>
      <c r="AD127" s="162"/>
      <c r="AE127" s="134"/>
      <c r="AF127" s="163"/>
      <c r="AG127" s="164"/>
      <c r="AH127" s="88"/>
      <c r="AI127" s="88"/>
      <c r="AJ127" s="75"/>
      <c r="AK127" s="134" t="s">
        <v>745</v>
      </c>
      <c r="AL127" s="88"/>
      <c r="AM127" s="75"/>
      <c r="AN127" s="89"/>
      <c r="AO127" s="86" t="s">
        <v>137</v>
      </c>
      <c r="AP127" s="87"/>
      <c r="AQ127" s="134" t="s">
        <v>882</v>
      </c>
      <c r="AR127" s="134" t="s">
        <v>748</v>
      </c>
      <c r="AS127" s="87" t="s">
        <v>583</v>
      </c>
      <c r="AT127" s="88"/>
      <c r="AU127" s="75"/>
      <c r="AV127" s="89"/>
    </row>
    <row r="128" spans="1:68" ht="27.95" customHeight="1" x14ac:dyDescent="0.25">
      <c r="A128" s="54" t="s">
        <v>880</v>
      </c>
      <c r="B128" s="55" t="s">
        <v>881</v>
      </c>
      <c r="C128" s="56" t="s">
        <v>117</v>
      </c>
      <c r="D128" s="57" t="s">
        <v>738</v>
      </c>
      <c r="E128" s="58" t="s">
        <v>54</v>
      </c>
      <c r="F128" s="59">
        <v>5</v>
      </c>
      <c r="G128" s="60" t="s">
        <v>795</v>
      </c>
      <c r="H128" s="60" t="s">
        <v>796</v>
      </c>
      <c r="I128" s="81"/>
      <c r="J128" s="82">
        <v>1</v>
      </c>
      <c r="K128" s="63">
        <f t="shared" si="126"/>
        <v>1</v>
      </c>
      <c r="L128" s="63">
        <f t="shared" si="127"/>
        <v>0</v>
      </c>
      <c r="M128" s="83">
        <v>16</v>
      </c>
      <c r="N128" s="84"/>
      <c r="O128" s="66">
        <f t="shared" si="128"/>
        <v>0</v>
      </c>
      <c r="P128" s="66">
        <f t="shared" si="129"/>
        <v>0</v>
      </c>
      <c r="Q128" s="83"/>
      <c r="R128" s="85">
        <f t="shared" si="130"/>
        <v>51.2</v>
      </c>
      <c r="S128" s="69">
        <f t="shared" si="131"/>
        <v>16</v>
      </c>
      <c r="T128" s="70">
        <f t="shared" si="132"/>
        <v>16</v>
      </c>
      <c r="U128" s="70">
        <f t="shared" si="133"/>
        <v>19.2</v>
      </c>
      <c r="V128" s="70">
        <f t="shared" si="134"/>
        <v>0</v>
      </c>
      <c r="W128" s="70">
        <f t="shared" si="135"/>
        <v>0</v>
      </c>
      <c r="X128" s="70">
        <f t="shared" si="136"/>
        <v>0</v>
      </c>
      <c r="Y128" s="70">
        <f t="shared" si="137"/>
        <v>16</v>
      </c>
      <c r="Z128" s="70">
        <f t="shared" si="137"/>
        <v>16</v>
      </c>
      <c r="AA128" s="70">
        <f t="shared" si="137"/>
        <v>19.2</v>
      </c>
      <c r="AB128" s="71"/>
      <c r="AC128" s="7">
        <f t="shared" ref="AC128:AC138" si="138">R126-Y126-Z126-AA126</f>
        <v>0</v>
      </c>
      <c r="AD128" s="162"/>
      <c r="AE128" s="134"/>
      <c r="AF128" s="163"/>
      <c r="AG128" s="164"/>
      <c r="AH128" s="88"/>
      <c r="AI128" s="88"/>
      <c r="AJ128" s="75"/>
      <c r="AK128" s="134" t="s">
        <v>751</v>
      </c>
      <c r="AL128" s="88"/>
      <c r="AM128" s="75"/>
      <c r="AN128" s="89"/>
      <c r="AO128" s="86" t="s">
        <v>883</v>
      </c>
      <c r="AP128" s="87"/>
      <c r="AQ128" s="87"/>
      <c r="AR128" s="481" t="s">
        <v>884</v>
      </c>
      <c r="AS128" s="482" t="s">
        <v>885</v>
      </c>
      <c r="AT128" s="88"/>
      <c r="AU128" s="75"/>
      <c r="AV128" s="89"/>
    </row>
    <row r="129" spans="1:68" ht="27.95" customHeight="1" x14ac:dyDescent="0.25">
      <c r="A129" s="54" t="s">
        <v>880</v>
      </c>
      <c r="B129" s="55" t="s">
        <v>881</v>
      </c>
      <c r="C129" s="56" t="s">
        <v>117</v>
      </c>
      <c r="D129" s="57" t="s">
        <v>738</v>
      </c>
      <c r="E129" s="58" t="s">
        <v>54</v>
      </c>
      <c r="F129" s="59">
        <v>4</v>
      </c>
      <c r="G129" s="60" t="s">
        <v>752</v>
      </c>
      <c r="H129" s="60" t="s">
        <v>753</v>
      </c>
      <c r="I129" s="81"/>
      <c r="J129" s="82">
        <v>1</v>
      </c>
      <c r="K129" s="63">
        <f t="shared" si="126"/>
        <v>1</v>
      </c>
      <c r="L129" s="63">
        <f t="shared" si="127"/>
        <v>0</v>
      </c>
      <c r="M129" s="83">
        <v>2</v>
      </c>
      <c r="N129" s="84">
        <v>1</v>
      </c>
      <c r="O129" s="66">
        <f t="shared" si="128"/>
        <v>1</v>
      </c>
      <c r="P129" s="66">
        <f t="shared" si="129"/>
        <v>0</v>
      </c>
      <c r="Q129" s="83">
        <v>2</v>
      </c>
      <c r="R129" s="85">
        <f t="shared" si="130"/>
        <v>9.6000000000000014</v>
      </c>
      <c r="S129" s="69">
        <f t="shared" si="131"/>
        <v>2</v>
      </c>
      <c r="T129" s="70">
        <f t="shared" si="132"/>
        <v>2</v>
      </c>
      <c r="U129" s="70">
        <f t="shared" si="133"/>
        <v>2.4</v>
      </c>
      <c r="V129" s="70">
        <f t="shared" si="134"/>
        <v>2</v>
      </c>
      <c r="W129" s="70">
        <f t="shared" si="135"/>
        <v>0.6</v>
      </c>
      <c r="X129" s="70">
        <f t="shared" si="136"/>
        <v>0.6</v>
      </c>
      <c r="Y129" s="70">
        <f t="shared" si="137"/>
        <v>4</v>
      </c>
      <c r="Z129" s="70">
        <f t="shared" si="137"/>
        <v>2.6</v>
      </c>
      <c r="AA129" s="70">
        <f t="shared" si="137"/>
        <v>3</v>
      </c>
      <c r="AB129" s="71"/>
      <c r="AC129" s="7">
        <f t="shared" si="138"/>
        <v>0</v>
      </c>
      <c r="AD129" s="162"/>
      <c r="AE129" s="134"/>
      <c r="AF129" s="163"/>
      <c r="AG129" s="164"/>
      <c r="AH129" s="88"/>
      <c r="AI129" s="88"/>
      <c r="AJ129" s="75"/>
      <c r="AK129" s="134" t="s">
        <v>886</v>
      </c>
      <c r="AL129" s="88"/>
      <c r="AM129" s="75"/>
      <c r="AN129" s="89"/>
      <c r="AO129" s="86"/>
      <c r="AP129" s="87"/>
      <c r="AQ129" s="87"/>
      <c r="AR129" s="87"/>
      <c r="AS129" s="87"/>
      <c r="AT129" s="88"/>
      <c r="AU129" s="75"/>
      <c r="AV129" s="89"/>
    </row>
    <row r="130" spans="1:68" ht="27.95" customHeight="1" x14ac:dyDescent="0.25">
      <c r="A130" s="54" t="s">
        <v>880</v>
      </c>
      <c r="B130" s="55" t="s">
        <v>881</v>
      </c>
      <c r="C130" s="56" t="s">
        <v>117</v>
      </c>
      <c r="D130" s="57" t="s">
        <v>738</v>
      </c>
      <c r="E130" s="93" t="s">
        <v>73</v>
      </c>
      <c r="F130" s="80">
        <v>3</v>
      </c>
      <c r="G130" s="60" t="s">
        <v>821</v>
      </c>
      <c r="H130" s="60" t="s">
        <v>822</v>
      </c>
      <c r="I130" s="81"/>
      <c r="J130" s="82"/>
      <c r="K130" s="63">
        <f t="shared" si="126"/>
        <v>0</v>
      </c>
      <c r="L130" s="63">
        <f t="shared" si="127"/>
        <v>0</v>
      </c>
      <c r="M130" s="83"/>
      <c r="N130" s="84"/>
      <c r="O130" s="66">
        <f t="shared" si="128"/>
        <v>0</v>
      </c>
      <c r="P130" s="66">
        <f t="shared" si="129"/>
        <v>0</v>
      </c>
      <c r="Q130" s="83"/>
      <c r="R130" s="85">
        <f t="shared" si="130"/>
        <v>0</v>
      </c>
      <c r="S130" s="69">
        <f t="shared" si="131"/>
        <v>0</v>
      </c>
      <c r="T130" s="70">
        <f t="shared" si="132"/>
        <v>0</v>
      </c>
      <c r="U130" s="70">
        <f t="shared" si="133"/>
        <v>0</v>
      </c>
      <c r="V130" s="70">
        <f t="shared" si="134"/>
        <v>0</v>
      </c>
      <c r="W130" s="70">
        <f t="shared" si="135"/>
        <v>0</v>
      </c>
      <c r="X130" s="70">
        <f t="shared" si="136"/>
        <v>0</v>
      </c>
      <c r="Y130" s="70">
        <f t="shared" si="137"/>
        <v>0</v>
      </c>
      <c r="Z130" s="70">
        <f t="shared" si="137"/>
        <v>0</v>
      </c>
      <c r="AA130" s="70">
        <f t="shared" si="137"/>
        <v>0</v>
      </c>
      <c r="AB130" s="71"/>
      <c r="AC130" s="7">
        <f t="shared" si="138"/>
        <v>0</v>
      </c>
      <c r="AD130" s="86"/>
      <c r="AE130" s="73"/>
      <c r="AF130" s="87"/>
      <c r="AG130" s="87"/>
      <c r="AH130" s="88"/>
      <c r="AI130" s="88"/>
      <c r="AJ130" s="75"/>
      <c r="AK130" s="87"/>
      <c r="AL130" s="88"/>
      <c r="AM130" s="75"/>
      <c r="AN130" s="89"/>
      <c r="AO130" s="86"/>
      <c r="AP130" s="87"/>
      <c r="AQ130" s="87"/>
      <c r="AR130" s="87"/>
      <c r="AS130" s="87"/>
      <c r="AT130" s="88"/>
      <c r="AU130" s="75"/>
      <c r="AV130" s="89"/>
    </row>
    <row r="131" spans="1:68" ht="27.95" customHeight="1" x14ac:dyDescent="0.25">
      <c r="A131" s="54" t="s">
        <v>880</v>
      </c>
      <c r="B131" s="55" t="s">
        <v>881</v>
      </c>
      <c r="C131" s="56" t="s">
        <v>117</v>
      </c>
      <c r="D131" s="57" t="s">
        <v>738</v>
      </c>
      <c r="E131" s="93" t="s">
        <v>73</v>
      </c>
      <c r="F131" s="80">
        <v>2</v>
      </c>
      <c r="G131" s="60" t="s">
        <v>842</v>
      </c>
      <c r="H131" s="60" t="s">
        <v>843</v>
      </c>
      <c r="I131" s="81"/>
      <c r="J131" s="82"/>
      <c r="K131" s="63">
        <f t="shared" si="126"/>
        <v>0</v>
      </c>
      <c r="L131" s="63">
        <f t="shared" si="127"/>
        <v>0</v>
      </c>
      <c r="M131" s="83"/>
      <c r="N131" s="84"/>
      <c r="O131" s="66">
        <f t="shared" si="128"/>
        <v>0</v>
      </c>
      <c r="P131" s="66">
        <f t="shared" si="129"/>
        <v>0</v>
      </c>
      <c r="Q131" s="83"/>
      <c r="R131" s="85">
        <f t="shared" si="130"/>
        <v>0</v>
      </c>
      <c r="S131" s="69">
        <f t="shared" si="131"/>
        <v>0</v>
      </c>
      <c r="T131" s="70">
        <f t="shared" si="132"/>
        <v>0</v>
      </c>
      <c r="U131" s="70">
        <f t="shared" si="133"/>
        <v>0</v>
      </c>
      <c r="V131" s="70">
        <f t="shared" si="134"/>
        <v>0</v>
      </c>
      <c r="W131" s="70">
        <f t="shared" si="135"/>
        <v>0</v>
      </c>
      <c r="X131" s="70">
        <f t="shared" si="136"/>
        <v>0</v>
      </c>
      <c r="Y131" s="70">
        <f t="shared" si="137"/>
        <v>0</v>
      </c>
      <c r="Z131" s="70">
        <f t="shared" si="137"/>
        <v>0</v>
      </c>
      <c r="AA131" s="70">
        <f t="shared" si="137"/>
        <v>0</v>
      </c>
      <c r="AB131" s="71"/>
      <c r="AC131" s="7">
        <f t="shared" si="138"/>
        <v>0</v>
      </c>
      <c r="AD131" s="86"/>
      <c r="AE131" s="73"/>
      <c r="AF131" s="87"/>
      <c r="AG131" s="87"/>
      <c r="AH131" s="88"/>
      <c r="AI131" s="88"/>
      <c r="AJ131" s="75"/>
      <c r="AK131" s="87"/>
      <c r="AL131" s="88"/>
      <c r="AM131" s="75"/>
      <c r="AN131" s="89"/>
      <c r="AO131" s="86"/>
      <c r="AP131" s="87"/>
      <c r="AQ131" s="87"/>
      <c r="AR131" s="87"/>
      <c r="AS131" s="87"/>
      <c r="AT131" s="88"/>
      <c r="AU131" s="75"/>
      <c r="AV131" s="89"/>
    </row>
    <row r="132" spans="1:68" ht="27.95" customHeight="1" x14ac:dyDescent="0.25">
      <c r="A132" s="54" t="s">
        <v>880</v>
      </c>
      <c r="B132" s="55" t="s">
        <v>881</v>
      </c>
      <c r="C132" s="56" t="s">
        <v>117</v>
      </c>
      <c r="D132" s="57" t="s">
        <v>738</v>
      </c>
      <c r="E132" s="93" t="s">
        <v>73</v>
      </c>
      <c r="F132" s="59">
        <v>2</v>
      </c>
      <c r="G132" s="60" t="s">
        <v>823</v>
      </c>
      <c r="H132" s="60" t="s">
        <v>824</v>
      </c>
      <c r="I132" s="81"/>
      <c r="J132" s="82"/>
      <c r="K132" s="63">
        <f t="shared" si="126"/>
        <v>0</v>
      </c>
      <c r="L132" s="63">
        <f t="shared" si="127"/>
        <v>0</v>
      </c>
      <c r="M132" s="83"/>
      <c r="N132" s="84"/>
      <c r="O132" s="66">
        <f t="shared" si="128"/>
        <v>0</v>
      </c>
      <c r="P132" s="66">
        <f t="shared" si="129"/>
        <v>0</v>
      </c>
      <c r="Q132" s="83"/>
      <c r="R132" s="85">
        <f t="shared" si="130"/>
        <v>0</v>
      </c>
      <c r="S132" s="69">
        <f t="shared" si="131"/>
        <v>0</v>
      </c>
      <c r="T132" s="70">
        <f t="shared" si="132"/>
        <v>0</v>
      </c>
      <c r="U132" s="70">
        <f t="shared" si="133"/>
        <v>0</v>
      </c>
      <c r="V132" s="70">
        <f t="shared" si="134"/>
        <v>0</v>
      </c>
      <c r="W132" s="70">
        <f t="shared" si="135"/>
        <v>0</v>
      </c>
      <c r="X132" s="70">
        <f t="shared" si="136"/>
        <v>0</v>
      </c>
      <c r="Y132" s="70">
        <f t="shared" si="137"/>
        <v>0</v>
      </c>
      <c r="Z132" s="70">
        <f t="shared" si="137"/>
        <v>0</v>
      </c>
      <c r="AA132" s="70">
        <f t="shared" si="137"/>
        <v>0</v>
      </c>
      <c r="AB132" s="71"/>
      <c r="AC132" s="7">
        <f t="shared" si="138"/>
        <v>0</v>
      </c>
      <c r="AD132" s="86"/>
      <c r="AE132" s="73"/>
      <c r="AF132" s="87"/>
      <c r="AG132" s="87"/>
      <c r="AH132" s="88"/>
      <c r="AI132" s="88"/>
      <c r="AJ132" s="75"/>
      <c r="AK132" s="87"/>
      <c r="AL132" s="88"/>
      <c r="AM132" s="75"/>
      <c r="AN132" s="89"/>
      <c r="AO132" s="86"/>
      <c r="AP132" s="87"/>
      <c r="AQ132" s="87"/>
      <c r="AR132" s="87"/>
      <c r="AS132" s="87"/>
      <c r="AT132" s="88"/>
      <c r="AU132" s="75"/>
      <c r="AV132" s="89"/>
    </row>
    <row r="133" spans="1:68" ht="27.95" customHeight="1" x14ac:dyDescent="0.25">
      <c r="A133" s="54" t="s">
        <v>880</v>
      </c>
      <c r="B133" s="55" t="s">
        <v>881</v>
      </c>
      <c r="C133" s="56" t="s">
        <v>117</v>
      </c>
      <c r="D133" s="57" t="s">
        <v>738</v>
      </c>
      <c r="E133" s="151" t="s">
        <v>84</v>
      </c>
      <c r="F133" s="468">
        <v>5</v>
      </c>
      <c r="G133" s="153" t="s">
        <v>756</v>
      </c>
      <c r="H133" s="153" t="s">
        <v>757</v>
      </c>
      <c r="I133" s="81"/>
      <c r="J133" s="82">
        <v>1</v>
      </c>
      <c r="K133" s="63">
        <f t="shared" si="126"/>
        <v>1</v>
      </c>
      <c r="L133" s="63">
        <f t="shared" si="127"/>
        <v>0</v>
      </c>
      <c r="M133" s="83">
        <v>26</v>
      </c>
      <c r="N133" s="84">
        <v>1</v>
      </c>
      <c r="O133" s="66">
        <f t="shared" si="128"/>
        <v>1</v>
      </c>
      <c r="P133" s="66">
        <f t="shared" si="129"/>
        <v>0</v>
      </c>
      <c r="Q133" s="83">
        <v>26</v>
      </c>
      <c r="R133" s="85">
        <f t="shared" si="130"/>
        <v>124.80000000000001</v>
      </c>
      <c r="S133" s="69">
        <f t="shared" si="131"/>
        <v>26</v>
      </c>
      <c r="T133" s="70">
        <f t="shared" si="132"/>
        <v>26</v>
      </c>
      <c r="U133" s="70">
        <f t="shared" si="133"/>
        <v>31.2</v>
      </c>
      <c r="V133" s="70">
        <f t="shared" si="134"/>
        <v>26</v>
      </c>
      <c r="W133" s="70">
        <f t="shared" si="135"/>
        <v>7.8</v>
      </c>
      <c r="X133" s="70">
        <f t="shared" si="136"/>
        <v>7.8</v>
      </c>
      <c r="Y133" s="70">
        <f t="shared" si="137"/>
        <v>52</v>
      </c>
      <c r="Z133" s="70">
        <f t="shared" si="137"/>
        <v>33.799999999999997</v>
      </c>
      <c r="AA133" s="70">
        <f t="shared" si="137"/>
        <v>39</v>
      </c>
      <c r="AB133" s="71"/>
      <c r="AC133" s="7">
        <f t="shared" si="138"/>
        <v>0</v>
      </c>
      <c r="AD133" s="86"/>
      <c r="AE133" s="73"/>
      <c r="AF133" s="87"/>
      <c r="AG133" s="87"/>
      <c r="AH133" s="88"/>
      <c r="AI133" s="88"/>
      <c r="AJ133" s="75"/>
      <c r="AK133" s="87"/>
      <c r="AL133" s="88"/>
      <c r="AM133" s="75"/>
      <c r="AN133" s="89"/>
      <c r="AO133" s="86"/>
      <c r="AP133" s="87"/>
      <c r="AQ133" s="87"/>
      <c r="AR133" s="87"/>
      <c r="AS133" s="87"/>
      <c r="AT133" s="88"/>
      <c r="AU133" s="75"/>
      <c r="AV133" s="89"/>
    </row>
    <row r="134" spans="1:68" ht="27.95" customHeight="1" x14ac:dyDescent="0.25">
      <c r="A134" s="54" t="s">
        <v>880</v>
      </c>
      <c r="B134" s="55" t="s">
        <v>881</v>
      </c>
      <c r="C134" s="56" t="s">
        <v>117</v>
      </c>
      <c r="D134" s="57" t="s">
        <v>738</v>
      </c>
      <c r="E134" s="150" t="s">
        <v>129</v>
      </c>
      <c r="F134" s="59">
        <v>4</v>
      </c>
      <c r="G134" s="60" t="s">
        <v>847</v>
      </c>
      <c r="H134" s="60" t="s">
        <v>848</v>
      </c>
      <c r="I134" s="94"/>
      <c r="J134" s="82">
        <v>1</v>
      </c>
      <c r="K134" s="63">
        <f t="shared" si="126"/>
        <v>1</v>
      </c>
      <c r="L134" s="63">
        <f t="shared" si="127"/>
        <v>0</v>
      </c>
      <c r="M134" s="83">
        <v>14</v>
      </c>
      <c r="N134" s="84">
        <v>1</v>
      </c>
      <c r="O134" s="66">
        <f t="shared" si="128"/>
        <v>1</v>
      </c>
      <c r="P134" s="66">
        <f t="shared" si="129"/>
        <v>0</v>
      </c>
      <c r="Q134" s="83">
        <v>14</v>
      </c>
      <c r="R134" s="85">
        <f t="shared" si="130"/>
        <v>67.2</v>
      </c>
      <c r="S134" s="69">
        <f t="shared" si="131"/>
        <v>14</v>
      </c>
      <c r="T134" s="70">
        <f t="shared" si="132"/>
        <v>14</v>
      </c>
      <c r="U134" s="70">
        <f t="shared" si="133"/>
        <v>16.8</v>
      </c>
      <c r="V134" s="70">
        <f t="shared" si="134"/>
        <v>14</v>
      </c>
      <c r="W134" s="70">
        <f t="shared" si="135"/>
        <v>4.2</v>
      </c>
      <c r="X134" s="70">
        <f t="shared" si="136"/>
        <v>4.2</v>
      </c>
      <c r="Y134" s="70">
        <f t="shared" si="137"/>
        <v>28</v>
      </c>
      <c r="Z134" s="70">
        <f t="shared" si="137"/>
        <v>18.2</v>
      </c>
      <c r="AA134" s="70">
        <f t="shared" si="137"/>
        <v>21</v>
      </c>
      <c r="AB134" s="71"/>
      <c r="AC134" s="7">
        <f t="shared" si="138"/>
        <v>0</v>
      </c>
      <c r="AD134" s="86"/>
      <c r="AE134" s="73"/>
      <c r="AF134" s="87"/>
      <c r="AG134" s="87"/>
      <c r="AH134" s="88"/>
      <c r="AI134" s="88"/>
      <c r="AJ134" s="75"/>
      <c r="AK134" s="87"/>
      <c r="AL134" s="88"/>
      <c r="AM134" s="75"/>
      <c r="AN134" s="89"/>
      <c r="AO134" s="86"/>
      <c r="AP134" s="87"/>
      <c r="AQ134" s="87"/>
      <c r="AR134" s="87"/>
      <c r="AS134" s="87"/>
      <c r="AT134" s="88"/>
      <c r="AU134" s="75"/>
      <c r="AV134" s="89"/>
    </row>
    <row r="135" spans="1:68" ht="27.95" customHeight="1" x14ac:dyDescent="0.25">
      <c r="A135" s="54" t="s">
        <v>880</v>
      </c>
      <c r="B135" s="55" t="s">
        <v>881</v>
      </c>
      <c r="C135" s="56" t="s">
        <v>117</v>
      </c>
      <c r="D135" s="57" t="s">
        <v>738</v>
      </c>
      <c r="E135" s="237" t="s">
        <v>214</v>
      </c>
      <c r="F135" s="238">
        <v>6</v>
      </c>
      <c r="G135" s="239" t="s">
        <v>887</v>
      </c>
      <c r="H135" s="239" t="s">
        <v>888</v>
      </c>
      <c r="I135" s="81"/>
      <c r="J135" s="82">
        <v>1</v>
      </c>
      <c r="K135" s="63">
        <f t="shared" si="126"/>
        <v>1</v>
      </c>
      <c r="L135" s="63">
        <f t="shared" si="127"/>
        <v>0</v>
      </c>
      <c r="M135" s="83">
        <v>26</v>
      </c>
      <c r="N135" s="84">
        <v>1</v>
      </c>
      <c r="O135" s="66">
        <f t="shared" si="128"/>
        <v>1</v>
      </c>
      <c r="P135" s="66">
        <f t="shared" si="129"/>
        <v>0</v>
      </c>
      <c r="Q135" s="83">
        <v>26</v>
      </c>
      <c r="R135" s="85">
        <f t="shared" si="130"/>
        <v>124.80000000000001</v>
      </c>
      <c r="S135" s="69">
        <f t="shared" si="131"/>
        <v>26</v>
      </c>
      <c r="T135" s="70">
        <f t="shared" si="132"/>
        <v>26</v>
      </c>
      <c r="U135" s="70">
        <f t="shared" si="133"/>
        <v>31.2</v>
      </c>
      <c r="V135" s="70">
        <f t="shared" si="134"/>
        <v>26</v>
      </c>
      <c r="W135" s="70">
        <f t="shared" si="135"/>
        <v>7.8</v>
      </c>
      <c r="X135" s="70">
        <f t="shared" si="136"/>
        <v>7.8</v>
      </c>
      <c r="Y135" s="70">
        <f t="shared" si="137"/>
        <v>52</v>
      </c>
      <c r="Z135" s="70">
        <f t="shared" si="137"/>
        <v>33.799999999999997</v>
      </c>
      <c r="AA135" s="70">
        <f t="shared" si="137"/>
        <v>39</v>
      </c>
      <c r="AB135" s="71"/>
      <c r="AC135" s="7">
        <f t="shared" si="138"/>
        <v>0</v>
      </c>
      <c r="AD135" s="86"/>
      <c r="AE135" s="73"/>
      <c r="AF135" s="87"/>
      <c r="AG135" s="87"/>
      <c r="AH135" s="88"/>
      <c r="AI135" s="88"/>
      <c r="AJ135" s="75"/>
      <c r="AK135" s="87"/>
      <c r="AL135" s="88"/>
      <c r="AM135" s="75"/>
      <c r="AN135" s="89"/>
      <c r="AO135" s="86"/>
      <c r="AP135" s="87"/>
      <c r="AQ135" s="87"/>
      <c r="AR135" s="87"/>
      <c r="AS135" s="87"/>
      <c r="AT135" s="88"/>
      <c r="AU135" s="75"/>
      <c r="AV135" s="89"/>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row>
    <row r="136" spans="1:68" ht="27.95" customHeight="1" x14ac:dyDescent="0.25">
      <c r="A136" s="54" t="s">
        <v>880</v>
      </c>
      <c r="B136" s="55" t="s">
        <v>881</v>
      </c>
      <c r="C136" s="56" t="s">
        <v>117</v>
      </c>
      <c r="D136" s="57" t="s">
        <v>738</v>
      </c>
      <c r="E136" s="58" t="s">
        <v>54</v>
      </c>
      <c r="F136" s="59" t="s">
        <v>742</v>
      </c>
      <c r="G136" s="60" t="s">
        <v>743</v>
      </c>
      <c r="H136" s="60" t="s">
        <v>744</v>
      </c>
      <c r="I136" s="466"/>
      <c r="J136" s="82">
        <v>1</v>
      </c>
      <c r="K136" s="96">
        <f t="shared" si="126"/>
        <v>1</v>
      </c>
      <c r="L136" s="96">
        <f t="shared" si="127"/>
        <v>0</v>
      </c>
      <c r="M136" s="83">
        <v>22</v>
      </c>
      <c r="N136" s="84"/>
      <c r="O136" s="66">
        <f t="shared" si="128"/>
        <v>0</v>
      </c>
      <c r="P136" s="66">
        <f t="shared" si="129"/>
        <v>0</v>
      </c>
      <c r="Q136" s="83"/>
      <c r="R136" s="85">
        <f t="shared" si="130"/>
        <v>70.400000000000006</v>
      </c>
      <c r="S136" s="69">
        <f t="shared" si="131"/>
        <v>22</v>
      </c>
      <c r="T136" s="70">
        <f t="shared" si="132"/>
        <v>22</v>
      </c>
      <c r="U136" s="70">
        <f t="shared" si="133"/>
        <v>26.4</v>
      </c>
      <c r="V136" s="70">
        <f t="shared" si="134"/>
        <v>0</v>
      </c>
      <c r="W136" s="70">
        <f t="shared" si="135"/>
        <v>0</v>
      </c>
      <c r="X136" s="70">
        <f t="shared" si="136"/>
        <v>0</v>
      </c>
      <c r="Y136" s="70">
        <f t="shared" si="137"/>
        <v>22</v>
      </c>
      <c r="Z136" s="70">
        <f t="shared" si="137"/>
        <v>22</v>
      </c>
      <c r="AA136" s="70">
        <f t="shared" si="137"/>
        <v>26.4</v>
      </c>
      <c r="AB136" s="71"/>
      <c r="AC136" s="7">
        <f t="shared" si="138"/>
        <v>0</v>
      </c>
      <c r="AD136" s="86"/>
      <c r="AE136" s="73"/>
      <c r="AF136" s="87"/>
      <c r="AG136" s="87"/>
      <c r="AH136" s="88"/>
      <c r="AI136" s="88"/>
      <c r="AJ136" s="75"/>
      <c r="AK136" s="87"/>
      <c r="AL136" s="88"/>
      <c r="AM136" s="75"/>
      <c r="AN136" s="89"/>
      <c r="AO136" s="86"/>
      <c r="AP136" s="87"/>
      <c r="AQ136" s="87"/>
      <c r="AR136" s="87"/>
      <c r="AS136" s="87"/>
      <c r="AT136" s="88"/>
      <c r="AU136" s="75"/>
      <c r="AV136" s="89"/>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row>
    <row r="137" spans="1:68" s="179" customFormat="1" ht="27.95" customHeight="1" x14ac:dyDescent="0.25">
      <c r="A137" s="193" t="s">
        <v>880</v>
      </c>
      <c r="B137" s="194" t="s">
        <v>881</v>
      </c>
      <c r="C137" s="56" t="s">
        <v>117</v>
      </c>
      <c r="D137" s="57" t="s">
        <v>738</v>
      </c>
      <c r="E137" s="101" t="s">
        <v>49</v>
      </c>
      <c r="F137" s="101"/>
      <c r="G137" s="102"/>
      <c r="H137" s="103"/>
      <c r="I137" s="104"/>
      <c r="J137" s="105"/>
      <c r="K137" s="106">
        <f>IF(J137&gt;0, 1, 0)</f>
        <v>0</v>
      </c>
      <c r="L137" s="106">
        <f t="shared" si="127"/>
        <v>0</v>
      </c>
      <c r="M137" s="107"/>
      <c r="N137" s="108"/>
      <c r="O137" s="109">
        <f t="shared" si="128"/>
        <v>0</v>
      </c>
      <c r="P137" s="109">
        <f t="shared" si="129"/>
        <v>0</v>
      </c>
      <c r="Q137" s="107"/>
      <c r="R137" s="110">
        <f>J137*M137*$R$9</f>
        <v>0</v>
      </c>
      <c r="S137" s="111">
        <f>J137*M137*$S$9</f>
        <v>0</v>
      </c>
      <c r="T137" s="112">
        <f>K137*M137*$T$9</f>
        <v>0</v>
      </c>
      <c r="U137" s="112">
        <f>J137*M137*$U$9</f>
        <v>0</v>
      </c>
      <c r="V137" s="112">
        <f t="shared" si="134"/>
        <v>0</v>
      </c>
      <c r="W137" s="112">
        <f t="shared" si="135"/>
        <v>0</v>
      </c>
      <c r="X137" s="112">
        <f t="shared" si="136"/>
        <v>0</v>
      </c>
      <c r="Y137" s="112">
        <f t="shared" si="137"/>
        <v>0</v>
      </c>
      <c r="Z137" s="112">
        <f t="shared" si="137"/>
        <v>0</v>
      </c>
      <c r="AA137" s="112">
        <f t="shared" si="137"/>
        <v>0</v>
      </c>
      <c r="AB137" s="113"/>
      <c r="AC137" s="7">
        <f t="shared" si="138"/>
        <v>0</v>
      </c>
      <c r="AD137" s="176"/>
      <c r="AE137" s="73"/>
      <c r="AF137" s="177"/>
      <c r="AG137" s="177"/>
      <c r="AH137" s="88"/>
      <c r="AI137" s="88"/>
      <c r="AJ137" s="75"/>
      <c r="AK137" s="177"/>
      <c r="AL137" s="88"/>
      <c r="AM137" s="75"/>
      <c r="AN137" s="178"/>
      <c r="AO137" s="176"/>
      <c r="AP137" s="177"/>
      <c r="AQ137" s="177"/>
      <c r="AR137" s="177"/>
      <c r="AS137" s="177"/>
      <c r="AT137" s="88"/>
      <c r="AU137" s="75"/>
      <c r="AV137" s="178"/>
      <c r="AW137" s="6"/>
      <c r="AX137" s="6"/>
      <c r="AY137" s="6"/>
      <c r="AZ137" s="6"/>
      <c r="BA137" s="6"/>
      <c r="BB137" s="6"/>
      <c r="BC137" s="6"/>
      <c r="BD137" s="6"/>
      <c r="BE137" s="6"/>
      <c r="BF137" s="6"/>
      <c r="BG137" s="6"/>
      <c r="BH137" s="6"/>
      <c r="BI137" s="6"/>
      <c r="BJ137" s="6"/>
      <c r="BK137" s="6"/>
      <c r="BL137" s="6"/>
      <c r="BM137" s="6"/>
      <c r="BN137" s="6"/>
      <c r="BO137" s="6"/>
      <c r="BP137" s="6"/>
    </row>
    <row r="138" spans="1:68" s="171" customFormat="1" ht="27.95" customHeight="1" x14ac:dyDescent="0.25">
      <c r="A138" s="193" t="s">
        <v>880</v>
      </c>
      <c r="B138" s="194" t="s">
        <v>881</v>
      </c>
      <c r="C138" s="56" t="s">
        <v>117</v>
      </c>
      <c r="D138" s="57" t="s">
        <v>738</v>
      </c>
      <c r="E138" s="101" t="s">
        <v>49</v>
      </c>
      <c r="F138" s="101"/>
      <c r="G138" s="102"/>
      <c r="H138" s="103"/>
      <c r="I138" s="104"/>
      <c r="J138" s="105"/>
      <c r="K138" s="106">
        <f>IF(J138&gt;0, 1, 0)</f>
        <v>0</v>
      </c>
      <c r="L138" s="106">
        <f t="shared" si="127"/>
        <v>0</v>
      </c>
      <c r="M138" s="107"/>
      <c r="N138" s="108"/>
      <c r="O138" s="109">
        <f t="shared" si="128"/>
        <v>0</v>
      </c>
      <c r="P138" s="109">
        <f t="shared" si="129"/>
        <v>0</v>
      </c>
      <c r="Q138" s="107"/>
      <c r="R138" s="110">
        <f>J138*M138*$R$9</f>
        <v>0</v>
      </c>
      <c r="S138" s="111">
        <f>J138*M138*$S$9</f>
        <v>0</v>
      </c>
      <c r="T138" s="112">
        <f>K138*M138*$T$9</f>
        <v>0</v>
      </c>
      <c r="U138" s="112">
        <f>J138*M138*$U$9</f>
        <v>0</v>
      </c>
      <c r="V138" s="112">
        <f t="shared" si="134"/>
        <v>0</v>
      </c>
      <c r="W138" s="112">
        <f t="shared" si="135"/>
        <v>0</v>
      </c>
      <c r="X138" s="112">
        <f t="shared" si="136"/>
        <v>0</v>
      </c>
      <c r="Y138" s="112">
        <f t="shared" si="137"/>
        <v>0</v>
      </c>
      <c r="Z138" s="112">
        <f t="shared" si="137"/>
        <v>0</v>
      </c>
      <c r="AA138" s="112">
        <f t="shared" si="137"/>
        <v>0</v>
      </c>
      <c r="AB138" s="113"/>
      <c r="AC138" s="114">
        <f t="shared" si="138"/>
        <v>0</v>
      </c>
      <c r="AD138" s="176"/>
      <c r="AE138" s="73"/>
      <c r="AF138" s="177"/>
      <c r="AG138" s="177"/>
      <c r="AH138" s="88"/>
      <c r="AI138" s="88"/>
      <c r="AJ138" s="75"/>
      <c r="AK138" s="177"/>
      <c r="AL138" s="88"/>
      <c r="AM138" s="75"/>
      <c r="AN138" s="178"/>
      <c r="AO138" s="176"/>
      <c r="AP138" s="177"/>
      <c r="AQ138" s="177"/>
      <c r="AR138" s="177"/>
      <c r="AS138" s="177"/>
      <c r="AT138" s="88"/>
      <c r="AU138" s="75"/>
      <c r="AV138" s="178"/>
      <c r="AW138" s="6"/>
      <c r="AX138" s="6"/>
      <c r="AY138" s="6"/>
      <c r="AZ138" s="6"/>
      <c r="BA138" s="6"/>
      <c r="BB138" s="6"/>
      <c r="BC138" s="6"/>
      <c r="BD138" s="6"/>
      <c r="BE138" s="6"/>
      <c r="BF138" s="6"/>
      <c r="BG138" s="6"/>
      <c r="BH138" s="6"/>
      <c r="BI138" s="6"/>
      <c r="BJ138" s="6"/>
      <c r="BK138" s="6"/>
      <c r="BL138" s="6"/>
      <c r="BM138" s="6"/>
      <c r="BN138" s="6"/>
      <c r="BO138" s="6"/>
      <c r="BP138" s="6"/>
    </row>
    <row r="139" spans="1:68" ht="27.95" customHeight="1" thickBot="1" x14ac:dyDescent="0.3">
      <c r="A139" s="116" t="s">
        <v>880</v>
      </c>
      <c r="B139" s="117" t="s">
        <v>881</v>
      </c>
      <c r="C139" s="117" t="s">
        <v>117</v>
      </c>
      <c r="D139" s="57" t="s">
        <v>738</v>
      </c>
      <c r="E139" s="118"/>
      <c r="F139" s="118"/>
      <c r="G139" s="119"/>
      <c r="H139" s="120" t="s">
        <v>90</v>
      </c>
      <c r="I139" s="121"/>
      <c r="J139" s="122"/>
      <c r="K139" s="123"/>
      <c r="L139" s="123"/>
      <c r="M139" s="124"/>
      <c r="N139" s="125"/>
      <c r="O139" s="123"/>
      <c r="P139" s="123"/>
      <c r="Q139" s="124"/>
      <c r="R139" s="126">
        <f>SUM(R127:R138)</f>
        <v>566.4</v>
      </c>
      <c r="S139" s="127">
        <f t="shared" ref="S139:AA139" si="139">SUM(S127:S138)</f>
        <v>130</v>
      </c>
      <c r="T139" s="128">
        <f t="shared" si="139"/>
        <v>130</v>
      </c>
      <c r="U139" s="128">
        <f t="shared" si="139"/>
        <v>156</v>
      </c>
      <c r="V139" s="128">
        <f t="shared" si="139"/>
        <v>94</v>
      </c>
      <c r="W139" s="128">
        <f t="shared" si="139"/>
        <v>28.2</v>
      </c>
      <c r="X139" s="128">
        <f t="shared" si="139"/>
        <v>28.2</v>
      </c>
      <c r="Y139" s="129">
        <f t="shared" si="139"/>
        <v>224</v>
      </c>
      <c r="Z139" s="129">
        <f t="shared" si="139"/>
        <v>158.19999999999999</v>
      </c>
      <c r="AA139" s="129">
        <f t="shared" si="139"/>
        <v>184.20000000000002</v>
      </c>
      <c r="AB139" s="130">
        <f>R139/1800/0.6</f>
        <v>0.52444444444444449</v>
      </c>
      <c r="AC139" s="7"/>
      <c r="AD139" s="131"/>
      <c r="AE139" s="132"/>
      <c r="AF139" s="132"/>
      <c r="AG139" s="132"/>
      <c r="AH139" s="132"/>
      <c r="AI139" s="132"/>
      <c r="AJ139" s="132"/>
      <c r="AK139" s="132"/>
      <c r="AL139" s="132"/>
      <c r="AM139" s="132"/>
      <c r="AN139" s="132"/>
      <c r="AO139" s="132"/>
      <c r="AP139" s="132"/>
      <c r="AQ139" s="132"/>
      <c r="AR139" s="132"/>
      <c r="AS139" s="132"/>
      <c r="AT139" s="132"/>
      <c r="AU139" s="132"/>
      <c r="AV139" s="467"/>
    </row>
    <row r="140" spans="1:68" ht="27.75" customHeight="1" thickTop="1" x14ac:dyDescent="0.25">
      <c r="A140" s="54"/>
      <c r="B140" s="55"/>
      <c r="C140" s="56"/>
      <c r="D140" s="57" t="s">
        <v>738</v>
      </c>
      <c r="E140" s="58" t="s">
        <v>73</v>
      </c>
      <c r="F140" s="80">
        <v>2</v>
      </c>
      <c r="G140" s="60" t="s">
        <v>889</v>
      </c>
      <c r="H140" s="60" t="s">
        <v>890</v>
      </c>
      <c r="I140" s="462"/>
      <c r="J140" s="62"/>
      <c r="K140" s="63">
        <f t="shared" ref="K140:K149" si="140">IF(J140&gt;0, 1, 0)</f>
        <v>0</v>
      </c>
      <c r="L140" s="63">
        <f t="shared" ref="L140:L151" si="141">J140-K140</f>
        <v>0</v>
      </c>
      <c r="M140" s="64"/>
      <c r="N140" s="65"/>
      <c r="O140" s="66">
        <f t="shared" ref="O140:O151" si="142">IF(N140&gt;0, 1, 0)</f>
        <v>0</v>
      </c>
      <c r="P140" s="66">
        <f t="shared" ref="P140:P151" si="143">N140-O140</f>
        <v>0</v>
      </c>
      <c r="Q140" s="463"/>
      <c r="R140" s="68">
        <f t="shared" ref="R140:R149" si="144">(K140*M140*$R$5)+(L140*M140*$R$6)+(O140*Q140*$R$7)+(P140*Q140*$R$8)</f>
        <v>0</v>
      </c>
      <c r="S140" s="69">
        <f t="shared" ref="S140:S149" si="145">J140*M140*$S$5</f>
        <v>0</v>
      </c>
      <c r="T140" s="70">
        <f t="shared" ref="T140:T149" si="146">K140*M140*$T$5</f>
        <v>0</v>
      </c>
      <c r="U140" s="70">
        <f t="shared" ref="U140:U149" si="147">J140*M140*$U$5</f>
        <v>0</v>
      </c>
      <c r="V140" s="70">
        <f t="shared" ref="V140:V151" si="148">N140*Q140*$V$7</f>
        <v>0</v>
      </c>
      <c r="W140" s="70">
        <f t="shared" ref="W140:W151" si="149">O140*Q140*$W$7</f>
        <v>0</v>
      </c>
      <c r="X140" s="70">
        <f t="shared" ref="X140:X151" si="150">N140*Q140*$X$7</f>
        <v>0</v>
      </c>
      <c r="Y140" s="70">
        <f t="shared" ref="Y140:AA151" si="151">S140+V140</f>
        <v>0</v>
      </c>
      <c r="Z140" s="70">
        <f t="shared" si="151"/>
        <v>0</v>
      </c>
      <c r="AA140" s="70">
        <f t="shared" si="151"/>
        <v>0</v>
      </c>
      <c r="AB140" s="71"/>
      <c r="AC140" s="7">
        <f>R140-Y140-Z140-AA140</f>
        <v>0</v>
      </c>
      <c r="AD140" s="162"/>
      <c r="AE140" s="134"/>
      <c r="AF140" s="163"/>
      <c r="AG140" s="164"/>
      <c r="AH140" s="88"/>
      <c r="AI140" s="88"/>
      <c r="AJ140" s="75"/>
      <c r="AK140" s="182"/>
      <c r="AL140" s="88"/>
      <c r="AM140" s="75"/>
      <c r="AN140" s="89"/>
      <c r="AO140" s="162"/>
      <c r="AP140" s="87"/>
      <c r="AQ140" s="87"/>
      <c r="AR140" s="167"/>
      <c r="AS140" s="87"/>
      <c r="AT140" s="88"/>
      <c r="AU140" s="75"/>
      <c r="AV140" s="89"/>
    </row>
    <row r="141" spans="1:68" ht="27.95" customHeight="1" x14ac:dyDescent="0.25">
      <c r="A141" s="54" t="s">
        <v>891</v>
      </c>
      <c r="B141" s="55" t="s">
        <v>158</v>
      </c>
      <c r="C141" s="56" t="s">
        <v>892</v>
      </c>
      <c r="D141" s="57" t="s">
        <v>738</v>
      </c>
      <c r="E141" s="93" t="s">
        <v>73</v>
      </c>
      <c r="F141" s="59">
        <v>2</v>
      </c>
      <c r="G141" s="60" t="s">
        <v>764</v>
      </c>
      <c r="H141" s="60" t="s">
        <v>765</v>
      </c>
      <c r="I141" s="81"/>
      <c r="J141" s="82">
        <v>1</v>
      </c>
      <c r="K141" s="63">
        <f t="shared" si="140"/>
        <v>1</v>
      </c>
      <c r="L141" s="63">
        <f t="shared" si="141"/>
        <v>0</v>
      </c>
      <c r="M141" s="83">
        <v>20</v>
      </c>
      <c r="N141" s="84">
        <v>1</v>
      </c>
      <c r="O141" s="66">
        <f t="shared" si="142"/>
        <v>1</v>
      </c>
      <c r="P141" s="66">
        <f t="shared" si="143"/>
        <v>0</v>
      </c>
      <c r="Q141" s="83">
        <v>26</v>
      </c>
      <c r="R141" s="85">
        <f t="shared" si="144"/>
        <v>105.6</v>
      </c>
      <c r="S141" s="69">
        <f t="shared" si="145"/>
        <v>20</v>
      </c>
      <c r="T141" s="70">
        <f t="shared" si="146"/>
        <v>20</v>
      </c>
      <c r="U141" s="70">
        <f t="shared" si="147"/>
        <v>24</v>
      </c>
      <c r="V141" s="70">
        <f t="shared" si="148"/>
        <v>26</v>
      </c>
      <c r="W141" s="70">
        <f t="shared" si="149"/>
        <v>7.8</v>
      </c>
      <c r="X141" s="70">
        <f t="shared" si="150"/>
        <v>7.8</v>
      </c>
      <c r="Y141" s="70">
        <f t="shared" si="151"/>
        <v>46</v>
      </c>
      <c r="Z141" s="70">
        <f t="shared" si="151"/>
        <v>27.8</v>
      </c>
      <c r="AA141" s="70">
        <f t="shared" si="151"/>
        <v>31.8</v>
      </c>
      <c r="AB141" s="71"/>
      <c r="AC141" s="7" t="e">
        <f>#REF!-#REF!-#REF!-#REF!</f>
        <v>#REF!</v>
      </c>
      <c r="AD141" s="162"/>
      <c r="AE141" s="134"/>
      <c r="AF141" s="163"/>
      <c r="AG141" s="164"/>
      <c r="AH141" s="88"/>
      <c r="AI141" s="88"/>
      <c r="AJ141" s="75"/>
      <c r="AK141" s="182"/>
      <c r="AL141" s="88"/>
      <c r="AM141" s="75"/>
      <c r="AN141" s="89"/>
      <c r="AO141" s="86"/>
      <c r="AP141" s="87"/>
      <c r="AQ141" s="87"/>
      <c r="AR141" s="87"/>
      <c r="AS141" s="87"/>
      <c r="AT141" s="88"/>
      <c r="AU141" s="75"/>
      <c r="AV141" s="89"/>
    </row>
    <row r="142" spans="1:68" ht="27.95" customHeight="1" x14ac:dyDescent="0.25">
      <c r="A142" s="54" t="s">
        <v>891</v>
      </c>
      <c r="B142" s="55" t="s">
        <v>158</v>
      </c>
      <c r="C142" s="56" t="s">
        <v>892</v>
      </c>
      <c r="D142" s="57" t="s">
        <v>738</v>
      </c>
      <c r="E142" s="150" t="s">
        <v>129</v>
      </c>
      <c r="F142" s="80">
        <v>2</v>
      </c>
      <c r="G142" s="60" t="s">
        <v>766</v>
      </c>
      <c r="H142" s="60" t="s">
        <v>767</v>
      </c>
      <c r="I142" s="81"/>
      <c r="J142" s="82"/>
      <c r="K142" s="63">
        <f t="shared" si="140"/>
        <v>0</v>
      </c>
      <c r="L142" s="63">
        <f t="shared" si="141"/>
        <v>0</v>
      </c>
      <c r="M142" s="83"/>
      <c r="N142" s="84">
        <v>1</v>
      </c>
      <c r="O142" s="66">
        <f t="shared" si="142"/>
        <v>1</v>
      </c>
      <c r="P142" s="66">
        <f t="shared" si="143"/>
        <v>0</v>
      </c>
      <c r="Q142" s="83">
        <v>26</v>
      </c>
      <c r="R142" s="85">
        <f t="shared" si="144"/>
        <v>41.6</v>
      </c>
      <c r="S142" s="69">
        <f t="shared" si="145"/>
        <v>0</v>
      </c>
      <c r="T142" s="70">
        <f t="shared" si="146"/>
        <v>0</v>
      </c>
      <c r="U142" s="70">
        <f t="shared" si="147"/>
        <v>0</v>
      </c>
      <c r="V142" s="70">
        <f t="shared" si="148"/>
        <v>26</v>
      </c>
      <c r="W142" s="70">
        <f t="shared" si="149"/>
        <v>7.8</v>
      </c>
      <c r="X142" s="70">
        <f t="shared" si="150"/>
        <v>7.8</v>
      </c>
      <c r="Y142" s="70">
        <f t="shared" si="151"/>
        <v>26</v>
      </c>
      <c r="Z142" s="70">
        <f t="shared" si="151"/>
        <v>7.8</v>
      </c>
      <c r="AA142" s="70">
        <f t="shared" si="151"/>
        <v>7.8</v>
      </c>
      <c r="AB142" s="71"/>
      <c r="AC142" s="7">
        <f t="shared" ref="AC142:AC151" si="152">R140-Y140-Z140-AA140</f>
        <v>0</v>
      </c>
      <c r="AD142" s="162"/>
      <c r="AE142" s="134"/>
      <c r="AF142" s="163"/>
      <c r="AG142" s="164"/>
      <c r="AH142" s="88"/>
      <c r="AI142" s="88"/>
      <c r="AJ142" s="75"/>
      <c r="AK142" s="167"/>
      <c r="AL142" s="88"/>
      <c r="AM142" s="75"/>
      <c r="AN142" s="89"/>
      <c r="AO142" s="86"/>
      <c r="AP142" s="87"/>
      <c r="AQ142" s="87"/>
      <c r="AR142" s="87"/>
      <c r="AS142" s="87"/>
      <c r="AT142" s="88"/>
      <c r="AU142" s="75"/>
      <c r="AV142" s="89"/>
    </row>
    <row r="143" spans="1:68" ht="27.95" customHeight="1" x14ac:dyDescent="0.25">
      <c r="A143" s="54"/>
      <c r="B143" s="55"/>
      <c r="C143" s="56"/>
      <c r="D143" s="57"/>
      <c r="E143" s="58"/>
      <c r="F143" s="59"/>
      <c r="G143" s="60"/>
      <c r="H143" s="60"/>
      <c r="I143" s="81"/>
      <c r="J143" s="82"/>
      <c r="K143" s="63"/>
      <c r="L143" s="63"/>
      <c r="M143" s="83"/>
      <c r="N143" s="84"/>
      <c r="O143" s="66"/>
      <c r="P143" s="66"/>
      <c r="Q143" s="83"/>
      <c r="R143" s="85">
        <f t="shared" si="144"/>
        <v>0</v>
      </c>
      <c r="S143" s="69">
        <f t="shared" si="145"/>
        <v>0</v>
      </c>
      <c r="T143" s="70">
        <f t="shared" si="146"/>
        <v>0</v>
      </c>
      <c r="U143" s="70">
        <f t="shared" si="147"/>
        <v>0</v>
      </c>
      <c r="V143" s="70">
        <f t="shared" si="148"/>
        <v>0</v>
      </c>
      <c r="W143" s="70">
        <f t="shared" si="149"/>
        <v>0</v>
      </c>
      <c r="X143" s="70">
        <f t="shared" si="150"/>
        <v>0</v>
      </c>
      <c r="Y143" s="70">
        <f t="shared" si="151"/>
        <v>0</v>
      </c>
      <c r="Z143" s="70">
        <f t="shared" si="151"/>
        <v>0</v>
      </c>
      <c r="AA143" s="70">
        <f t="shared" si="151"/>
        <v>0</v>
      </c>
      <c r="AB143" s="71"/>
      <c r="AC143" s="7">
        <f t="shared" si="152"/>
        <v>0</v>
      </c>
      <c r="AD143" s="86"/>
      <c r="AE143" s="73"/>
      <c r="AF143" s="87"/>
      <c r="AG143" s="87"/>
      <c r="AH143" s="88"/>
      <c r="AI143" s="88"/>
      <c r="AJ143" s="75"/>
      <c r="AK143" s="87"/>
      <c r="AL143" s="88"/>
      <c r="AM143" s="75"/>
      <c r="AN143" s="89"/>
      <c r="AO143" s="86"/>
      <c r="AP143" s="87"/>
      <c r="AQ143" s="87"/>
      <c r="AR143" s="87"/>
      <c r="AS143" s="87"/>
      <c r="AT143" s="88"/>
      <c r="AU143" s="75"/>
      <c r="AV143" s="89"/>
    </row>
    <row r="144" spans="1:68" ht="27.95" customHeight="1" x14ac:dyDescent="0.25">
      <c r="A144" s="54"/>
      <c r="B144" s="55"/>
      <c r="C144" s="56"/>
      <c r="D144" s="57" t="s">
        <v>738</v>
      </c>
      <c r="E144" s="141"/>
      <c r="F144" s="136"/>
      <c r="G144" s="137"/>
      <c r="H144" s="140"/>
      <c r="I144" s="81"/>
      <c r="J144" s="82"/>
      <c r="K144" s="63">
        <f t="shared" si="140"/>
        <v>0</v>
      </c>
      <c r="L144" s="63">
        <f t="shared" si="141"/>
        <v>0</v>
      </c>
      <c r="M144" s="83"/>
      <c r="N144" s="84"/>
      <c r="O144" s="66">
        <f t="shared" si="142"/>
        <v>0</v>
      </c>
      <c r="P144" s="66">
        <f t="shared" si="143"/>
        <v>0</v>
      </c>
      <c r="Q144" s="83"/>
      <c r="R144" s="85">
        <f t="shared" si="144"/>
        <v>0</v>
      </c>
      <c r="S144" s="69">
        <f t="shared" si="145"/>
        <v>0</v>
      </c>
      <c r="T144" s="70">
        <f t="shared" si="146"/>
        <v>0</v>
      </c>
      <c r="U144" s="70">
        <f t="shared" si="147"/>
        <v>0</v>
      </c>
      <c r="V144" s="70">
        <f t="shared" si="148"/>
        <v>0</v>
      </c>
      <c r="W144" s="70">
        <f t="shared" si="149"/>
        <v>0</v>
      </c>
      <c r="X144" s="70">
        <f t="shared" si="150"/>
        <v>0</v>
      </c>
      <c r="Y144" s="70">
        <f t="shared" si="151"/>
        <v>0</v>
      </c>
      <c r="Z144" s="70">
        <f t="shared" si="151"/>
        <v>0</v>
      </c>
      <c r="AA144" s="70">
        <f t="shared" si="151"/>
        <v>0</v>
      </c>
      <c r="AB144" s="71"/>
      <c r="AC144" s="7">
        <f t="shared" si="152"/>
        <v>0</v>
      </c>
      <c r="AD144" s="86"/>
      <c r="AE144" s="73"/>
      <c r="AF144" s="87"/>
      <c r="AG144" s="87"/>
      <c r="AH144" s="88"/>
      <c r="AI144" s="88"/>
      <c r="AJ144" s="75"/>
      <c r="AK144" s="87"/>
      <c r="AL144" s="88"/>
      <c r="AM144" s="75"/>
      <c r="AN144" s="89"/>
      <c r="AO144" s="86"/>
      <c r="AP144" s="87"/>
      <c r="AQ144" s="87"/>
      <c r="AR144" s="87"/>
      <c r="AS144" s="87"/>
      <c r="AT144" s="88"/>
      <c r="AU144" s="75"/>
      <c r="AV144" s="89"/>
    </row>
    <row r="145" spans="1:68" ht="27.95" customHeight="1" x14ac:dyDescent="0.25">
      <c r="A145" s="54"/>
      <c r="B145" s="55"/>
      <c r="C145" s="56"/>
      <c r="D145" s="57" t="s">
        <v>738</v>
      </c>
      <c r="E145" s="141"/>
      <c r="F145" s="136"/>
      <c r="G145" s="137"/>
      <c r="H145" s="140"/>
      <c r="I145" s="81"/>
      <c r="J145" s="82"/>
      <c r="K145" s="63">
        <f t="shared" si="140"/>
        <v>0</v>
      </c>
      <c r="L145" s="63">
        <f t="shared" si="141"/>
        <v>0</v>
      </c>
      <c r="M145" s="83"/>
      <c r="N145" s="84"/>
      <c r="O145" s="66">
        <f t="shared" si="142"/>
        <v>0</v>
      </c>
      <c r="P145" s="66">
        <f t="shared" si="143"/>
        <v>0</v>
      </c>
      <c r="Q145" s="83"/>
      <c r="R145" s="85">
        <f t="shared" si="144"/>
        <v>0</v>
      </c>
      <c r="S145" s="69">
        <f t="shared" si="145"/>
        <v>0</v>
      </c>
      <c r="T145" s="70">
        <f t="shared" si="146"/>
        <v>0</v>
      </c>
      <c r="U145" s="70">
        <f t="shared" si="147"/>
        <v>0</v>
      </c>
      <c r="V145" s="70">
        <f t="shared" si="148"/>
        <v>0</v>
      </c>
      <c r="W145" s="70">
        <f t="shared" si="149"/>
        <v>0</v>
      </c>
      <c r="X145" s="70">
        <f t="shared" si="150"/>
        <v>0</v>
      </c>
      <c r="Y145" s="70">
        <f t="shared" si="151"/>
        <v>0</v>
      </c>
      <c r="Z145" s="70">
        <f t="shared" si="151"/>
        <v>0</v>
      </c>
      <c r="AA145" s="70">
        <f t="shared" si="151"/>
        <v>0</v>
      </c>
      <c r="AB145" s="71"/>
      <c r="AC145" s="7">
        <f t="shared" si="152"/>
        <v>0</v>
      </c>
      <c r="AD145" s="86"/>
      <c r="AE145" s="73"/>
      <c r="AF145" s="87"/>
      <c r="AG145" s="87"/>
      <c r="AH145" s="88"/>
      <c r="AI145" s="88"/>
      <c r="AJ145" s="75"/>
      <c r="AK145" s="87"/>
      <c r="AL145" s="88"/>
      <c r="AM145" s="75"/>
      <c r="AN145" s="89"/>
      <c r="AO145" s="86"/>
      <c r="AP145" s="87"/>
      <c r="AQ145" s="87"/>
      <c r="AR145" s="87"/>
      <c r="AS145" s="87"/>
      <c r="AT145" s="88"/>
      <c r="AU145" s="75"/>
      <c r="AV145" s="89"/>
    </row>
    <row r="146" spans="1:68" ht="27.95" customHeight="1" x14ac:dyDescent="0.25">
      <c r="A146" s="54"/>
      <c r="B146" s="55"/>
      <c r="C146" s="56"/>
      <c r="D146" s="57" t="s">
        <v>738</v>
      </c>
      <c r="E146" s="141"/>
      <c r="F146" s="136"/>
      <c r="G146" s="142"/>
      <c r="H146" s="140"/>
      <c r="I146" s="81"/>
      <c r="J146" s="82"/>
      <c r="K146" s="63">
        <f t="shared" si="140"/>
        <v>0</v>
      </c>
      <c r="L146" s="63">
        <f t="shared" si="141"/>
        <v>0</v>
      </c>
      <c r="M146" s="83"/>
      <c r="N146" s="84"/>
      <c r="O146" s="66">
        <f t="shared" si="142"/>
        <v>0</v>
      </c>
      <c r="P146" s="66">
        <f t="shared" si="143"/>
        <v>0</v>
      </c>
      <c r="Q146" s="83"/>
      <c r="R146" s="85">
        <f t="shared" si="144"/>
        <v>0</v>
      </c>
      <c r="S146" s="69">
        <f t="shared" si="145"/>
        <v>0</v>
      </c>
      <c r="T146" s="70">
        <f t="shared" si="146"/>
        <v>0</v>
      </c>
      <c r="U146" s="70">
        <f t="shared" si="147"/>
        <v>0</v>
      </c>
      <c r="V146" s="70">
        <f t="shared" si="148"/>
        <v>0</v>
      </c>
      <c r="W146" s="70">
        <f t="shared" si="149"/>
        <v>0</v>
      </c>
      <c r="X146" s="70">
        <f t="shared" si="150"/>
        <v>0</v>
      </c>
      <c r="Y146" s="70">
        <f t="shared" si="151"/>
        <v>0</v>
      </c>
      <c r="Z146" s="70">
        <f t="shared" si="151"/>
        <v>0</v>
      </c>
      <c r="AA146" s="70">
        <f t="shared" si="151"/>
        <v>0</v>
      </c>
      <c r="AB146" s="71"/>
      <c r="AC146" s="7">
        <f t="shared" si="152"/>
        <v>0</v>
      </c>
      <c r="AD146" s="86"/>
      <c r="AE146" s="73"/>
      <c r="AF146" s="87"/>
      <c r="AG146" s="87"/>
      <c r="AH146" s="88"/>
      <c r="AI146" s="88"/>
      <c r="AJ146" s="75"/>
      <c r="AK146" s="87"/>
      <c r="AL146" s="88"/>
      <c r="AM146" s="75"/>
      <c r="AN146" s="89"/>
      <c r="AO146" s="86"/>
      <c r="AP146" s="87"/>
      <c r="AQ146" s="87"/>
      <c r="AR146" s="87"/>
      <c r="AS146" s="87"/>
      <c r="AT146" s="88"/>
      <c r="AU146" s="75"/>
      <c r="AV146" s="89"/>
    </row>
    <row r="147" spans="1:68" ht="27.95" customHeight="1" x14ac:dyDescent="0.25">
      <c r="A147" s="54"/>
      <c r="B147" s="55"/>
      <c r="C147" s="56"/>
      <c r="D147" s="57" t="s">
        <v>738</v>
      </c>
      <c r="E147" s="141"/>
      <c r="F147" s="136"/>
      <c r="G147" s="142"/>
      <c r="H147" s="140"/>
      <c r="I147" s="94"/>
      <c r="J147" s="82"/>
      <c r="K147" s="63">
        <f t="shared" si="140"/>
        <v>0</v>
      </c>
      <c r="L147" s="63">
        <f t="shared" si="141"/>
        <v>0</v>
      </c>
      <c r="M147" s="83"/>
      <c r="N147" s="84"/>
      <c r="O147" s="66">
        <f t="shared" si="142"/>
        <v>0</v>
      </c>
      <c r="P147" s="66">
        <f t="shared" si="143"/>
        <v>0</v>
      </c>
      <c r="Q147" s="83"/>
      <c r="R147" s="85">
        <f t="shared" si="144"/>
        <v>0</v>
      </c>
      <c r="S147" s="69">
        <f t="shared" si="145"/>
        <v>0</v>
      </c>
      <c r="T147" s="70">
        <f t="shared" si="146"/>
        <v>0</v>
      </c>
      <c r="U147" s="70">
        <f t="shared" si="147"/>
        <v>0</v>
      </c>
      <c r="V147" s="70">
        <f t="shared" si="148"/>
        <v>0</v>
      </c>
      <c r="W147" s="70">
        <f t="shared" si="149"/>
        <v>0</v>
      </c>
      <c r="X147" s="70">
        <f t="shared" si="150"/>
        <v>0</v>
      </c>
      <c r="Y147" s="70">
        <f t="shared" si="151"/>
        <v>0</v>
      </c>
      <c r="Z147" s="70">
        <f t="shared" si="151"/>
        <v>0</v>
      </c>
      <c r="AA147" s="70">
        <f t="shared" si="151"/>
        <v>0</v>
      </c>
      <c r="AB147" s="71"/>
      <c r="AC147" s="7">
        <f t="shared" si="152"/>
        <v>0</v>
      </c>
      <c r="AD147" s="86"/>
      <c r="AE147" s="73"/>
      <c r="AF147" s="87"/>
      <c r="AG147" s="87"/>
      <c r="AH147" s="88"/>
      <c r="AI147" s="88"/>
      <c r="AJ147" s="75"/>
      <c r="AK147" s="87"/>
      <c r="AL147" s="88"/>
      <c r="AM147" s="75"/>
      <c r="AN147" s="89"/>
      <c r="AO147" s="86"/>
      <c r="AP147" s="87"/>
      <c r="AQ147" s="87"/>
      <c r="AR147" s="87"/>
      <c r="AS147" s="87"/>
      <c r="AT147" s="88"/>
      <c r="AU147" s="75"/>
      <c r="AV147" s="89"/>
    </row>
    <row r="148" spans="1:68" ht="27.95" customHeight="1" x14ac:dyDescent="0.25">
      <c r="A148" s="54"/>
      <c r="B148" s="55"/>
      <c r="C148" s="56"/>
      <c r="D148" s="57" t="s">
        <v>738</v>
      </c>
      <c r="E148" s="143"/>
      <c r="F148" s="144"/>
      <c r="G148" s="145"/>
      <c r="H148" s="140"/>
      <c r="I148" s="81"/>
      <c r="J148" s="82"/>
      <c r="K148" s="63">
        <f t="shared" si="140"/>
        <v>0</v>
      </c>
      <c r="L148" s="63">
        <f t="shared" si="141"/>
        <v>0</v>
      </c>
      <c r="M148" s="83"/>
      <c r="N148" s="84"/>
      <c r="O148" s="66">
        <f t="shared" si="142"/>
        <v>0</v>
      </c>
      <c r="P148" s="66">
        <f t="shared" si="143"/>
        <v>0</v>
      </c>
      <c r="Q148" s="83"/>
      <c r="R148" s="85">
        <f t="shared" si="144"/>
        <v>0</v>
      </c>
      <c r="S148" s="69">
        <f t="shared" si="145"/>
        <v>0</v>
      </c>
      <c r="T148" s="70">
        <f t="shared" si="146"/>
        <v>0</v>
      </c>
      <c r="U148" s="70">
        <f t="shared" si="147"/>
        <v>0</v>
      </c>
      <c r="V148" s="70">
        <f t="shared" si="148"/>
        <v>0</v>
      </c>
      <c r="W148" s="70">
        <f t="shared" si="149"/>
        <v>0</v>
      </c>
      <c r="X148" s="70">
        <f t="shared" si="150"/>
        <v>0</v>
      </c>
      <c r="Y148" s="70">
        <f t="shared" si="151"/>
        <v>0</v>
      </c>
      <c r="Z148" s="70">
        <f t="shared" si="151"/>
        <v>0</v>
      </c>
      <c r="AA148" s="70">
        <f t="shared" si="151"/>
        <v>0</v>
      </c>
      <c r="AB148" s="71"/>
      <c r="AC148" s="7">
        <f t="shared" si="152"/>
        <v>0</v>
      </c>
      <c r="AD148" s="86"/>
      <c r="AE148" s="73"/>
      <c r="AF148" s="87"/>
      <c r="AG148" s="87"/>
      <c r="AH148" s="88"/>
      <c r="AI148" s="88"/>
      <c r="AJ148" s="75"/>
      <c r="AK148" s="87"/>
      <c r="AL148" s="88"/>
      <c r="AM148" s="75"/>
      <c r="AN148" s="89"/>
      <c r="AO148" s="86"/>
      <c r="AP148" s="87"/>
      <c r="AQ148" s="87"/>
      <c r="AR148" s="87"/>
      <c r="AS148" s="87"/>
      <c r="AT148" s="88"/>
      <c r="AU148" s="75"/>
      <c r="AV148" s="89"/>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row>
    <row r="149" spans="1:68" ht="27.95" customHeight="1" x14ac:dyDescent="0.25">
      <c r="A149" s="54"/>
      <c r="B149" s="55"/>
      <c r="C149" s="56"/>
      <c r="D149" s="57" t="s">
        <v>738</v>
      </c>
      <c r="E149" s="146"/>
      <c r="F149" s="464"/>
      <c r="G149" s="142"/>
      <c r="H149" s="465"/>
      <c r="I149" s="466"/>
      <c r="J149" s="82"/>
      <c r="K149" s="96">
        <f t="shared" si="140"/>
        <v>0</v>
      </c>
      <c r="L149" s="96">
        <f t="shared" si="141"/>
        <v>0</v>
      </c>
      <c r="M149" s="83"/>
      <c r="N149" s="84"/>
      <c r="O149" s="66">
        <f t="shared" si="142"/>
        <v>0</v>
      </c>
      <c r="P149" s="66">
        <f t="shared" si="143"/>
        <v>0</v>
      </c>
      <c r="Q149" s="83"/>
      <c r="R149" s="85">
        <f t="shared" si="144"/>
        <v>0</v>
      </c>
      <c r="S149" s="69">
        <f t="shared" si="145"/>
        <v>0</v>
      </c>
      <c r="T149" s="70">
        <f t="shared" si="146"/>
        <v>0</v>
      </c>
      <c r="U149" s="70">
        <f t="shared" si="147"/>
        <v>0</v>
      </c>
      <c r="V149" s="70">
        <f t="shared" si="148"/>
        <v>0</v>
      </c>
      <c r="W149" s="70">
        <f t="shared" si="149"/>
        <v>0</v>
      </c>
      <c r="X149" s="70">
        <f t="shared" si="150"/>
        <v>0</v>
      </c>
      <c r="Y149" s="70">
        <f t="shared" si="151"/>
        <v>0</v>
      </c>
      <c r="Z149" s="70">
        <f t="shared" si="151"/>
        <v>0</v>
      </c>
      <c r="AA149" s="70">
        <f t="shared" si="151"/>
        <v>0</v>
      </c>
      <c r="AB149" s="71"/>
      <c r="AC149" s="7">
        <f t="shared" si="152"/>
        <v>0</v>
      </c>
      <c r="AD149" s="86"/>
      <c r="AE149" s="73"/>
      <c r="AF149" s="87"/>
      <c r="AG149" s="87"/>
      <c r="AH149" s="88"/>
      <c r="AI149" s="88"/>
      <c r="AJ149" s="75"/>
      <c r="AK149" s="87"/>
      <c r="AL149" s="88"/>
      <c r="AM149" s="75"/>
      <c r="AN149" s="89"/>
      <c r="AO149" s="86"/>
      <c r="AP149" s="87"/>
      <c r="AQ149" s="87"/>
      <c r="AR149" s="87"/>
      <c r="AS149" s="87"/>
      <c r="AT149" s="88"/>
      <c r="AU149" s="75"/>
      <c r="AV149" s="89"/>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row>
    <row r="150" spans="1:68" s="179" customFormat="1" ht="27.95" hidden="1" customHeight="1" x14ac:dyDescent="0.25">
      <c r="A150" s="193"/>
      <c r="B150" s="194"/>
      <c r="C150" s="56"/>
      <c r="D150" s="57" t="s">
        <v>738</v>
      </c>
      <c r="E150" s="101" t="s">
        <v>49</v>
      </c>
      <c r="F150" s="101"/>
      <c r="G150" s="102"/>
      <c r="H150" s="103"/>
      <c r="I150" s="104"/>
      <c r="J150" s="105"/>
      <c r="K150" s="106">
        <f>IF(J150&gt;0, 1, 0)</f>
        <v>0</v>
      </c>
      <c r="L150" s="106">
        <f t="shared" si="141"/>
        <v>0</v>
      </c>
      <c r="M150" s="107"/>
      <c r="N150" s="108"/>
      <c r="O150" s="109">
        <f t="shared" si="142"/>
        <v>0</v>
      </c>
      <c r="P150" s="109">
        <f t="shared" si="143"/>
        <v>0</v>
      </c>
      <c r="Q150" s="107"/>
      <c r="R150" s="110">
        <f>J150*M150*$R$9</f>
        <v>0</v>
      </c>
      <c r="S150" s="111">
        <f>J150*M150*$S$9</f>
        <v>0</v>
      </c>
      <c r="T150" s="112">
        <f>K150*M150*$T$9</f>
        <v>0</v>
      </c>
      <c r="U150" s="112">
        <f>J150*M150*$U$9</f>
        <v>0</v>
      </c>
      <c r="V150" s="112">
        <f t="shared" si="148"/>
        <v>0</v>
      </c>
      <c r="W150" s="112">
        <f t="shared" si="149"/>
        <v>0</v>
      </c>
      <c r="X150" s="112">
        <f t="shared" si="150"/>
        <v>0</v>
      </c>
      <c r="Y150" s="112">
        <f t="shared" si="151"/>
        <v>0</v>
      </c>
      <c r="Z150" s="112">
        <f t="shared" si="151"/>
        <v>0</v>
      </c>
      <c r="AA150" s="112">
        <f t="shared" si="151"/>
        <v>0</v>
      </c>
      <c r="AB150" s="113"/>
      <c r="AC150" s="7">
        <f t="shared" si="152"/>
        <v>0</v>
      </c>
      <c r="AD150" s="176"/>
      <c r="AE150" s="73"/>
      <c r="AF150" s="177"/>
      <c r="AG150" s="177"/>
      <c r="AH150" s="88"/>
      <c r="AI150" s="88"/>
      <c r="AJ150" s="75"/>
      <c r="AK150" s="177"/>
      <c r="AL150" s="88"/>
      <c r="AM150" s="75"/>
      <c r="AN150" s="178"/>
      <c r="AO150" s="176"/>
      <c r="AP150" s="177"/>
      <c r="AQ150" s="177"/>
      <c r="AR150" s="177"/>
      <c r="AS150" s="177"/>
      <c r="AT150" s="88"/>
      <c r="AU150" s="75"/>
      <c r="AV150" s="178"/>
      <c r="AW150" s="6"/>
      <c r="AX150" s="6"/>
      <c r="AY150" s="6"/>
      <c r="AZ150" s="6"/>
      <c r="BA150" s="6"/>
      <c r="BB150" s="6"/>
      <c r="BC150" s="6"/>
      <c r="BD150" s="6"/>
      <c r="BE150" s="6"/>
      <c r="BF150" s="6"/>
      <c r="BG150" s="6"/>
      <c r="BH150" s="6"/>
      <c r="BI150" s="6"/>
      <c r="BJ150" s="6"/>
      <c r="BK150" s="6"/>
      <c r="BL150" s="6"/>
      <c r="BM150" s="6"/>
      <c r="BN150" s="6"/>
      <c r="BO150" s="6"/>
      <c r="BP150" s="6"/>
    </row>
    <row r="151" spans="1:68" s="171" customFormat="1" ht="27.95" hidden="1" customHeight="1" x14ac:dyDescent="0.25">
      <c r="A151" s="193"/>
      <c r="B151" s="194"/>
      <c r="C151" s="56"/>
      <c r="D151" s="57" t="s">
        <v>738</v>
      </c>
      <c r="E151" s="101" t="s">
        <v>49</v>
      </c>
      <c r="F151" s="101"/>
      <c r="G151" s="102"/>
      <c r="H151" s="103"/>
      <c r="I151" s="104"/>
      <c r="J151" s="105"/>
      <c r="K151" s="106">
        <f>IF(J151&gt;0, 1, 0)</f>
        <v>0</v>
      </c>
      <c r="L151" s="106">
        <f t="shared" si="141"/>
        <v>0</v>
      </c>
      <c r="M151" s="107"/>
      <c r="N151" s="108"/>
      <c r="O151" s="109">
        <f t="shared" si="142"/>
        <v>0</v>
      </c>
      <c r="P151" s="109">
        <f t="shared" si="143"/>
        <v>0</v>
      </c>
      <c r="Q151" s="107"/>
      <c r="R151" s="110">
        <f>J151*M151*$R$9</f>
        <v>0</v>
      </c>
      <c r="S151" s="111">
        <f>J151*M151*$S$9</f>
        <v>0</v>
      </c>
      <c r="T151" s="112">
        <f>K151*M151*$T$9</f>
        <v>0</v>
      </c>
      <c r="U151" s="112">
        <f>J151*M151*$U$9</f>
        <v>0</v>
      </c>
      <c r="V151" s="112">
        <f t="shared" si="148"/>
        <v>0</v>
      </c>
      <c r="W151" s="112">
        <f t="shared" si="149"/>
        <v>0</v>
      </c>
      <c r="X151" s="112">
        <f t="shared" si="150"/>
        <v>0</v>
      </c>
      <c r="Y151" s="112">
        <f t="shared" si="151"/>
        <v>0</v>
      </c>
      <c r="Z151" s="112">
        <f t="shared" si="151"/>
        <v>0</v>
      </c>
      <c r="AA151" s="112">
        <f t="shared" si="151"/>
        <v>0</v>
      </c>
      <c r="AB151" s="113"/>
      <c r="AC151" s="114">
        <f t="shared" si="152"/>
        <v>0</v>
      </c>
      <c r="AD151" s="176"/>
      <c r="AE151" s="73"/>
      <c r="AF151" s="177"/>
      <c r="AG151" s="177"/>
      <c r="AH151" s="88"/>
      <c r="AI151" s="88"/>
      <c r="AJ151" s="75"/>
      <c r="AK151" s="177"/>
      <c r="AL151" s="88"/>
      <c r="AM151" s="75"/>
      <c r="AN151" s="178"/>
      <c r="AO151" s="176"/>
      <c r="AP151" s="177"/>
      <c r="AQ151" s="177"/>
      <c r="AR151" s="177"/>
      <c r="AS151" s="177"/>
      <c r="AT151" s="88"/>
      <c r="AU151" s="75"/>
      <c r="AV151" s="178"/>
      <c r="AW151" s="6"/>
      <c r="AX151" s="6"/>
      <c r="AY151" s="6"/>
      <c r="AZ151" s="6"/>
      <c r="BA151" s="6"/>
      <c r="BB151" s="6"/>
      <c r="BC151" s="6"/>
      <c r="BD151" s="6"/>
      <c r="BE151" s="6"/>
      <c r="BF151" s="6"/>
      <c r="BG151" s="6"/>
      <c r="BH151" s="6"/>
      <c r="BI151" s="6"/>
      <c r="BJ151" s="6"/>
      <c r="BK151" s="6"/>
      <c r="BL151" s="6"/>
      <c r="BM151" s="6"/>
      <c r="BN151" s="6"/>
      <c r="BO151" s="6"/>
      <c r="BP151" s="6"/>
    </row>
    <row r="152" spans="1:68" ht="27.95" customHeight="1" thickBot="1" x14ac:dyDescent="0.3">
      <c r="A152" s="116"/>
      <c r="B152" s="117"/>
      <c r="C152" s="117"/>
      <c r="D152" s="57" t="s">
        <v>738</v>
      </c>
      <c r="E152" s="118"/>
      <c r="F152" s="118"/>
      <c r="G152" s="119"/>
      <c r="H152" s="120" t="s">
        <v>90</v>
      </c>
      <c r="I152" s="121"/>
      <c r="J152" s="122"/>
      <c r="K152" s="123"/>
      <c r="L152" s="123"/>
      <c r="M152" s="124"/>
      <c r="N152" s="125"/>
      <c r="O152" s="123"/>
      <c r="P152" s="123"/>
      <c r="Q152" s="124"/>
      <c r="R152" s="126">
        <f>SUM(R140:R151)</f>
        <v>147.19999999999999</v>
      </c>
      <c r="S152" s="127">
        <f t="shared" ref="S152:AA152" si="153">SUM(S140:S151)</f>
        <v>20</v>
      </c>
      <c r="T152" s="128">
        <f t="shared" si="153"/>
        <v>20</v>
      </c>
      <c r="U152" s="128">
        <f t="shared" si="153"/>
        <v>24</v>
      </c>
      <c r="V152" s="128">
        <f t="shared" si="153"/>
        <v>52</v>
      </c>
      <c r="W152" s="128">
        <f t="shared" si="153"/>
        <v>15.6</v>
      </c>
      <c r="X152" s="128">
        <f t="shared" si="153"/>
        <v>15.6</v>
      </c>
      <c r="Y152" s="129">
        <f t="shared" si="153"/>
        <v>72</v>
      </c>
      <c r="Z152" s="129">
        <f t="shared" si="153"/>
        <v>35.6</v>
      </c>
      <c r="AA152" s="129">
        <f t="shared" si="153"/>
        <v>39.6</v>
      </c>
      <c r="AB152" s="130">
        <f>R152/1800/0.6</f>
        <v>0.13629629629629628</v>
      </c>
      <c r="AC152" s="7"/>
      <c r="AD152" s="131"/>
      <c r="AE152" s="132"/>
      <c r="AF152" s="132"/>
      <c r="AG152" s="132"/>
      <c r="AH152" s="132"/>
      <c r="AI152" s="132"/>
      <c r="AJ152" s="132"/>
      <c r="AK152" s="132"/>
      <c r="AL152" s="132"/>
      <c r="AM152" s="132"/>
      <c r="AN152" s="132"/>
      <c r="AO152" s="132"/>
      <c r="AP152" s="132"/>
      <c r="AQ152" s="132"/>
      <c r="AR152" s="132"/>
      <c r="AS152" s="132"/>
      <c r="AT152" s="132"/>
      <c r="AU152" s="132"/>
      <c r="AV152" s="467"/>
    </row>
    <row r="153" spans="1:68" ht="27.75" customHeight="1" thickTop="1" x14ac:dyDescent="0.25">
      <c r="A153" s="54"/>
      <c r="B153" s="55"/>
      <c r="C153" s="56"/>
      <c r="D153" s="57" t="s">
        <v>738</v>
      </c>
      <c r="E153" s="135"/>
      <c r="F153" s="136"/>
      <c r="G153" s="137"/>
      <c r="H153" s="140"/>
      <c r="I153" s="462"/>
      <c r="J153" s="62"/>
      <c r="K153" s="63">
        <f t="shared" ref="K153:K162" si="154">IF(J153&gt;0, 1, 0)</f>
        <v>0</v>
      </c>
      <c r="L153" s="63">
        <f t="shared" ref="L153:L164" si="155">J153-K153</f>
        <v>0</v>
      </c>
      <c r="M153" s="64"/>
      <c r="N153" s="65"/>
      <c r="O153" s="66">
        <f t="shared" ref="O153:O164" si="156">IF(N153&gt;0, 1, 0)</f>
        <v>0</v>
      </c>
      <c r="P153" s="66">
        <f t="shared" ref="P153:P164" si="157">N153-O153</f>
        <v>0</v>
      </c>
      <c r="Q153" s="463"/>
      <c r="R153" s="68">
        <f t="shared" ref="R153:R162" si="158">(K153*M153*$R$5)+(L153*M153*$R$6)+(O153*Q153*$R$7)+(P153*Q153*$R$8)</f>
        <v>0</v>
      </c>
      <c r="S153" s="69">
        <f t="shared" ref="S153:S162" si="159">J153*M153*$S$5</f>
        <v>0</v>
      </c>
      <c r="T153" s="70">
        <f t="shared" ref="T153:T162" si="160">K153*M153*$T$5</f>
        <v>0</v>
      </c>
      <c r="U153" s="70">
        <f t="shared" ref="U153:U162" si="161">J153*M153*$U$5</f>
        <v>0</v>
      </c>
      <c r="V153" s="70">
        <f t="shared" ref="V153:V164" si="162">N153*Q153*$V$7</f>
        <v>0</v>
      </c>
      <c r="W153" s="70">
        <f t="shared" ref="W153:W164" si="163">O153*Q153*$W$7</f>
        <v>0</v>
      </c>
      <c r="X153" s="70">
        <f t="shared" ref="X153:X164" si="164">N153*Q153*$X$7</f>
        <v>0</v>
      </c>
      <c r="Y153" s="70">
        <f t="shared" ref="Y153:AA164" si="165">S153+V153</f>
        <v>0</v>
      </c>
      <c r="Z153" s="70">
        <f t="shared" si="165"/>
        <v>0</v>
      </c>
      <c r="AA153" s="70">
        <f t="shared" si="165"/>
        <v>0</v>
      </c>
      <c r="AB153" s="71"/>
      <c r="AC153" s="7">
        <f>R153-Y153-Z153-AA153</f>
        <v>0</v>
      </c>
      <c r="AD153" s="162"/>
      <c r="AE153" s="134"/>
      <c r="AF153" s="163"/>
      <c r="AG153" s="164"/>
      <c r="AH153" s="88"/>
      <c r="AI153" s="88"/>
      <c r="AJ153" s="75"/>
      <c r="AK153" s="182"/>
      <c r="AL153" s="88"/>
      <c r="AM153" s="75"/>
      <c r="AN153" s="89"/>
      <c r="AO153" s="162"/>
      <c r="AP153" s="87"/>
      <c r="AQ153" s="87"/>
      <c r="AR153" s="167"/>
      <c r="AS153" s="87"/>
      <c r="AT153" s="88"/>
      <c r="AU153" s="75"/>
      <c r="AV153" s="89"/>
    </row>
    <row r="154" spans="1:68" ht="27.95" customHeight="1" x14ac:dyDescent="0.25">
      <c r="A154" s="54"/>
      <c r="B154" s="55"/>
      <c r="C154" s="56"/>
      <c r="D154" s="57" t="s">
        <v>738</v>
      </c>
      <c r="E154" s="135"/>
      <c r="F154" s="136"/>
      <c r="G154" s="137"/>
      <c r="H154" s="140"/>
      <c r="I154" s="81"/>
      <c r="J154" s="82"/>
      <c r="K154" s="63">
        <f t="shared" si="154"/>
        <v>0</v>
      </c>
      <c r="L154" s="63">
        <f t="shared" si="155"/>
        <v>0</v>
      </c>
      <c r="M154" s="83"/>
      <c r="N154" s="84"/>
      <c r="O154" s="66">
        <f t="shared" si="156"/>
        <v>0</v>
      </c>
      <c r="P154" s="66">
        <f t="shared" si="157"/>
        <v>0</v>
      </c>
      <c r="Q154" s="83"/>
      <c r="R154" s="85">
        <f t="shared" si="158"/>
        <v>0</v>
      </c>
      <c r="S154" s="69">
        <f t="shared" si="159"/>
        <v>0</v>
      </c>
      <c r="T154" s="70">
        <f t="shared" si="160"/>
        <v>0</v>
      </c>
      <c r="U154" s="70">
        <f t="shared" si="161"/>
        <v>0</v>
      </c>
      <c r="V154" s="70">
        <f t="shared" si="162"/>
        <v>0</v>
      </c>
      <c r="W154" s="70">
        <f t="shared" si="163"/>
        <v>0</v>
      </c>
      <c r="X154" s="70">
        <f t="shared" si="164"/>
        <v>0</v>
      </c>
      <c r="Y154" s="70">
        <f t="shared" si="165"/>
        <v>0</v>
      </c>
      <c r="Z154" s="70">
        <f t="shared" si="165"/>
        <v>0</v>
      </c>
      <c r="AA154" s="70">
        <f t="shared" si="165"/>
        <v>0</v>
      </c>
      <c r="AB154" s="71"/>
      <c r="AC154" s="7">
        <f t="shared" ref="AC154:AC164" si="166">R152-Y152-Z152-AA152</f>
        <v>0</v>
      </c>
      <c r="AD154" s="162"/>
      <c r="AE154" s="134"/>
      <c r="AF154" s="163"/>
      <c r="AG154" s="164"/>
      <c r="AH154" s="88"/>
      <c r="AI154" s="88"/>
      <c r="AJ154" s="75"/>
      <c r="AK154" s="182"/>
      <c r="AL154" s="88"/>
      <c r="AM154" s="75"/>
      <c r="AN154" s="89"/>
      <c r="AO154" s="86"/>
      <c r="AP154" s="87"/>
      <c r="AQ154" s="87"/>
      <c r="AR154" s="87"/>
      <c r="AS154" s="87"/>
      <c r="AT154" s="88"/>
      <c r="AU154" s="75"/>
      <c r="AV154" s="89"/>
    </row>
    <row r="155" spans="1:68" ht="27.95" customHeight="1" x14ac:dyDescent="0.25">
      <c r="A155" s="54"/>
      <c r="B155" s="55"/>
      <c r="C155" s="56"/>
      <c r="D155" s="57" t="s">
        <v>738</v>
      </c>
      <c r="E155" s="135"/>
      <c r="F155" s="136"/>
      <c r="G155" s="137"/>
      <c r="H155" s="138"/>
      <c r="I155" s="81"/>
      <c r="J155" s="82"/>
      <c r="K155" s="63">
        <f t="shared" si="154"/>
        <v>0</v>
      </c>
      <c r="L155" s="63">
        <f t="shared" si="155"/>
        <v>0</v>
      </c>
      <c r="M155" s="83"/>
      <c r="N155" s="84"/>
      <c r="O155" s="66">
        <f t="shared" si="156"/>
        <v>0</v>
      </c>
      <c r="P155" s="66">
        <f t="shared" si="157"/>
        <v>0</v>
      </c>
      <c r="Q155" s="83"/>
      <c r="R155" s="85">
        <f t="shared" si="158"/>
        <v>0</v>
      </c>
      <c r="S155" s="69">
        <f t="shared" si="159"/>
        <v>0</v>
      </c>
      <c r="T155" s="70">
        <f t="shared" si="160"/>
        <v>0</v>
      </c>
      <c r="U155" s="70">
        <f t="shared" si="161"/>
        <v>0</v>
      </c>
      <c r="V155" s="70">
        <f t="shared" si="162"/>
        <v>0</v>
      </c>
      <c r="W155" s="70">
        <f t="shared" si="163"/>
        <v>0</v>
      </c>
      <c r="X155" s="70">
        <f t="shared" si="164"/>
        <v>0</v>
      </c>
      <c r="Y155" s="70">
        <f t="shared" si="165"/>
        <v>0</v>
      </c>
      <c r="Z155" s="70">
        <f t="shared" si="165"/>
        <v>0</v>
      </c>
      <c r="AA155" s="70">
        <f t="shared" si="165"/>
        <v>0</v>
      </c>
      <c r="AB155" s="71"/>
      <c r="AC155" s="7">
        <f t="shared" si="166"/>
        <v>0</v>
      </c>
      <c r="AD155" s="162"/>
      <c r="AE155" s="134"/>
      <c r="AF155" s="163"/>
      <c r="AG155" s="164"/>
      <c r="AH155" s="88"/>
      <c r="AI155" s="88"/>
      <c r="AJ155" s="75"/>
      <c r="AK155" s="167"/>
      <c r="AL155" s="88"/>
      <c r="AM155" s="75"/>
      <c r="AN155" s="89"/>
      <c r="AO155" s="86"/>
      <c r="AP155" s="87"/>
      <c r="AQ155" s="87"/>
      <c r="AR155" s="87"/>
      <c r="AS155" s="87"/>
      <c r="AT155" s="88"/>
      <c r="AU155" s="75"/>
      <c r="AV155" s="89"/>
    </row>
    <row r="156" spans="1:68" ht="27.95" customHeight="1" x14ac:dyDescent="0.25">
      <c r="A156" s="54"/>
      <c r="B156" s="55"/>
      <c r="C156" s="56"/>
      <c r="D156" s="57" t="s">
        <v>738</v>
      </c>
      <c r="E156" s="139"/>
      <c r="F156" s="136"/>
      <c r="G156" s="137"/>
      <c r="H156" s="140"/>
      <c r="I156" s="81"/>
      <c r="J156" s="82"/>
      <c r="K156" s="63">
        <f t="shared" si="154"/>
        <v>0</v>
      </c>
      <c r="L156" s="63">
        <f t="shared" si="155"/>
        <v>0</v>
      </c>
      <c r="M156" s="83"/>
      <c r="N156" s="84"/>
      <c r="O156" s="66">
        <f t="shared" si="156"/>
        <v>0</v>
      </c>
      <c r="P156" s="66">
        <f t="shared" si="157"/>
        <v>0</v>
      </c>
      <c r="Q156" s="83"/>
      <c r="R156" s="85">
        <f t="shared" si="158"/>
        <v>0</v>
      </c>
      <c r="S156" s="69">
        <f t="shared" si="159"/>
        <v>0</v>
      </c>
      <c r="T156" s="70">
        <f t="shared" si="160"/>
        <v>0</v>
      </c>
      <c r="U156" s="70">
        <f t="shared" si="161"/>
        <v>0</v>
      </c>
      <c r="V156" s="70">
        <f t="shared" si="162"/>
        <v>0</v>
      </c>
      <c r="W156" s="70">
        <f t="shared" si="163"/>
        <v>0</v>
      </c>
      <c r="X156" s="70">
        <f t="shared" si="164"/>
        <v>0</v>
      </c>
      <c r="Y156" s="70">
        <f t="shared" si="165"/>
        <v>0</v>
      </c>
      <c r="Z156" s="70">
        <f t="shared" si="165"/>
        <v>0</v>
      </c>
      <c r="AA156" s="70">
        <f t="shared" si="165"/>
        <v>0</v>
      </c>
      <c r="AB156" s="71"/>
      <c r="AC156" s="7">
        <f t="shared" si="166"/>
        <v>0</v>
      </c>
      <c r="AD156" s="86"/>
      <c r="AE156" s="73"/>
      <c r="AF156" s="87"/>
      <c r="AG156" s="87"/>
      <c r="AH156" s="88"/>
      <c r="AI156" s="88"/>
      <c r="AJ156" s="75"/>
      <c r="AK156" s="87"/>
      <c r="AL156" s="88"/>
      <c r="AM156" s="75"/>
      <c r="AN156" s="89"/>
      <c r="AO156" s="86"/>
      <c r="AP156" s="87"/>
      <c r="AQ156" s="87"/>
      <c r="AR156" s="87"/>
      <c r="AS156" s="87"/>
      <c r="AT156" s="88"/>
      <c r="AU156" s="75"/>
      <c r="AV156" s="89"/>
    </row>
    <row r="157" spans="1:68" ht="27.95" customHeight="1" x14ac:dyDescent="0.25">
      <c r="A157" s="54"/>
      <c r="B157" s="55"/>
      <c r="C157" s="56"/>
      <c r="D157" s="57" t="s">
        <v>738</v>
      </c>
      <c r="E157" s="141"/>
      <c r="F157" s="136"/>
      <c r="G157" s="137"/>
      <c r="H157" s="140"/>
      <c r="I157" s="81"/>
      <c r="J157" s="82"/>
      <c r="K157" s="63">
        <f t="shared" si="154"/>
        <v>0</v>
      </c>
      <c r="L157" s="63">
        <f t="shared" si="155"/>
        <v>0</v>
      </c>
      <c r="M157" s="83"/>
      <c r="N157" s="84"/>
      <c r="O157" s="66">
        <f t="shared" si="156"/>
        <v>0</v>
      </c>
      <c r="P157" s="66">
        <f t="shared" si="157"/>
        <v>0</v>
      </c>
      <c r="Q157" s="83"/>
      <c r="R157" s="85">
        <f t="shared" si="158"/>
        <v>0</v>
      </c>
      <c r="S157" s="69">
        <f t="shared" si="159"/>
        <v>0</v>
      </c>
      <c r="T157" s="70">
        <f t="shared" si="160"/>
        <v>0</v>
      </c>
      <c r="U157" s="70">
        <f t="shared" si="161"/>
        <v>0</v>
      </c>
      <c r="V157" s="70">
        <f t="shared" si="162"/>
        <v>0</v>
      </c>
      <c r="W157" s="70">
        <f t="shared" si="163"/>
        <v>0</v>
      </c>
      <c r="X157" s="70">
        <f t="shared" si="164"/>
        <v>0</v>
      </c>
      <c r="Y157" s="70">
        <f t="shared" si="165"/>
        <v>0</v>
      </c>
      <c r="Z157" s="70">
        <f t="shared" si="165"/>
        <v>0</v>
      </c>
      <c r="AA157" s="70">
        <f t="shared" si="165"/>
        <v>0</v>
      </c>
      <c r="AB157" s="71"/>
      <c r="AC157" s="7">
        <f t="shared" si="166"/>
        <v>0</v>
      </c>
      <c r="AD157" s="86"/>
      <c r="AE157" s="73"/>
      <c r="AF157" s="87"/>
      <c r="AG157" s="87"/>
      <c r="AH157" s="88"/>
      <c r="AI157" s="88"/>
      <c r="AJ157" s="75"/>
      <c r="AK157" s="87"/>
      <c r="AL157" s="88"/>
      <c r="AM157" s="75"/>
      <c r="AN157" s="89"/>
      <c r="AO157" s="86"/>
      <c r="AP157" s="87"/>
      <c r="AQ157" s="87"/>
      <c r="AR157" s="87"/>
      <c r="AS157" s="87"/>
      <c r="AT157" s="88"/>
      <c r="AU157" s="75"/>
      <c r="AV157" s="89"/>
    </row>
    <row r="158" spans="1:68" ht="27.95" customHeight="1" x14ac:dyDescent="0.25">
      <c r="A158" s="54"/>
      <c r="B158" s="55"/>
      <c r="C158" s="56"/>
      <c r="D158" s="57" t="s">
        <v>738</v>
      </c>
      <c r="E158" s="141"/>
      <c r="F158" s="136"/>
      <c r="G158" s="137"/>
      <c r="H158" s="140"/>
      <c r="I158" s="81"/>
      <c r="J158" s="82"/>
      <c r="K158" s="63">
        <f t="shared" si="154"/>
        <v>0</v>
      </c>
      <c r="L158" s="63">
        <f t="shared" si="155"/>
        <v>0</v>
      </c>
      <c r="M158" s="83"/>
      <c r="N158" s="84"/>
      <c r="O158" s="66">
        <f t="shared" si="156"/>
        <v>0</v>
      </c>
      <c r="P158" s="66">
        <f t="shared" si="157"/>
        <v>0</v>
      </c>
      <c r="Q158" s="83"/>
      <c r="R158" s="85">
        <f t="shared" si="158"/>
        <v>0</v>
      </c>
      <c r="S158" s="69">
        <f t="shared" si="159"/>
        <v>0</v>
      </c>
      <c r="T158" s="70">
        <f t="shared" si="160"/>
        <v>0</v>
      </c>
      <c r="U158" s="70">
        <f t="shared" si="161"/>
        <v>0</v>
      </c>
      <c r="V158" s="70">
        <f t="shared" si="162"/>
        <v>0</v>
      </c>
      <c r="W158" s="70">
        <f t="shared" si="163"/>
        <v>0</v>
      </c>
      <c r="X158" s="70">
        <f t="shared" si="164"/>
        <v>0</v>
      </c>
      <c r="Y158" s="70">
        <f t="shared" si="165"/>
        <v>0</v>
      </c>
      <c r="Z158" s="70">
        <f t="shared" si="165"/>
        <v>0</v>
      </c>
      <c r="AA158" s="70">
        <f t="shared" si="165"/>
        <v>0</v>
      </c>
      <c r="AB158" s="71"/>
      <c r="AC158" s="7">
        <f t="shared" si="166"/>
        <v>0</v>
      </c>
      <c r="AD158" s="86"/>
      <c r="AE158" s="73"/>
      <c r="AF158" s="87"/>
      <c r="AG158" s="87"/>
      <c r="AH158" s="88"/>
      <c r="AI158" s="88"/>
      <c r="AJ158" s="75"/>
      <c r="AK158" s="87"/>
      <c r="AL158" s="88"/>
      <c r="AM158" s="75"/>
      <c r="AN158" s="89"/>
      <c r="AO158" s="86"/>
      <c r="AP158" s="87"/>
      <c r="AQ158" s="87"/>
      <c r="AR158" s="87"/>
      <c r="AS158" s="87"/>
      <c r="AT158" s="88"/>
      <c r="AU158" s="75"/>
      <c r="AV158" s="89"/>
    </row>
    <row r="159" spans="1:68" ht="27.95" customHeight="1" x14ac:dyDescent="0.25">
      <c r="A159" s="54"/>
      <c r="B159" s="55"/>
      <c r="C159" s="56"/>
      <c r="D159" s="57" t="s">
        <v>738</v>
      </c>
      <c r="E159" s="141"/>
      <c r="F159" s="136"/>
      <c r="G159" s="142"/>
      <c r="H159" s="140"/>
      <c r="I159" s="81"/>
      <c r="J159" s="82"/>
      <c r="K159" s="63">
        <f t="shared" si="154"/>
        <v>0</v>
      </c>
      <c r="L159" s="63">
        <f t="shared" si="155"/>
        <v>0</v>
      </c>
      <c r="M159" s="83"/>
      <c r="N159" s="84"/>
      <c r="O159" s="66">
        <f t="shared" si="156"/>
        <v>0</v>
      </c>
      <c r="P159" s="66">
        <f t="shared" si="157"/>
        <v>0</v>
      </c>
      <c r="Q159" s="83"/>
      <c r="R159" s="85">
        <f t="shared" si="158"/>
        <v>0</v>
      </c>
      <c r="S159" s="69">
        <f t="shared" si="159"/>
        <v>0</v>
      </c>
      <c r="T159" s="70">
        <f t="shared" si="160"/>
        <v>0</v>
      </c>
      <c r="U159" s="70">
        <f t="shared" si="161"/>
        <v>0</v>
      </c>
      <c r="V159" s="70">
        <f t="shared" si="162"/>
        <v>0</v>
      </c>
      <c r="W159" s="70">
        <f t="shared" si="163"/>
        <v>0</v>
      </c>
      <c r="X159" s="70">
        <f t="shared" si="164"/>
        <v>0</v>
      </c>
      <c r="Y159" s="70">
        <f t="shared" si="165"/>
        <v>0</v>
      </c>
      <c r="Z159" s="70">
        <f t="shared" si="165"/>
        <v>0</v>
      </c>
      <c r="AA159" s="70">
        <f t="shared" si="165"/>
        <v>0</v>
      </c>
      <c r="AB159" s="71"/>
      <c r="AC159" s="7">
        <f t="shared" si="166"/>
        <v>0</v>
      </c>
      <c r="AD159" s="86"/>
      <c r="AE159" s="73"/>
      <c r="AF159" s="87"/>
      <c r="AG159" s="87"/>
      <c r="AH159" s="88"/>
      <c r="AI159" s="88"/>
      <c r="AJ159" s="75"/>
      <c r="AK159" s="87"/>
      <c r="AL159" s="88"/>
      <c r="AM159" s="75"/>
      <c r="AN159" s="89"/>
      <c r="AO159" s="86"/>
      <c r="AP159" s="87"/>
      <c r="AQ159" s="87"/>
      <c r="AR159" s="87"/>
      <c r="AS159" s="87"/>
      <c r="AT159" s="88"/>
      <c r="AU159" s="75"/>
      <c r="AV159" s="89"/>
    </row>
    <row r="160" spans="1:68" ht="27.95" customHeight="1" x14ac:dyDescent="0.25">
      <c r="A160" s="54"/>
      <c r="B160" s="55"/>
      <c r="C160" s="56"/>
      <c r="D160" s="57" t="s">
        <v>738</v>
      </c>
      <c r="E160" s="141"/>
      <c r="F160" s="136"/>
      <c r="G160" s="142"/>
      <c r="H160" s="140"/>
      <c r="I160" s="94"/>
      <c r="J160" s="82"/>
      <c r="K160" s="63">
        <f t="shared" si="154"/>
        <v>0</v>
      </c>
      <c r="L160" s="63">
        <f t="shared" si="155"/>
        <v>0</v>
      </c>
      <c r="M160" s="83"/>
      <c r="N160" s="84"/>
      <c r="O160" s="66">
        <f t="shared" si="156"/>
        <v>0</v>
      </c>
      <c r="P160" s="66">
        <f t="shared" si="157"/>
        <v>0</v>
      </c>
      <c r="Q160" s="83"/>
      <c r="R160" s="85">
        <f t="shared" si="158"/>
        <v>0</v>
      </c>
      <c r="S160" s="69">
        <f t="shared" si="159"/>
        <v>0</v>
      </c>
      <c r="T160" s="70">
        <f t="shared" si="160"/>
        <v>0</v>
      </c>
      <c r="U160" s="70">
        <f t="shared" si="161"/>
        <v>0</v>
      </c>
      <c r="V160" s="70">
        <f t="shared" si="162"/>
        <v>0</v>
      </c>
      <c r="W160" s="70">
        <f t="shared" si="163"/>
        <v>0</v>
      </c>
      <c r="X160" s="70">
        <f t="shared" si="164"/>
        <v>0</v>
      </c>
      <c r="Y160" s="70">
        <f t="shared" si="165"/>
        <v>0</v>
      </c>
      <c r="Z160" s="70">
        <f t="shared" si="165"/>
        <v>0</v>
      </c>
      <c r="AA160" s="70">
        <f t="shared" si="165"/>
        <v>0</v>
      </c>
      <c r="AB160" s="71"/>
      <c r="AC160" s="7">
        <f t="shared" si="166"/>
        <v>0</v>
      </c>
      <c r="AD160" s="86"/>
      <c r="AE160" s="73"/>
      <c r="AF160" s="87"/>
      <c r="AG160" s="87"/>
      <c r="AH160" s="88"/>
      <c r="AI160" s="88"/>
      <c r="AJ160" s="75"/>
      <c r="AK160" s="87"/>
      <c r="AL160" s="88"/>
      <c r="AM160" s="75"/>
      <c r="AN160" s="89"/>
      <c r="AO160" s="86"/>
      <c r="AP160" s="87"/>
      <c r="AQ160" s="87"/>
      <c r="AR160" s="87"/>
      <c r="AS160" s="87"/>
      <c r="AT160" s="88"/>
      <c r="AU160" s="75"/>
      <c r="AV160" s="89"/>
    </row>
    <row r="161" spans="1:68" ht="27.95" customHeight="1" x14ac:dyDescent="0.25">
      <c r="A161" s="54"/>
      <c r="B161" s="55"/>
      <c r="C161" s="56"/>
      <c r="D161" s="57" t="s">
        <v>738</v>
      </c>
      <c r="E161" s="143"/>
      <c r="F161" s="144"/>
      <c r="G161" s="145"/>
      <c r="H161" s="140"/>
      <c r="I161" s="81"/>
      <c r="J161" s="82"/>
      <c r="K161" s="63">
        <f t="shared" si="154"/>
        <v>0</v>
      </c>
      <c r="L161" s="63">
        <f t="shared" si="155"/>
        <v>0</v>
      </c>
      <c r="M161" s="83"/>
      <c r="N161" s="84"/>
      <c r="O161" s="66">
        <f t="shared" si="156"/>
        <v>0</v>
      </c>
      <c r="P161" s="66">
        <f t="shared" si="157"/>
        <v>0</v>
      </c>
      <c r="Q161" s="83"/>
      <c r="R161" s="85">
        <f t="shared" si="158"/>
        <v>0</v>
      </c>
      <c r="S161" s="69">
        <f t="shared" si="159"/>
        <v>0</v>
      </c>
      <c r="T161" s="70">
        <f t="shared" si="160"/>
        <v>0</v>
      </c>
      <c r="U161" s="70">
        <f t="shared" si="161"/>
        <v>0</v>
      </c>
      <c r="V161" s="70">
        <f t="shared" si="162"/>
        <v>0</v>
      </c>
      <c r="W161" s="70">
        <f t="shared" si="163"/>
        <v>0</v>
      </c>
      <c r="X161" s="70">
        <f t="shared" si="164"/>
        <v>0</v>
      </c>
      <c r="Y161" s="70">
        <f t="shared" si="165"/>
        <v>0</v>
      </c>
      <c r="Z161" s="70">
        <f t="shared" si="165"/>
        <v>0</v>
      </c>
      <c r="AA161" s="70">
        <f t="shared" si="165"/>
        <v>0</v>
      </c>
      <c r="AB161" s="71"/>
      <c r="AC161" s="7">
        <f t="shared" si="166"/>
        <v>0</v>
      </c>
      <c r="AD161" s="86"/>
      <c r="AE161" s="73"/>
      <c r="AF161" s="87"/>
      <c r="AG161" s="87"/>
      <c r="AH161" s="88"/>
      <c r="AI161" s="88"/>
      <c r="AJ161" s="75"/>
      <c r="AK161" s="87"/>
      <c r="AL161" s="88"/>
      <c r="AM161" s="75"/>
      <c r="AN161" s="89"/>
      <c r="AO161" s="86"/>
      <c r="AP161" s="87"/>
      <c r="AQ161" s="87"/>
      <c r="AR161" s="87"/>
      <c r="AS161" s="87"/>
      <c r="AT161" s="88"/>
      <c r="AU161" s="75"/>
      <c r="AV161" s="89"/>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row>
    <row r="162" spans="1:68" ht="27.95" customHeight="1" x14ac:dyDescent="0.25">
      <c r="A162" s="54"/>
      <c r="B162" s="55"/>
      <c r="C162" s="56"/>
      <c r="D162" s="57" t="s">
        <v>738</v>
      </c>
      <c r="E162" s="146"/>
      <c r="F162" s="464"/>
      <c r="G162" s="142"/>
      <c r="H162" s="465"/>
      <c r="I162" s="466"/>
      <c r="J162" s="82"/>
      <c r="K162" s="96">
        <f t="shared" si="154"/>
        <v>0</v>
      </c>
      <c r="L162" s="96">
        <f t="shared" si="155"/>
        <v>0</v>
      </c>
      <c r="M162" s="83"/>
      <c r="N162" s="84"/>
      <c r="O162" s="66">
        <f t="shared" si="156"/>
        <v>0</v>
      </c>
      <c r="P162" s="66">
        <f t="shared" si="157"/>
        <v>0</v>
      </c>
      <c r="Q162" s="83"/>
      <c r="R162" s="85">
        <f t="shared" si="158"/>
        <v>0</v>
      </c>
      <c r="S162" s="69">
        <f t="shared" si="159"/>
        <v>0</v>
      </c>
      <c r="T162" s="70">
        <f t="shared" si="160"/>
        <v>0</v>
      </c>
      <c r="U162" s="70">
        <f t="shared" si="161"/>
        <v>0</v>
      </c>
      <c r="V162" s="70">
        <f t="shared" si="162"/>
        <v>0</v>
      </c>
      <c r="W162" s="70">
        <f t="shared" si="163"/>
        <v>0</v>
      </c>
      <c r="X162" s="70">
        <f t="shared" si="164"/>
        <v>0</v>
      </c>
      <c r="Y162" s="70">
        <f t="shared" si="165"/>
        <v>0</v>
      </c>
      <c r="Z162" s="70">
        <f t="shared" si="165"/>
        <v>0</v>
      </c>
      <c r="AA162" s="70">
        <f t="shared" si="165"/>
        <v>0</v>
      </c>
      <c r="AB162" s="71"/>
      <c r="AC162" s="7">
        <f t="shared" si="166"/>
        <v>0</v>
      </c>
      <c r="AD162" s="86"/>
      <c r="AE162" s="73"/>
      <c r="AF162" s="87"/>
      <c r="AG162" s="87"/>
      <c r="AH162" s="88"/>
      <c r="AI162" s="88"/>
      <c r="AJ162" s="75"/>
      <c r="AK162" s="87"/>
      <c r="AL162" s="88"/>
      <c r="AM162" s="75"/>
      <c r="AN162" s="89"/>
      <c r="AO162" s="86"/>
      <c r="AP162" s="87"/>
      <c r="AQ162" s="87"/>
      <c r="AR162" s="87"/>
      <c r="AS162" s="87"/>
      <c r="AT162" s="88"/>
      <c r="AU162" s="75"/>
      <c r="AV162" s="89"/>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row>
    <row r="163" spans="1:68" s="179" customFormat="1" ht="27.95" hidden="1" customHeight="1" x14ac:dyDescent="0.25">
      <c r="A163" s="193"/>
      <c r="B163" s="194"/>
      <c r="C163" s="56"/>
      <c r="D163" s="57" t="s">
        <v>738</v>
      </c>
      <c r="E163" s="101" t="s">
        <v>49</v>
      </c>
      <c r="F163" s="101"/>
      <c r="G163" s="102"/>
      <c r="H163" s="103"/>
      <c r="I163" s="104"/>
      <c r="J163" s="105"/>
      <c r="K163" s="106">
        <f>IF(J163&gt;0, 1, 0)</f>
        <v>0</v>
      </c>
      <c r="L163" s="106">
        <f t="shared" si="155"/>
        <v>0</v>
      </c>
      <c r="M163" s="107"/>
      <c r="N163" s="108"/>
      <c r="O163" s="109">
        <f t="shared" si="156"/>
        <v>0</v>
      </c>
      <c r="P163" s="109">
        <f t="shared" si="157"/>
        <v>0</v>
      </c>
      <c r="Q163" s="107"/>
      <c r="R163" s="110">
        <f>J163*M163*$R$9</f>
        <v>0</v>
      </c>
      <c r="S163" s="111">
        <f>J163*M163*$S$9</f>
        <v>0</v>
      </c>
      <c r="T163" s="112">
        <f>K163*M163*$T$9</f>
        <v>0</v>
      </c>
      <c r="U163" s="112">
        <f>J163*M163*$U$9</f>
        <v>0</v>
      </c>
      <c r="V163" s="112">
        <f t="shared" si="162"/>
        <v>0</v>
      </c>
      <c r="W163" s="112">
        <f t="shared" si="163"/>
        <v>0</v>
      </c>
      <c r="X163" s="112">
        <f t="shared" si="164"/>
        <v>0</v>
      </c>
      <c r="Y163" s="112">
        <f t="shared" si="165"/>
        <v>0</v>
      </c>
      <c r="Z163" s="112">
        <f t="shared" si="165"/>
        <v>0</v>
      </c>
      <c r="AA163" s="112">
        <f t="shared" si="165"/>
        <v>0</v>
      </c>
      <c r="AB163" s="113"/>
      <c r="AC163" s="7">
        <f t="shared" si="166"/>
        <v>0</v>
      </c>
      <c r="AD163" s="176"/>
      <c r="AE163" s="73"/>
      <c r="AF163" s="177"/>
      <c r="AG163" s="177"/>
      <c r="AH163" s="88"/>
      <c r="AI163" s="88"/>
      <c r="AJ163" s="75"/>
      <c r="AK163" s="177"/>
      <c r="AL163" s="88"/>
      <c r="AM163" s="75"/>
      <c r="AN163" s="178"/>
      <c r="AO163" s="176"/>
      <c r="AP163" s="177"/>
      <c r="AQ163" s="177"/>
      <c r="AR163" s="177"/>
      <c r="AS163" s="177"/>
      <c r="AT163" s="88"/>
      <c r="AU163" s="75"/>
      <c r="AV163" s="178"/>
      <c r="AW163" s="6"/>
      <c r="AX163" s="6"/>
      <c r="AY163" s="6"/>
      <c r="AZ163" s="6"/>
      <c r="BA163" s="6"/>
      <c r="BB163" s="6"/>
      <c r="BC163" s="6"/>
      <c r="BD163" s="6"/>
      <c r="BE163" s="6"/>
      <c r="BF163" s="6"/>
      <c r="BG163" s="6"/>
      <c r="BH163" s="6"/>
      <c r="BI163" s="6"/>
      <c r="BJ163" s="6"/>
      <c r="BK163" s="6"/>
      <c r="BL163" s="6"/>
      <c r="BM163" s="6"/>
      <c r="BN163" s="6"/>
      <c r="BO163" s="6"/>
      <c r="BP163" s="6"/>
    </row>
    <row r="164" spans="1:68" s="171" customFormat="1" ht="27.95" hidden="1" customHeight="1" x14ac:dyDescent="0.25">
      <c r="A164" s="193"/>
      <c r="B164" s="194"/>
      <c r="C164" s="56"/>
      <c r="D164" s="57" t="s">
        <v>738</v>
      </c>
      <c r="E164" s="101" t="s">
        <v>49</v>
      </c>
      <c r="F164" s="101"/>
      <c r="G164" s="102"/>
      <c r="H164" s="103"/>
      <c r="I164" s="104"/>
      <c r="J164" s="105"/>
      <c r="K164" s="106">
        <f>IF(J164&gt;0, 1, 0)</f>
        <v>0</v>
      </c>
      <c r="L164" s="106">
        <f t="shared" si="155"/>
        <v>0</v>
      </c>
      <c r="M164" s="107"/>
      <c r="N164" s="108"/>
      <c r="O164" s="109">
        <f t="shared" si="156"/>
        <v>0</v>
      </c>
      <c r="P164" s="109">
        <f t="shared" si="157"/>
        <v>0</v>
      </c>
      <c r="Q164" s="107"/>
      <c r="R164" s="110">
        <f>J164*M164*$R$9</f>
        <v>0</v>
      </c>
      <c r="S164" s="111">
        <f>J164*M164*$S$9</f>
        <v>0</v>
      </c>
      <c r="T164" s="112">
        <f>K164*M164*$T$9</f>
        <v>0</v>
      </c>
      <c r="U164" s="112">
        <f>J164*M164*$U$9</f>
        <v>0</v>
      </c>
      <c r="V164" s="112">
        <f t="shared" si="162"/>
        <v>0</v>
      </c>
      <c r="W164" s="112">
        <f t="shared" si="163"/>
        <v>0</v>
      </c>
      <c r="X164" s="112">
        <f t="shared" si="164"/>
        <v>0</v>
      </c>
      <c r="Y164" s="112">
        <f t="shared" si="165"/>
        <v>0</v>
      </c>
      <c r="Z164" s="112">
        <f t="shared" si="165"/>
        <v>0</v>
      </c>
      <c r="AA164" s="112">
        <f t="shared" si="165"/>
        <v>0</v>
      </c>
      <c r="AB164" s="113"/>
      <c r="AC164" s="114">
        <f t="shared" si="166"/>
        <v>0</v>
      </c>
      <c r="AD164" s="176"/>
      <c r="AE164" s="73"/>
      <c r="AF164" s="177"/>
      <c r="AG164" s="177"/>
      <c r="AH164" s="88"/>
      <c r="AI164" s="88"/>
      <c r="AJ164" s="75"/>
      <c r="AK164" s="177"/>
      <c r="AL164" s="88"/>
      <c r="AM164" s="75"/>
      <c r="AN164" s="178"/>
      <c r="AO164" s="176"/>
      <c r="AP164" s="177"/>
      <c r="AQ164" s="177"/>
      <c r="AR164" s="177"/>
      <c r="AS164" s="177"/>
      <c r="AT164" s="88"/>
      <c r="AU164" s="75"/>
      <c r="AV164" s="178"/>
      <c r="AW164" s="6"/>
      <c r="AX164" s="6"/>
      <c r="AY164" s="6"/>
      <c r="AZ164" s="6"/>
      <c r="BA164" s="6"/>
      <c r="BB164" s="6"/>
      <c r="BC164" s="6"/>
      <c r="BD164" s="6"/>
      <c r="BE164" s="6"/>
      <c r="BF164" s="6"/>
      <c r="BG164" s="6"/>
      <c r="BH164" s="6"/>
      <c r="BI164" s="6"/>
      <c r="BJ164" s="6"/>
      <c r="BK164" s="6"/>
      <c r="BL164" s="6"/>
      <c r="BM164" s="6"/>
      <c r="BN164" s="6"/>
      <c r="BO164" s="6"/>
      <c r="BP164" s="6"/>
    </row>
    <row r="165" spans="1:68" ht="27.95" customHeight="1" thickBot="1" x14ac:dyDescent="0.3">
      <c r="A165" s="116"/>
      <c r="B165" s="117"/>
      <c r="C165" s="117"/>
      <c r="D165" s="57" t="s">
        <v>738</v>
      </c>
      <c r="E165" s="118"/>
      <c r="F165" s="118"/>
      <c r="G165" s="119"/>
      <c r="H165" s="120" t="s">
        <v>90</v>
      </c>
      <c r="I165" s="121"/>
      <c r="J165" s="122"/>
      <c r="K165" s="123"/>
      <c r="L165" s="123"/>
      <c r="M165" s="124"/>
      <c r="N165" s="125"/>
      <c r="O165" s="123"/>
      <c r="P165" s="123"/>
      <c r="Q165" s="124"/>
      <c r="R165" s="126">
        <f>SUM(R153:R164)</f>
        <v>0</v>
      </c>
      <c r="S165" s="127">
        <f t="shared" ref="S165:AA165" si="167">SUM(S153:S164)</f>
        <v>0</v>
      </c>
      <c r="T165" s="128">
        <f t="shared" si="167"/>
        <v>0</v>
      </c>
      <c r="U165" s="128">
        <f t="shared" si="167"/>
        <v>0</v>
      </c>
      <c r="V165" s="128">
        <f t="shared" si="167"/>
        <v>0</v>
      </c>
      <c r="W165" s="128">
        <f t="shared" si="167"/>
        <v>0</v>
      </c>
      <c r="X165" s="128">
        <f t="shared" si="167"/>
        <v>0</v>
      </c>
      <c r="Y165" s="129">
        <f t="shared" si="167"/>
        <v>0</v>
      </c>
      <c r="Z165" s="129">
        <f t="shared" si="167"/>
        <v>0</v>
      </c>
      <c r="AA165" s="129">
        <f t="shared" si="167"/>
        <v>0</v>
      </c>
      <c r="AB165" s="130">
        <f>R165/1800/0.6</f>
        <v>0</v>
      </c>
      <c r="AC165" s="7"/>
      <c r="AD165" s="131"/>
      <c r="AE165" s="132"/>
      <c r="AF165" s="132"/>
      <c r="AG165" s="132"/>
      <c r="AH165" s="132"/>
      <c r="AI165" s="132"/>
      <c r="AJ165" s="132"/>
      <c r="AK165" s="132"/>
      <c r="AL165" s="132"/>
      <c r="AM165" s="132"/>
      <c r="AN165" s="132"/>
      <c r="AO165" s="132"/>
      <c r="AP165" s="132"/>
      <c r="AQ165" s="132"/>
      <c r="AR165" s="132"/>
      <c r="AS165" s="132"/>
      <c r="AT165" s="132"/>
      <c r="AU165" s="132"/>
      <c r="AV165" s="467"/>
    </row>
    <row r="166" spans="1:68" ht="27.75" customHeight="1" thickTop="1" x14ac:dyDescent="0.25">
      <c r="A166" s="54"/>
      <c r="B166" s="55"/>
      <c r="C166" s="56"/>
      <c r="D166" s="57" t="s">
        <v>738</v>
      </c>
      <c r="E166" s="135"/>
      <c r="F166" s="136"/>
      <c r="G166" s="137"/>
      <c r="H166" s="140"/>
      <c r="I166" s="462"/>
      <c r="J166" s="62"/>
      <c r="K166" s="63">
        <f t="shared" ref="K166:K175" si="168">IF(J166&gt;0, 1, 0)</f>
        <v>0</v>
      </c>
      <c r="L166" s="63">
        <f t="shared" ref="L166:L177" si="169">J166-K166</f>
        <v>0</v>
      </c>
      <c r="M166" s="64"/>
      <c r="N166" s="65"/>
      <c r="O166" s="66">
        <f t="shared" ref="O166:O177" si="170">IF(N166&gt;0, 1, 0)</f>
        <v>0</v>
      </c>
      <c r="P166" s="66">
        <f t="shared" ref="P166:P177" si="171">N166-O166</f>
        <v>0</v>
      </c>
      <c r="Q166" s="463"/>
      <c r="R166" s="68">
        <f t="shared" ref="R166:R175" si="172">(K166*M166*$R$5)+(L166*M166*$R$6)+(O166*Q166*$R$7)+(P166*Q166*$R$8)</f>
        <v>0</v>
      </c>
      <c r="S166" s="69">
        <f t="shared" ref="S166:S175" si="173">J166*M166*$S$5</f>
        <v>0</v>
      </c>
      <c r="T166" s="70">
        <f t="shared" ref="T166:T175" si="174">K166*M166*$T$5</f>
        <v>0</v>
      </c>
      <c r="U166" s="70">
        <f t="shared" ref="U166:U175" si="175">J166*M166*$U$5</f>
        <v>0</v>
      </c>
      <c r="V166" s="70">
        <f t="shared" ref="V166:V177" si="176">N166*Q166*$V$7</f>
        <v>0</v>
      </c>
      <c r="W166" s="70">
        <f t="shared" ref="W166:W177" si="177">O166*Q166*$W$7</f>
        <v>0</v>
      </c>
      <c r="X166" s="70">
        <f t="shared" ref="X166:X177" si="178">N166*Q166*$X$7</f>
        <v>0</v>
      </c>
      <c r="Y166" s="70">
        <f t="shared" ref="Y166:AA177" si="179">S166+V166</f>
        <v>0</v>
      </c>
      <c r="Z166" s="70">
        <f t="shared" si="179"/>
        <v>0</v>
      </c>
      <c r="AA166" s="70">
        <f t="shared" si="179"/>
        <v>0</v>
      </c>
      <c r="AB166" s="71"/>
      <c r="AC166" s="7">
        <f>R166-Y166-Z166-AA166</f>
        <v>0</v>
      </c>
      <c r="AD166" s="162"/>
      <c r="AE166" s="134"/>
      <c r="AF166" s="163"/>
      <c r="AG166" s="164"/>
      <c r="AH166" s="88"/>
      <c r="AI166" s="88"/>
      <c r="AJ166" s="75"/>
      <c r="AK166" s="182"/>
      <c r="AL166" s="88"/>
      <c r="AM166" s="75"/>
      <c r="AN166" s="89"/>
      <c r="AO166" s="162"/>
      <c r="AP166" s="87"/>
      <c r="AQ166" s="87"/>
      <c r="AR166" s="167"/>
      <c r="AS166" s="87"/>
      <c r="AT166" s="88"/>
      <c r="AU166" s="75"/>
      <c r="AV166" s="89"/>
    </row>
    <row r="167" spans="1:68" ht="27.95" customHeight="1" x14ac:dyDescent="0.25">
      <c r="A167" s="54"/>
      <c r="B167" s="55"/>
      <c r="C167" s="56"/>
      <c r="D167" s="57" t="s">
        <v>738</v>
      </c>
      <c r="E167" s="135"/>
      <c r="F167" s="136"/>
      <c r="G167" s="137"/>
      <c r="H167" s="140"/>
      <c r="I167" s="81"/>
      <c r="J167" s="82"/>
      <c r="K167" s="63">
        <f t="shared" si="168"/>
        <v>0</v>
      </c>
      <c r="L167" s="63">
        <f t="shared" si="169"/>
        <v>0</v>
      </c>
      <c r="M167" s="83"/>
      <c r="N167" s="84"/>
      <c r="O167" s="66">
        <f t="shared" si="170"/>
        <v>0</v>
      </c>
      <c r="P167" s="66">
        <f t="shared" si="171"/>
        <v>0</v>
      </c>
      <c r="Q167" s="83"/>
      <c r="R167" s="85">
        <f t="shared" si="172"/>
        <v>0</v>
      </c>
      <c r="S167" s="69">
        <f t="shared" si="173"/>
        <v>0</v>
      </c>
      <c r="T167" s="70">
        <f t="shared" si="174"/>
        <v>0</v>
      </c>
      <c r="U167" s="70">
        <f t="shared" si="175"/>
        <v>0</v>
      </c>
      <c r="V167" s="70">
        <f t="shared" si="176"/>
        <v>0</v>
      </c>
      <c r="W167" s="70">
        <f t="shared" si="177"/>
        <v>0</v>
      </c>
      <c r="X167" s="70">
        <f t="shared" si="178"/>
        <v>0</v>
      </c>
      <c r="Y167" s="70">
        <f t="shared" si="179"/>
        <v>0</v>
      </c>
      <c r="Z167" s="70">
        <f t="shared" si="179"/>
        <v>0</v>
      </c>
      <c r="AA167" s="70">
        <f t="shared" si="179"/>
        <v>0</v>
      </c>
      <c r="AB167" s="71"/>
      <c r="AC167" s="7">
        <f t="shared" ref="AC167:AC177" si="180">R165-Y165-Z165-AA165</f>
        <v>0</v>
      </c>
      <c r="AD167" s="162"/>
      <c r="AE167" s="134"/>
      <c r="AF167" s="163"/>
      <c r="AG167" s="164"/>
      <c r="AH167" s="88"/>
      <c r="AI167" s="88"/>
      <c r="AJ167" s="75"/>
      <c r="AK167" s="182"/>
      <c r="AL167" s="88"/>
      <c r="AM167" s="75"/>
      <c r="AN167" s="89"/>
      <c r="AO167" s="86"/>
      <c r="AP167" s="87"/>
      <c r="AQ167" s="87"/>
      <c r="AR167" s="87"/>
      <c r="AS167" s="87"/>
      <c r="AT167" s="88"/>
      <c r="AU167" s="75"/>
      <c r="AV167" s="89"/>
    </row>
    <row r="168" spans="1:68" ht="27.95" customHeight="1" x14ac:dyDescent="0.25">
      <c r="A168" s="54"/>
      <c r="B168" s="55"/>
      <c r="C168" s="56"/>
      <c r="D168" s="57" t="s">
        <v>738</v>
      </c>
      <c r="E168" s="135"/>
      <c r="F168" s="136"/>
      <c r="G168" s="137"/>
      <c r="H168" s="138"/>
      <c r="I168" s="81"/>
      <c r="J168" s="82"/>
      <c r="K168" s="63">
        <f t="shared" si="168"/>
        <v>0</v>
      </c>
      <c r="L168" s="63">
        <f t="shared" si="169"/>
        <v>0</v>
      </c>
      <c r="M168" s="83"/>
      <c r="N168" s="84"/>
      <c r="O168" s="66">
        <f t="shared" si="170"/>
        <v>0</v>
      </c>
      <c r="P168" s="66">
        <f t="shared" si="171"/>
        <v>0</v>
      </c>
      <c r="Q168" s="83"/>
      <c r="R168" s="85">
        <f t="shared" si="172"/>
        <v>0</v>
      </c>
      <c r="S168" s="69">
        <f t="shared" si="173"/>
        <v>0</v>
      </c>
      <c r="T168" s="70">
        <f t="shared" si="174"/>
        <v>0</v>
      </c>
      <c r="U168" s="70">
        <f t="shared" si="175"/>
        <v>0</v>
      </c>
      <c r="V168" s="70">
        <f t="shared" si="176"/>
        <v>0</v>
      </c>
      <c r="W168" s="70">
        <f t="shared" si="177"/>
        <v>0</v>
      </c>
      <c r="X168" s="70">
        <f t="shared" si="178"/>
        <v>0</v>
      </c>
      <c r="Y168" s="70">
        <f t="shared" si="179"/>
        <v>0</v>
      </c>
      <c r="Z168" s="70">
        <f t="shared" si="179"/>
        <v>0</v>
      </c>
      <c r="AA168" s="70">
        <f t="shared" si="179"/>
        <v>0</v>
      </c>
      <c r="AB168" s="71"/>
      <c r="AC168" s="7">
        <f t="shared" si="180"/>
        <v>0</v>
      </c>
      <c r="AD168" s="162"/>
      <c r="AE168" s="134"/>
      <c r="AF168" s="163"/>
      <c r="AG168" s="164"/>
      <c r="AH168" s="88"/>
      <c r="AI168" s="88"/>
      <c r="AJ168" s="75"/>
      <c r="AK168" s="167"/>
      <c r="AL168" s="88"/>
      <c r="AM168" s="75"/>
      <c r="AN168" s="89"/>
      <c r="AO168" s="86"/>
      <c r="AP168" s="87"/>
      <c r="AQ168" s="87"/>
      <c r="AR168" s="87"/>
      <c r="AS168" s="87"/>
      <c r="AT168" s="88"/>
      <c r="AU168" s="75"/>
      <c r="AV168" s="89"/>
    </row>
    <row r="169" spans="1:68" ht="27.95" customHeight="1" x14ac:dyDescent="0.25">
      <c r="A169" s="54"/>
      <c r="B169" s="55"/>
      <c r="C169" s="56"/>
      <c r="D169" s="57" t="s">
        <v>738</v>
      </c>
      <c r="E169" s="139"/>
      <c r="F169" s="136"/>
      <c r="G169" s="137"/>
      <c r="H169" s="140"/>
      <c r="I169" s="81"/>
      <c r="J169" s="82"/>
      <c r="K169" s="63">
        <f t="shared" si="168"/>
        <v>0</v>
      </c>
      <c r="L169" s="63">
        <f t="shared" si="169"/>
        <v>0</v>
      </c>
      <c r="M169" s="83"/>
      <c r="N169" s="84"/>
      <c r="O169" s="66">
        <f t="shared" si="170"/>
        <v>0</v>
      </c>
      <c r="P169" s="66">
        <f t="shared" si="171"/>
        <v>0</v>
      </c>
      <c r="Q169" s="83"/>
      <c r="R169" s="85">
        <f t="shared" si="172"/>
        <v>0</v>
      </c>
      <c r="S169" s="69">
        <f t="shared" si="173"/>
        <v>0</v>
      </c>
      <c r="T169" s="70">
        <f t="shared" si="174"/>
        <v>0</v>
      </c>
      <c r="U169" s="70">
        <f t="shared" si="175"/>
        <v>0</v>
      </c>
      <c r="V169" s="70">
        <f t="shared" si="176"/>
        <v>0</v>
      </c>
      <c r="W169" s="70">
        <f t="shared" si="177"/>
        <v>0</v>
      </c>
      <c r="X169" s="70">
        <f t="shared" si="178"/>
        <v>0</v>
      </c>
      <c r="Y169" s="70">
        <f t="shared" si="179"/>
        <v>0</v>
      </c>
      <c r="Z169" s="70">
        <f t="shared" si="179"/>
        <v>0</v>
      </c>
      <c r="AA169" s="70">
        <f t="shared" si="179"/>
        <v>0</v>
      </c>
      <c r="AB169" s="71"/>
      <c r="AC169" s="7">
        <f t="shared" si="180"/>
        <v>0</v>
      </c>
      <c r="AD169" s="86"/>
      <c r="AE169" s="73"/>
      <c r="AF169" s="87"/>
      <c r="AG169" s="87"/>
      <c r="AH169" s="88"/>
      <c r="AI169" s="88"/>
      <c r="AJ169" s="75"/>
      <c r="AK169" s="87"/>
      <c r="AL169" s="88"/>
      <c r="AM169" s="75"/>
      <c r="AN169" s="89"/>
      <c r="AO169" s="86"/>
      <c r="AP169" s="87"/>
      <c r="AQ169" s="87"/>
      <c r="AR169" s="87"/>
      <c r="AS169" s="87"/>
      <c r="AT169" s="88"/>
      <c r="AU169" s="75"/>
      <c r="AV169" s="89"/>
    </row>
    <row r="170" spans="1:68" ht="27.95" customHeight="1" x14ac:dyDescent="0.25">
      <c r="A170" s="54"/>
      <c r="B170" s="55"/>
      <c r="C170" s="56"/>
      <c r="D170" s="57" t="s">
        <v>738</v>
      </c>
      <c r="E170" s="141"/>
      <c r="F170" s="136"/>
      <c r="G170" s="137"/>
      <c r="H170" s="140"/>
      <c r="I170" s="81"/>
      <c r="J170" s="82"/>
      <c r="K170" s="63">
        <f t="shared" si="168"/>
        <v>0</v>
      </c>
      <c r="L170" s="63">
        <f t="shared" si="169"/>
        <v>0</v>
      </c>
      <c r="M170" s="83"/>
      <c r="N170" s="84"/>
      <c r="O170" s="66">
        <f t="shared" si="170"/>
        <v>0</v>
      </c>
      <c r="P170" s="66">
        <f t="shared" si="171"/>
        <v>0</v>
      </c>
      <c r="Q170" s="83"/>
      <c r="R170" s="85">
        <f t="shared" si="172"/>
        <v>0</v>
      </c>
      <c r="S170" s="69">
        <f t="shared" si="173"/>
        <v>0</v>
      </c>
      <c r="T170" s="70">
        <f t="shared" si="174"/>
        <v>0</v>
      </c>
      <c r="U170" s="70">
        <f t="shared" si="175"/>
        <v>0</v>
      </c>
      <c r="V170" s="70">
        <f t="shared" si="176"/>
        <v>0</v>
      </c>
      <c r="W170" s="70">
        <f t="shared" si="177"/>
        <v>0</v>
      </c>
      <c r="X170" s="70">
        <f t="shared" si="178"/>
        <v>0</v>
      </c>
      <c r="Y170" s="70">
        <f t="shared" si="179"/>
        <v>0</v>
      </c>
      <c r="Z170" s="70">
        <f t="shared" si="179"/>
        <v>0</v>
      </c>
      <c r="AA170" s="70">
        <f t="shared" si="179"/>
        <v>0</v>
      </c>
      <c r="AB170" s="71"/>
      <c r="AC170" s="7">
        <f t="shared" si="180"/>
        <v>0</v>
      </c>
      <c r="AD170" s="86"/>
      <c r="AE170" s="73"/>
      <c r="AF170" s="87"/>
      <c r="AG170" s="87"/>
      <c r="AH170" s="88"/>
      <c r="AI170" s="88"/>
      <c r="AJ170" s="75"/>
      <c r="AK170" s="87"/>
      <c r="AL170" s="88"/>
      <c r="AM170" s="75"/>
      <c r="AN170" s="89"/>
      <c r="AO170" s="86"/>
      <c r="AP170" s="87"/>
      <c r="AQ170" s="87"/>
      <c r="AR170" s="87"/>
      <c r="AS170" s="87"/>
      <c r="AT170" s="88"/>
      <c r="AU170" s="75"/>
      <c r="AV170" s="89"/>
    </row>
    <row r="171" spans="1:68" ht="27.95" customHeight="1" x14ac:dyDescent="0.25">
      <c r="A171" s="54"/>
      <c r="B171" s="55"/>
      <c r="C171" s="56"/>
      <c r="D171" s="57" t="s">
        <v>738</v>
      </c>
      <c r="E171" s="141"/>
      <c r="F171" s="136"/>
      <c r="G171" s="137"/>
      <c r="H171" s="140"/>
      <c r="I171" s="81"/>
      <c r="J171" s="82"/>
      <c r="K171" s="63">
        <f t="shared" si="168"/>
        <v>0</v>
      </c>
      <c r="L171" s="63">
        <f t="shared" si="169"/>
        <v>0</v>
      </c>
      <c r="M171" s="83"/>
      <c r="N171" s="84"/>
      <c r="O171" s="66">
        <f t="shared" si="170"/>
        <v>0</v>
      </c>
      <c r="P171" s="66">
        <f t="shared" si="171"/>
        <v>0</v>
      </c>
      <c r="Q171" s="83"/>
      <c r="R171" s="85">
        <f t="shared" si="172"/>
        <v>0</v>
      </c>
      <c r="S171" s="69">
        <f t="shared" si="173"/>
        <v>0</v>
      </c>
      <c r="T171" s="70">
        <f t="shared" si="174"/>
        <v>0</v>
      </c>
      <c r="U171" s="70">
        <f t="shared" si="175"/>
        <v>0</v>
      </c>
      <c r="V171" s="70">
        <f t="shared" si="176"/>
        <v>0</v>
      </c>
      <c r="W171" s="70">
        <f t="shared" si="177"/>
        <v>0</v>
      </c>
      <c r="X171" s="70">
        <f t="shared" si="178"/>
        <v>0</v>
      </c>
      <c r="Y171" s="70">
        <f t="shared" si="179"/>
        <v>0</v>
      </c>
      <c r="Z171" s="70">
        <f t="shared" si="179"/>
        <v>0</v>
      </c>
      <c r="AA171" s="70">
        <f t="shared" si="179"/>
        <v>0</v>
      </c>
      <c r="AB171" s="71"/>
      <c r="AC171" s="7">
        <f t="shared" si="180"/>
        <v>0</v>
      </c>
      <c r="AD171" s="86"/>
      <c r="AE171" s="73"/>
      <c r="AF171" s="87"/>
      <c r="AG171" s="87"/>
      <c r="AH171" s="88"/>
      <c r="AI171" s="88"/>
      <c r="AJ171" s="75"/>
      <c r="AK171" s="87"/>
      <c r="AL171" s="88"/>
      <c r="AM171" s="75"/>
      <c r="AN171" s="89"/>
      <c r="AO171" s="86"/>
      <c r="AP171" s="87"/>
      <c r="AQ171" s="87"/>
      <c r="AR171" s="87"/>
      <c r="AS171" s="87"/>
      <c r="AT171" s="88"/>
      <c r="AU171" s="75"/>
      <c r="AV171" s="89"/>
    </row>
    <row r="172" spans="1:68" ht="27.95" customHeight="1" x14ac:dyDescent="0.25">
      <c r="A172" s="54"/>
      <c r="B172" s="55"/>
      <c r="C172" s="56"/>
      <c r="D172" s="57" t="s">
        <v>738</v>
      </c>
      <c r="E172" s="141"/>
      <c r="F172" s="136"/>
      <c r="G172" s="142"/>
      <c r="H172" s="140"/>
      <c r="I172" s="81"/>
      <c r="J172" s="82"/>
      <c r="K172" s="63">
        <f t="shared" si="168"/>
        <v>0</v>
      </c>
      <c r="L172" s="63">
        <f t="shared" si="169"/>
        <v>0</v>
      </c>
      <c r="M172" s="83"/>
      <c r="N172" s="84"/>
      <c r="O172" s="66">
        <f t="shared" si="170"/>
        <v>0</v>
      </c>
      <c r="P172" s="66">
        <f t="shared" si="171"/>
        <v>0</v>
      </c>
      <c r="Q172" s="83"/>
      <c r="R172" s="85">
        <f t="shared" si="172"/>
        <v>0</v>
      </c>
      <c r="S172" s="69">
        <f t="shared" si="173"/>
        <v>0</v>
      </c>
      <c r="T172" s="70">
        <f t="shared" si="174"/>
        <v>0</v>
      </c>
      <c r="U172" s="70">
        <f t="shared" si="175"/>
        <v>0</v>
      </c>
      <c r="V172" s="70">
        <f t="shared" si="176"/>
        <v>0</v>
      </c>
      <c r="W172" s="70">
        <f t="shared" si="177"/>
        <v>0</v>
      </c>
      <c r="X172" s="70">
        <f t="shared" si="178"/>
        <v>0</v>
      </c>
      <c r="Y172" s="70">
        <f t="shared" si="179"/>
        <v>0</v>
      </c>
      <c r="Z172" s="70">
        <f t="shared" si="179"/>
        <v>0</v>
      </c>
      <c r="AA172" s="70">
        <f t="shared" si="179"/>
        <v>0</v>
      </c>
      <c r="AB172" s="71"/>
      <c r="AC172" s="7">
        <f t="shared" si="180"/>
        <v>0</v>
      </c>
      <c r="AD172" s="86"/>
      <c r="AE172" s="73"/>
      <c r="AF172" s="87"/>
      <c r="AG172" s="87"/>
      <c r="AH172" s="88"/>
      <c r="AI172" s="88"/>
      <c r="AJ172" s="75"/>
      <c r="AK172" s="87"/>
      <c r="AL172" s="88"/>
      <c r="AM172" s="75"/>
      <c r="AN172" s="89"/>
      <c r="AO172" s="86"/>
      <c r="AP172" s="87"/>
      <c r="AQ172" s="87"/>
      <c r="AR172" s="87"/>
      <c r="AS172" s="87"/>
      <c r="AT172" s="88"/>
      <c r="AU172" s="75"/>
      <c r="AV172" s="89"/>
    </row>
    <row r="173" spans="1:68" ht="27.95" customHeight="1" x14ac:dyDescent="0.25">
      <c r="A173" s="54"/>
      <c r="B173" s="55"/>
      <c r="C173" s="56"/>
      <c r="D173" s="57" t="s">
        <v>738</v>
      </c>
      <c r="E173" s="141"/>
      <c r="F173" s="136"/>
      <c r="G173" s="142"/>
      <c r="H173" s="140"/>
      <c r="I173" s="94"/>
      <c r="J173" s="82"/>
      <c r="K173" s="63">
        <f t="shared" si="168"/>
        <v>0</v>
      </c>
      <c r="L173" s="63">
        <f t="shared" si="169"/>
        <v>0</v>
      </c>
      <c r="M173" s="83"/>
      <c r="N173" s="84"/>
      <c r="O173" s="66">
        <f t="shared" si="170"/>
        <v>0</v>
      </c>
      <c r="P173" s="66">
        <f t="shared" si="171"/>
        <v>0</v>
      </c>
      <c r="Q173" s="83"/>
      <c r="R173" s="85">
        <f t="shared" si="172"/>
        <v>0</v>
      </c>
      <c r="S173" s="69">
        <f t="shared" si="173"/>
        <v>0</v>
      </c>
      <c r="T173" s="70">
        <f t="shared" si="174"/>
        <v>0</v>
      </c>
      <c r="U173" s="70">
        <f t="shared" si="175"/>
        <v>0</v>
      </c>
      <c r="V173" s="70">
        <f t="shared" si="176"/>
        <v>0</v>
      </c>
      <c r="W173" s="70">
        <f t="shared" si="177"/>
        <v>0</v>
      </c>
      <c r="X173" s="70">
        <f t="shared" si="178"/>
        <v>0</v>
      </c>
      <c r="Y173" s="70">
        <f t="shared" si="179"/>
        <v>0</v>
      </c>
      <c r="Z173" s="70">
        <f t="shared" si="179"/>
        <v>0</v>
      </c>
      <c r="AA173" s="70">
        <f t="shared" si="179"/>
        <v>0</v>
      </c>
      <c r="AB173" s="71"/>
      <c r="AC173" s="7">
        <f t="shared" si="180"/>
        <v>0</v>
      </c>
      <c r="AD173" s="86"/>
      <c r="AE173" s="73"/>
      <c r="AF173" s="87"/>
      <c r="AG173" s="87"/>
      <c r="AH173" s="88"/>
      <c r="AI173" s="88"/>
      <c r="AJ173" s="75"/>
      <c r="AK173" s="87"/>
      <c r="AL173" s="88"/>
      <c r="AM173" s="75"/>
      <c r="AN173" s="89"/>
      <c r="AO173" s="86"/>
      <c r="AP173" s="87"/>
      <c r="AQ173" s="87"/>
      <c r="AR173" s="87"/>
      <c r="AS173" s="87"/>
      <c r="AT173" s="88"/>
      <c r="AU173" s="75"/>
      <c r="AV173" s="89"/>
    </row>
    <row r="174" spans="1:68" ht="27.95" customHeight="1" x14ac:dyDescent="0.25">
      <c r="A174" s="54"/>
      <c r="B174" s="55"/>
      <c r="C174" s="56"/>
      <c r="D174" s="57" t="s">
        <v>738</v>
      </c>
      <c r="E174" s="143"/>
      <c r="F174" s="144"/>
      <c r="G174" s="145"/>
      <c r="H174" s="140"/>
      <c r="I174" s="81"/>
      <c r="J174" s="82"/>
      <c r="K174" s="63">
        <f t="shared" si="168"/>
        <v>0</v>
      </c>
      <c r="L174" s="63">
        <f t="shared" si="169"/>
        <v>0</v>
      </c>
      <c r="M174" s="83"/>
      <c r="N174" s="84"/>
      <c r="O174" s="66">
        <f t="shared" si="170"/>
        <v>0</v>
      </c>
      <c r="P174" s="66">
        <f t="shared" si="171"/>
        <v>0</v>
      </c>
      <c r="Q174" s="83"/>
      <c r="R174" s="85">
        <f t="shared" si="172"/>
        <v>0</v>
      </c>
      <c r="S174" s="69">
        <f t="shared" si="173"/>
        <v>0</v>
      </c>
      <c r="T174" s="70">
        <f t="shared" si="174"/>
        <v>0</v>
      </c>
      <c r="U174" s="70">
        <f t="shared" si="175"/>
        <v>0</v>
      </c>
      <c r="V174" s="70">
        <f t="shared" si="176"/>
        <v>0</v>
      </c>
      <c r="W174" s="70">
        <f t="shared" si="177"/>
        <v>0</v>
      </c>
      <c r="X174" s="70">
        <f t="shared" si="178"/>
        <v>0</v>
      </c>
      <c r="Y174" s="70">
        <f t="shared" si="179"/>
        <v>0</v>
      </c>
      <c r="Z174" s="70">
        <f t="shared" si="179"/>
        <v>0</v>
      </c>
      <c r="AA174" s="70">
        <f t="shared" si="179"/>
        <v>0</v>
      </c>
      <c r="AB174" s="71"/>
      <c r="AC174" s="7">
        <f t="shared" si="180"/>
        <v>0</v>
      </c>
      <c r="AD174" s="86"/>
      <c r="AE174" s="73"/>
      <c r="AF174" s="87"/>
      <c r="AG174" s="87"/>
      <c r="AH174" s="88"/>
      <c r="AI174" s="88"/>
      <c r="AJ174" s="75"/>
      <c r="AK174" s="87"/>
      <c r="AL174" s="88"/>
      <c r="AM174" s="75"/>
      <c r="AN174" s="89"/>
      <c r="AO174" s="86"/>
      <c r="AP174" s="87"/>
      <c r="AQ174" s="87"/>
      <c r="AR174" s="87"/>
      <c r="AS174" s="87"/>
      <c r="AT174" s="88"/>
      <c r="AU174" s="75"/>
      <c r="AV174" s="89"/>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row>
    <row r="175" spans="1:68" ht="27.95" customHeight="1" x14ac:dyDescent="0.25">
      <c r="A175" s="54"/>
      <c r="B175" s="55"/>
      <c r="C175" s="56"/>
      <c r="D175" s="57" t="s">
        <v>738</v>
      </c>
      <c r="E175" s="146"/>
      <c r="F175" s="464"/>
      <c r="G175" s="142"/>
      <c r="H175" s="465"/>
      <c r="I175" s="466"/>
      <c r="J175" s="82"/>
      <c r="K175" s="96">
        <f t="shared" si="168"/>
        <v>0</v>
      </c>
      <c r="L175" s="96">
        <f t="shared" si="169"/>
        <v>0</v>
      </c>
      <c r="M175" s="83"/>
      <c r="N175" s="84"/>
      <c r="O175" s="66">
        <f t="shared" si="170"/>
        <v>0</v>
      </c>
      <c r="P175" s="66">
        <f t="shared" si="171"/>
        <v>0</v>
      </c>
      <c r="Q175" s="83"/>
      <c r="R175" s="85">
        <f t="shared" si="172"/>
        <v>0</v>
      </c>
      <c r="S175" s="69">
        <f t="shared" si="173"/>
        <v>0</v>
      </c>
      <c r="T175" s="70">
        <f t="shared" si="174"/>
        <v>0</v>
      </c>
      <c r="U175" s="70">
        <f t="shared" si="175"/>
        <v>0</v>
      </c>
      <c r="V175" s="70">
        <f t="shared" si="176"/>
        <v>0</v>
      </c>
      <c r="W175" s="70">
        <f t="shared" si="177"/>
        <v>0</v>
      </c>
      <c r="X175" s="70">
        <f t="shared" si="178"/>
        <v>0</v>
      </c>
      <c r="Y175" s="70">
        <f t="shared" si="179"/>
        <v>0</v>
      </c>
      <c r="Z175" s="70">
        <f t="shared" si="179"/>
        <v>0</v>
      </c>
      <c r="AA175" s="70">
        <f t="shared" si="179"/>
        <v>0</v>
      </c>
      <c r="AB175" s="71"/>
      <c r="AC175" s="7">
        <f t="shared" si="180"/>
        <v>0</v>
      </c>
      <c r="AD175" s="86"/>
      <c r="AE175" s="73"/>
      <c r="AF175" s="87"/>
      <c r="AG175" s="87"/>
      <c r="AH175" s="88"/>
      <c r="AI175" s="88"/>
      <c r="AJ175" s="75"/>
      <c r="AK175" s="87"/>
      <c r="AL175" s="88"/>
      <c r="AM175" s="75"/>
      <c r="AN175" s="89"/>
      <c r="AO175" s="86"/>
      <c r="AP175" s="87"/>
      <c r="AQ175" s="87"/>
      <c r="AR175" s="87"/>
      <c r="AS175" s="87"/>
      <c r="AT175" s="88"/>
      <c r="AU175" s="75"/>
      <c r="AV175" s="89"/>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row>
    <row r="176" spans="1:68" s="179" customFormat="1" ht="27.95" hidden="1" customHeight="1" x14ac:dyDescent="0.25">
      <c r="A176" s="193"/>
      <c r="B176" s="194"/>
      <c r="C176" s="56"/>
      <c r="D176" s="57" t="s">
        <v>738</v>
      </c>
      <c r="E176" s="101" t="s">
        <v>49</v>
      </c>
      <c r="F176" s="101"/>
      <c r="G176" s="102"/>
      <c r="H176" s="103"/>
      <c r="I176" s="104"/>
      <c r="J176" s="105"/>
      <c r="K176" s="106">
        <f>IF(J176&gt;0, 1, 0)</f>
        <v>0</v>
      </c>
      <c r="L176" s="106">
        <f t="shared" si="169"/>
        <v>0</v>
      </c>
      <c r="M176" s="107"/>
      <c r="N176" s="108"/>
      <c r="O176" s="109">
        <f t="shared" si="170"/>
        <v>0</v>
      </c>
      <c r="P176" s="109">
        <f t="shared" si="171"/>
        <v>0</v>
      </c>
      <c r="Q176" s="107"/>
      <c r="R176" s="110">
        <f>J176*M176*$R$9</f>
        <v>0</v>
      </c>
      <c r="S176" s="111">
        <f>J176*M176*$S$9</f>
        <v>0</v>
      </c>
      <c r="T176" s="112">
        <f>K176*M176*$T$9</f>
        <v>0</v>
      </c>
      <c r="U176" s="112">
        <f>J176*M176*$U$9</f>
        <v>0</v>
      </c>
      <c r="V176" s="112">
        <f t="shared" si="176"/>
        <v>0</v>
      </c>
      <c r="W176" s="112">
        <f t="shared" si="177"/>
        <v>0</v>
      </c>
      <c r="X176" s="112">
        <f t="shared" si="178"/>
        <v>0</v>
      </c>
      <c r="Y176" s="112">
        <f t="shared" si="179"/>
        <v>0</v>
      </c>
      <c r="Z176" s="112">
        <f t="shared" si="179"/>
        <v>0</v>
      </c>
      <c r="AA176" s="112">
        <f t="shared" si="179"/>
        <v>0</v>
      </c>
      <c r="AB176" s="113"/>
      <c r="AC176" s="7">
        <f t="shared" si="180"/>
        <v>0</v>
      </c>
      <c r="AD176" s="176"/>
      <c r="AE176" s="73"/>
      <c r="AF176" s="177"/>
      <c r="AG176" s="177"/>
      <c r="AH176" s="88"/>
      <c r="AI176" s="88"/>
      <c r="AJ176" s="75"/>
      <c r="AK176" s="177"/>
      <c r="AL176" s="88"/>
      <c r="AM176" s="75"/>
      <c r="AN176" s="178"/>
      <c r="AO176" s="176"/>
      <c r="AP176" s="177"/>
      <c r="AQ176" s="177"/>
      <c r="AR176" s="177"/>
      <c r="AS176" s="177"/>
      <c r="AT176" s="88"/>
      <c r="AU176" s="75"/>
      <c r="AV176" s="178"/>
      <c r="AW176" s="6"/>
      <c r="AX176" s="6"/>
      <c r="AY176" s="6"/>
      <c r="AZ176" s="6"/>
      <c r="BA176" s="6"/>
      <c r="BB176" s="6"/>
      <c r="BC176" s="6"/>
      <c r="BD176" s="6"/>
      <c r="BE176" s="6"/>
      <c r="BF176" s="6"/>
      <c r="BG176" s="6"/>
      <c r="BH176" s="6"/>
      <c r="BI176" s="6"/>
      <c r="BJ176" s="6"/>
      <c r="BK176" s="6"/>
      <c r="BL176" s="6"/>
      <c r="BM176" s="6"/>
      <c r="BN176" s="6"/>
      <c r="BO176" s="6"/>
      <c r="BP176" s="6"/>
    </row>
    <row r="177" spans="1:68" s="171" customFormat="1" ht="27.95" hidden="1" customHeight="1" x14ac:dyDescent="0.25">
      <c r="A177" s="193"/>
      <c r="B177" s="194"/>
      <c r="C177" s="56"/>
      <c r="D177" s="57" t="s">
        <v>738</v>
      </c>
      <c r="E177" s="101" t="s">
        <v>49</v>
      </c>
      <c r="F177" s="101"/>
      <c r="G177" s="102"/>
      <c r="H177" s="103"/>
      <c r="I177" s="104"/>
      <c r="J177" s="105"/>
      <c r="K177" s="106">
        <f>IF(J177&gt;0, 1, 0)</f>
        <v>0</v>
      </c>
      <c r="L177" s="106">
        <f t="shared" si="169"/>
        <v>0</v>
      </c>
      <c r="M177" s="107"/>
      <c r="N177" s="108"/>
      <c r="O177" s="109">
        <f t="shared" si="170"/>
        <v>0</v>
      </c>
      <c r="P177" s="109">
        <f t="shared" si="171"/>
        <v>0</v>
      </c>
      <c r="Q177" s="107"/>
      <c r="R177" s="110">
        <f>J177*M177*$R$9</f>
        <v>0</v>
      </c>
      <c r="S177" s="111">
        <f>J177*M177*$S$9</f>
        <v>0</v>
      </c>
      <c r="T177" s="112">
        <f>K177*M177*$T$9</f>
        <v>0</v>
      </c>
      <c r="U177" s="112">
        <f>J177*M177*$U$9</f>
        <v>0</v>
      </c>
      <c r="V177" s="112">
        <f t="shared" si="176"/>
        <v>0</v>
      </c>
      <c r="W177" s="112">
        <f t="shared" si="177"/>
        <v>0</v>
      </c>
      <c r="X177" s="112">
        <f t="shared" si="178"/>
        <v>0</v>
      </c>
      <c r="Y177" s="112">
        <f t="shared" si="179"/>
        <v>0</v>
      </c>
      <c r="Z177" s="112">
        <f t="shared" si="179"/>
        <v>0</v>
      </c>
      <c r="AA177" s="112">
        <f t="shared" si="179"/>
        <v>0</v>
      </c>
      <c r="AB177" s="113"/>
      <c r="AC177" s="114">
        <f t="shared" si="180"/>
        <v>0</v>
      </c>
      <c r="AD177" s="176"/>
      <c r="AE177" s="73"/>
      <c r="AF177" s="177"/>
      <c r="AG177" s="177"/>
      <c r="AH177" s="88"/>
      <c r="AI177" s="88"/>
      <c r="AJ177" s="75"/>
      <c r="AK177" s="177"/>
      <c r="AL177" s="88"/>
      <c r="AM177" s="75"/>
      <c r="AN177" s="178"/>
      <c r="AO177" s="176"/>
      <c r="AP177" s="177"/>
      <c r="AQ177" s="177"/>
      <c r="AR177" s="177"/>
      <c r="AS177" s="177"/>
      <c r="AT177" s="88"/>
      <c r="AU177" s="75"/>
      <c r="AV177" s="178"/>
      <c r="AW177" s="6"/>
      <c r="AX177" s="6"/>
      <c r="AY177" s="6"/>
      <c r="AZ177" s="6"/>
      <c r="BA177" s="6"/>
      <c r="BB177" s="6"/>
      <c r="BC177" s="6"/>
      <c r="BD177" s="6"/>
      <c r="BE177" s="6"/>
      <c r="BF177" s="6"/>
      <c r="BG177" s="6"/>
      <c r="BH177" s="6"/>
      <c r="BI177" s="6"/>
      <c r="BJ177" s="6"/>
      <c r="BK177" s="6"/>
      <c r="BL177" s="6"/>
      <c r="BM177" s="6"/>
      <c r="BN177" s="6"/>
      <c r="BO177" s="6"/>
      <c r="BP177" s="6"/>
    </row>
    <row r="178" spans="1:68" ht="27.95" customHeight="1" thickBot="1" x14ac:dyDescent="0.3">
      <c r="A178" s="116"/>
      <c r="B178" s="117"/>
      <c r="C178" s="117"/>
      <c r="D178" s="57" t="s">
        <v>738</v>
      </c>
      <c r="E178" s="118"/>
      <c r="F178" s="118"/>
      <c r="G178" s="119"/>
      <c r="H178" s="120" t="s">
        <v>90</v>
      </c>
      <c r="I178" s="121"/>
      <c r="J178" s="122"/>
      <c r="K178" s="123"/>
      <c r="L178" s="123"/>
      <c r="M178" s="124"/>
      <c r="N178" s="125"/>
      <c r="O178" s="123"/>
      <c r="P178" s="123"/>
      <c r="Q178" s="124"/>
      <c r="R178" s="126">
        <f>SUM(R166:R177)</f>
        <v>0</v>
      </c>
      <c r="S178" s="127">
        <f t="shared" ref="S178:AA178" si="181">SUM(S166:S177)</f>
        <v>0</v>
      </c>
      <c r="T178" s="128">
        <f t="shared" si="181"/>
        <v>0</v>
      </c>
      <c r="U178" s="128">
        <f t="shared" si="181"/>
        <v>0</v>
      </c>
      <c r="V178" s="128">
        <f t="shared" si="181"/>
        <v>0</v>
      </c>
      <c r="W178" s="128">
        <f t="shared" si="181"/>
        <v>0</v>
      </c>
      <c r="X178" s="128">
        <f t="shared" si="181"/>
        <v>0</v>
      </c>
      <c r="Y178" s="129">
        <f t="shared" si="181"/>
        <v>0</v>
      </c>
      <c r="Z178" s="129">
        <f t="shared" si="181"/>
        <v>0</v>
      </c>
      <c r="AA178" s="129">
        <f t="shared" si="181"/>
        <v>0</v>
      </c>
      <c r="AB178" s="130">
        <f>R178/1800/0.6</f>
        <v>0</v>
      </c>
      <c r="AC178" s="7"/>
      <c r="AD178" s="131"/>
      <c r="AE178" s="132"/>
      <c r="AF178" s="132"/>
      <c r="AG178" s="132"/>
      <c r="AH178" s="132"/>
      <c r="AI178" s="132"/>
      <c r="AJ178" s="132"/>
      <c r="AK178" s="132"/>
      <c r="AL178" s="132"/>
      <c r="AM178" s="132"/>
      <c r="AN178" s="132"/>
      <c r="AO178" s="132"/>
      <c r="AP178" s="132"/>
      <c r="AQ178" s="132"/>
      <c r="AR178" s="132"/>
      <c r="AS178" s="132"/>
      <c r="AT178" s="132"/>
      <c r="AU178" s="132"/>
      <c r="AV178" s="467"/>
    </row>
    <row r="179" spans="1:68" ht="27.75" customHeight="1" thickTop="1" x14ac:dyDescent="0.25">
      <c r="A179" s="54"/>
      <c r="B179" s="55"/>
      <c r="C179" s="56"/>
      <c r="D179" s="57" t="s">
        <v>738</v>
      </c>
      <c r="E179" s="135"/>
      <c r="F179" s="136"/>
      <c r="G179" s="137"/>
      <c r="H179" s="140"/>
      <c r="I179" s="462"/>
      <c r="J179" s="62"/>
      <c r="K179" s="63">
        <f t="shared" ref="K179:K188" si="182">IF(J179&gt;0, 1, 0)</f>
        <v>0</v>
      </c>
      <c r="L179" s="63">
        <f t="shared" ref="L179:L190" si="183">J179-K179</f>
        <v>0</v>
      </c>
      <c r="M179" s="64"/>
      <c r="N179" s="65"/>
      <c r="O179" s="66">
        <f t="shared" ref="O179:O190" si="184">IF(N179&gt;0, 1, 0)</f>
        <v>0</v>
      </c>
      <c r="P179" s="66">
        <f t="shared" ref="P179:P190" si="185">N179-O179</f>
        <v>0</v>
      </c>
      <c r="Q179" s="463"/>
      <c r="R179" s="68">
        <f t="shared" ref="R179:R188" si="186">(K179*M179*$R$5)+(L179*M179*$R$6)+(O179*Q179*$R$7)+(P179*Q179*$R$8)</f>
        <v>0</v>
      </c>
      <c r="S179" s="69">
        <f t="shared" ref="S179:S188" si="187">J179*M179*$S$5</f>
        <v>0</v>
      </c>
      <c r="T179" s="70">
        <f t="shared" ref="T179:T188" si="188">K179*M179*$T$5</f>
        <v>0</v>
      </c>
      <c r="U179" s="70">
        <f t="shared" ref="U179:U188" si="189">J179*M179*$U$5</f>
        <v>0</v>
      </c>
      <c r="V179" s="70">
        <f t="shared" ref="V179:V190" si="190">N179*Q179*$V$7</f>
        <v>0</v>
      </c>
      <c r="W179" s="70">
        <f t="shared" ref="W179:W190" si="191">O179*Q179*$W$7</f>
        <v>0</v>
      </c>
      <c r="X179" s="70">
        <f t="shared" ref="X179:X190" si="192">N179*Q179*$X$7</f>
        <v>0</v>
      </c>
      <c r="Y179" s="70">
        <f t="shared" ref="Y179:AA190" si="193">S179+V179</f>
        <v>0</v>
      </c>
      <c r="Z179" s="70">
        <f t="shared" si="193"/>
        <v>0</v>
      </c>
      <c r="AA179" s="70">
        <f t="shared" si="193"/>
        <v>0</v>
      </c>
      <c r="AB179" s="71"/>
      <c r="AC179" s="7">
        <f>R179-Y179-Z179-AA179</f>
        <v>0</v>
      </c>
      <c r="AD179" s="162"/>
      <c r="AE179" s="134"/>
      <c r="AF179" s="163"/>
      <c r="AG179" s="164"/>
      <c r="AH179" s="88"/>
      <c r="AI179" s="88"/>
      <c r="AJ179" s="75"/>
      <c r="AK179" s="182"/>
      <c r="AL179" s="88"/>
      <c r="AM179" s="75"/>
      <c r="AN179" s="89"/>
      <c r="AO179" s="162"/>
      <c r="AP179" s="87"/>
      <c r="AQ179" s="87"/>
      <c r="AR179" s="167"/>
      <c r="AS179" s="87"/>
      <c r="AT179" s="88"/>
      <c r="AU179" s="75"/>
      <c r="AV179" s="89"/>
    </row>
    <row r="180" spans="1:68" ht="27.95" customHeight="1" x14ac:dyDescent="0.25">
      <c r="A180" s="54"/>
      <c r="B180" s="55"/>
      <c r="C180" s="56"/>
      <c r="D180" s="57" t="s">
        <v>738</v>
      </c>
      <c r="E180" s="135"/>
      <c r="F180" s="136"/>
      <c r="G180" s="137"/>
      <c r="H180" s="140"/>
      <c r="I180" s="81"/>
      <c r="J180" s="82"/>
      <c r="K180" s="63">
        <f t="shared" si="182"/>
        <v>0</v>
      </c>
      <c r="L180" s="63">
        <f t="shared" si="183"/>
        <v>0</v>
      </c>
      <c r="M180" s="83"/>
      <c r="N180" s="84"/>
      <c r="O180" s="66">
        <f t="shared" si="184"/>
        <v>0</v>
      </c>
      <c r="P180" s="66">
        <f t="shared" si="185"/>
        <v>0</v>
      </c>
      <c r="Q180" s="83"/>
      <c r="R180" s="85">
        <f t="shared" si="186"/>
        <v>0</v>
      </c>
      <c r="S180" s="69">
        <f t="shared" si="187"/>
        <v>0</v>
      </c>
      <c r="T180" s="70">
        <f t="shared" si="188"/>
        <v>0</v>
      </c>
      <c r="U180" s="70">
        <f t="shared" si="189"/>
        <v>0</v>
      </c>
      <c r="V180" s="70">
        <f t="shared" si="190"/>
        <v>0</v>
      </c>
      <c r="W180" s="70">
        <f t="shared" si="191"/>
        <v>0</v>
      </c>
      <c r="X180" s="70">
        <f t="shared" si="192"/>
        <v>0</v>
      </c>
      <c r="Y180" s="70">
        <f t="shared" si="193"/>
        <v>0</v>
      </c>
      <c r="Z180" s="70">
        <f t="shared" si="193"/>
        <v>0</v>
      </c>
      <c r="AA180" s="70">
        <f t="shared" si="193"/>
        <v>0</v>
      </c>
      <c r="AB180" s="71"/>
      <c r="AC180" s="7">
        <f t="shared" ref="AC180:AC190" si="194">R178-Y178-Z178-AA178</f>
        <v>0</v>
      </c>
      <c r="AD180" s="162"/>
      <c r="AE180" s="134"/>
      <c r="AF180" s="163"/>
      <c r="AG180" s="164"/>
      <c r="AH180" s="88"/>
      <c r="AI180" s="88"/>
      <c r="AJ180" s="75"/>
      <c r="AK180" s="182"/>
      <c r="AL180" s="88"/>
      <c r="AM180" s="75"/>
      <c r="AN180" s="89"/>
      <c r="AO180" s="86"/>
      <c r="AP180" s="87"/>
      <c r="AQ180" s="87"/>
      <c r="AR180" s="87"/>
      <c r="AS180" s="87"/>
      <c r="AT180" s="88"/>
      <c r="AU180" s="75"/>
      <c r="AV180" s="89"/>
    </row>
    <row r="181" spans="1:68" ht="27.95" customHeight="1" x14ac:dyDescent="0.25">
      <c r="A181" s="54"/>
      <c r="B181" s="55"/>
      <c r="C181" s="56"/>
      <c r="D181" s="57" t="s">
        <v>738</v>
      </c>
      <c r="E181" s="135"/>
      <c r="F181" s="136"/>
      <c r="G181" s="137"/>
      <c r="H181" s="138"/>
      <c r="I181" s="81"/>
      <c r="J181" s="82"/>
      <c r="K181" s="63">
        <f t="shared" si="182"/>
        <v>0</v>
      </c>
      <c r="L181" s="63">
        <f t="shared" si="183"/>
        <v>0</v>
      </c>
      <c r="M181" s="83"/>
      <c r="N181" s="84"/>
      <c r="O181" s="66">
        <f t="shared" si="184"/>
        <v>0</v>
      </c>
      <c r="P181" s="66">
        <f t="shared" si="185"/>
        <v>0</v>
      </c>
      <c r="Q181" s="83"/>
      <c r="R181" s="85">
        <f t="shared" si="186"/>
        <v>0</v>
      </c>
      <c r="S181" s="69">
        <f t="shared" si="187"/>
        <v>0</v>
      </c>
      <c r="T181" s="70">
        <f t="shared" si="188"/>
        <v>0</v>
      </c>
      <c r="U181" s="70">
        <f t="shared" si="189"/>
        <v>0</v>
      </c>
      <c r="V181" s="70">
        <f t="shared" si="190"/>
        <v>0</v>
      </c>
      <c r="W181" s="70">
        <f t="shared" si="191"/>
        <v>0</v>
      </c>
      <c r="X181" s="70">
        <f t="shared" si="192"/>
        <v>0</v>
      </c>
      <c r="Y181" s="70">
        <f t="shared" si="193"/>
        <v>0</v>
      </c>
      <c r="Z181" s="70">
        <f t="shared" si="193"/>
        <v>0</v>
      </c>
      <c r="AA181" s="70">
        <f t="shared" si="193"/>
        <v>0</v>
      </c>
      <c r="AB181" s="71"/>
      <c r="AC181" s="7">
        <f t="shared" si="194"/>
        <v>0</v>
      </c>
      <c r="AD181" s="162"/>
      <c r="AE181" s="134"/>
      <c r="AF181" s="163"/>
      <c r="AG181" s="164"/>
      <c r="AH181" s="88"/>
      <c r="AI181" s="88"/>
      <c r="AJ181" s="75"/>
      <c r="AK181" s="167"/>
      <c r="AL181" s="88"/>
      <c r="AM181" s="75"/>
      <c r="AN181" s="89"/>
      <c r="AO181" s="86"/>
      <c r="AP181" s="87"/>
      <c r="AQ181" s="87"/>
      <c r="AR181" s="87"/>
      <c r="AS181" s="87"/>
      <c r="AT181" s="88"/>
      <c r="AU181" s="75"/>
      <c r="AV181" s="89"/>
    </row>
    <row r="182" spans="1:68" ht="27.95" customHeight="1" x14ac:dyDescent="0.25">
      <c r="A182" s="54"/>
      <c r="B182" s="55"/>
      <c r="C182" s="56"/>
      <c r="D182" s="57" t="s">
        <v>738</v>
      </c>
      <c r="E182" s="139"/>
      <c r="F182" s="136"/>
      <c r="G182" s="137"/>
      <c r="H182" s="140"/>
      <c r="I182" s="81"/>
      <c r="J182" s="82"/>
      <c r="K182" s="63">
        <f t="shared" si="182"/>
        <v>0</v>
      </c>
      <c r="L182" s="63">
        <f t="shared" si="183"/>
        <v>0</v>
      </c>
      <c r="M182" s="83"/>
      <c r="N182" s="84"/>
      <c r="O182" s="66">
        <f t="shared" si="184"/>
        <v>0</v>
      </c>
      <c r="P182" s="66">
        <f t="shared" si="185"/>
        <v>0</v>
      </c>
      <c r="Q182" s="83"/>
      <c r="R182" s="85">
        <f t="shared" si="186"/>
        <v>0</v>
      </c>
      <c r="S182" s="69">
        <f t="shared" si="187"/>
        <v>0</v>
      </c>
      <c r="T182" s="70">
        <f t="shared" si="188"/>
        <v>0</v>
      </c>
      <c r="U182" s="70">
        <f t="shared" si="189"/>
        <v>0</v>
      </c>
      <c r="V182" s="70">
        <f t="shared" si="190"/>
        <v>0</v>
      </c>
      <c r="W182" s="70">
        <f t="shared" si="191"/>
        <v>0</v>
      </c>
      <c r="X182" s="70">
        <f t="shared" si="192"/>
        <v>0</v>
      </c>
      <c r="Y182" s="70">
        <f t="shared" si="193"/>
        <v>0</v>
      </c>
      <c r="Z182" s="70">
        <f t="shared" si="193"/>
        <v>0</v>
      </c>
      <c r="AA182" s="70">
        <f t="shared" si="193"/>
        <v>0</v>
      </c>
      <c r="AB182" s="71"/>
      <c r="AC182" s="7">
        <f t="shared" si="194"/>
        <v>0</v>
      </c>
      <c r="AD182" s="86"/>
      <c r="AE182" s="73"/>
      <c r="AF182" s="87"/>
      <c r="AG182" s="87"/>
      <c r="AH182" s="88"/>
      <c r="AI182" s="88"/>
      <c r="AJ182" s="75"/>
      <c r="AK182" s="87"/>
      <c r="AL182" s="88"/>
      <c r="AM182" s="75"/>
      <c r="AN182" s="89"/>
      <c r="AO182" s="86"/>
      <c r="AP182" s="87"/>
      <c r="AQ182" s="87"/>
      <c r="AR182" s="87"/>
      <c r="AS182" s="87"/>
      <c r="AT182" s="88"/>
      <c r="AU182" s="75"/>
      <c r="AV182" s="89"/>
    </row>
    <row r="183" spans="1:68" ht="27.95" customHeight="1" x14ac:dyDescent="0.25">
      <c r="A183" s="54"/>
      <c r="B183" s="55"/>
      <c r="C183" s="56"/>
      <c r="D183" s="57" t="s">
        <v>738</v>
      </c>
      <c r="E183" s="141"/>
      <c r="F183" s="136"/>
      <c r="G183" s="137"/>
      <c r="H183" s="140"/>
      <c r="I183" s="81"/>
      <c r="J183" s="82"/>
      <c r="K183" s="63">
        <f t="shared" si="182"/>
        <v>0</v>
      </c>
      <c r="L183" s="63">
        <f t="shared" si="183"/>
        <v>0</v>
      </c>
      <c r="M183" s="83"/>
      <c r="N183" s="84"/>
      <c r="O183" s="66">
        <f t="shared" si="184"/>
        <v>0</v>
      </c>
      <c r="P183" s="66">
        <f t="shared" si="185"/>
        <v>0</v>
      </c>
      <c r="Q183" s="83"/>
      <c r="R183" s="85">
        <f t="shared" si="186"/>
        <v>0</v>
      </c>
      <c r="S183" s="69">
        <f t="shared" si="187"/>
        <v>0</v>
      </c>
      <c r="T183" s="70">
        <f t="shared" si="188"/>
        <v>0</v>
      </c>
      <c r="U183" s="70">
        <f t="shared" si="189"/>
        <v>0</v>
      </c>
      <c r="V183" s="70">
        <f t="shared" si="190"/>
        <v>0</v>
      </c>
      <c r="W183" s="70">
        <f t="shared" si="191"/>
        <v>0</v>
      </c>
      <c r="X183" s="70">
        <f t="shared" si="192"/>
        <v>0</v>
      </c>
      <c r="Y183" s="70">
        <f t="shared" si="193"/>
        <v>0</v>
      </c>
      <c r="Z183" s="70">
        <f t="shared" si="193"/>
        <v>0</v>
      </c>
      <c r="AA183" s="70">
        <f t="shared" si="193"/>
        <v>0</v>
      </c>
      <c r="AB183" s="71"/>
      <c r="AC183" s="7">
        <f t="shared" si="194"/>
        <v>0</v>
      </c>
      <c r="AD183" s="86"/>
      <c r="AE183" s="73"/>
      <c r="AF183" s="87"/>
      <c r="AG183" s="87"/>
      <c r="AH183" s="88"/>
      <c r="AI183" s="88"/>
      <c r="AJ183" s="75"/>
      <c r="AK183" s="87"/>
      <c r="AL183" s="88"/>
      <c r="AM183" s="75"/>
      <c r="AN183" s="89"/>
      <c r="AO183" s="86"/>
      <c r="AP183" s="87"/>
      <c r="AQ183" s="87"/>
      <c r="AR183" s="87"/>
      <c r="AS183" s="87"/>
      <c r="AT183" s="88"/>
      <c r="AU183" s="75"/>
      <c r="AV183" s="89"/>
    </row>
    <row r="184" spans="1:68" ht="27.95" customHeight="1" x14ac:dyDescent="0.25">
      <c r="A184" s="54"/>
      <c r="B184" s="55"/>
      <c r="C184" s="56"/>
      <c r="D184" s="57" t="s">
        <v>738</v>
      </c>
      <c r="E184" s="141"/>
      <c r="F184" s="136"/>
      <c r="G184" s="137"/>
      <c r="H184" s="140"/>
      <c r="I184" s="81"/>
      <c r="J184" s="82"/>
      <c r="K184" s="63">
        <f t="shared" si="182"/>
        <v>0</v>
      </c>
      <c r="L184" s="63">
        <f t="shared" si="183"/>
        <v>0</v>
      </c>
      <c r="M184" s="83"/>
      <c r="N184" s="84"/>
      <c r="O184" s="66">
        <f t="shared" si="184"/>
        <v>0</v>
      </c>
      <c r="P184" s="66">
        <f t="shared" si="185"/>
        <v>0</v>
      </c>
      <c r="Q184" s="83"/>
      <c r="R184" s="85">
        <f t="shared" si="186"/>
        <v>0</v>
      </c>
      <c r="S184" s="69">
        <f t="shared" si="187"/>
        <v>0</v>
      </c>
      <c r="T184" s="70">
        <f t="shared" si="188"/>
        <v>0</v>
      </c>
      <c r="U184" s="70">
        <f t="shared" si="189"/>
        <v>0</v>
      </c>
      <c r="V184" s="70">
        <f t="shared" si="190"/>
        <v>0</v>
      </c>
      <c r="W184" s="70">
        <f t="shared" si="191"/>
        <v>0</v>
      </c>
      <c r="X184" s="70">
        <f t="shared" si="192"/>
        <v>0</v>
      </c>
      <c r="Y184" s="70">
        <f t="shared" si="193"/>
        <v>0</v>
      </c>
      <c r="Z184" s="70">
        <f t="shared" si="193"/>
        <v>0</v>
      </c>
      <c r="AA184" s="70">
        <f t="shared" si="193"/>
        <v>0</v>
      </c>
      <c r="AB184" s="71"/>
      <c r="AC184" s="7">
        <f t="shared" si="194"/>
        <v>0</v>
      </c>
      <c r="AD184" s="86"/>
      <c r="AE184" s="73"/>
      <c r="AF184" s="87"/>
      <c r="AG184" s="87"/>
      <c r="AH184" s="88"/>
      <c r="AI184" s="88"/>
      <c r="AJ184" s="75"/>
      <c r="AK184" s="87"/>
      <c r="AL184" s="88"/>
      <c r="AM184" s="75"/>
      <c r="AN184" s="89"/>
      <c r="AO184" s="86"/>
      <c r="AP184" s="87"/>
      <c r="AQ184" s="87"/>
      <c r="AR184" s="87"/>
      <c r="AS184" s="87"/>
      <c r="AT184" s="88"/>
      <c r="AU184" s="75"/>
      <c r="AV184" s="89"/>
    </row>
    <row r="185" spans="1:68" ht="27.95" customHeight="1" x14ac:dyDescent="0.25">
      <c r="A185" s="54"/>
      <c r="B185" s="55"/>
      <c r="C185" s="56"/>
      <c r="D185" s="57" t="s">
        <v>738</v>
      </c>
      <c r="E185" s="141"/>
      <c r="F185" s="136"/>
      <c r="G185" s="142"/>
      <c r="H185" s="140"/>
      <c r="I185" s="81"/>
      <c r="J185" s="82"/>
      <c r="K185" s="63">
        <f t="shared" si="182"/>
        <v>0</v>
      </c>
      <c r="L185" s="63">
        <f t="shared" si="183"/>
        <v>0</v>
      </c>
      <c r="M185" s="83"/>
      <c r="N185" s="84"/>
      <c r="O185" s="66">
        <f t="shared" si="184"/>
        <v>0</v>
      </c>
      <c r="P185" s="66">
        <f t="shared" si="185"/>
        <v>0</v>
      </c>
      <c r="Q185" s="83"/>
      <c r="R185" s="85">
        <f t="shared" si="186"/>
        <v>0</v>
      </c>
      <c r="S185" s="69">
        <f t="shared" si="187"/>
        <v>0</v>
      </c>
      <c r="T185" s="70">
        <f t="shared" si="188"/>
        <v>0</v>
      </c>
      <c r="U185" s="70">
        <f t="shared" si="189"/>
        <v>0</v>
      </c>
      <c r="V185" s="70">
        <f t="shared" si="190"/>
        <v>0</v>
      </c>
      <c r="W185" s="70">
        <f t="shared" si="191"/>
        <v>0</v>
      </c>
      <c r="X185" s="70">
        <f t="shared" si="192"/>
        <v>0</v>
      </c>
      <c r="Y185" s="70">
        <f t="shared" si="193"/>
        <v>0</v>
      </c>
      <c r="Z185" s="70">
        <f t="shared" si="193"/>
        <v>0</v>
      </c>
      <c r="AA185" s="70">
        <f t="shared" si="193"/>
        <v>0</v>
      </c>
      <c r="AB185" s="71"/>
      <c r="AC185" s="7">
        <f t="shared" si="194"/>
        <v>0</v>
      </c>
      <c r="AD185" s="86"/>
      <c r="AE185" s="73"/>
      <c r="AF185" s="87"/>
      <c r="AG185" s="87"/>
      <c r="AH185" s="88"/>
      <c r="AI185" s="88"/>
      <c r="AJ185" s="75"/>
      <c r="AK185" s="87"/>
      <c r="AL185" s="88"/>
      <c r="AM185" s="75"/>
      <c r="AN185" s="89"/>
      <c r="AO185" s="86"/>
      <c r="AP185" s="87"/>
      <c r="AQ185" s="87"/>
      <c r="AR185" s="87"/>
      <c r="AS185" s="87"/>
      <c r="AT185" s="88"/>
      <c r="AU185" s="75"/>
      <c r="AV185" s="89"/>
    </row>
    <row r="186" spans="1:68" ht="27.95" customHeight="1" x14ac:dyDescent="0.25">
      <c r="A186" s="54"/>
      <c r="B186" s="55"/>
      <c r="C186" s="56"/>
      <c r="D186" s="57" t="s">
        <v>738</v>
      </c>
      <c r="E186" s="141"/>
      <c r="F186" s="136"/>
      <c r="G186" s="142"/>
      <c r="H186" s="140"/>
      <c r="I186" s="94"/>
      <c r="J186" s="82"/>
      <c r="K186" s="63">
        <f t="shared" si="182"/>
        <v>0</v>
      </c>
      <c r="L186" s="63">
        <f t="shared" si="183"/>
        <v>0</v>
      </c>
      <c r="M186" s="83"/>
      <c r="N186" s="84"/>
      <c r="O186" s="66">
        <f t="shared" si="184"/>
        <v>0</v>
      </c>
      <c r="P186" s="66">
        <f t="shared" si="185"/>
        <v>0</v>
      </c>
      <c r="Q186" s="83"/>
      <c r="R186" s="85">
        <f t="shared" si="186"/>
        <v>0</v>
      </c>
      <c r="S186" s="69">
        <f t="shared" si="187"/>
        <v>0</v>
      </c>
      <c r="T186" s="70">
        <f t="shared" si="188"/>
        <v>0</v>
      </c>
      <c r="U186" s="70">
        <f t="shared" si="189"/>
        <v>0</v>
      </c>
      <c r="V186" s="70">
        <f t="shared" si="190"/>
        <v>0</v>
      </c>
      <c r="W186" s="70">
        <f t="shared" si="191"/>
        <v>0</v>
      </c>
      <c r="X186" s="70">
        <f t="shared" si="192"/>
        <v>0</v>
      </c>
      <c r="Y186" s="70">
        <f t="shared" si="193"/>
        <v>0</v>
      </c>
      <c r="Z186" s="70">
        <f t="shared" si="193"/>
        <v>0</v>
      </c>
      <c r="AA186" s="70">
        <f t="shared" si="193"/>
        <v>0</v>
      </c>
      <c r="AB186" s="71"/>
      <c r="AC186" s="7">
        <f t="shared" si="194"/>
        <v>0</v>
      </c>
      <c r="AD186" s="86"/>
      <c r="AE186" s="73"/>
      <c r="AF186" s="87"/>
      <c r="AG186" s="87"/>
      <c r="AH186" s="88"/>
      <c r="AI186" s="88"/>
      <c r="AJ186" s="75"/>
      <c r="AK186" s="87"/>
      <c r="AL186" s="88"/>
      <c r="AM186" s="75"/>
      <c r="AN186" s="89"/>
      <c r="AO186" s="86"/>
      <c r="AP186" s="87"/>
      <c r="AQ186" s="87"/>
      <c r="AR186" s="87"/>
      <c r="AS186" s="87"/>
      <c r="AT186" s="88"/>
      <c r="AU186" s="75"/>
      <c r="AV186" s="89"/>
    </row>
    <row r="187" spans="1:68" ht="27.95" customHeight="1" x14ac:dyDescent="0.25">
      <c r="A187" s="54"/>
      <c r="B187" s="55"/>
      <c r="C187" s="56"/>
      <c r="D187" s="57" t="s">
        <v>738</v>
      </c>
      <c r="E187" s="143"/>
      <c r="F187" s="144"/>
      <c r="G187" s="145"/>
      <c r="H187" s="140"/>
      <c r="I187" s="81"/>
      <c r="J187" s="82"/>
      <c r="K187" s="63">
        <f t="shared" si="182"/>
        <v>0</v>
      </c>
      <c r="L187" s="63">
        <f t="shared" si="183"/>
        <v>0</v>
      </c>
      <c r="M187" s="83"/>
      <c r="N187" s="84"/>
      <c r="O187" s="66">
        <f t="shared" si="184"/>
        <v>0</v>
      </c>
      <c r="P187" s="66">
        <f t="shared" si="185"/>
        <v>0</v>
      </c>
      <c r="Q187" s="83"/>
      <c r="R187" s="85">
        <f t="shared" si="186"/>
        <v>0</v>
      </c>
      <c r="S187" s="69">
        <f t="shared" si="187"/>
        <v>0</v>
      </c>
      <c r="T187" s="70">
        <f t="shared" si="188"/>
        <v>0</v>
      </c>
      <c r="U187" s="70">
        <f t="shared" si="189"/>
        <v>0</v>
      </c>
      <c r="V187" s="70">
        <f t="shared" si="190"/>
        <v>0</v>
      </c>
      <c r="W187" s="70">
        <f t="shared" si="191"/>
        <v>0</v>
      </c>
      <c r="X187" s="70">
        <f t="shared" si="192"/>
        <v>0</v>
      </c>
      <c r="Y187" s="70">
        <f t="shared" si="193"/>
        <v>0</v>
      </c>
      <c r="Z187" s="70">
        <f t="shared" si="193"/>
        <v>0</v>
      </c>
      <c r="AA187" s="70">
        <f t="shared" si="193"/>
        <v>0</v>
      </c>
      <c r="AB187" s="71"/>
      <c r="AC187" s="7">
        <f t="shared" si="194"/>
        <v>0</v>
      </c>
      <c r="AD187" s="86"/>
      <c r="AE187" s="73"/>
      <c r="AF187" s="87"/>
      <c r="AG187" s="87"/>
      <c r="AH187" s="88"/>
      <c r="AI187" s="88"/>
      <c r="AJ187" s="75"/>
      <c r="AK187" s="87"/>
      <c r="AL187" s="88"/>
      <c r="AM187" s="75"/>
      <c r="AN187" s="89"/>
      <c r="AO187" s="86"/>
      <c r="AP187" s="87"/>
      <c r="AQ187" s="87"/>
      <c r="AR187" s="87"/>
      <c r="AS187" s="87"/>
      <c r="AT187" s="88"/>
      <c r="AU187" s="75"/>
      <c r="AV187" s="89"/>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row>
    <row r="188" spans="1:68" ht="27.95" customHeight="1" x14ac:dyDescent="0.25">
      <c r="A188" s="54"/>
      <c r="B188" s="55"/>
      <c r="C188" s="56"/>
      <c r="D188" s="57" t="s">
        <v>738</v>
      </c>
      <c r="E188" s="146"/>
      <c r="F188" s="464"/>
      <c r="G188" s="142"/>
      <c r="H188" s="465"/>
      <c r="I188" s="466"/>
      <c r="J188" s="82"/>
      <c r="K188" s="96">
        <f t="shared" si="182"/>
        <v>0</v>
      </c>
      <c r="L188" s="96">
        <f t="shared" si="183"/>
        <v>0</v>
      </c>
      <c r="M188" s="83"/>
      <c r="N188" s="84"/>
      <c r="O188" s="66">
        <f t="shared" si="184"/>
        <v>0</v>
      </c>
      <c r="P188" s="66">
        <f t="shared" si="185"/>
        <v>0</v>
      </c>
      <c r="Q188" s="83"/>
      <c r="R188" s="85">
        <f t="shared" si="186"/>
        <v>0</v>
      </c>
      <c r="S188" s="69">
        <f t="shared" si="187"/>
        <v>0</v>
      </c>
      <c r="T188" s="70">
        <f t="shared" si="188"/>
        <v>0</v>
      </c>
      <c r="U188" s="70">
        <f t="shared" si="189"/>
        <v>0</v>
      </c>
      <c r="V188" s="70">
        <f t="shared" si="190"/>
        <v>0</v>
      </c>
      <c r="W188" s="70">
        <f t="shared" si="191"/>
        <v>0</v>
      </c>
      <c r="X188" s="70">
        <f t="shared" si="192"/>
        <v>0</v>
      </c>
      <c r="Y188" s="70">
        <f t="shared" si="193"/>
        <v>0</v>
      </c>
      <c r="Z188" s="70">
        <f t="shared" si="193"/>
        <v>0</v>
      </c>
      <c r="AA188" s="70">
        <f t="shared" si="193"/>
        <v>0</v>
      </c>
      <c r="AB188" s="71"/>
      <c r="AC188" s="7">
        <f t="shared" si="194"/>
        <v>0</v>
      </c>
      <c r="AD188" s="86"/>
      <c r="AE188" s="73"/>
      <c r="AF188" s="87"/>
      <c r="AG188" s="87"/>
      <c r="AH188" s="88"/>
      <c r="AI188" s="88"/>
      <c r="AJ188" s="75"/>
      <c r="AK188" s="87"/>
      <c r="AL188" s="88"/>
      <c r="AM188" s="75"/>
      <c r="AN188" s="89"/>
      <c r="AO188" s="86"/>
      <c r="AP188" s="87"/>
      <c r="AQ188" s="87"/>
      <c r="AR188" s="87"/>
      <c r="AS188" s="87"/>
      <c r="AT188" s="88"/>
      <c r="AU188" s="75"/>
      <c r="AV188" s="89"/>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row>
    <row r="189" spans="1:68" s="179" customFormat="1" ht="27.95" hidden="1" customHeight="1" x14ac:dyDescent="0.25">
      <c r="A189" s="193"/>
      <c r="B189" s="194"/>
      <c r="C189" s="56"/>
      <c r="D189" s="57" t="s">
        <v>738</v>
      </c>
      <c r="E189" s="101" t="s">
        <v>49</v>
      </c>
      <c r="F189" s="101"/>
      <c r="G189" s="102"/>
      <c r="H189" s="103"/>
      <c r="I189" s="104"/>
      <c r="J189" s="105"/>
      <c r="K189" s="106">
        <f>IF(J189&gt;0, 1, 0)</f>
        <v>0</v>
      </c>
      <c r="L189" s="106">
        <f t="shared" si="183"/>
        <v>0</v>
      </c>
      <c r="M189" s="107"/>
      <c r="N189" s="108"/>
      <c r="O189" s="109">
        <f t="shared" si="184"/>
        <v>0</v>
      </c>
      <c r="P189" s="109">
        <f t="shared" si="185"/>
        <v>0</v>
      </c>
      <c r="Q189" s="107"/>
      <c r="R189" s="110">
        <f>J189*M189*$R$9</f>
        <v>0</v>
      </c>
      <c r="S189" s="111">
        <f>J189*M189*$S$9</f>
        <v>0</v>
      </c>
      <c r="T189" s="112">
        <f>K189*M189*$T$9</f>
        <v>0</v>
      </c>
      <c r="U189" s="112">
        <f>J189*M189*$U$9</f>
        <v>0</v>
      </c>
      <c r="V189" s="112">
        <f t="shared" si="190"/>
        <v>0</v>
      </c>
      <c r="W189" s="112">
        <f t="shared" si="191"/>
        <v>0</v>
      </c>
      <c r="X189" s="112">
        <f t="shared" si="192"/>
        <v>0</v>
      </c>
      <c r="Y189" s="112">
        <f t="shared" si="193"/>
        <v>0</v>
      </c>
      <c r="Z189" s="112">
        <f t="shared" si="193"/>
        <v>0</v>
      </c>
      <c r="AA189" s="112">
        <f t="shared" si="193"/>
        <v>0</v>
      </c>
      <c r="AB189" s="113"/>
      <c r="AC189" s="7">
        <f t="shared" si="194"/>
        <v>0</v>
      </c>
      <c r="AD189" s="176"/>
      <c r="AE189" s="73"/>
      <c r="AF189" s="177"/>
      <c r="AG189" s="177"/>
      <c r="AH189" s="88"/>
      <c r="AI189" s="88"/>
      <c r="AJ189" s="75"/>
      <c r="AK189" s="177"/>
      <c r="AL189" s="88"/>
      <c r="AM189" s="75"/>
      <c r="AN189" s="178"/>
      <c r="AO189" s="176"/>
      <c r="AP189" s="177"/>
      <c r="AQ189" s="177"/>
      <c r="AR189" s="177"/>
      <c r="AS189" s="177"/>
      <c r="AT189" s="88"/>
      <c r="AU189" s="75"/>
      <c r="AV189" s="178"/>
      <c r="AW189" s="6"/>
      <c r="AX189" s="6"/>
      <c r="AY189" s="6"/>
      <c r="AZ189" s="6"/>
      <c r="BA189" s="6"/>
      <c r="BB189" s="6"/>
      <c r="BC189" s="6"/>
      <c r="BD189" s="6"/>
      <c r="BE189" s="6"/>
      <c r="BF189" s="6"/>
      <c r="BG189" s="6"/>
      <c r="BH189" s="6"/>
      <c r="BI189" s="6"/>
      <c r="BJ189" s="6"/>
      <c r="BK189" s="6"/>
      <c r="BL189" s="6"/>
      <c r="BM189" s="6"/>
      <c r="BN189" s="6"/>
      <c r="BO189" s="6"/>
      <c r="BP189" s="6"/>
    </row>
    <row r="190" spans="1:68" s="171" customFormat="1" ht="27.95" hidden="1" customHeight="1" x14ac:dyDescent="0.25">
      <c r="A190" s="193"/>
      <c r="B190" s="194"/>
      <c r="C190" s="56"/>
      <c r="D190" s="57" t="s">
        <v>738</v>
      </c>
      <c r="E190" s="101" t="s">
        <v>49</v>
      </c>
      <c r="F190" s="101"/>
      <c r="G190" s="102"/>
      <c r="H190" s="103"/>
      <c r="I190" s="104"/>
      <c r="J190" s="105"/>
      <c r="K190" s="106">
        <f>IF(J190&gt;0, 1, 0)</f>
        <v>0</v>
      </c>
      <c r="L190" s="106">
        <f t="shared" si="183"/>
        <v>0</v>
      </c>
      <c r="M190" s="107"/>
      <c r="N190" s="108"/>
      <c r="O190" s="109">
        <f t="shared" si="184"/>
        <v>0</v>
      </c>
      <c r="P190" s="109">
        <f t="shared" si="185"/>
        <v>0</v>
      </c>
      <c r="Q190" s="107"/>
      <c r="R190" s="110">
        <f>J190*M190*$R$9</f>
        <v>0</v>
      </c>
      <c r="S190" s="111">
        <f>J190*M190*$S$9</f>
        <v>0</v>
      </c>
      <c r="T190" s="112">
        <f>K190*M190*$T$9</f>
        <v>0</v>
      </c>
      <c r="U190" s="112">
        <f>J190*M190*$U$9</f>
        <v>0</v>
      </c>
      <c r="V190" s="112">
        <f t="shared" si="190"/>
        <v>0</v>
      </c>
      <c r="W190" s="112">
        <f t="shared" si="191"/>
        <v>0</v>
      </c>
      <c r="X190" s="112">
        <f t="shared" si="192"/>
        <v>0</v>
      </c>
      <c r="Y190" s="112">
        <f t="shared" si="193"/>
        <v>0</v>
      </c>
      <c r="Z190" s="112">
        <f t="shared" si="193"/>
        <v>0</v>
      </c>
      <c r="AA190" s="112">
        <f t="shared" si="193"/>
        <v>0</v>
      </c>
      <c r="AB190" s="113"/>
      <c r="AC190" s="114">
        <f t="shared" si="194"/>
        <v>0</v>
      </c>
      <c r="AD190" s="176"/>
      <c r="AE190" s="73"/>
      <c r="AF190" s="177"/>
      <c r="AG190" s="177"/>
      <c r="AH190" s="88"/>
      <c r="AI190" s="88"/>
      <c r="AJ190" s="75"/>
      <c r="AK190" s="177"/>
      <c r="AL190" s="88"/>
      <c r="AM190" s="75"/>
      <c r="AN190" s="178"/>
      <c r="AO190" s="176"/>
      <c r="AP190" s="177"/>
      <c r="AQ190" s="177"/>
      <c r="AR190" s="177"/>
      <c r="AS190" s="177"/>
      <c r="AT190" s="88"/>
      <c r="AU190" s="75"/>
      <c r="AV190" s="178"/>
      <c r="AW190" s="6"/>
      <c r="AX190" s="6"/>
      <c r="AY190" s="6"/>
      <c r="AZ190" s="6"/>
      <c r="BA190" s="6"/>
      <c r="BB190" s="6"/>
      <c r="BC190" s="6"/>
      <c r="BD190" s="6"/>
      <c r="BE190" s="6"/>
      <c r="BF190" s="6"/>
      <c r="BG190" s="6"/>
      <c r="BH190" s="6"/>
      <c r="BI190" s="6"/>
      <c r="BJ190" s="6"/>
      <c r="BK190" s="6"/>
      <c r="BL190" s="6"/>
      <c r="BM190" s="6"/>
      <c r="BN190" s="6"/>
      <c r="BO190" s="6"/>
      <c r="BP190" s="6"/>
    </row>
    <row r="191" spans="1:68" ht="27.95" customHeight="1" thickBot="1" x14ac:dyDescent="0.3">
      <c r="A191" s="116"/>
      <c r="B191" s="117"/>
      <c r="C191" s="117"/>
      <c r="D191" s="57" t="s">
        <v>738</v>
      </c>
      <c r="E191" s="118"/>
      <c r="F191" s="118"/>
      <c r="G191" s="119"/>
      <c r="H191" s="120" t="s">
        <v>90</v>
      </c>
      <c r="I191" s="121"/>
      <c r="J191" s="122"/>
      <c r="K191" s="123"/>
      <c r="L191" s="123"/>
      <c r="M191" s="124"/>
      <c r="N191" s="125"/>
      <c r="O191" s="123"/>
      <c r="P191" s="123"/>
      <c r="Q191" s="124"/>
      <c r="R191" s="126">
        <f>SUM(R179:R190)</f>
        <v>0</v>
      </c>
      <c r="S191" s="127">
        <f t="shared" ref="S191:AA191" si="195">SUM(S179:S190)</f>
        <v>0</v>
      </c>
      <c r="T191" s="128">
        <f t="shared" si="195"/>
        <v>0</v>
      </c>
      <c r="U191" s="128">
        <f t="shared" si="195"/>
        <v>0</v>
      </c>
      <c r="V191" s="128">
        <f t="shared" si="195"/>
        <v>0</v>
      </c>
      <c r="W191" s="128">
        <f t="shared" si="195"/>
        <v>0</v>
      </c>
      <c r="X191" s="128">
        <f t="shared" si="195"/>
        <v>0</v>
      </c>
      <c r="Y191" s="129">
        <f t="shared" si="195"/>
        <v>0</v>
      </c>
      <c r="Z191" s="129">
        <f t="shared" si="195"/>
        <v>0</v>
      </c>
      <c r="AA191" s="129">
        <f t="shared" si="195"/>
        <v>0</v>
      </c>
      <c r="AB191" s="130">
        <f>R191/1800/0.6</f>
        <v>0</v>
      </c>
      <c r="AC191" s="7"/>
      <c r="AD191" s="131"/>
      <c r="AE191" s="132"/>
      <c r="AF191" s="132"/>
      <c r="AG191" s="132"/>
      <c r="AH191" s="132"/>
      <c r="AI191" s="132"/>
      <c r="AJ191" s="132"/>
      <c r="AK191" s="132"/>
      <c r="AL191" s="132"/>
      <c r="AM191" s="132"/>
      <c r="AN191" s="132"/>
      <c r="AO191" s="132"/>
      <c r="AP191" s="132"/>
      <c r="AQ191" s="132"/>
      <c r="AR191" s="132"/>
      <c r="AS191" s="132"/>
      <c r="AT191" s="132"/>
      <c r="AU191" s="132"/>
      <c r="AV191" s="467"/>
    </row>
    <row r="192" spans="1:68" ht="27.75" hidden="1" customHeight="1" thickTop="1" x14ac:dyDescent="0.25">
      <c r="A192" s="54"/>
      <c r="B192" s="55"/>
      <c r="C192" s="56"/>
      <c r="D192" s="57" t="s">
        <v>738</v>
      </c>
      <c r="E192" s="135"/>
      <c r="F192" s="136"/>
      <c r="G192" s="137"/>
      <c r="H192" s="140"/>
      <c r="I192" s="462"/>
      <c r="J192" s="62"/>
      <c r="K192" s="63">
        <f t="shared" ref="K192:K201" si="196">IF(J192&gt;0, 1, 0)</f>
        <v>0</v>
      </c>
      <c r="L192" s="63">
        <f t="shared" ref="L192:L203" si="197">J192-K192</f>
        <v>0</v>
      </c>
      <c r="M192" s="64"/>
      <c r="N192" s="65"/>
      <c r="O192" s="66">
        <f t="shared" ref="O192:O203" si="198">IF(N192&gt;0, 1, 0)</f>
        <v>0</v>
      </c>
      <c r="P192" s="66">
        <f t="shared" ref="P192:P203" si="199">N192-O192</f>
        <v>0</v>
      </c>
      <c r="Q192" s="463"/>
      <c r="R192" s="68">
        <f t="shared" ref="R192:R201" si="200">(K192*M192*$R$5)+(L192*M192*$R$6)+(O192*Q192*$R$7)+(P192*Q192*$R$8)</f>
        <v>0</v>
      </c>
      <c r="S192" s="69">
        <f t="shared" ref="S192:S201" si="201">J192*M192*$S$5</f>
        <v>0</v>
      </c>
      <c r="T192" s="70">
        <f t="shared" ref="T192:T201" si="202">K192*M192*$T$5</f>
        <v>0</v>
      </c>
      <c r="U192" s="70">
        <f t="shared" ref="U192:U201" si="203">J192*M192*$U$5</f>
        <v>0</v>
      </c>
      <c r="V192" s="70">
        <f t="shared" ref="V192:V203" si="204">N192*Q192*$V$7</f>
        <v>0</v>
      </c>
      <c r="W192" s="70">
        <f t="shared" ref="W192:W203" si="205">O192*Q192*$W$7</f>
        <v>0</v>
      </c>
      <c r="X192" s="70">
        <f t="shared" ref="X192:X203" si="206">N192*Q192*$X$7</f>
        <v>0</v>
      </c>
      <c r="Y192" s="70">
        <f t="shared" ref="Y192:AA203" si="207">S192+V192</f>
        <v>0</v>
      </c>
      <c r="Z192" s="70">
        <f t="shared" si="207"/>
        <v>0</v>
      </c>
      <c r="AA192" s="70">
        <f t="shared" si="207"/>
        <v>0</v>
      </c>
      <c r="AB192" s="71"/>
      <c r="AC192" s="7">
        <f>R192-Y192-Z192-AA192</f>
        <v>0</v>
      </c>
      <c r="AD192" s="162"/>
      <c r="AE192" s="134"/>
      <c r="AF192" s="163"/>
      <c r="AG192" s="164"/>
      <c r="AH192" s="88"/>
      <c r="AI192" s="88"/>
      <c r="AJ192" s="75"/>
      <c r="AK192" s="182"/>
      <c r="AL192" s="88"/>
      <c r="AM192" s="75"/>
      <c r="AN192" s="89"/>
      <c r="AO192" s="162"/>
      <c r="AP192" s="87"/>
      <c r="AQ192" s="87"/>
      <c r="AR192" s="167"/>
      <c r="AS192" s="87"/>
      <c r="AT192" s="88"/>
      <c r="AU192" s="75"/>
      <c r="AV192" s="89"/>
    </row>
    <row r="193" spans="1:68" ht="27.95" hidden="1" customHeight="1" x14ac:dyDescent="0.25">
      <c r="A193" s="54"/>
      <c r="B193" s="55"/>
      <c r="C193" s="56"/>
      <c r="D193" s="57" t="s">
        <v>738</v>
      </c>
      <c r="E193" s="135"/>
      <c r="F193" s="136"/>
      <c r="G193" s="137"/>
      <c r="H193" s="140"/>
      <c r="I193" s="81"/>
      <c r="J193" s="82"/>
      <c r="K193" s="63">
        <f t="shared" si="196"/>
        <v>0</v>
      </c>
      <c r="L193" s="63">
        <f t="shared" si="197"/>
        <v>0</v>
      </c>
      <c r="M193" s="83"/>
      <c r="N193" s="84"/>
      <c r="O193" s="66">
        <f t="shared" si="198"/>
        <v>0</v>
      </c>
      <c r="P193" s="66">
        <f t="shared" si="199"/>
        <v>0</v>
      </c>
      <c r="Q193" s="83"/>
      <c r="R193" s="85">
        <f t="shared" si="200"/>
        <v>0</v>
      </c>
      <c r="S193" s="69">
        <f t="shared" si="201"/>
        <v>0</v>
      </c>
      <c r="T193" s="70">
        <f t="shared" si="202"/>
        <v>0</v>
      </c>
      <c r="U193" s="70">
        <f t="shared" si="203"/>
        <v>0</v>
      </c>
      <c r="V193" s="70">
        <f t="shared" si="204"/>
        <v>0</v>
      </c>
      <c r="W193" s="70">
        <f t="shared" si="205"/>
        <v>0</v>
      </c>
      <c r="X193" s="70">
        <f t="shared" si="206"/>
        <v>0</v>
      </c>
      <c r="Y193" s="70">
        <f t="shared" si="207"/>
        <v>0</v>
      </c>
      <c r="Z193" s="70">
        <f t="shared" si="207"/>
        <v>0</v>
      </c>
      <c r="AA193" s="70">
        <f t="shared" si="207"/>
        <v>0</v>
      </c>
      <c r="AB193" s="71"/>
      <c r="AC193" s="7">
        <f t="shared" ref="AC193:AC203" si="208">R191-Y191-Z191-AA191</f>
        <v>0</v>
      </c>
      <c r="AD193" s="162"/>
      <c r="AE193" s="134"/>
      <c r="AF193" s="163"/>
      <c r="AG193" s="164"/>
      <c r="AH193" s="88"/>
      <c r="AI193" s="88"/>
      <c r="AJ193" s="75"/>
      <c r="AK193" s="182"/>
      <c r="AL193" s="88"/>
      <c r="AM193" s="75"/>
      <c r="AN193" s="89"/>
      <c r="AO193" s="86"/>
      <c r="AP193" s="87"/>
      <c r="AQ193" s="87"/>
      <c r="AR193" s="87"/>
      <c r="AS193" s="87"/>
      <c r="AT193" s="88"/>
      <c r="AU193" s="75"/>
      <c r="AV193" s="89"/>
    </row>
    <row r="194" spans="1:68" ht="27.95" hidden="1" customHeight="1" x14ac:dyDescent="0.25">
      <c r="A194" s="54"/>
      <c r="B194" s="55"/>
      <c r="C194" s="56"/>
      <c r="D194" s="57" t="s">
        <v>738</v>
      </c>
      <c r="E194" s="135"/>
      <c r="F194" s="136"/>
      <c r="G194" s="137"/>
      <c r="H194" s="138"/>
      <c r="I194" s="81"/>
      <c r="J194" s="82"/>
      <c r="K194" s="63">
        <f t="shared" si="196"/>
        <v>0</v>
      </c>
      <c r="L194" s="63">
        <f t="shared" si="197"/>
        <v>0</v>
      </c>
      <c r="M194" s="83"/>
      <c r="N194" s="84"/>
      <c r="O194" s="66">
        <f t="shared" si="198"/>
        <v>0</v>
      </c>
      <c r="P194" s="66">
        <f t="shared" si="199"/>
        <v>0</v>
      </c>
      <c r="Q194" s="83"/>
      <c r="R194" s="85">
        <f t="shared" si="200"/>
        <v>0</v>
      </c>
      <c r="S194" s="69">
        <f t="shared" si="201"/>
        <v>0</v>
      </c>
      <c r="T194" s="70">
        <f t="shared" si="202"/>
        <v>0</v>
      </c>
      <c r="U194" s="70">
        <f t="shared" si="203"/>
        <v>0</v>
      </c>
      <c r="V194" s="70">
        <f t="shared" si="204"/>
        <v>0</v>
      </c>
      <c r="W194" s="70">
        <f t="shared" si="205"/>
        <v>0</v>
      </c>
      <c r="X194" s="70">
        <f t="shared" si="206"/>
        <v>0</v>
      </c>
      <c r="Y194" s="70">
        <f t="shared" si="207"/>
        <v>0</v>
      </c>
      <c r="Z194" s="70">
        <f t="shared" si="207"/>
        <v>0</v>
      </c>
      <c r="AA194" s="70">
        <f t="shared" si="207"/>
        <v>0</v>
      </c>
      <c r="AB194" s="71"/>
      <c r="AC194" s="7">
        <f t="shared" si="208"/>
        <v>0</v>
      </c>
      <c r="AD194" s="162"/>
      <c r="AE194" s="134"/>
      <c r="AF194" s="163"/>
      <c r="AG194" s="164"/>
      <c r="AH194" s="88"/>
      <c r="AI194" s="88"/>
      <c r="AJ194" s="75"/>
      <c r="AK194" s="167"/>
      <c r="AL194" s="88"/>
      <c r="AM194" s="75"/>
      <c r="AN194" s="89"/>
      <c r="AO194" s="86"/>
      <c r="AP194" s="87"/>
      <c r="AQ194" s="87"/>
      <c r="AR194" s="87"/>
      <c r="AS194" s="87"/>
      <c r="AT194" s="88"/>
      <c r="AU194" s="75"/>
      <c r="AV194" s="89"/>
    </row>
    <row r="195" spans="1:68" ht="27.95" hidden="1" customHeight="1" x14ac:dyDescent="0.25">
      <c r="A195" s="54"/>
      <c r="B195" s="55"/>
      <c r="C195" s="56"/>
      <c r="D195" s="57" t="s">
        <v>738</v>
      </c>
      <c r="E195" s="139"/>
      <c r="F195" s="136"/>
      <c r="G195" s="137"/>
      <c r="H195" s="140"/>
      <c r="I195" s="81"/>
      <c r="J195" s="82"/>
      <c r="K195" s="63">
        <f t="shared" si="196"/>
        <v>0</v>
      </c>
      <c r="L195" s="63">
        <f t="shared" si="197"/>
        <v>0</v>
      </c>
      <c r="M195" s="83"/>
      <c r="N195" s="84"/>
      <c r="O195" s="66">
        <f t="shared" si="198"/>
        <v>0</v>
      </c>
      <c r="P195" s="66">
        <f t="shared" si="199"/>
        <v>0</v>
      </c>
      <c r="Q195" s="83"/>
      <c r="R195" s="85">
        <f t="shared" si="200"/>
        <v>0</v>
      </c>
      <c r="S195" s="69">
        <f t="shared" si="201"/>
        <v>0</v>
      </c>
      <c r="T195" s="70">
        <f t="shared" si="202"/>
        <v>0</v>
      </c>
      <c r="U195" s="70">
        <f t="shared" si="203"/>
        <v>0</v>
      </c>
      <c r="V195" s="70">
        <f t="shared" si="204"/>
        <v>0</v>
      </c>
      <c r="W195" s="70">
        <f t="shared" si="205"/>
        <v>0</v>
      </c>
      <c r="X195" s="70">
        <f t="shared" si="206"/>
        <v>0</v>
      </c>
      <c r="Y195" s="70">
        <f t="shared" si="207"/>
        <v>0</v>
      </c>
      <c r="Z195" s="70">
        <f t="shared" si="207"/>
        <v>0</v>
      </c>
      <c r="AA195" s="70">
        <f t="shared" si="207"/>
        <v>0</v>
      </c>
      <c r="AB195" s="71"/>
      <c r="AC195" s="7">
        <f t="shared" si="208"/>
        <v>0</v>
      </c>
      <c r="AD195" s="86"/>
      <c r="AE195" s="73"/>
      <c r="AF195" s="87"/>
      <c r="AG195" s="87"/>
      <c r="AH195" s="88"/>
      <c r="AI195" s="88"/>
      <c r="AJ195" s="75"/>
      <c r="AK195" s="87"/>
      <c r="AL195" s="88"/>
      <c r="AM195" s="75"/>
      <c r="AN195" s="89"/>
      <c r="AO195" s="86"/>
      <c r="AP195" s="87"/>
      <c r="AQ195" s="87"/>
      <c r="AR195" s="87"/>
      <c r="AS195" s="87"/>
      <c r="AT195" s="88"/>
      <c r="AU195" s="75"/>
      <c r="AV195" s="89"/>
    </row>
    <row r="196" spans="1:68" ht="27.95" hidden="1" customHeight="1" x14ac:dyDescent="0.25">
      <c r="A196" s="54"/>
      <c r="B196" s="55"/>
      <c r="C196" s="56"/>
      <c r="D196" s="57" t="s">
        <v>738</v>
      </c>
      <c r="E196" s="141"/>
      <c r="F196" s="136"/>
      <c r="G196" s="137"/>
      <c r="H196" s="140"/>
      <c r="I196" s="81"/>
      <c r="J196" s="82"/>
      <c r="K196" s="63">
        <f t="shared" si="196"/>
        <v>0</v>
      </c>
      <c r="L196" s="63">
        <f t="shared" si="197"/>
        <v>0</v>
      </c>
      <c r="M196" s="83"/>
      <c r="N196" s="84"/>
      <c r="O196" s="66">
        <f t="shared" si="198"/>
        <v>0</v>
      </c>
      <c r="P196" s="66">
        <f t="shared" si="199"/>
        <v>0</v>
      </c>
      <c r="Q196" s="83"/>
      <c r="R196" s="85">
        <f t="shared" si="200"/>
        <v>0</v>
      </c>
      <c r="S196" s="69">
        <f t="shared" si="201"/>
        <v>0</v>
      </c>
      <c r="T196" s="70">
        <f t="shared" si="202"/>
        <v>0</v>
      </c>
      <c r="U196" s="70">
        <f t="shared" si="203"/>
        <v>0</v>
      </c>
      <c r="V196" s="70">
        <f t="shared" si="204"/>
        <v>0</v>
      </c>
      <c r="W196" s="70">
        <f t="shared" si="205"/>
        <v>0</v>
      </c>
      <c r="X196" s="70">
        <f t="shared" si="206"/>
        <v>0</v>
      </c>
      <c r="Y196" s="70">
        <f t="shared" si="207"/>
        <v>0</v>
      </c>
      <c r="Z196" s="70">
        <f t="shared" si="207"/>
        <v>0</v>
      </c>
      <c r="AA196" s="70">
        <f t="shared" si="207"/>
        <v>0</v>
      </c>
      <c r="AB196" s="71"/>
      <c r="AC196" s="7">
        <f t="shared" si="208"/>
        <v>0</v>
      </c>
      <c r="AD196" s="86"/>
      <c r="AE196" s="73"/>
      <c r="AF196" s="87"/>
      <c r="AG196" s="87"/>
      <c r="AH196" s="88"/>
      <c r="AI196" s="88"/>
      <c r="AJ196" s="75"/>
      <c r="AK196" s="87"/>
      <c r="AL196" s="88"/>
      <c r="AM196" s="75"/>
      <c r="AN196" s="89"/>
      <c r="AO196" s="86"/>
      <c r="AP196" s="87"/>
      <c r="AQ196" s="87"/>
      <c r="AR196" s="87"/>
      <c r="AS196" s="87"/>
      <c r="AT196" s="88"/>
      <c r="AU196" s="75"/>
      <c r="AV196" s="89"/>
    </row>
    <row r="197" spans="1:68" ht="27.95" hidden="1" customHeight="1" x14ac:dyDescent="0.25">
      <c r="A197" s="54"/>
      <c r="B197" s="55"/>
      <c r="C197" s="56"/>
      <c r="D197" s="57" t="s">
        <v>738</v>
      </c>
      <c r="E197" s="141"/>
      <c r="F197" s="136"/>
      <c r="G197" s="137"/>
      <c r="H197" s="140"/>
      <c r="I197" s="81"/>
      <c r="J197" s="82"/>
      <c r="K197" s="63">
        <f t="shared" si="196"/>
        <v>0</v>
      </c>
      <c r="L197" s="63">
        <f t="shared" si="197"/>
        <v>0</v>
      </c>
      <c r="M197" s="83"/>
      <c r="N197" s="84"/>
      <c r="O197" s="66">
        <f t="shared" si="198"/>
        <v>0</v>
      </c>
      <c r="P197" s="66">
        <f t="shared" si="199"/>
        <v>0</v>
      </c>
      <c r="Q197" s="83"/>
      <c r="R197" s="85">
        <f t="shared" si="200"/>
        <v>0</v>
      </c>
      <c r="S197" s="69">
        <f t="shared" si="201"/>
        <v>0</v>
      </c>
      <c r="T197" s="70">
        <f t="shared" si="202"/>
        <v>0</v>
      </c>
      <c r="U197" s="70">
        <f t="shared" si="203"/>
        <v>0</v>
      </c>
      <c r="V197" s="70">
        <f t="shared" si="204"/>
        <v>0</v>
      </c>
      <c r="W197" s="70">
        <f t="shared" si="205"/>
        <v>0</v>
      </c>
      <c r="X197" s="70">
        <f t="shared" si="206"/>
        <v>0</v>
      </c>
      <c r="Y197" s="70">
        <f t="shared" si="207"/>
        <v>0</v>
      </c>
      <c r="Z197" s="70">
        <f t="shared" si="207"/>
        <v>0</v>
      </c>
      <c r="AA197" s="70">
        <f t="shared" si="207"/>
        <v>0</v>
      </c>
      <c r="AB197" s="71"/>
      <c r="AC197" s="7">
        <f t="shared" si="208"/>
        <v>0</v>
      </c>
      <c r="AD197" s="86"/>
      <c r="AE197" s="73"/>
      <c r="AF197" s="87"/>
      <c r="AG197" s="87"/>
      <c r="AH197" s="88"/>
      <c r="AI197" s="88"/>
      <c r="AJ197" s="75"/>
      <c r="AK197" s="87"/>
      <c r="AL197" s="88"/>
      <c r="AM197" s="75"/>
      <c r="AN197" s="89"/>
      <c r="AO197" s="86"/>
      <c r="AP197" s="87"/>
      <c r="AQ197" s="87"/>
      <c r="AR197" s="87"/>
      <c r="AS197" s="87"/>
      <c r="AT197" s="88"/>
      <c r="AU197" s="75"/>
      <c r="AV197" s="89"/>
    </row>
    <row r="198" spans="1:68" ht="27.95" hidden="1" customHeight="1" x14ac:dyDescent="0.25">
      <c r="A198" s="54"/>
      <c r="B198" s="55"/>
      <c r="C198" s="56"/>
      <c r="D198" s="57" t="s">
        <v>738</v>
      </c>
      <c r="E198" s="141"/>
      <c r="F198" s="136"/>
      <c r="G198" s="142"/>
      <c r="H198" s="140"/>
      <c r="I198" s="81"/>
      <c r="J198" s="82"/>
      <c r="K198" s="63">
        <f t="shared" si="196"/>
        <v>0</v>
      </c>
      <c r="L198" s="63">
        <f t="shared" si="197"/>
        <v>0</v>
      </c>
      <c r="M198" s="83"/>
      <c r="N198" s="84"/>
      <c r="O198" s="66">
        <f t="shared" si="198"/>
        <v>0</v>
      </c>
      <c r="P198" s="66">
        <f t="shared" si="199"/>
        <v>0</v>
      </c>
      <c r="Q198" s="83"/>
      <c r="R198" s="85">
        <f t="shared" si="200"/>
        <v>0</v>
      </c>
      <c r="S198" s="69">
        <f t="shared" si="201"/>
        <v>0</v>
      </c>
      <c r="T198" s="70">
        <f t="shared" si="202"/>
        <v>0</v>
      </c>
      <c r="U198" s="70">
        <f t="shared" si="203"/>
        <v>0</v>
      </c>
      <c r="V198" s="70">
        <f t="shared" si="204"/>
        <v>0</v>
      </c>
      <c r="W198" s="70">
        <f t="shared" si="205"/>
        <v>0</v>
      </c>
      <c r="X198" s="70">
        <f t="shared" si="206"/>
        <v>0</v>
      </c>
      <c r="Y198" s="70">
        <f t="shared" si="207"/>
        <v>0</v>
      </c>
      <c r="Z198" s="70">
        <f t="shared" si="207"/>
        <v>0</v>
      </c>
      <c r="AA198" s="70">
        <f t="shared" si="207"/>
        <v>0</v>
      </c>
      <c r="AB198" s="71"/>
      <c r="AC198" s="7">
        <f t="shared" si="208"/>
        <v>0</v>
      </c>
      <c r="AD198" s="86"/>
      <c r="AE198" s="73"/>
      <c r="AF198" s="87"/>
      <c r="AG198" s="87"/>
      <c r="AH198" s="88"/>
      <c r="AI198" s="88"/>
      <c r="AJ198" s="75"/>
      <c r="AK198" s="87"/>
      <c r="AL198" s="88"/>
      <c r="AM198" s="75"/>
      <c r="AN198" s="89"/>
      <c r="AO198" s="86"/>
      <c r="AP198" s="87"/>
      <c r="AQ198" s="87"/>
      <c r="AR198" s="87"/>
      <c r="AS198" s="87"/>
      <c r="AT198" s="88"/>
      <c r="AU198" s="75"/>
      <c r="AV198" s="89"/>
    </row>
    <row r="199" spans="1:68" ht="27.95" hidden="1" customHeight="1" x14ac:dyDescent="0.25">
      <c r="A199" s="54"/>
      <c r="B199" s="55"/>
      <c r="C199" s="56"/>
      <c r="D199" s="57" t="s">
        <v>738</v>
      </c>
      <c r="E199" s="141"/>
      <c r="F199" s="136"/>
      <c r="G199" s="142"/>
      <c r="H199" s="140"/>
      <c r="I199" s="94"/>
      <c r="J199" s="82"/>
      <c r="K199" s="63">
        <f t="shared" si="196"/>
        <v>0</v>
      </c>
      <c r="L199" s="63">
        <f t="shared" si="197"/>
        <v>0</v>
      </c>
      <c r="M199" s="83"/>
      <c r="N199" s="84"/>
      <c r="O199" s="66">
        <f t="shared" si="198"/>
        <v>0</v>
      </c>
      <c r="P199" s="66">
        <f t="shared" si="199"/>
        <v>0</v>
      </c>
      <c r="Q199" s="83"/>
      <c r="R199" s="85">
        <f t="shared" si="200"/>
        <v>0</v>
      </c>
      <c r="S199" s="69">
        <f t="shared" si="201"/>
        <v>0</v>
      </c>
      <c r="T199" s="70">
        <f t="shared" si="202"/>
        <v>0</v>
      </c>
      <c r="U199" s="70">
        <f t="shared" si="203"/>
        <v>0</v>
      </c>
      <c r="V199" s="70">
        <f t="shared" si="204"/>
        <v>0</v>
      </c>
      <c r="W199" s="70">
        <f t="shared" si="205"/>
        <v>0</v>
      </c>
      <c r="X199" s="70">
        <f t="shared" si="206"/>
        <v>0</v>
      </c>
      <c r="Y199" s="70">
        <f t="shared" si="207"/>
        <v>0</v>
      </c>
      <c r="Z199" s="70">
        <f t="shared" si="207"/>
        <v>0</v>
      </c>
      <c r="AA199" s="70">
        <f t="shared" si="207"/>
        <v>0</v>
      </c>
      <c r="AB199" s="71"/>
      <c r="AC199" s="7">
        <f t="shared" si="208"/>
        <v>0</v>
      </c>
      <c r="AD199" s="86"/>
      <c r="AE199" s="73"/>
      <c r="AF199" s="87"/>
      <c r="AG199" s="87"/>
      <c r="AH199" s="88"/>
      <c r="AI199" s="88"/>
      <c r="AJ199" s="75"/>
      <c r="AK199" s="87"/>
      <c r="AL199" s="88"/>
      <c r="AM199" s="75"/>
      <c r="AN199" s="89"/>
      <c r="AO199" s="86"/>
      <c r="AP199" s="87"/>
      <c r="AQ199" s="87"/>
      <c r="AR199" s="87"/>
      <c r="AS199" s="87"/>
      <c r="AT199" s="88"/>
      <c r="AU199" s="75"/>
      <c r="AV199" s="89"/>
    </row>
    <row r="200" spans="1:68" ht="27.95" hidden="1" customHeight="1" x14ac:dyDescent="0.25">
      <c r="A200" s="54"/>
      <c r="B200" s="55"/>
      <c r="C200" s="56"/>
      <c r="D200" s="57" t="s">
        <v>738</v>
      </c>
      <c r="E200" s="143"/>
      <c r="F200" s="144"/>
      <c r="G200" s="145"/>
      <c r="H200" s="140"/>
      <c r="I200" s="81"/>
      <c r="J200" s="82"/>
      <c r="K200" s="63">
        <f t="shared" si="196"/>
        <v>0</v>
      </c>
      <c r="L200" s="63">
        <f t="shared" si="197"/>
        <v>0</v>
      </c>
      <c r="M200" s="83"/>
      <c r="N200" s="84"/>
      <c r="O200" s="66">
        <f t="shared" si="198"/>
        <v>0</v>
      </c>
      <c r="P200" s="66">
        <f t="shared" si="199"/>
        <v>0</v>
      </c>
      <c r="Q200" s="83"/>
      <c r="R200" s="85">
        <f t="shared" si="200"/>
        <v>0</v>
      </c>
      <c r="S200" s="69">
        <f t="shared" si="201"/>
        <v>0</v>
      </c>
      <c r="T200" s="70">
        <f t="shared" si="202"/>
        <v>0</v>
      </c>
      <c r="U200" s="70">
        <f t="shared" si="203"/>
        <v>0</v>
      </c>
      <c r="V200" s="70">
        <f t="shared" si="204"/>
        <v>0</v>
      </c>
      <c r="W200" s="70">
        <f t="shared" si="205"/>
        <v>0</v>
      </c>
      <c r="X200" s="70">
        <f t="shared" si="206"/>
        <v>0</v>
      </c>
      <c r="Y200" s="70">
        <f t="shared" si="207"/>
        <v>0</v>
      </c>
      <c r="Z200" s="70">
        <f t="shared" si="207"/>
        <v>0</v>
      </c>
      <c r="AA200" s="70">
        <f t="shared" si="207"/>
        <v>0</v>
      </c>
      <c r="AB200" s="71"/>
      <c r="AC200" s="7">
        <f t="shared" si="208"/>
        <v>0</v>
      </c>
      <c r="AD200" s="86"/>
      <c r="AE200" s="73"/>
      <c r="AF200" s="87"/>
      <c r="AG200" s="87"/>
      <c r="AH200" s="88"/>
      <c r="AI200" s="88"/>
      <c r="AJ200" s="75"/>
      <c r="AK200" s="87"/>
      <c r="AL200" s="88"/>
      <c r="AM200" s="75"/>
      <c r="AN200" s="89"/>
      <c r="AO200" s="86"/>
      <c r="AP200" s="87"/>
      <c r="AQ200" s="87"/>
      <c r="AR200" s="87"/>
      <c r="AS200" s="87"/>
      <c r="AT200" s="88"/>
      <c r="AU200" s="75"/>
      <c r="AV200" s="89"/>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row>
    <row r="201" spans="1:68" ht="27.95" hidden="1" customHeight="1" x14ac:dyDescent="0.25">
      <c r="A201" s="54"/>
      <c r="B201" s="55"/>
      <c r="C201" s="56"/>
      <c r="D201" s="57" t="s">
        <v>738</v>
      </c>
      <c r="E201" s="146"/>
      <c r="F201" s="464"/>
      <c r="G201" s="142"/>
      <c r="H201" s="465"/>
      <c r="I201" s="466"/>
      <c r="J201" s="82"/>
      <c r="K201" s="96">
        <f t="shared" si="196"/>
        <v>0</v>
      </c>
      <c r="L201" s="96">
        <f t="shared" si="197"/>
        <v>0</v>
      </c>
      <c r="M201" s="83"/>
      <c r="N201" s="84"/>
      <c r="O201" s="66">
        <f t="shared" si="198"/>
        <v>0</v>
      </c>
      <c r="P201" s="66">
        <f t="shared" si="199"/>
        <v>0</v>
      </c>
      <c r="Q201" s="83"/>
      <c r="R201" s="85">
        <f t="shared" si="200"/>
        <v>0</v>
      </c>
      <c r="S201" s="69">
        <f t="shared" si="201"/>
        <v>0</v>
      </c>
      <c r="T201" s="70">
        <f t="shared" si="202"/>
        <v>0</v>
      </c>
      <c r="U201" s="70">
        <f t="shared" si="203"/>
        <v>0</v>
      </c>
      <c r="V201" s="70">
        <f t="shared" si="204"/>
        <v>0</v>
      </c>
      <c r="W201" s="70">
        <f t="shared" si="205"/>
        <v>0</v>
      </c>
      <c r="X201" s="70">
        <f t="shared" si="206"/>
        <v>0</v>
      </c>
      <c r="Y201" s="70">
        <f t="shared" si="207"/>
        <v>0</v>
      </c>
      <c r="Z201" s="70">
        <f t="shared" si="207"/>
        <v>0</v>
      </c>
      <c r="AA201" s="70">
        <f t="shared" si="207"/>
        <v>0</v>
      </c>
      <c r="AB201" s="71"/>
      <c r="AC201" s="7">
        <f t="shared" si="208"/>
        <v>0</v>
      </c>
      <c r="AD201" s="86"/>
      <c r="AE201" s="73"/>
      <c r="AF201" s="87"/>
      <c r="AG201" s="87"/>
      <c r="AH201" s="88"/>
      <c r="AI201" s="88"/>
      <c r="AJ201" s="75"/>
      <c r="AK201" s="87"/>
      <c r="AL201" s="88"/>
      <c r="AM201" s="75"/>
      <c r="AN201" s="89"/>
      <c r="AO201" s="86"/>
      <c r="AP201" s="87"/>
      <c r="AQ201" s="87"/>
      <c r="AR201" s="87"/>
      <c r="AS201" s="87"/>
      <c r="AT201" s="88"/>
      <c r="AU201" s="75"/>
      <c r="AV201" s="89"/>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row>
    <row r="202" spans="1:68" s="179" customFormat="1" ht="27.95" hidden="1" customHeight="1" x14ac:dyDescent="0.25">
      <c r="A202" s="193"/>
      <c r="B202" s="194"/>
      <c r="C202" s="56"/>
      <c r="D202" s="57" t="s">
        <v>738</v>
      </c>
      <c r="E202" s="101" t="s">
        <v>49</v>
      </c>
      <c r="F202" s="101"/>
      <c r="G202" s="102"/>
      <c r="H202" s="103"/>
      <c r="I202" s="104"/>
      <c r="J202" s="105"/>
      <c r="K202" s="106">
        <f>IF(J202&gt;0, 1, 0)</f>
        <v>0</v>
      </c>
      <c r="L202" s="106">
        <f t="shared" si="197"/>
        <v>0</v>
      </c>
      <c r="M202" s="107"/>
      <c r="N202" s="108"/>
      <c r="O202" s="109">
        <f t="shared" si="198"/>
        <v>0</v>
      </c>
      <c r="P202" s="109">
        <f t="shared" si="199"/>
        <v>0</v>
      </c>
      <c r="Q202" s="107"/>
      <c r="R202" s="110">
        <f>J202*M202*$R$9</f>
        <v>0</v>
      </c>
      <c r="S202" s="111">
        <f>J202*M202*$S$9</f>
        <v>0</v>
      </c>
      <c r="T202" s="112">
        <f>K202*M202*$T$9</f>
        <v>0</v>
      </c>
      <c r="U202" s="112">
        <f>J202*M202*$U$9</f>
        <v>0</v>
      </c>
      <c r="V202" s="112">
        <f t="shared" si="204"/>
        <v>0</v>
      </c>
      <c r="W202" s="112">
        <f t="shared" si="205"/>
        <v>0</v>
      </c>
      <c r="X202" s="112">
        <f t="shared" si="206"/>
        <v>0</v>
      </c>
      <c r="Y202" s="112">
        <f t="shared" si="207"/>
        <v>0</v>
      </c>
      <c r="Z202" s="112">
        <f t="shared" si="207"/>
        <v>0</v>
      </c>
      <c r="AA202" s="112">
        <f t="shared" si="207"/>
        <v>0</v>
      </c>
      <c r="AB202" s="113"/>
      <c r="AC202" s="7">
        <f t="shared" si="208"/>
        <v>0</v>
      </c>
      <c r="AD202" s="176"/>
      <c r="AE202" s="73"/>
      <c r="AF202" s="177"/>
      <c r="AG202" s="177"/>
      <c r="AH202" s="88"/>
      <c r="AI202" s="88"/>
      <c r="AJ202" s="75"/>
      <c r="AK202" s="177"/>
      <c r="AL202" s="88"/>
      <c r="AM202" s="75"/>
      <c r="AN202" s="178"/>
      <c r="AO202" s="176"/>
      <c r="AP202" s="177"/>
      <c r="AQ202" s="177"/>
      <c r="AR202" s="177"/>
      <c r="AS202" s="177"/>
      <c r="AT202" s="88"/>
      <c r="AU202" s="75"/>
      <c r="AV202" s="178"/>
      <c r="AW202" s="6"/>
      <c r="AX202" s="6"/>
      <c r="AY202" s="6"/>
      <c r="AZ202" s="6"/>
      <c r="BA202" s="6"/>
      <c r="BB202" s="6"/>
      <c r="BC202" s="6"/>
      <c r="BD202" s="6"/>
      <c r="BE202" s="6"/>
      <c r="BF202" s="6"/>
      <c r="BG202" s="6"/>
      <c r="BH202" s="6"/>
      <c r="BI202" s="6"/>
      <c r="BJ202" s="6"/>
      <c r="BK202" s="6"/>
      <c r="BL202" s="6"/>
      <c r="BM202" s="6"/>
      <c r="BN202" s="6"/>
      <c r="BO202" s="6"/>
      <c r="BP202" s="6"/>
    </row>
    <row r="203" spans="1:68" s="171" customFormat="1" ht="27.95" hidden="1" customHeight="1" x14ac:dyDescent="0.25">
      <c r="A203" s="193"/>
      <c r="B203" s="194"/>
      <c r="C203" s="56"/>
      <c r="D203" s="57" t="s">
        <v>738</v>
      </c>
      <c r="E203" s="101" t="s">
        <v>49</v>
      </c>
      <c r="F203" s="101"/>
      <c r="G203" s="102"/>
      <c r="H203" s="103"/>
      <c r="I203" s="104"/>
      <c r="J203" s="105"/>
      <c r="K203" s="106">
        <f>IF(J203&gt;0, 1, 0)</f>
        <v>0</v>
      </c>
      <c r="L203" s="106">
        <f t="shared" si="197"/>
        <v>0</v>
      </c>
      <c r="M203" s="107"/>
      <c r="N203" s="108"/>
      <c r="O203" s="109">
        <f t="shared" si="198"/>
        <v>0</v>
      </c>
      <c r="P203" s="109">
        <f t="shared" si="199"/>
        <v>0</v>
      </c>
      <c r="Q203" s="107"/>
      <c r="R203" s="110">
        <f>J203*M203*$R$9</f>
        <v>0</v>
      </c>
      <c r="S203" s="111">
        <f>J203*M203*$S$9</f>
        <v>0</v>
      </c>
      <c r="T203" s="112">
        <f>K203*M203*$T$9</f>
        <v>0</v>
      </c>
      <c r="U203" s="112">
        <f>J203*M203*$U$9</f>
        <v>0</v>
      </c>
      <c r="V203" s="112">
        <f t="shared" si="204"/>
        <v>0</v>
      </c>
      <c r="W203" s="112">
        <f t="shared" si="205"/>
        <v>0</v>
      </c>
      <c r="X203" s="112">
        <f t="shared" si="206"/>
        <v>0</v>
      </c>
      <c r="Y203" s="112">
        <f t="shared" si="207"/>
        <v>0</v>
      </c>
      <c r="Z203" s="112">
        <f t="shared" si="207"/>
        <v>0</v>
      </c>
      <c r="AA203" s="112">
        <f t="shared" si="207"/>
        <v>0</v>
      </c>
      <c r="AB203" s="113"/>
      <c r="AC203" s="114">
        <f t="shared" si="208"/>
        <v>0</v>
      </c>
      <c r="AD203" s="176"/>
      <c r="AE203" s="73"/>
      <c r="AF203" s="177"/>
      <c r="AG203" s="177"/>
      <c r="AH203" s="88"/>
      <c r="AI203" s="88"/>
      <c r="AJ203" s="75"/>
      <c r="AK203" s="177"/>
      <c r="AL203" s="88"/>
      <c r="AM203" s="75"/>
      <c r="AN203" s="178"/>
      <c r="AO203" s="176"/>
      <c r="AP203" s="177"/>
      <c r="AQ203" s="177"/>
      <c r="AR203" s="177"/>
      <c r="AS203" s="177"/>
      <c r="AT203" s="88"/>
      <c r="AU203" s="75"/>
      <c r="AV203" s="178"/>
      <c r="AW203" s="6"/>
      <c r="AX203" s="6"/>
      <c r="AY203" s="6"/>
      <c r="AZ203" s="6"/>
      <c r="BA203" s="6"/>
      <c r="BB203" s="6"/>
      <c r="BC203" s="6"/>
      <c r="BD203" s="6"/>
      <c r="BE203" s="6"/>
      <c r="BF203" s="6"/>
      <c r="BG203" s="6"/>
      <c r="BH203" s="6"/>
      <c r="BI203" s="6"/>
      <c r="BJ203" s="6"/>
      <c r="BK203" s="6"/>
      <c r="BL203" s="6"/>
      <c r="BM203" s="6"/>
      <c r="BN203" s="6"/>
      <c r="BO203" s="6"/>
      <c r="BP203" s="6"/>
    </row>
    <row r="204" spans="1:68" ht="27.95" hidden="1" customHeight="1" thickBot="1" x14ac:dyDescent="0.3">
      <c r="A204" s="116"/>
      <c r="B204" s="117"/>
      <c r="C204" s="117"/>
      <c r="D204" s="57" t="s">
        <v>738</v>
      </c>
      <c r="E204" s="118"/>
      <c r="F204" s="118"/>
      <c r="G204" s="119"/>
      <c r="H204" s="120" t="s">
        <v>90</v>
      </c>
      <c r="I204" s="121"/>
      <c r="J204" s="122"/>
      <c r="K204" s="123"/>
      <c r="L204" s="123"/>
      <c r="M204" s="124"/>
      <c r="N204" s="125"/>
      <c r="O204" s="123"/>
      <c r="P204" s="123"/>
      <c r="Q204" s="124"/>
      <c r="R204" s="126">
        <f>SUM(R192:R203)</f>
        <v>0</v>
      </c>
      <c r="S204" s="127">
        <f t="shared" ref="S204:AA204" si="209">SUM(S192:S203)</f>
        <v>0</v>
      </c>
      <c r="T204" s="128">
        <f t="shared" si="209"/>
        <v>0</v>
      </c>
      <c r="U204" s="128">
        <f t="shared" si="209"/>
        <v>0</v>
      </c>
      <c r="V204" s="128">
        <f t="shared" si="209"/>
        <v>0</v>
      </c>
      <c r="W204" s="128">
        <f t="shared" si="209"/>
        <v>0</v>
      </c>
      <c r="X204" s="128">
        <f t="shared" si="209"/>
        <v>0</v>
      </c>
      <c r="Y204" s="129">
        <f t="shared" si="209"/>
        <v>0</v>
      </c>
      <c r="Z204" s="129">
        <f t="shared" si="209"/>
        <v>0</v>
      </c>
      <c r="AA204" s="129">
        <f t="shared" si="209"/>
        <v>0</v>
      </c>
      <c r="AB204" s="130">
        <f>R204/1800/0.6</f>
        <v>0</v>
      </c>
      <c r="AC204" s="7"/>
      <c r="AD204" s="131"/>
      <c r="AE204" s="132"/>
      <c r="AF204" s="132"/>
      <c r="AG204" s="132"/>
      <c r="AH204" s="132"/>
      <c r="AI204" s="132"/>
      <c r="AJ204" s="132"/>
      <c r="AK204" s="132"/>
      <c r="AL204" s="132"/>
      <c r="AM204" s="132"/>
      <c r="AN204" s="132"/>
      <c r="AO204" s="132"/>
      <c r="AP204" s="132"/>
      <c r="AQ204" s="132"/>
      <c r="AR204" s="132"/>
      <c r="AS204" s="132"/>
      <c r="AT204" s="132"/>
      <c r="AU204" s="132"/>
      <c r="AV204" s="467"/>
    </row>
    <row r="205" spans="1:68" ht="27.75" hidden="1" customHeight="1" thickTop="1" x14ac:dyDescent="0.25">
      <c r="A205" s="54"/>
      <c r="B205" s="55"/>
      <c r="C205" s="56"/>
      <c r="D205" s="57" t="s">
        <v>738</v>
      </c>
      <c r="E205" s="135"/>
      <c r="F205" s="136"/>
      <c r="G205" s="137"/>
      <c r="H205" s="140"/>
      <c r="I205" s="462"/>
      <c r="J205" s="62"/>
      <c r="K205" s="63">
        <f t="shared" ref="K205:K214" si="210">IF(J205&gt;0, 1, 0)</f>
        <v>0</v>
      </c>
      <c r="L205" s="63">
        <f t="shared" ref="L205:L216" si="211">J205-K205</f>
        <v>0</v>
      </c>
      <c r="M205" s="64"/>
      <c r="N205" s="65"/>
      <c r="O205" s="66">
        <f t="shared" ref="O205:O216" si="212">IF(N205&gt;0, 1, 0)</f>
        <v>0</v>
      </c>
      <c r="P205" s="66">
        <f t="shared" ref="P205:P216" si="213">N205-O205</f>
        <v>0</v>
      </c>
      <c r="Q205" s="463"/>
      <c r="R205" s="68">
        <f t="shared" ref="R205:R214" si="214">(K205*M205*$R$5)+(L205*M205*$R$6)+(O205*Q205*$R$7)+(P205*Q205*$R$8)</f>
        <v>0</v>
      </c>
      <c r="S205" s="69">
        <f t="shared" ref="S205:S214" si="215">J205*M205*$S$5</f>
        <v>0</v>
      </c>
      <c r="T205" s="70">
        <f t="shared" ref="T205:T214" si="216">K205*M205*$T$5</f>
        <v>0</v>
      </c>
      <c r="U205" s="70">
        <f t="shared" ref="U205:U214" si="217">J205*M205*$U$5</f>
        <v>0</v>
      </c>
      <c r="V205" s="70">
        <f t="shared" ref="V205:V216" si="218">N205*Q205*$V$7</f>
        <v>0</v>
      </c>
      <c r="W205" s="70">
        <f t="shared" ref="W205:W216" si="219">O205*Q205*$W$7</f>
        <v>0</v>
      </c>
      <c r="X205" s="70">
        <f t="shared" ref="X205:X216" si="220">N205*Q205*$X$7</f>
        <v>0</v>
      </c>
      <c r="Y205" s="70">
        <f t="shared" ref="Y205:AA216" si="221">S205+V205</f>
        <v>0</v>
      </c>
      <c r="Z205" s="70">
        <f t="shared" si="221"/>
        <v>0</v>
      </c>
      <c r="AA205" s="70">
        <f t="shared" si="221"/>
        <v>0</v>
      </c>
      <c r="AB205" s="71"/>
      <c r="AC205" s="7">
        <f>R205-Y205-Z205-AA205</f>
        <v>0</v>
      </c>
      <c r="AD205" s="162"/>
      <c r="AE205" s="134"/>
      <c r="AF205" s="163"/>
      <c r="AG205" s="164"/>
      <c r="AH205" s="88"/>
      <c r="AI205" s="88"/>
      <c r="AJ205" s="75"/>
      <c r="AK205" s="182"/>
      <c r="AL205" s="88"/>
      <c r="AM205" s="75"/>
      <c r="AN205" s="89"/>
      <c r="AO205" s="162"/>
      <c r="AP205" s="87"/>
      <c r="AQ205" s="87"/>
      <c r="AR205" s="167"/>
      <c r="AS205" s="87"/>
      <c r="AT205" s="88"/>
      <c r="AU205" s="75"/>
      <c r="AV205" s="89"/>
    </row>
    <row r="206" spans="1:68" ht="27.95" hidden="1" customHeight="1" x14ac:dyDescent="0.25">
      <c r="A206" s="54"/>
      <c r="B206" s="55"/>
      <c r="C206" s="56"/>
      <c r="D206" s="57" t="s">
        <v>738</v>
      </c>
      <c r="E206" s="135"/>
      <c r="F206" s="136"/>
      <c r="G206" s="137"/>
      <c r="H206" s="140"/>
      <c r="I206" s="81"/>
      <c r="J206" s="82"/>
      <c r="K206" s="63">
        <f t="shared" si="210"/>
        <v>0</v>
      </c>
      <c r="L206" s="63">
        <f t="shared" si="211"/>
        <v>0</v>
      </c>
      <c r="M206" s="83"/>
      <c r="N206" s="84"/>
      <c r="O206" s="66">
        <f t="shared" si="212"/>
        <v>0</v>
      </c>
      <c r="P206" s="66">
        <f t="shared" si="213"/>
        <v>0</v>
      </c>
      <c r="Q206" s="83"/>
      <c r="R206" s="85">
        <f t="shared" si="214"/>
        <v>0</v>
      </c>
      <c r="S206" s="69">
        <f t="shared" si="215"/>
        <v>0</v>
      </c>
      <c r="T206" s="70">
        <f t="shared" si="216"/>
        <v>0</v>
      </c>
      <c r="U206" s="70">
        <f t="shared" si="217"/>
        <v>0</v>
      </c>
      <c r="V206" s="70">
        <f t="shared" si="218"/>
        <v>0</v>
      </c>
      <c r="W206" s="70">
        <f t="shared" si="219"/>
        <v>0</v>
      </c>
      <c r="X206" s="70">
        <f t="shared" si="220"/>
        <v>0</v>
      </c>
      <c r="Y206" s="70">
        <f t="shared" si="221"/>
        <v>0</v>
      </c>
      <c r="Z206" s="70">
        <f t="shared" si="221"/>
        <v>0</v>
      </c>
      <c r="AA206" s="70">
        <f t="shared" si="221"/>
        <v>0</v>
      </c>
      <c r="AB206" s="71"/>
      <c r="AC206" s="7">
        <f t="shared" ref="AC206:AC216" si="222">R204-Y204-Z204-AA204</f>
        <v>0</v>
      </c>
      <c r="AD206" s="162"/>
      <c r="AE206" s="134"/>
      <c r="AF206" s="163"/>
      <c r="AG206" s="164"/>
      <c r="AH206" s="88"/>
      <c r="AI206" s="88"/>
      <c r="AJ206" s="75"/>
      <c r="AK206" s="182"/>
      <c r="AL206" s="88"/>
      <c r="AM206" s="75"/>
      <c r="AN206" s="89"/>
      <c r="AO206" s="86"/>
      <c r="AP206" s="87"/>
      <c r="AQ206" s="87"/>
      <c r="AR206" s="87"/>
      <c r="AS206" s="87"/>
      <c r="AT206" s="88"/>
      <c r="AU206" s="75"/>
      <c r="AV206" s="89"/>
    </row>
    <row r="207" spans="1:68" ht="27.95" hidden="1" customHeight="1" x14ac:dyDescent="0.25">
      <c r="A207" s="54"/>
      <c r="B207" s="55"/>
      <c r="C207" s="56"/>
      <c r="D207" s="57" t="s">
        <v>738</v>
      </c>
      <c r="E207" s="135"/>
      <c r="F207" s="136"/>
      <c r="G207" s="137"/>
      <c r="H207" s="138"/>
      <c r="I207" s="81"/>
      <c r="J207" s="82"/>
      <c r="K207" s="63">
        <f t="shared" si="210"/>
        <v>0</v>
      </c>
      <c r="L207" s="63">
        <f t="shared" si="211"/>
        <v>0</v>
      </c>
      <c r="M207" s="83"/>
      <c r="N207" s="84"/>
      <c r="O207" s="66">
        <f t="shared" si="212"/>
        <v>0</v>
      </c>
      <c r="P207" s="66">
        <f t="shared" si="213"/>
        <v>0</v>
      </c>
      <c r="Q207" s="83"/>
      <c r="R207" s="85">
        <f t="shared" si="214"/>
        <v>0</v>
      </c>
      <c r="S207" s="69">
        <f t="shared" si="215"/>
        <v>0</v>
      </c>
      <c r="T207" s="70">
        <f t="shared" si="216"/>
        <v>0</v>
      </c>
      <c r="U207" s="70">
        <f t="shared" si="217"/>
        <v>0</v>
      </c>
      <c r="V207" s="70">
        <f t="shared" si="218"/>
        <v>0</v>
      </c>
      <c r="W207" s="70">
        <f t="shared" si="219"/>
        <v>0</v>
      </c>
      <c r="X207" s="70">
        <f t="shared" si="220"/>
        <v>0</v>
      </c>
      <c r="Y207" s="70">
        <f t="shared" si="221"/>
        <v>0</v>
      </c>
      <c r="Z207" s="70">
        <f t="shared" si="221"/>
        <v>0</v>
      </c>
      <c r="AA207" s="70">
        <f t="shared" si="221"/>
        <v>0</v>
      </c>
      <c r="AB207" s="71"/>
      <c r="AC207" s="7">
        <f t="shared" si="222"/>
        <v>0</v>
      </c>
      <c r="AD207" s="162"/>
      <c r="AE207" s="134"/>
      <c r="AF207" s="163"/>
      <c r="AG207" s="164"/>
      <c r="AH207" s="88"/>
      <c r="AI207" s="88"/>
      <c r="AJ207" s="75"/>
      <c r="AK207" s="167"/>
      <c r="AL207" s="88"/>
      <c r="AM207" s="75"/>
      <c r="AN207" s="89"/>
      <c r="AO207" s="86"/>
      <c r="AP207" s="87"/>
      <c r="AQ207" s="87"/>
      <c r="AR207" s="87"/>
      <c r="AS207" s="87"/>
      <c r="AT207" s="88"/>
      <c r="AU207" s="75"/>
      <c r="AV207" s="89"/>
    </row>
    <row r="208" spans="1:68" ht="27.95" hidden="1" customHeight="1" x14ac:dyDescent="0.25">
      <c r="A208" s="54"/>
      <c r="B208" s="55"/>
      <c r="C208" s="56"/>
      <c r="D208" s="57" t="s">
        <v>738</v>
      </c>
      <c r="E208" s="139"/>
      <c r="F208" s="136"/>
      <c r="G208" s="137"/>
      <c r="H208" s="140"/>
      <c r="I208" s="81"/>
      <c r="J208" s="82"/>
      <c r="K208" s="63">
        <f t="shared" si="210"/>
        <v>0</v>
      </c>
      <c r="L208" s="63">
        <f t="shared" si="211"/>
        <v>0</v>
      </c>
      <c r="M208" s="83"/>
      <c r="N208" s="84"/>
      <c r="O208" s="66">
        <f t="shared" si="212"/>
        <v>0</v>
      </c>
      <c r="P208" s="66">
        <f t="shared" si="213"/>
        <v>0</v>
      </c>
      <c r="Q208" s="83"/>
      <c r="R208" s="85">
        <f t="shared" si="214"/>
        <v>0</v>
      </c>
      <c r="S208" s="69">
        <f t="shared" si="215"/>
        <v>0</v>
      </c>
      <c r="T208" s="70">
        <f t="shared" si="216"/>
        <v>0</v>
      </c>
      <c r="U208" s="70">
        <f t="shared" si="217"/>
        <v>0</v>
      </c>
      <c r="V208" s="70">
        <f t="shared" si="218"/>
        <v>0</v>
      </c>
      <c r="W208" s="70">
        <f t="shared" si="219"/>
        <v>0</v>
      </c>
      <c r="X208" s="70">
        <f t="shared" si="220"/>
        <v>0</v>
      </c>
      <c r="Y208" s="70">
        <f t="shared" si="221"/>
        <v>0</v>
      </c>
      <c r="Z208" s="70">
        <f t="shared" si="221"/>
        <v>0</v>
      </c>
      <c r="AA208" s="70">
        <f t="shared" si="221"/>
        <v>0</v>
      </c>
      <c r="AB208" s="71"/>
      <c r="AC208" s="7">
        <f t="shared" si="222"/>
        <v>0</v>
      </c>
      <c r="AD208" s="86"/>
      <c r="AE208" s="73"/>
      <c r="AF208" s="87"/>
      <c r="AG208" s="87"/>
      <c r="AH208" s="88"/>
      <c r="AI208" s="88"/>
      <c r="AJ208" s="75"/>
      <c r="AK208" s="87"/>
      <c r="AL208" s="88"/>
      <c r="AM208" s="75"/>
      <c r="AN208" s="89"/>
      <c r="AO208" s="86"/>
      <c r="AP208" s="87"/>
      <c r="AQ208" s="87"/>
      <c r="AR208" s="87"/>
      <c r="AS208" s="87"/>
      <c r="AT208" s="88"/>
      <c r="AU208" s="75"/>
      <c r="AV208" s="89"/>
    </row>
    <row r="209" spans="1:68" ht="27.95" hidden="1" customHeight="1" x14ac:dyDescent="0.25">
      <c r="A209" s="54"/>
      <c r="B209" s="55"/>
      <c r="C209" s="56"/>
      <c r="D209" s="57" t="s">
        <v>738</v>
      </c>
      <c r="E209" s="141"/>
      <c r="F209" s="136"/>
      <c r="G209" s="137"/>
      <c r="H209" s="140"/>
      <c r="I209" s="81"/>
      <c r="J209" s="82"/>
      <c r="K209" s="63">
        <f t="shared" si="210"/>
        <v>0</v>
      </c>
      <c r="L209" s="63">
        <f t="shared" si="211"/>
        <v>0</v>
      </c>
      <c r="M209" s="83"/>
      <c r="N209" s="84"/>
      <c r="O209" s="66">
        <f t="shared" si="212"/>
        <v>0</v>
      </c>
      <c r="P209" s="66">
        <f t="shared" si="213"/>
        <v>0</v>
      </c>
      <c r="Q209" s="83"/>
      <c r="R209" s="85">
        <f t="shared" si="214"/>
        <v>0</v>
      </c>
      <c r="S209" s="69">
        <f t="shared" si="215"/>
        <v>0</v>
      </c>
      <c r="T209" s="70">
        <f t="shared" si="216"/>
        <v>0</v>
      </c>
      <c r="U209" s="70">
        <f t="shared" si="217"/>
        <v>0</v>
      </c>
      <c r="V209" s="70">
        <f t="shared" si="218"/>
        <v>0</v>
      </c>
      <c r="W209" s="70">
        <f t="shared" si="219"/>
        <v>0</v>
      </c>
      <c r="X209" s="70">
        <f t="shared" si="220"/>
        <v>0</v>
      </c>
      <c r="Y209" s="70">
        <f t="shared" si="221"/>
        <v>0</v>
      </c>
      <c r="Z209" s="70">
        <f t="shared" si="221"/>
        <v>0</v>
      </c>
      <c r="AA209" s="70">
        <f t="shared" si="221"/>
        <v>0</v>
      </c>
      <c r="AB209" s="71"/>
      <c r="AC209" s="7">
        <f t="shared" si="222"/>
        <v>0</v>
      </c>
      <c r="AD209" s="86"/>
      <c r="AE209" s="73"/>
      <c r="AF209" s="87"/>
      <c r="AG209" s="87"/>
      <c r="AH209" s="88"/>
      <c r="AI209" s="88"/>
      <c r="AJ209" s="75"/>
      <c r="AK209" s="87"/>
      <c r="AL209" s="88"/>
      <c r="AM209" s="75"/>
      <c r="AN209" s="89"/>
      <c r="AO209" s="86"/>
      <c r="AP209" s="87"/>
      <c r="AQ209" s="87"/>
      <c r="AR209" s="87"/>
      <c r="AS209" s="87"/>
      <c r="AT209" s="88"/>
      <c r="AU209" s="75"/>
      <c r="AV209" s="89"/>
    </row>
    <row r="210" spans="1:68" ht="27.95" hidden="1" customHeight="1" x14ac:dyDescent="0.25">
      <c r="A210" s="54"/>
      <c r="B210" s="55"/>
      <c r="C210" s="56"/>
      <c r="D210" s="57" t="s">
        <v>738</v>
      </c>
      <c r="E210" s="141"/>
      <c r="F210" s="136"/>
      <c r="G210" s="137"/>
      <c r="H210" s="140"/>
      <c r="I210" s="81"/>
      <c r="J210" s="82"/>
      <c r="K210" s="63">
        <f t="shared" si="210"/>
        <v>0</v>
      </c>
      <c r="L210" s="63">
        <f t="shared" si="211"/>
        <v>0</v>
      </c>
      <c r="M210" s="83"/>
      <c r="N210" s="84"/>
      <c r="O210" s="66">
        <f t="shared" si="212"/>
        <v>0</v>
      </c>
      <c r="P210" s="66">
        <f t="shared" si="213"/>
        <v>0</v>
      </c>
      <c r="Q210" s="83"/>
      <c r="R210" s="85">
        <f t="shared" si="214"/>
        <v>0</v>
      </c>
      <c r="S210" s="69">
        <f t="shared" si="215"/>
        <v>0</v>
      </c>
      <c r="T210" s="70">
        <f t="shared" si="216"/>
        <v>0</v>
      </c>
      <c r="U210" s="70">
        <f t="shared" si="217"/>
        <v>0</v>
      </c>
      <c r="V210" s="70">
        <f t="shared" si="218"/>
        <v>0</v>
      </c>
      <c r="W210" s="70">
        <f t="shared" si="219"/>
        <v>0</v>
      </c>
      <c r="X210" s="70">
        <f t="shared" si="220"/>
        <v>0</v>
      </c>
      <c r="Y210" s="70">
        <f t="shared" si="221"/>
        <v>0</v>
      </c>
      <c r="Z210" s="70">
        <f t="shared" si="221"/>
        <v>0</v>
      </c>
      <c r="AA210" s="70">
        <f t="shared" si="221"/>
        <v>0</v>
      </c>
      <c r="AB210" s="71"/>
      <c r="AC210" s="7">
        <f t="shared" si="222"/>
        <v>0</v>
      </c>
      <c r="AD210" s="86"/>
      <c r="AE210" s="73"/>
      <c r="AF210" s="87"/>
      <c r="AG210" s="87"/>
      <c r="AH210" s="88"/>
      <c r="AI210" s="88"/>
      <c r="AJ210" s="75"/>
      <c r="AK210" s="87"/>
      <c r="AL210" s="88"/>
      <c r="AM210" s="75"/>
      <c r="AN210" s="89"/>
      <c r="AO210" s="86"/>
      <c r="AP210" s="87"/>
      <c r="AQ210" s="87"/>
      <c r="AR210" s="87"/>
      <c r="AS210" s="87"/>
      <c r="AT210" s="88"/>
      <c r="AU210" s="75"/>
      <c r="AV210" s="89"/>
    </row>
    <row r="211" spans="1:68" ht="27.95" hidden="1" customHeight="1" x14ac:dyDescent="0.25">
      <c r="A211" s="54"/>
      <c r="B211" s="55"/>
      <c r="C211" s="56"/>
      <c r="D211" s="57" t="s">
        <v>738</v>
      </c>
      <c r="E211" s="141"/>
      <c r="F211" s="136"/>
      <c r="G211" s="142"/>
      <c r="H211" s="140"/>
      <c r="I211" s="81"/>
      <c r="J211" s="82"/>
      <c r="K211" s="63">
        <f t="shared" si="210"/>
        <v>0</v>
      </c>
      <c r="L211" s="63">
        <f t="shared" si="211"/>
        <v>0</v>
      </c>
      <c r="M211" s="83"/>
      <c r="N211" s="84"/>
      <c r="O211" s="66">
        <f t="shared" si="212"/>
        <v>0</v>
      </c>
      <c r="P211" s="66">
        <f t="shared" si="213"/>
        <v>0</v>
      </c>
      <c r="Q211" s="83"/>
      <c r="R211" s="85">
        <f t="shared" si="214"/>
        <v>0</v>
      </c>
      <c r="S211" s="69">
        <f t="shared" si="215"/>
        <v>0</v>
      </c>
      <c r="T211" s="70">
        <f t="shared" si="216"/>
        <v>0</v>
      </c>
      <c r="U211" s="70">
        <f t="shared" si="217"/>
        <v>0</v>
      </c>
      <c r="V211" s="70">
        <f t="shared" si="218"/>
        <v>0</v>
      </c>
      <c r="W211" s="70">
        <f t="shared" si="219"/>
        <v>0</v>
      </c>
      <c r="X211" s="70">
        <f t="shared" si="220"/>
        <v>0</v>
      </c>
      <c r="Y211" s="70">
        <f t="shared" si="221"/>
        <v>0</v>
      </c>
      <c r="Z211" s="70">
        <f t="shared" si="221"/>
        <v>0</v>
      </c>
      <c r="AA211" s="70">
        <f t="shared" si="221"/>
        <v>0</v>
      </c>
      <c r="AB211" s="71"/>
      <c r="AC211" s="7">
        <f t="shared" si="222"/>
        <v>0</v>
      </c>
      <c r="AD211" s="86"/>
      <c r="AE211" s="73"/>
      <c r="AF211" s="87"/>
      <c r="AG211" s="87"/>
      <c r="AH211" s="88"/>
      <c r="AI211" s="88"/>
      <c r="AJ211" s="75"/>
      <c r="AK211" s="87"/>
      <c r="AL211" s="88"/>
      <c r="AM211" s="75"/>
      <c r="AN211" s="89"/>
      <c r="AO211" s="86"/>
      <c r="AP211" s="87"/>
      <c r="AQ211" s="87"/>
      <c r="AR211" s="87"/>
      <c r="AS211" s="87"/>
      <c r="AT211" s="88"/>
      <c r="AU211" s="75"/>
      <c r="AV211" s="89"/>
    </row>
    <row r="212" spans="1:68" ht="27.95" hidden="1" customHeight="1" x14ac:dyDescent="0.25">
      <c r="A212" s="54"/>
      <c r="B212" s="55"/>
      <c r="C212" s="56"/>
      <c r="D212" s="57" t="s">
        <v>738</v>
      </c>
      <c r="E212" s="141"/>
      <c r="F212" s="136"/>
      <c r="G212" s="142"/>
      <c r="H212" s="140"/>
      <c r="I212" s="94"/>
      <c r="J212" s="82"/>
      <c r="K212" s="63">
        <f t="shared" si="210"/>
        <v>0</v>
      </c>
      <c r="L212" s="63">
        <f t="shared" si="211"/>
        <v>0</v>
      </c>
      <c r="M212" s="83"/>
      <c r="N212" s="84"/>
      <c r="O212" s="66">
        <f t="shared" si="212"/>
        <v>0</v>
      </c>
      <c r="P212" s="66">
        <f t="shared" si="213"/>
        <v>0</v>
      </c>
      <c r="Q212" s="83"/>
      <c r="R212" s="85">
        <f t="shared" si="214"/>
        <v>0</v>
      </c>
      <c r="S212" s="69">
        <f t="shared" si="215"/>
        <v>0</v>
      </c>
      <c r="T212" s="70">
        <f t="shared" si="216"/>
        <v>0</v>
      </c>
      <c r="U212" s="70">
        <f t="shared" si="217"/>
        <v>0</v>
      </c>
      <c r="V212" s="70">
        <f t="shared" si="218"/>
        <v>0</v>
      </c>
      <c r="W212" s="70">
        <f t="shared" si="219"/>
        <v>0</v>
      </c>
      <c r="X212" s="70">
        <f t="shared" si="220"/>
        <v>0</v>
      </c>
      <c r="Y212" s="70">
        <f t="shared" si="221"/>
        <v>0</v>
      </c>
      <c r="Z212" s="70">
        <f t="shared" si="221"/>
        <v>0</v>
      </c>
      <c r="AA212" s="70">
        <f t="shared" si="221"/>
        <v>0</v>
      </c>
      <c r="AB212" s="71"/>
      <c r="AC212" s="7">
        <f t="shared" si="222"/>
        <v>0</v>
      </c>
      <c r="AD212" s="86"/>
      <c r="AE212" s="73"/>
      <c r="AF212" s="87"/>
      <c r="AG212" s="87"/>
      <c r="AH212" s="88"/>
      <c r="AI212" s="88"/>
      <c r="AJ212" s="75"/>
      <c r="AK212" s="87"/>
      <c r="AL212" s="88"/>
      <c r="AM212" s="75"/>
      <c r="AN212" s="89"/>
      <c r="AO212" s="86"/>
      <c r="AP212" s="87"/>
      <c r="AQ212" s="87"/>
      <c r="AR212" s="87"/>
      <c r="AS212" s="87"/>
      <c r="AT212" s="88"/>
      <c r="AU212" s="75"/>
      <c r="AV212" s="89"/>
    </row>
    <row r="213" spans="1:68" ht="27.95" hidden="1" customHeight="1" x14ac:dyDescent="0.25">
      <c r="A213" s="54"/>
      <c r="B213" s="55"/>
      <c r="C213" s="56"/>
      <c r="D213" s="57" t="s">
        <v>738</v>
      </c>
      <c r="E213" s="143"/>
      <c r="F213" s="144"/>
      <c r="G213" s="145"/>
      <c r="H213" s="140"/>
      <c r="I213" s="81"/>
      <c r="J213" s="82"/>
      <c r="K213" s="63">
        <f t="shared" si="210"/>
        <v>0</v>
      </c>
      <c r="L213" s="63">
        <f t="shared" si="211"/>
        <v>0</v>
      </c>
      <c r="M213" s="83"/>
      <c r="N213" s="84"/>
      <c r="O213" s="66">
        <f t="shared" si="212"/>
        <v>0</v>
      </c>
      <c r="P213" s="66">
        <f t="shared" si="213"/>
        <v>0</v>
      </c>
      <c r="Q213" s="83"/>
      <c r="R213" s="85">
        <f t="shared" si="214"/>
        <v>0</v>
      </c>
      <c r="S213" s="69">
        <f t="shared" si="215"/>
        <v>0</v>
      </c>
      <c r="T213" s="70">
        <f t="shared" si="216"/>
        <v>0</v>
      </c>
      <c r="U213" s="70">
        <f t="shared" si="217"/>
        <v>0</v>
      </c>
      <c r="V213" s="70">
        <f t="shared" si="218"/>
        <v>0</v>
      </c>
      <c r="W213" s="70">
        <f t="shared" si="219"/>
        <v>0</v>
      </c>
      <c r="X213" s="70">
        <f t="shared" si="220"/>
        <v>0</v>
      </c>
      <c r="Y213" s="70">
        <f t="shared" si="221"/>
        <v>0</v>
      </c>
      <c r="Z213" s="70">
        <f t="shared" si="221"/>
        <v>0</v>
      </c>
      <c r="AA213" s="70">
        <f t="shared" si="221"/>
        <v>0</v>
      </c>
      <c r="AB213" s="71"/>
      <c r="AC213" s="7">
        <f t="shared" si="222"/>
        <v>0</v>
      </c>
      <c r="AD213" s="86"/>
      <c r="AE213" s="73"/>
      <c r="AF213" s="87"/>
      <c r="AG213" s="87"/>
      <c r="AH213" s="88"/>
      <c r="AI213" s="88"/>
      <c r="AJ213" s="75"/>
      <c r="AK213" s="87"/>
      <c r="AL213" s="88"/>
      <c r="AM213" s="75"/>
      <c r="AN213" s="89"/>
      <c r="AO213" s="86"/>
      <c r="AP213" s="87"/>
      <c r="AQ213" s="87"/>
      <c r="AR213" s="87"/>
      <c r="AS213" s="87"/>
      <c r="AT213" s="88"/>
      <c r="AU213" s="75"/>
      <c r="AV213" s="89"/>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row>
    <row r="214" spans="1:68" ht="27.95" hidden="1" customHeight="1" x14ac:dyDescent="0.25">
      <c r="A214" s="54"/>
      <c r="B214" s="55"/>
      <c r="C214" s="56"/>
      <c r="D214" s="57" t="s">
        <v>738</v>
      </c>
      <c r="E214" s="146"/>
      <c r="F214" s="464"/>
      <c r="G214" s="142"/>
      <c r="H214" s="465"/>
      <c r="I214" s="466"/>
      <c r="J214" s="82"/>
      <c r="K214" s="96">
        <f t="shared" si="210"/>
        <v>0</v>
      </c>
      <c r="L214" s="96">
        <f t="shared" si="211"/>
        <v>0</v>
      </c>
      <c r="M214" s="83"/>
      <c r="N214" s="84"/>
      <c r="O214" s="66">
        <f t="shared" si="212"/>
        <v>0</v>
      </c>
      <c r="P214" s="66">
        <f t="shared" si="213"/>
        <v>0</v>
      </c>
      <c r="Q214" s="83"/>
      <c r="R214" s="85">
        <f t="shared" si="214"/>
        <v>0</v>
      </c>
      <c r="S214" s="69">
        <f t="shared" si="215"/>
        <v>0</v>
      </c>
      <c r="T214" s="70">
        <f t="shared" si="216"/>
        <v>0</v>
      </c>
      <c r="U214" s="70">
        <f t="shared" si="217"/>
        <v>0</v>
      </c>
      <c r="V214" s="70">
        <f t="shared" si="218"/>
        <v>0</v>
      </c>
      <c r="W214" s="70">
        <f t="shared" si="219"/>
        <v>0</v>
      </c>
      <c r="X214" s="70">
        <f t="shared" si="220"/>
        <v>0</v>
      </c>
      <c r="Y214" s="70">
        <f t="shared" si="221"/>
        <v>0</v>
      </c>
      <c r="Z214" s="70">
        <f t="shared" si="221"/>
        <v>0</v>
      </c>
      <c r="AA214" s="70">
        <f t="shared" si="221"/>
        <v>0</v>
      </c>
      <c r="AB214" s="71"/>
      <c r="AC214" s="7">
        <f t="shared" si="222"/>
        <v>0</v>
      </c>
      <c r="AD214" s="86"/>
      <c r="AE214" s="73"/>
      <c r="AF214" s="87"/>
      <c r="AG214" s="87"/>
      <c r="AH214" s="88"/>
      <c r="AI214" s="88"/>
      <c r="AJ214" s="75"/>
      <c r="AK214" s="87"/>
      <c r="AL214" s="88"/>
      <c r="AM214" s="75"/>
      <c r="AN214" s="89"/>
      <c r="AO214" s="86"/>
      <c r="AP214" s="87"/>
      <c r="AQ214" s="87"/>
      <c r="AR214" s="87"/>
      <c r="AS214" s="87"/>
      <c r="AT214" s="88"/>
      <c r="AU214" s="75"/>
      <c r="AV214" s="89"/>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row>
    <row r="215" spans="1:68" s="179" customFormat="1" ht="27.95" hidden="1" customHeight="1" x14ac:dyDescent="0.25">
      <c r="A215" s="193"/>
      <c r="B215" s="194"/>
      <c r="C215" s="56"/>
      <c r="D215" s="57" t="s">
        <v>738</v>
      </c>
      <c r="E215" s="101" t="s">
        <v>49</v>
      </c>
      <c r="F215" s="101"/>
      <c r="G215" s="102"/>
      <c r="H215" s="103"/>
      <c r="I215" s="104"/>
      <c r="J215" s="105"/>
      <c r="K215" s="106">
        <f>IF(J215&gt;0, 1, 0)</f>
        <v>0</v>
      </c>
      <c r="L215" s="106">
        <f t="shared" si="211"/>
        <v>0</v>
      </c>
      <c r="M215" s="107"/>
      <c r="N215" s="108"/>
      <c r="O215" s="109">
        <f t="shared" si="212"/>
        <v>0</v>
      </c>
      <c r="P215" s="109">
        <f t="shared" si="213"/>
        <v>0</v>
      </c>
      <c r="Q215" s="107"/>
      <c r="R215" s="110">
        <f>J215*M215*$R$9</f>
        <v>0</v>
      </c>
      <c r="S215" s="111">
        <f>J215*M215*$S$9</f>
        <v>0</v>
      </c>
      <c r="T215" s="112">
        <f>K215*M215*$T$9</f>
        <v>0</v>
      </c>
      <c r="U215" s="112">
        <f>J215*M215*$U$9</f>
        <v>0</v>
      </c>
      <c r="V215" s="112">
        <f t="shared" si="218"/>
        <v>0</v>
      </c>
      <c r="W215" s="112">
        <f t="shared" si="219"/>
        <v>0</v>
      </c>
      <c r="X215" s="112">
        <f t="shared" si="220"/>
        <v>0</v>
      </c>
      <c r="Y215" s="112">
        <f t="shared" si="221"/>
        <v>0</v>
      </c>
      <c r="Z215" s="112">
        <f t="shared" si="221"/>
        <v>0</v>
      </c>
      <c r="AA215" s="112">
        <f t="shared" si="221"/>
        <v>0</v>
      </c>
      <c r="AB215" s="113"/>
      <c r="AC215" s="7">
        <f t="shared" si="222"/>
        <v>0</v>
      </c>
      <c r="AD215" s="176"/>
      <c r="AE215" s="73"/>
      <c r="AF215" s="177"/>
      <c r="AG215" s="177"/>
      <c r="AH215" s="88"/>
      <c r="AI215" s="88"/>
      <c r="AJ215" s="75"/>
      <c r="AK215" s="177"/>
      <c r="AL215" s="88"/>
      <c r="AM215" s="75"/>
      <c r="AN215" s="178"/>
      <c r="AO215" s="176"/>
      <c r="AP215" s="177"/>
      <c r="AQ215" s="177"/>
      <c r="AR215" s="177"/>
      <c r="AS215" s="177"/>
      <c r="AT215" s="88"/>
      <c r="AU215" s="75"/>
      <c r="AV215" s="178"/>
      <c r="AW215" s="6"/>
      <c r="AX215" s="6"/>
      <c r="AY215" s="6"/>
      <c r="AZ215" s="6"/>
      <c r="BA215" s="6"/>
      <c r="BB215" s="6"/>
      <c r="BC215" s="6"/>
      <c r="BD215" s="6"/>
      <c r="BE215" s="6"/>
      <c r="BF215" s="6"/>
      <c r="BG215" s="6"/>
      <c r="BH215" s="6"/>
      <c r="BI215" s="6"/>
      <c r="BJ215" s="6"/>
      <c r="BK215" s="6"/>
      <c r="BL215" s="6"/>
      <c r="BM215" s="6"/>
      <c r="BN215" s="6"/>
      <c r="BO215" s="6"/>
      <c r="BP215" s="6"/>
    </row>
    <row r="216" spans="1:68" s="171" customFormat="1" ht="27.95" hidden="1" customHeight="1" x14ac:dyDescent="0.25">
      <c r="A216" s="193"/>
      <c r="B216" s="194"/>
      <c r="C216" s="56"/>
      <c r="D216" s="57" t="s">
        <v>738</v>
      </c>
      <c r="E216" s="101" t="s">
        <v>49</v>
      </c>
      <c r="F216" s="101"/>
      <c r="G216" s="102"/>
      <c r="H216" s="103"/>
      <c r="I216" s="104"/>
      <c r="J216" s="105"/>
      <c r="K216" s="106">
        <f>IF(J216&gt;0, 1, 0)</f>
        <v>0</v>
      </c>
      <c r="L216" s="106">
        <f t="shared" si="211"/>
        <v>0</v>
      </c>
      <c r="M216" s="107"/>
      <c r="N216" s="108"/>
      <c r="O216" s="109">
        <f t="shared" si="212"/>
        <v>0</v>
      </c>
      <c r="P216" s="109">
        <f t="shared" si="213"/>
        <v>0</v>
      </c>
      <c r="Q216" s="107"/>
      <c r="R216" s="110">
        <f>J216*M216*$R$9</f>
        <v>0</v>
      </c>
      <c r="S216" s="111">
        <f>J216*M216*$S$9</f>
        <v>0</v>
      </c>
      <c r="T216" s="112">
        <f>K216*M216*$T$9</f>
        <v>0</v>
      </c>
      <c r="U216" s="112">
        <f>J216*M216*$U$9</f>
        <v>0</v>
      </c>
      <c r="V216" s="112">
        <f t="shared" si="218"/>
        <v>0</v>
      </c>
      <c r="W216" s="112">
        <f t="shared" si="219"/>
        <v>0</v>
      </c>
      <c r="X216" s="112">
        <f t="shared" si="220"/>
        <v>0</v>
      </c>
      <c r="Y216" s="112">
        <f t="shared" si="221"/>
        <v>0</v>
      </c>
      <c r="Z216" s="112">
        <f t="shared" si="221"/>
        <v>0</v>
      </c>
      <c r="AA216" s="112">
        <f t="shared" si="221"/>
        <v>0</v>
      </c>
      <c r="AB216" s="113"/>
      <c r="AC216" s="114">
        <f t="shared" si="222"/>
        <v>0</v>
      </c>
      <c r="AD216" s="176"/>
      <c r="AE216" s="73"/>
      <c r="AF216" s="177"/>
      <c r="AG216" s="177"/>
      <c r="AH216" s="88"/>
      <c r="AI216" s="88"/>
      <c r="AJ216" s="75"/>
      <c r="AK216" s="177"/>
      <c r="AL216" s="88"/>
      <c r="AM216" s="75"/>
      <c r="AN216" s="178"/>
      <c r="AO216" s="176"/>
      <c r="AP216" s="177"/>
      <c r="AQ216" s="177"/>
      <c r="AR216" s="177"/>
      <c r="AS216" s="177"/>
      <c r="AT216" s="88"/>
      <c r="AU216" s="75"/>
      <c r="AV216" s="178"/>
      <c r="AW216" s="6"/>
      <c r="AX216" s="6"/>
      <c r="AY216" s="6"/>
      <c r="AZ216" s="6"/>
      <c r="BA216" s="6"/>
      <c r="BB216" s="6"/>
      <c r="BC216" s="6"/>
      <c r="BD216" s="6"/>
      <c r="BE216" s="6"/>
      <c r="BF216" s="6"/>
      <c r="BG216" s="6"/>
      <c r="BH216" s="6"/>
      <c r="BI216" s="6"/>
      <c r="BJ216" s="6"/>
      <c r="BK216" s="6"/>
      <c r="BL216" s="6"/>
      <c r="BM216" s="6"/>
      <c r="BN216" s="6"/>
      <c r="BO216" s="6"/>
      <c r="BP216" s="6"/>
    </row>
    <row r="217" spans="1:68" ht="27.95" hidden="1" customHeight="1" thickBot="1" x14ac:dyDescent="0.3">
      <c r="A217" s="116"/>
      <c r="B217" s="117"/>
      <c r="C217" s="117"/>
      <c r="D217" s="57" t="s">
        <v>738</v>
      </c>
      <c r="E217" s="118"/>
      <c r="F217" s="118"/>
      <c r="G217" s="119"/>
      <c r="H217" s="120" t="s">
        <v>90</v>
      </c>
      <c r="I217" s="121"/>
      <c r="J217" s="122"/>
      <c r="K217" s="123"/>
      <c r="L217" s="123"/>
      <c r="M217" s="124"/>
      <c r="N217" s="125"/>
      <c r="O217" s="123"/>
      <c r="P217" s="123"/>
      <c r="Q217" s="124"/>
      <c r="R217" s="126">
        <f>SUM(R205:R216)</f>
        <v>0</v>
      </c>
      <c r="S217" s="127">
        <f t="shared" ref="S217:AA217" si="223">SUM(S205:S216)</f>
        <v>0</v>
      </c>
      <c r="T217" s="128">
        <f t="shared" si="223"/>
        <v>0</v>
      </c>
      <c r="U217" s="128">
        <f t="shared" si="223"/>
        <v>0</v>
      </c>
      <c r="V217" s="128">
        <f t="shared" si="223"/>
        <v>0</v>
      </c>
      <c r="W217" s="128">
        <f t="shared" si="223"/>
        <v>0</v>
      </c>
      <c r="X217" s="128">
        <f t="shared" si="223"/>
        <v>0</v>
      </c>
      <c r="Y217" s="129">
        <f t="shared" si="223"/>
        <v>0</v>
      </c>
      <c r="Z217" s="129">
        <f t="shared" si="223"/>
        <v>0</v>
      </c>
      <c r="AA217" s="129">
        <f t="shared" si="223"/>
        <v>0</v>
      </c>
      <c r="AB217" s="130">
        <f>R217/1800/0.6</f>
        <v>0</v>
      </c>
      <c r="AC217" s="7"/>
      <c r="AD217" s="131"/>
      <c r="AE217" s="132"/>
      <c r="AF217" s="132"/>
      <c r="AG217" s="132"/>
      <c r="AH217" s="132"/>
      <c r="AI217" s="132"/>
      <c r="AJ217" s="132"/>
      <c r="AK217" s="132"/>
      <c r="AL217" s="132"/>
      <c r="AM217" s="132"/>
      <c r="AN217" s="132"/>
      <c r="AO217" s="132"/>
      <c r="AP217" s="132"/>
      <c r="AQ217" s="132"/>
      <c r="AR217" s="132"/>
      <c r="AS217" s="132"/>
      <c r="AT217" s="132"/>
      <c r="AU217" s="132"/>
      <c r="AV217" s="467"/>
    </row>
    <row r="218" spans="1:68" ht="27.75" hidden="1" customHeight="1" thickTop="1" x14ac:dyDescent="0.25">
      <c r="A218" s="54"/>
      <c r="B218" s="55"/>
      <c r="C218" s="56"/>
      <c r="D218" s="57" t="s">
        <v>738</v>
      </c>
      <c r="E218" s="135"/>
      <c r="F218" s="136"/>
      <c r="G218" s="137"/>
      <c r="H218" s="140"/>
      <c r="I218" s="462"/>
      <c r="J218" s="62"/>
      <c r="K218" s="63">
        <f t="shared" ref="K218:K227" si="224">IF(J218&gt;0, 1, 0)</f>
        <v>0</v>
      </c>
      <c r="L218" s="63">
        <f t="shared" ref="L218:L229" si="225">J218-K218</f>
        <v>0</v>
      </c>
      <c r="M218" s="64"/>
      <c r="N218" s="65"/>
      <c r="O218" s="66">
        <f t="shared" ref="O218:O229" si="226">IF(N218&gt;0, 1, 0)</f>
        <v>0</v>
      </c>
      <c r="P218" s="66">
        <f t="shared" ref="P218:P229" si="227">N218-O218</f>
        <v>0</v>
      </c>
      <c r="Q218" s="463"/>
      <c r="R218" s="68">
        <f t="shared" ref="R218:R227" si="228">(K218*M218*$R$5)+(L218*M218*$R$6)+(O218*Q218*$R$7)+(P218*Q218*$R$8)</f>
        <v>0</v>
      </c>
      <c r="S218" s="69">
        <f t="shared" ref="S218:S227" si="229">J218*M218*$S$5</f>
        <v>0</v>
      </c>
      <c r="T218" s="70">
        <f t="shared" ref="T218:T227" si="230">K218*M218*$T$5</f>
        <v>0</v>
      </c>
      <c r="U218" s="70">
        <f t="shared" ref="U218:U227" si="231">J218*M218*$U$5</f>
        <v>0</v>
      </c>
      <c r="V218" s="70">
        <f t="shared" ref="V218:V229" si="232">N218*Q218*$V$7</f>
        <v>0</v>
      </c>
      <c r="W218" s="70">
        <f t="shared" ref="W218:W229" si="233">O218*Q218*$W$7</f>
        <v>0</v>
      </c>
      <c r="X218" s="70">
        <f t="shared" ref="X218:X229" si="234">N218*Q218*$X$7</f>
        <v>0</v>
      </c>
      <c r="Y218" s="70">
        <f t="shared" ref="Y218:AA229" si="235">S218+V218</f>
        <v>0</v>
      </c>
      <c r="Z218" s="70">
        <f t="shared" si="235"/>
        <v>0</v>
      </c>
      <c r="AA218" s="70">
        <f t="shared" si="235"/>
        <v>0</v>
      </c>
      <c r="AB218" s="71"/>
      <c r="AC218" s="7">
        <f>R218-Y218-Z218-AA218</f>
        <v>0</v>
      </c>
      <c r="AD218" s="162"/>
      <c r="AE218" s="134"/>
      <c r="AF218" s="163"/>
      <c r="AG218" s="164"/>
      <c r="AH218" s="88"/>
      <c r="AI218" s="88"/>
      <c r="AJ218" s="75"/>
      <c r="AK218" s="182"/>
      <c r="AL218" s="88"/>
      <c r="AM218" s="75"/>
      <c r="AN218" s="89"/>
      <c r="AO218" s="162"/>
      <c r="AP218" s="87"/>
      <c r="AQ218" s="87"/>
      <c r="AR218" s="167"/>
      <c r="AS218" s="87"/>
      <c r="AT218" s="88"/>
      <c r="AU218" s="75"/>
      <c r="AV218" s="89"/>
    </row>
    <row r="219" spans="1:68" ht="27.95" hidden="1" customHeight="1" x14ac:dyDescent="0.25">
      <c r="A219" s="54"/>
      <c r="B219" s="55"/>
      <c r="C219" s="56"/>
      <c r="D219" s="57" t="s">
        <v>738</v>
      </c>
      <c r="E219" s="135"/>
      <c r="F219" s="136"/>
      <c r="G219" s="137"/>
      <c r="H219" s="140"/>
      <c r="I219" s="81"/>
      <c r="J219" s="82"/>
      <c r="K219" s="63">
        <f t="shared" si="224"/>
        <v>0</v>
      </c>
      <c r="L219" s="63">
        <f t="shared" si="225"/>
        <v>0</v>
      </c>
      <c r="M219" s="83"/>
      <c r="N219" s="84"/>
      <c r="O219" s="66">
        <f t="shared" si="226"/>
        <v>0</v>
      </c>
      <c r="P219" s="66">
        <f t="shared" si="227"/>
        <v>0</v>
      </c>
      <c r="Q219" s="83"/>
      <c r="R219" s="85">
        <f t="shared" si="228"/>
        <v>0</v>
      </c>
      <c r="S219" s="69">
        <f t="shared" si="229"/>
        <v>0</v>
      </c>
      <c r="T219" s="70">
        <f t="shared" si="230"/>
        <v>0</v>
      </c>
      <c r="U219" s="70">
        <f t="shared" si="231"/>
        <v>0</v>
      </c>
      <c r="V219" s="70">
        <f t="shared" si="232"/>
        <v>0</v>
      </c>
      <c r="W219" s="70">
        <f t="shared" si="233"/>
        <v>0</v>
      </c>
      <c r="X219" s="70">
        <f t="shared" si="234"/>
        <v>0</v>
      </c>
      <c r="Y219" s="70">
        <f t="shared" si="235"/>
        <v>0</v>
      </c>
      <c r="Z219" s="70">
        <f t="shared" si="235"/>
        <v>0</v>
      </c>
      <c r="AA219" s="70">
        <f t="shared" si="235"/>
        <v>0</v>
      </c>
      <c r="AB219" s="71"/>
      <c r="AC219" s="7">
        <f t="shared" ref="AC219:AC229" si="236">R217-Y217-Z217-AA217</f>
        <v>0</v>
      </c>
      <c r="AD219" s="162"/>
      <c r="AE219" s="134"/>
      <c r="AF219" s="163"/>
      <c r="AG219" s="164"/>
      <c r="AH219" s="88"/>
      <c r="AI219" s="88"/>
      <c r="AJ219" s="75"/>
      <c r="AK219" s="182"/>
      <c r="AL219" s="88"/>
      <c r="AM219" s="75"/>
      <c r="AN219" s="89"/>
      <c r="AO219" s="86"/>
      <c r="AP219" s="87"/>
      <c r="AQ219" s="87"/>
      <c r="AR219" s="87"/>
      <c r="AS219" s="87"/>
      <c r="AT219" s="88"/>
      <c r="AU219" s="75"/>
      <c r="AV219" s="89"/>
    </row>
    <row r="220" spans="1:68" ht="27.95" hidden="1" customHeight="1" x14ac:dyDescent="0.25">
      <c r="A220" s="54"/>
      <c r="B220" s="55"/>
      <c r="C220" s="56"/>
      <c r="D220" s="57" t="s">
        <v>738</v>
      </c>
      <c r="E220" s="135"/>
      <c r="F220" s="136"/>
      <c r="G220" s="137"/>
      <c r="H220" s="138"/>
      <c r="I220" s="81"/>
      <c r="J220" s="82"/>
      <c r="K220" s="63">
        <f t="shared" si="224"/>
        <v>0</v>
      </c>
      <c r="L220" s="63">
        <f t="shared" si="225"/>
        <v>0</v>
      </c>
      <c r="M220" s="83"/>
      <c r="N220" s="84"/>
      <c r="O220" s="66">
        <f t="shared" si="226"/>
        <v>0</v>
      </c>
      <c r="P220" s="66">
        <f t="shared" si="227"/>
        <v>0</v>
      </c>
      <c r="Q220" s="83"/>
      <c r="R220" s="85">
        <f t="shared" si="228"/>
        <v>0</v>
      </c>
      <c r="S220" s="69">
        <f t="shared" si="229"/>
        <v>0</v>
      </c>
      <c r="T220" s="70">
        <f t="shared" si="230"/>
        <v>0</v>
      </c>
      <c r="U220" s="70">
        <f t="shared" si="231"/>
        <v>0</v>
      </c>
      <c r="V220" s="70">
        <f t="shared" si="232"/>
        <v>0</v>
      </c>
      <c r="W220" s="70">
        <f t="shared" si="233"/>
        <v>0</v>
      </c>
      <c r="X220" s="70">
        <f t="shared" si="234"/>
        <v>0</v>
      </c>
      <c r="Y220" s="70">
        <f t="shared" si="235"/>
        <v>0</v>
      </c>
      <c r="Z220" s="70">
        <f t="shared" si="235"/>
        <v>0</v>
      </c>
      <c r="AA220" s="70">
        <f t="shared" si="235"/>
        <v>0</v>
      </c>
      <c r="AB220" s="71"/>
      <c r="AC220" s="7">
        <f t="shared" si="236"/>
        <v>0</v>
      </c>
      <c r="AD220" s="162"/>
      <c r="AE220" s="134"/>
      <c r="AF220" s="163"/>
      <c r="AG220" s="164"/>
      <c r="AH220" s="88"/>
      <c r="AI220" s="88"/>
      <c r="AJ220" s="75"/>
      <c r="AK220" s="167"/>
      <c r="AL220" s="88"/>
      <c r="AM220" s="75"/>
      <c r="AN220" s="89"/>
      <c r="AO220" s="86"/>
      <c r="AP220" s="87"/>
      <c r="AQ220" s="87"/>
      <c r="AR220" s="87"/>
      <c r="AS220" s="87"/>
      <c r="AT220" s="88"/>
      <c r="AU220" s="75"/>
      <c r="AV220" s="89"/>
    </row>
    <row r="221" spans="1:68" ht="27.95" hidden="1" customHeight="1" x14ac:dyDescent="0.25">
      <c r="A221" s="54"/>
      <c r="B221" s="55"/>
      <c r="C221" s="56"/>
      <c r="D221" s="57" t="s">
        <v>738</v>
      </c>
      <c r="E221" s="139"/>
      <c r="F221" s="136"/>
      <c r="G221" s="137"/>
      <c r="H221" s="140"/>
      <c r="I221" s="81"/>
      <c r="J221" s="82"/>
      <c r="K221" s="63">
        <f t="shared" si="224"/>
        <v>0</v>
      </c>
      <c r="L221" s="63">
        <f t="shared" si="225"/>
        <v>0</v>
      </c>
      <c r="M221" s="83"/>
      <c r="N221" s="84"/>
      <c r="O221" s="66">
        <f t="shared" si="226"/>
        <v>0</v>
      </c>
      <c r="P221" s="66">
        <f t="shared" si="227"/>
        <v>0</v>
      </c>
      <c r="Q221" s="83"/>
      <c r="R221" s="85">
        <f t="shared" si="228"/>
        <v>0</v>
      </c>
      <c r="S221" s="69">
        <f t="shared" si="229"/>
        <v>0</v>
      </c>
      <c r="T221" s="70">
        <f t="shared" si="230"/>
        <v>0</v>
      </c>
      <c r="U221" s="70">
        <f t="shared" si="231"/>
        <v>0</v>
      </c>
      <c r="V221" s="70">
        <f t="shared" si="232"/>
        <v>0</v>
      </c>
      <c r="W221" s="70">
        <f t="shared" si="233"/>
        <v>0</v>
      </c>
      <c r="X221" s="70">
        <f t="shared" si="234"/>
        <v>0</v>
      </c>
      <c r="Y221" s="70">
        <f t="shared" si="235"/>
        <v>0</v>
      </c>
      <c r="Z221" s="70">
        <f t="shared" si="235"/>
        <v>0</v>
      </c>
      <c r="AA221" s="70">
        <f t="shared" si="235"/>
        <v>0</v>
      </c>
      <c r="AB221" s="71"/>
      <c r="AC221" s="7">
        <f t="shared" si="236"/>
        <v>0</v>
      </c>
      <c r="AD221" s="86"/>
      <c r="AE221" s="73"/>
      <c r="AF221" s="87"/>
      <c r="AG221" s="87"/>
      <c r="AH221" s="88"/>
      <c r="AI221" s="88"/>
      <c r="AJ221" s="75"/>
      <c r="AK221" s="87"/>
      <c r="AL221" s="88"/>
      <c r="AM221" s="75"/>
      <c r="AN221" s="89"/>
      <c r="AO221" s="86"/>
      <c r="AP221" s="87"/>
      <c r="AQ221" s="87"/>
      <c r="AR221" s="87"/>
      <c r="AS221" s="87"/>
      <c r="AT221" s="88"/>
      <c r="AU221" s="75"/>
      <c r="AV221" s="89"/>
    </row>
    <row r="222" spans="1:68" ht="27.95" hidden="1" customHeight="1" x14ac:dyDescent="0.25">
      <c r="A222" s="54"/>
      <c r="B222" s="55"/>
      <c r="C222" s="56"/>
      <c r="D222" s="57" t="s">
        <v>738</v>
      </c>
      <c r="E222" s="141"/>
      <c r="F222" s="136"/>
      <c r="G222" s="137"/>
      <c r="H222" s="140"/>
      <c r="I222" s="81"/>
      <c r="J222" s="82"/>
      <c r="K222" s="63">
        <f t="shared" si="224"/>
        <v>0</v>
      </c>
      <c r="L222" s="63">
        <f t="shared" si="225"/>
        <v>0</v>
      </c>
      <c r="M222" s="83"/>
      <c r="N222" s="84"/>
      <c r="O222" s="66">
        <f t="shared" si="226"/>
        <v>0</v>
      </c>
      <c r="P222" s="66">
        <f t="shared" si="227"/>
        <v>0</v>
      </c>
      <c r="Q222" s="83"/>
      <c r="R222" s="85">
        <f t="shared" si="228"/>
        <v>0</v>
      </c>
      <c r="S222" s="69">
        <f t="shared" si="229"/>
        <v>0</v>
      </c>
      <c r="T222" s="70">
        <f t="shared" si="230"/>
        <v>0</v>
      </c>
      <c r="U222" s="70">
        <f t="shared" si="231"/>
        <v>0</v>
      </c>
      <c r="V222" s="70">
        <f t="shared" si="232"/>
        <v>0</v>
      </c>
      <c r="W222" s="70">
        <f t="shared" si="233"/>
        <v>0</v>
      </c>
      <c r="X222" s="70">
        <f t="shared" si="234"/>
        <v>0</v>
      </c>
      <c r="Y222" s="70">
        <f t="shared" si="235"/>
        <v>0</v>
      </c>
      <c r="Z222" s="70">
        <f t="shared" si="235"/>
        <v>0</v>
      </c>
      <c r="AA222" s="70">
        <f t="shared" si="235"/>
        <v>0</v>
      </c>
      <c r="AB222" s="71"/>
      <c r="AC222" s="7">
        <f t="shared" si="236"/>
        <v>0</v>
      </c>
      <c r="AD222" s="86"/>
      <c r="AE222" s="73"/>
      <c r="AF222" s="87"/>
      <c r="AG222" s="87"/>
      <c r="AH222" s="88"/>
      <c r="AI222" s="88"/>
      <c r="AJ222" s="75"/>
      <c r="AK222" s="87"/>
      <c r="AL222" s="88"/>
      <c r="AM222" s="75"/>
      <c r="AN222" s="89"/>
      <c r="AO222" s="86"/>
      <c r="AP222" s="87"/>
      <c r="AQ222" s="87"/>
      <c r="AR222" s="87"/>
      <c r="AS222" s="87"/>
      <c r="AT222" s="88"/>
      <c r="AU222" s="75"/>
      <c r="AV222" s="89"/>
    </row>
    <row r="223" spans="1:68" ht="27.95" hidden="1" customHeight="1" x14ac:dyDescent="0.25">
      <c r="A223" s="54"/>
      <c r="B223" s="55"/>
      <c r="C223" s="56"/>
      <c r="D223" s="57" t="s">
        <v>738</v>
      </c>
      <c r="E223" s="141"/>
      <c r="F223" s="136"/>
      <c r="G223" s="137"/>
      <c r="H223" s="140"/>
      <c r="I223" s="81"/>
      <c r="J223" s="82"/>
      <c r="K223" s="63">
        <f t="shared" si="224"/>
        <v>0</v>
      </c>
      <c r="L223" s="63">
        <f t="shared" si="225"/>
        <v>0</v>
      </c>
      <c r="M223" s="83"/>
      <c r="N223" s="84"/>
      <c r="O223" s="66">
        <f t="shared" si="226"/>
        <v>0</v>
      </c>
      <c r="P223" s="66">
        <f t="shared" si="227"/>
        <v>0</v>
      </c>
      <c r="Q223" s="83"/>
      <c r="R223" s="85">
        <f t="shared" si="228"/>
        <v>0</v>
      </c>
      <c r="S223" s="69">
        <f t="shared" si="229"/>
        <v>0</v>
      </c>
      <c r="T223" s="70">
        <f t="shared" si="230"/>
        <v>0</v>
      </c>
      <c r="U223" s="70">
        <f t="shared" si="231"/>
        <v>0</v>
      </c>
      <c r="V223" s="70">
        <f t="shared" si="232"/>
        <v>0</v>
      </c>
      <c r="W223" s="70">
        <f t="shared" si="233"/>
        <v>0</v>
      </c>
      <c r="X223" s="70">
        <f t="shared" si="234"/>
        <v>0</v>
      </c>
      <c r="Y223" s="70">
        <f t="shared" si="235"/>
        <v>0</v>
      </c>
      <c r="Z223" s="70">
        <f t="shared" si="235"/>
        <v>0</v>
      </c>
      <c r="AA223" s="70">
        <f t="shared" si="235"/>
        <v>0</v>
      </c>
      <c r="AB223" s="71"/>
      <c r="AC223" s="7">
        <f t="shared" si="236"/>
        <v>0</v>
      </c>
      <c r="AD223" s="86"/>
      <c r="AE223" s="73"/>
      <c r="AF223" s="87"/>
      <c r="AG223" s="87"/>
      <c r="AH223" s="88"/>
      <c r="AI223" s="88"/>
      <c r="AJ223" s="75"/>
      <c r="AK223" s="87"/>
      <c r="AL223" s="88"/>
      <c r="AM223" s="75"/>
      <c r="AN223" s="89"/>
      <c r="AO223" s="86"/>
      <c r="AP223" s="87"/>
      <c r="AQ223" s="87"/>
      <c r="AR223" s="87"/>
      <c r="AS223" s="87"/>
      <c r="AT223" s="88"/>
      <c r="AU223" s="75"/>
      <c r="AV223" s="89"/>
    </row>
    <row r="224" spans="1:68" ht="27.95" hidden="1" customHeight="1" x14ac:dyDescent="0.25">
      <c r="A224" s="54"/>
      <c r="B224" s="55"/>
      <c r="C224" s="56"/>
      <c r="D224" s="57" t="s">
        <v>738</v>
      </c>
      <c r="E224" s="141"/>
      <c r="F224" s="136"/>
      <c r="G224" s="142"/>
      <c r="H224" s="140"/>
      <c r="I224" s="81"/>
      <c r="J224" s="82"/>
      <c r="K224" s="63">
        <f t="shared" si="224"/>
        <v>0</v>
      </c>
      <c r="L224" s="63">
        <f t="shared" si="225"/>
        <v>0</v>
      </c>
      <c r="M224" s="83"/>
      <c r="N224" s="84"/>
      <c r="O224" s="66">
        <f t="shared" si="226"/>
        <v>0</v>
      </c>
      <c r="P224" s="66">
        <f t="shared" si="227"/>
        <v>0</v>
      </c>
      <c r="Q224" s="83"/>
      <c r="R224" s="85">
        <f t="shared" si="228"/>
        <v>0</v>
      </c>
      <c r="S224" s="69">
        <f t="shared" si="229"/>
        <v>0</v>
      </c>
      <c r="T224" s="70">
        <f t="shared" si="230"/>
        <v>0</v>
      </c>
      <c r="U224" s="70">
        <f t="shared" si="231"/>
        <v>0</v>
      </c>
      <c r="V224" s="70">
        <f t="shared" si="232"/>
        <v>0</v>
      </c>
      <c r="W224" s="70">
        <f t="shared" si="233"/>
        <v>0</v>
      </c>
      <c r="X224" s="70">
        <f t="shared" si="234"/>
        <v>0</v>
      </c>
      <c r="Y224" s="70">
        <f t="shared" si="235"/>
        <v>0</v>
      </c>
      <c r="Z224" s="70">
        <f t="shared" si="235"/>
        <v>0</v>
      </c>
      <c r="AA224" s="70">
        <f t="shared" si="235"/>
        <v>0</v>
      </c>
      <c r="AB224" s="71"/>
      <c r="AC224" s="7">
        <f t="shared" si="236"/>
        <v>0</v>
      </c>
      <c r="AD224" s="86"/>
      <c r="AE224" s="73"/>
      <c r="AF224" s="87"/>
      <c r="AG224" s="87"/>
      <c r="AH224" s="88"/>
      <c r="AI224" s="88"/>
      <c r="AJ224" s="75"/>
      <c r="AK224" s="87"/>
      <c r="AL224" s="88"/>
      <c r="AM224" s="75"/>
      <c r="AN224" s="89"/>
      <c r="AO224" s="86"/>
      <c r="AP224" s="87"/>
      <c r="AQ224" s="87"/>
      <c r="AR224" s="87"/>
      <c r="AS224" s="87"/>
      <c r="AT224" s="88"/>
      <c r="AU224" s="75"/>
      <c r="AV224" s="89"/>
    </row>
    <row r="225" spans="1:68" ht="27.95" hidden="1" customHeight="1" x14ac:dyDescent="0.25">
      <c r="A225" s="54"/>
      <c r="B225" s="55"/>
      <c r="C225" s="56"/>
      <c r="D225" s="57" t="s">
        <v>738</v>
      </c>
      <c r="E225" s="141"/>
      <c r="F225" s="136"/>
      <c r="G225" s="142"/>
      <c r="H225" s="140"/>
      <c r="I225" s="94"/>
      <c r="J225" s="82"/>
      <c r="K225" s="63">
        <f t="shared" si="224"/>
        <v>0</v>
      </c>
      <c r="L225" s="63">
        <f t="shared" si="225"/>
        <v>0</v>
      </c>
      <c r="M225" s="83"/>
      <c r="N225" s="84"/>
      <c r="O225" s="66">
        <f t="shared" si="226"/>
        <v>0</v>
      </c>
      <c r="P225" s="66">
        <f t="shared" si="227"/>
        <v>0</v>
      </c>
      <c r="Q225" s="83"/>
      <c r="R225" s="85">
        <f t="shared" si="228"/>
        <v>0</v>
      </c>
      <c r="S225" s="69">
        <f t="shared" si="229"/>
        <v>0</v>
      </c>
      <c r="T225" s="70">
        <f t="shared" si="230"/>
        <v>0</v>
      </c>
      <c r="U225" s="70">
        <f t="shared" si="231"/>
        <v>0</v>
      </c>
      <c r="V225" s="70">
        <f t="shared" si="232"/>
        <v>0</v>
      </c>
      <c r="W225" s="70">
        <f t="shared" si="233"/>
        <v>0</v>
      </c>
      <c r="X225" s="70">
        <f t="shared" si="234"/>
        <v>0</v>
      </c>
      <c r="Y225" s="70">
        <f t="shared" si="235"/>
        <v>0</v>
      </c>
      <c r="Z225" s="70">
        <f t="shared" si="235"/>
        <v>0</v>
      </c>
      <c r="AA225" s="70">
        <f t="shared" si="235"/>
        <v>0</v>
      </c>
      <c r="AB225" s="71"/>
      <c r="AC225" s="7">
        <f t="shared" si="236"/>
        <v>0</v>
      </c>
      <c r="AD225" s="86"/>
      <c r="AE225" s="73"/>
      <c r="AF225" s="87"/>
      <c r="AG225" s="87"/>
      <c r="AH225" s="88"/>
      <c r="AI225" s="88"/>
      <c r="AJ225" s="75"/>
      <c r="AK225" s="87"/>
      <c r="AL225" s="88"/>
      <c r="AM225" s="75"/>
      <c r="AN225" s="89"/>
      <c r="AO225" s="86"/>
      <c r="AP225" s="87"/>
      <c r="AQ225" s="87"/>
      <c r="AR225" s="87"/>
      <c r="AS225" s="87"/>
      <c r="AT225" s="88"/>
      <c r="AU225" s="75"/>
      <c r="AV225" s="89"/>
    </row>
    <row r="226" spans="1:68" ht="27.95" hidden="1" customHeight="1" x14ac:dyDescent="0.25">
      <c r="A226" s="54"/>
      <c r="B226" s="55"/>
      <c r="C226" s="56"/>
      <c r="D226" s="57" t="s">
        <v>738</v>
      </c>
      <c r="E226" s="143"/>
      <c r="F226" s="144"/>
      <c r="G226" s="145"/>
      <c r="H226" s="140"/>
      <c r="I226" s="81"/>
      <c r="J226" s="82"/>
      <c r="K226" s="63">
        <f t="shared" si="224"/>
        <v>0</v>
      </c>
      <c r="L226" s="63">
        <f t="shared" si="225"/>
        <v>0</v>
      </c>
      <c r="M226" s="83"/>
      <c r="N226" s="84"/>
      <c r="O226" s="66">
        <f t="shared" si="226"/>
        <v>0</v>
      </c>
      <c r="P226" s="66">
        <f t="shared" si="227"/>
        <v>0</v>
      </c>
      <c r="Q226" s="83"/>
      <c r="R226" s="85">
        <f t="shared" si="228"/>
        <v>0</v>
      </c>
      <c r="S226" s="69">
        <f t="shared" si="229"/>
        <v>0</v>
      </c>
      <c r="T226" s="70">
        <f t="shared" si="230"/>
        <v>0</v>
      </c>
      <c r="U226" s="70">
        <f t="shared" si="231"/>
        <v>0</v>
      </c>
      <c r="V226" s="70">
        <f t="shared" si="232"/>
        <v>0</v>
      </c>
      <c r="W226" s="70">
        <f t="shared" si="233"/>
        <v>0</v>
      </c>
      <c r="X226" s="70">
        <f t="shared" si="234"/>
        <v>0</v>
      </c>
      <c r="Y226" s="70">
        <f t="shared" si="235"/>
        <v>0</v>
      </c>
      <c r="Z226" s="70">
        <f t="shared" si="235"/>
        <v>0</v>
      </c>
      <c r="AA226" s="70">
        <f t="shared" si="235"/>
        <v>0</v>
      </c>
      <c r="AB226" s="71"/>
      <c r="AC226" s="7">
        <f t="shared" si="236"/>
        <v>0</v>
      </c>
      <c r="AD226" s="86"/>
      <c r="AE226" s="73"/>
      <c r="AF226" s="87"/>
      <c r="AG226" s="87"/>
      <c r="AH226" s="88"/>
      <c r="AI226" s="88"/>
      <c r="AJ226" s="75"/>
      <c r="AK226" s="87"/>
      <c r="AL226" s="88"/>
      <c r="AM226" s="75"/>
      <c r="AN226" s="89"/>
      <c r="AO226" s="86"/>
      <c r="AP226" s="87"/>
      <c r="AQ226" s="87"/>
      <c r="AR226" s="87"/>
      <c r="AS226" s="87"/>
      <c r="AT226" s="88"/>
      <c r="AU226" s="75"/>
      <c r="AV226" s="89"/>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row>
    <row r="227" spans="1:68" ht="27.95" hidden="1" customHeight="1" x14ac:dyDescent="0.25">
      <c r="A227" s="54"/>
      <c r="B227" s="55"/>
      <c r="C227" s="56"/>
      <c r="D227" s="57" t="s">
        <v>738</v>
      </c>
      <c r="E227" s="146"/>
      <c r="F227" s="464"/>
      <c r="G227" s="142"/>
      <c r="H227" s="465"/>
      <c r="I227" s="466"/>
      <c r="J227" s="82"/>
      <c r="K227" s="96">
        <f t="shared" si="224"/>
        <v>0</v>
      </c>
      <c r="L227" s="96">
        <f t="shared" si="225"/>
        <v>0</v>
      </c>
      <c r="M227" s="83"/>
      <c r="N227" s="84"/>
      <c r="O227" s="66">
        <f t="shared" si="226"/>
        <v>0</v>
      </c>
      <c r="P227" s="66">
        <f t="shared" si="227"/>
        <v>0</v>
      </c>
      <c r="Q227" s="83"/>
      <c r="R227" s="85">
        <f t="shared" si="228"/>
        <v>0</v>
      </c>
      <c r="S227" s="69">
        <f t="shared" si="229"/>
        <v>0</v>
      </c>
      <c r="T227" s="70">
        <f t="shared" si="230"/>
        <v>0</v>
      </c>
      <c r="U227" s="70">
        <f t="shared" si="231"/>
        <v>0</v>
      </c>
      <c r="V227" s="70">
        <f t="shared" si="232"/>
        <v>0</v>
      </c>
      <c r="W227" s="70">
        <f t="shared" si="233"/>
        <v>0</v>
      </c>
      <c r="X227" s="70">
        <f t="shared" si="234"/>
        <v>0</v>
      </c>
      <c r="Y227" s="70">
        <f t="shared" si="235"/>
        <v>0</v>
      </c>
      <c r="Z227" s="70">
        <f t="shared" si="235"/>
        <v>0</v>
      </c>
      <c r="AA227" s="70">
        <f t="shared" si="235"/>
        <v>0</v>
      </c>
      <c r="AB227" s="71"/>
      <c r="AC227" s="7">
        <f t="shared" si="236"/>
        <v>0</v>
      </c>
      <c r="AD227" s="86"/>
      <c r="AE227" s="73"/>
      <c r="AF227" s="87"/>
      <c r="AG227" s="87"/>
      <c r="AH227" s="88"/>
      <c r="AI227" s="88"/>
      <c r="AJ227" s="75"/>
      <c r="AK227" s="87"/>
      <c r="AL227" s="88"/>
      <c r="AM227" s="75"/>
      <c r="AN227" s="89"/>
      <c r="AO227" s="86"/>
      <c r="AP227" s="87"/>
      <c r="AQ227" s="87"/>
      <c r="AR227" s="87"/>
      <c r="AS227" s="87"/>
      <c r="AT227" s="88"/>
      <c r="AU227" s="75"/>
      <c r="AV227" s="89"/>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row>
    <row r="228" spans="1:68" s="179" customFormat="1" ht="27.95" hidden="1" customHeight="1" x14ac:dyDescent="0.25">
      <c r="A228" s="193"/>
      <c r="B228" s="194"/>
      <c r="C228" s="56"/>
      <c r="D228" s="57" t="s">
        <v>738</v>
      </c>
      <c r="E228" s="101" t="s">
        <v>49</v>
      </c>
      <c r="F228" s="101"/>
      <c r="G228" s="102"/>
      <c r="H228" s="103"/>
      <c r="I228" s="104"/>
      <c r="J228" s="105"/>
      <c r="K228" s="106">
        <f>IF(J228&gt;0, 1, 0)</f>
        <v>0</v>
      </c>
      <c r="L228" s="106">
        <f t="shared" si="225"/>
        <v>0</v>
      </c>
      <c r="M228" s="107"/>
      <c r="N228" s="108"/>
      <c r="O228" s="109">
        <f t="shared" si="226"/>
        <v>0</v>
      </c>
      <c r="P228" s="109">
        <f t="shared" si="227"/>
        <v>0</v>
      </c>
      <c r="Q228" s="107"/>
      <c r="R228" s="110">
        <f>J228*M228*$R$9</f>
        <v>0</v>
      </c>
      <c r="S228" s="111">
        <f>J228*M228*$S$9</f>
        <v>0</v>
      </c>
      <c r="T228" s="112">
        <f>K228*M228*$T$9</f>
        <v>0</v>
      </c>
      <c r="U228" s="112">
        <f>J228*M228*$U$9</f>
        <v>0</v>
      </c>
      <c r="V228" s="112">
        <f t="shared" si="232"/>
        <v>0</v>
      </c>
      <c r="W228" s="112">
        <f t="shared" si="233"/>
        <v>0</v>
      </c>
      <c r="X228" s="112">
        <f t="shared" si="234"/>
        <v>0</v>
      </c>
      <c r="Y228" s="112">
        <f t="shared" si="235"/>
        <v>0</v>
      </c>
      <c r="Z228" s="112">
        <f t="shared" si="235"/>
        <v>0</v>
      </c>
      <c r="AA228" s="112">
        <f t="shared" si="235"/>
        <v>0</v>
      </c>
      <c r="AB228" s="113"/>
      <c r="AC228" s="7">
        <f t="shared" si="236"/>
        <v>0</v>
      </c>
      <c r="AD228" s="176"/>
      <c r="AE228" s="73"/>
      <c r="AF228" s="177"/>
      <c r="AG228" s="177"/>
      <c r="AH228" s="88"/>
      <c r="AI228" s="88"/>
      <c r="AJ228" s="75"/>
      <c r="AK228" s="177"/>
      <c r="AL228" s="88"/>
      <c r="AM228" s="75"/>
      <c r="AN228" s="178"/>
      <c r="AO228" s="176"/>
      <c r="AP228" s="177"/>
      <c r="AQ228" s="177"/>
      <c r="AR228" s="177"/>
      <c r="AS228" s="177"/>
      <c r="AT228" s="88"/>
      <c r="AU228" s="75"/>
      <c r="AV228" s="178"/>
      <c r="AW228" s="6"/>
      <c r="AX228" s="6"/>
      <c r="AY228" s="6"/>
      <c r="AZ228" s="6"/>
      <c r="BA228" s="6"/>
      <c r="BB228" s="6"/>
      <c r="BC228" s="6"/>
      <c r="BD228" s="6"/>
      <c r="BE228" s="6"/>
      <c r="BF228" s="6"/>
      <c r="BG228" s="6"/>
      <c r="BH228" s="6"/>
      <c r="BI228" s="6"/>
      <c r="BJ228" s="6"/>
      <c r="BK228" s="6"/>
      <c r="BL228" s="6"/>
      <c r="BM228" s="6"/>
      <c r="BN228" s="6"/>
      <c r="BO228" s="6"/>
      <c r="BP228" s="6"/>
    </row>
    <row r="229" spans="1:68" s="171" customFormat="1" ht="27.95" hidden="1" customHeight="1" x14ac:dyDescent="0.25">
      <c r="A229" s="193"/>
      <c r="B229" s="194"/>
      <c r="C229" s="56"/>
      <c r="D229" s="57" t="s">
        <v>738</v>
      </c>
      <c r="E229" s="101" t="s">
        <v>49</v>
      </c>
      <c r="F229" s="101"/>
      <c r="G229" s="102"/>
      <c r="H229" s="103"/>
      <c r="I229" s="104"/>
      <c r="J229" s="105"/>
      <c r="K229" s="106">
        <f>IF(J229&gt;0, 1, 0)</f>
        <v>0</v>
      </c>
      <c r="L229" s="106">
        <f t="shared" si="225"/>
        <v>0</v>
      </c>
      <c r="M229" s="107"/>
      <c r="N229" s="108"/>
      <c r="O229" s="109">
        <f t="shared" si="226"/>
        <v>0</v>
      </c>
      <c r="P229" s="109">
        <f t="shared" si="227"/>
        <v>0</v>
      </c>
      <c r="Q229" s="107"/>
      <c r="R229" s="110">
        <f>J229*M229*$R$9</f>
        <v>0</v>
      </c>
      <c r="S229" s="111">
        <f>J229*M229*$S$9</f>
        <v>0</v>
      </c>
      <c r="T229" s="112">
        <f>K229*M229*$T$9</f>
        <v>0</v>
      </c>
      <c r="U229" s="112">
        <f>J229*M229*$U$9</f>
        <v>0</v>
      </c>
      <c r="V229" s="112">
        <f t="shared" si="232"/>
        <v>0</v>
      </c>
      <c r="W229" s="112">
        <f t="shared" si="233"/>
        <v>0</v>
      </c>
      <c r="X229" s="112">
        <f t="shared" si="234"/>
        <v>0</v>
      </c>
      <c r="Y229" s="112">
        <f t="shared" si="235"/>
        <v>0</v>
      </c>
      <c r="Z229" s="112">
        <f t="shared" si="235"/>
        <v>0</v>
      </c>
      <c r="AA229" s="112">
        <f t="shared" si="235"/>
        <v>0</v>
      </c>
      <c r="AB229" s="113"/>
      <c r="AC229" s="114">
        <f t="shared" si="236"/>
        <v>0</v>
      </c>
      <c r="AD229" s="176"/>
      <c r="AE229" s="73"/>
      <c r="AF229" s="177"/>
      <c r="AG229" s="177"/>
      <c r="AH229" s="88"/>
      <c r="AI229" s="88"/>
      <c r="AJ229" s="75"/>
      <c r="AK229" s="177"/>
      <c r="AL229" s="88"/>
      <c r="AM229" s="75"/>
      <c r="AN229" s="178"/>
      <c r="AO229" s="176"/>
      <c r="AP229" s="177"/>
      <c r="AQ229" s="177"/>
      <c r="AR229" s="177"/>
      <c r="AS229" s="177"/>
      <c r="AT229" s="88"/>
      <c r="AU229" s="75"/>
      <c r="AV229" s="178"/>
      <c r="AW229" s="6"/>
      <c r="AX229" s="6"/>
      <c r="AY229" s="6"/>
      <c r="AZ229" s="6"/>
      <c r="BA229" s="6"/>
      <c r="BB229" s="6"/>
      <c r="BC229" s="6"/>
      <c r="BD229" s="6"/>
      <c r="BE229" s="6"/>
      <c r="BF229" s="6"/>
      <c r="BG229" s="6"/>
      <c r="BH229" s="6"/>
      <c r="BI229" s="6"/>
      <c r="BJ229" s="6"/>
      <c r="BK229" s="6"/>
      <c r="BL229" s="6"/>
      <c r="BM229" s="6"/>
      <c r="BN229" s="6"/>
      <c r="BO229" s="6"/>
      <c r="BP229" s="6"/>
    </row>
    <row r="230" spans="1:68" ht="27.95" hidden="1" customHeight="1" thickBot="1" x14ac:dyDescent="0.3">
      <c r="A230" s="116"/>
      <c r="B230" s="117"/>
      <c r="C230" s="117"/>
      <c r="D230" s="57" t="s">
        <v>738</v>
      </c>
      <c r="E230" s="118"/>
      <c r="F230" s="118"/>
      <c r="G230" s="119"/>
      <c r="H230" s="120" t="s">
        <v>90</v>
      </c>
      <c r="I230" s="121"/>
      <c r="J230" s="122"/>
      <c r="K230" s="123"/>
      <c r="L230" s="123"/>
      <c r="M230" s="124"/>
      <c r="N230" s="125"/>
      <c r="O230" s="123"/>
      <c r="P230" s="123"/>
      <c r="Q230" s="124"/>
      <c r="R230" s="126">
        <f>SUM(R218:R229)</f>
        <v>0</v>
      </c>
      <c r="S230" s="127">
        <f t="shared" ref="S230:AA230" si="237">SUM(S218:S229)</f>
        <v>0</v>
      </c>
      <c r="T230" s="128">
        <f t="shared" si="237"/>
        <v>0</v>
      </c>
      <c r="U230" s="128">
        <f t="shared" si="237"/>
        <v>0</v>
      </c>
      <c r="V230" s="128">
        <f t="shared" si="237"/>
        <v>0</v>
      </c>
      <c r="W230" s="128">
        <f t="shared" si="237"/>
        <v>0</v>
      </c>
      <c r="X230" s="128">
        <f t="shared" si="237"/>
        <v>0</v>
      </c>
      <c r="Y230" s="129">
        <f t="shared" si="237"/>
        <v>0</v>
      </c>
      <c r="Z230" s="129">
        <f t="shared" si="237"/>
        <v>0</v>
      </c>
      <c r="AA230" s="129">
        <f t="shared" si="237"/>
        <v>0</v>
      </c>
      <c r="AB230" s="130">
        <f>R230/1800/0.6</f>
        <v>0</v>
      </c>
      <c r="AC230" s="7"/>
      <c r="AD230" s="131"/>
      <c r="AE230" s="132"/>
      <c r="AF230" s="132"/>
      <c r="AG230" s="132"/>
      <c r="AH230" s="132"/>
      <c r="AI230" s="132"/>
      <c r="AJ230" s="132"/>
      <c r="AK230" s="132"/>
      <c r="AL230" s="132"/>
      <c r="AM230" s="132"/>
      <c r="AN230" s="132"/>
      <c r="AO230" s="132"/>
      <c r="AP230" s="132"/>
      <c r="AQ230" s="132"/>
      <c r="AR230" s="132"/>
      <c r="AS230" s="132"/>
      <c r="AT230" s="132"/>
      <c r="AU230" s="132"/>
      <c r="AV230" s="467"/>
    </row>
    <row r="231" spans="1:68" ht="27.75" hidden="1" customHeight="1" thickTop="1" x14ac:dyDescent="0.25">
      <c r="A231" s="54"/>
      <c r="B231" s="55"/>
      <c r="C231" s="56"/>
      <c r="D231" s="57" t="s">
        <v>738</v>
      </c>
      <c r="E231" s="135"/>
      <c r="F231" s="136"/>
      <c r="G231" s="137"/>
      <c r="H231" s="140"/>
      <c r="I231" s="462"/>
      <c r="J231" s="62"/>
      <c r="K231" s="63">
        <f t="shared" ref="K231:K240" si="238">IF(J231&gt;0, 1, 0)</f>
        <v>0</v>
      </c>
      <c r="L231" s="63">
        <f t="shared" ref="L231:L242" si="239">J231-K231</f>
        <v>0</v>
      </c>
      <c r="M231" s="64"/>
      <c r="N231" s="65"/>
      <c r="O231" s="66">
        <f t="shared" ref="O231:O242" si="240">IF(N231&gt;0, 1, 0)</f>
        <v>0</v>
      </c>
      <c r="P231" s="66">
        <f t="shared" ref="P231:P242" si="241">N231-O231</f>
        <v>0</v>
      </c>
      <c r="Q231" s="463"/>
      <c r="R231" s="68">
        <f t="shared" ref="R231:R240" si="242">(K231*M231*$R$5)+(L231*M231*$R$6)+(O231*Q231*$R$7)+(P231*Q231*$R$8)</f>
        <v>0</v>
      </c>
      <c r="S231" s="69">
        <f t="shared" ref="S231:S240" si="243">J231*M231*$S$5</f>
        <v>0</v>
      </c>
      <c r="T231" s="70">
        <f t="shared" ref="T231:T240" si="244">K231*M231*$T$5</f>
        <v>0</v>
      </c>
      <c r="U231" s="70">
        <f t="shared" ref="U231:U240" si="245">J231*M231*$U$5</f>
        <v>0</v>
      </c>
      <c r="V231" s="70">
        <f t="shared" ref="V231:V242" si="246">N231*Q231*$V$7</f>
        <v>0</v>
      </c>
      <c r="W231" s="70">
        <f t="shared" ref="W231:W242" si="247">O231*Q231*$W$7</f>
        <v>0</v>
      </c>
      <c r="X231" s="70">
        <f t="shared" ref="X231:X242" si="248">N231*Q231*$X$7</f>
        <v>0</v>
      </c>
      <c r="Y231" s="70">
        <f t="shared" ref="Y231:AA242" si="249">S231+V231</f>
        <v>0</v>
      </c>
      <c r="Z231" s="70">
        <f t="shared" si="249"/>
        <v>0</v>
      </c>
      <c r="AA231" s="70">
        <f t="shared" si="249"/>
        <v>0</v>
      </c>
      <c r="AB231" s="71"/>
      <c r="AC231" s="7">
        <f>R231-Y231-Z231-AA231</f>
        <v>0</v>
      </c>
      <c r="AD231" s="162"/>
      <c r="AE231" s="134"/>
      <c r="AF231" s="163"/>
      <c r="AG231" s="164"/>
      <c r="AH231" s="88"/>
      <c r="AI231" s="88"/>
      <c r="AJ231" s="75"/>
      <c r="AK231" s="182"/>
      <c r="AL231" s="88"/>
      <c r="AM231" s="75"/>
      <c r="AN231" s="89"/>
      <c r="AO231" s="162"/>
      <c r="AP231" s="87"/>
      <c r="AQ231" s="87"/>
      <c r="AR231" s="167"/>
      <c r="AS231" s="87"/>
      <c r="AT231" s="88"/>
      <c r="AU231" s="75"/>
      <c r="AV231" s="89"/>
    </row>
    <row r="232" spans="1:68" ht="27.95" hidden="1" customHeight="1" x14ac:dyDescent="0.25">
      <c r="A232" s="54"/>
      <c r="B232" s="55"/>
      <c r="C232" s="56"/>
      <c r="D232" s="57" t="s">
        <v>738</v>
      </c>
      <c r="E232" s="135"/>
      <c r="F232" s="136"/>
      <c r="G232" s="137"/>
      <c r="H232" s="140"/>
      <c r="I232" s="81"/>
      <c r="J232" s="82"/>
      <c r="K232" s="63">
        <f t="shared" si="238"/>
        <v>0</v>
      </c>
      <c r="L232" s="63">
        <f t="shared" si="239"/>
        <v>0</v>
      </c>
      <c r="M232" s="83"/>
      <c r="N232" s="84"/>
      <c r="O232" s="66">
        <f t="shared" si="240"/>
        <v>0</v>
      </c>
      <c r="P232" s="66">
        <f t="shared" si="241"/>
        <v>0</v>
      </c>
      <c r="Q232" s="83"/>
      <c r="R232" s="85">
        <f t="shared" si="242"/>
        <v>0</v>
      </c>
      <c r="S232" s="69">
        <f t="shared" si="243"/>
        <v>0</v>
      </c>
      <c r="T232" s="70">
        <f t="shared" si="244"/>
        <v>0</v>
      </c>
      <c r="U232" s="70">
        <f t="shared" si="245"/>
        <v>0</v>
      </c>
      <c r="V232" s="70">
        <f t="shared" si="246"/>
        <v>0</v>
      </c>
      <c r="W232" s="70">
        <f t="shared" si="247"/>
        <v>0</v>
      </c>
      <c r="X232" s="70">
        <f t="shared" si="248"/>
        <v>0</v>
      </c>
      <c r="Y232" s="70">
        <f t="shared" si="249"/>
        <v>0</v>
      </c>
      <c r="Z232" s="70">
        <f t="shared" si="249"/>
        <v>0</v>
      </c>
      <c r="AA232" s="70">
        <f t="shared" si="249"/>
        <v>0</v>
      </c>
      <c r="AB232" s="71"/>
      <c r="AC232" s="7">
        <f t="shared" ref="AC232:AC242" si="250">R230-Y230-Z230-AA230</f>
        <v>0</v>
      </c>
      <c r="AD232" s="162"/>
      <c r="AE232" s="134"/>
      <c r="AF232" s="163"/>
      <c r="AG232" s="164"/>
      <c r="AH232" s="88"/>
      <c r="AI232" s="88"/>
      <c r="AJ232" s="75"/>
      <c r="AK232" s="182"/>
      <c r="AL232" s="88"/>
      <c r="AM232" s="75"/>
      <c r="AN232" s="89"/>
      <c r="AO232" s="86"/>
      <c r="AP232" s="87"/>
      <c r="AQ232" s="87"/>
      <c r="AR232" s="87"/>
      <c r="AS232" s="87"/>
      <c r="AT232" s="88"/>
      <c r="AU232" s="75"/>
      <c r="AV232" s="89"/>
    </row>
    <row r="233" spans="1:68" ht="27.95" hidden="1" customHeight="1" x14ac:dyDescent="0.25">
      <c r="A233" s="54"/>
      <c r="B233" s="55"/>
      <c r="C233" s="56"/>
      <c r="D233" s="57" t="s">
        <v>738</v>
      </c>
      <c r="E233" s="135"/>
      <c r="F233" s="136"/>
      <c r="G233" s="137"/>
      <c r="H233" s="138"/>
      <c r="I233" s="81"/>
      <c r="J233" s="82"/>
      <c r="K233" s="63">
        <f t="shared" si="238"/>
        <v>0</v>
      </c>
      <c r="L233" s="63">
        <f t="shared" si="239"/>
        <v>0</v>
      </c>
      <c r="M233" s="83"/>
      <c r="N233" s="84"/>
      <c r="O233" s="66">
        <f t="shared" si="240"/>
        <v>0</v>
      </c>
      <c r="P233" s="66">
        <f t="shared" si="241"/>
        <v>0</v>
      </c>
      <c r="Q233" s="83"/>
      <c r="R233" s="85">
        <f t="shared" si="242"/>
        <v>0</v>
      </c>
      <c r="S233" s="69">
        <f t="shared" si="243"/>
        <v>0</v>
      </c>
      <c r="T233" s="70">
        <f t="shared" si="244"/>
        <v>0</v>
      </c>
      <c r="U233" s="70">
        <f t="shared" si="245"/>
        <v>0</v>
      </c>
      <c r="V233" s="70">
        <f t="shared" si="246"/>
        <v>0</v>
      </c>
      <c r="W233" s="70">
        <f t="shared" si="247"/>
        <v>0</v>
      </c>
      <c r="X233" s="70">
        <f t="shared" si="248"/>
        <v>0</v>
      </c>
      <c r="Y233" s="70">
        <f t="shared" si="249"/>
        <v>0</v>
      </c>
      <c r="Z233" s="70">
        <f t="shared" si="249"/>
        <v>0</v>
      </c>
      <c r="AA233" s="70">
        <f t="shared" si="249"/>
        <v>0</v>
      </c>
      <c r="AB233" s="71"/>
      <c r="AC233" s="7">
        <f t="shared" si="250"/>
        <v>0</v>
      </c>
      <c r="AD233" s="162"/>
      <c r="AE233" s="134"/>
      <c r="AF233" s="163"/>
      <c r="AG233" s="164"/>
      <c r="AH233" s="88"/>
      <c r="AI233" s="88"/>
      <c r="AJ233" s="75"/>
      <c r="AK233" s="167"/>
      <c r="AL233" s="88"/>
      <c r="AM233" s="75"/>
      <c r="AN233" s="89"/>
      <c r="AO233" s="86"/>
      <c r="AP233" s="87"/>
      <c r="AQ233" s="87"/>
      <c r="AR233" s="87"/>
      <c r="AS233" s="87"/>
      <c r="AT233" s="88"/>
      <c r="AU233" s="75"/>
      <c r="AV233" s="89"/>
    </row>
    <row r="234" spans="1:68" ht="27.95" hidden="1" customHeight="1" x14ac:dyDescent="0.25">
      <c r="A234" s="54"/>
      <c r="B234" s="55"/>
      <c r="C234" s="56"/>
      <c r="D234" s="57" t="s">
        <v>738</v>
      </c>
      <c r="E234" s="139"/>
      <c r="F234" s="136"/>
      <c r="G234" s="137"/>
      <c r="H234" s="140"/>
      <c r="I234" s="81"/>
      <c r="J234" s="82"/>
      <c r="K234" s="63">
        <f t="shared" si="238"/>
        <v>0</v>
      </c>
      <c r="L234" s="63">
        <f t="shared" si="239"/>
        <v>0</v>
      </c>
      <c r="M234" s="83"/>
      <c r="N234" s="84"/>
      <c r="O234" s="66">
        <f t="shared" si="240"/>
        <v>0</v>
      </c>
      <c r="P234" s="66">
        <f t="shared" si="241"/>
        <v>0</v>
      </c>
      <c r="Q234" s="83"/>
      <c r="R234" s="85">
        <f t="shared" si="242"/>
        <v>0</v>
      </c>
      <c r="S234" s="69">
        <f t="shared" si="243"/>
        <v>0</v>
      </c>
      <c r="T234" s="70">
        <f t="shared" si="244"/>
        <v>0</v>
      </c>
      <c r="U234" s="70">
        <f t="shared" si="245"/>
        <v>0</v>
      </c>
      <c r="V234" s="70">
        <f t="shared" si="246"/>
        <v>0</v>
      </c>
      <c r="W234" s="70">
        <f t="shared" si="247"/>
        <v>0</v>
      </c>
      <c r="X234" s="70">
        <f t="shared" si="248"/>
        <v>0</v>
      </c>
      <c r="Y234" s="70">
        <f t="shared" si="249"/>
        <v>0</v>
      </c>
      <c r="Z234" s="70">
        <f t="shared" si="249"/>
        <v>0</v>
      </c>
      <c r="AA234" s="70">
        <f t="shared" si="249"/>
        <v>0</v>
      </c>
      <c r="AB234" s="71"/>
      <c r="AC234" s="7">
        <f t="shared" si="250"/>
        <v>0</v>
      </c>
      <c r="AD234" s="86"/>
      <c r="AE234" s="73"/>
      <c r="AF234" s="87"/>
      <c r="AG234" s="87"/>
      <c r="AH234" s="88"/>
      <c r="AI234" s="88"/>
      <c r="AJ234" s="75"/>
      <c r="AK234" s="87"/>
      <c r="AL234" s="88"/>
      <c r="AM234" s="75"/>
      <c r="AN234" s="89"/>
      <c r="AO234" s="86"/>
      <c r="AP234" s="87"/>
      <c r="AQ234" s="87"/>
      <c r="AR234" s="87"/>
      <c r="AS234" s="87"/>
      <c r="AT234" s="88"/>
      <c r="AU234" s="75"/>
      <c r="AV234" s="89"/>
    </row>
    <row r="235" spans="1:68" ht="27.95" hidden="1" customHeight="1" x14ac:dyDescent="0.25">
      <c r="A235" s="54"/>
      <c r="B235" s="55"/>
      <c r="C235" s="56"/>
      <c r="D235" s="57" t="s">
        <v>738</v>
      </c>
      <c r="E235" s="141"/>
      <c r="F235" s="136"/>
      <c r="G235" s="137"/>
      <c r="H235" s="140"/>
      <c r="I235" s="81"/>
      <c r="J235" s="82"/>
      <c r="K235" s="63">
        <f t="shared" si="238"/>
        <v>0</v>
      </c>
      <c r="L235" s="63">
        <f t="shared" si="239"/>
        <v>0</v>
      </c>
      <c r="M235" s="83"/>
      <c r="N235" s="84"/>
      <c r="O235" s="66">
        <f t="shared" si="240"/>
        <v>0</v>
      </c>
      <c r="P235" s="66">
        <f t="shared" si="241"/>
        <v>0</v>
      </c>
      <c r="Q235" s="83"/>
      <c r="R235" s="85">
        <f t="shared" si="242"/>
        <v>0</v>
      </c>
      <c r="S235" s="69">
        <f t="shared" si="243"/>
        <v>0</v>
      </c>
      <c r="T235" s="70">
        <f t="shared" si="244"/>
        <v>0</v>
      </c>
      <c r="U235" s="70">
        <f t="shared" si="245"/>
        <v>0</v>
      </c>
      <c r="V235" s="70">
        <f t="shared" si="246"/>
        <v>0</v>
      </c>
      <c r="W235" s="70">
        <f t="shared" si="247"/>
        <v>0</v>
      </c>
      <c r="X235" s="70">
        <f t="shared" si="248"/>
        <v>0</v>
      </c>
      <c r="Y235" s="70">
        <f t="shared" si="249"/>
        <v>0</v>
      </c>
      <c r="Z235" s="70">
        <f t="shared" si="249"/>
        <v>0</v>
      </c>
      <c r="AA235" s="70">
        <f t="shared" si="249"/>
        <v>0</v>
      </c>
      <c r="AB235" s="71"/>
      <c r="AC235" s="7">
        <f t="shared" si="250"/>
        <v>0</v>
      </c>
      <c r="AD235" s="86"/>
      <c r="AE235" s="73"/>
      <c r="AF235" s="87"/>
      <c r="AG235" s="87"/>
      <c r="AH235" s="88"/>
      <c r="AI235" s="88"/>
      <c r="AJ235" s="75"/>
      <c r="AK235" s="87"/>
      <c r="AL235" s="88"/>
      <c r="AM235" s="75"/>
      <c r="AN235" s="89"/>
      <c r="AO235" s="86"/>
      <c r="AP235" s="87"/>
      <c r="AQ235" s="87"/>
      <c r="AR235" s="87"/>
      <c r="AS235" s="87"/>
      <c r="AT235" s="88"/>
      <c r="AU235" s="75"/>
      <c r="AV235" s="89"/>
    </row>
    <row r="236" spans="1:68" ht="27.95" hidden="1" customHeight="1" x14ac:dyDescent="0.25">
      <c r="A236" s="54"/>
      <c r="B236" s="55"/>
      <c r="C236" s="56"/>
      <c r="D236" s="57" t="s">
        <v>738</v>
      </c>
      <c r="E236" s="141"/>
      <c r="F236" s="136"/>
      <c r="G236" s="137"/>
      <c r="H236" s="140"/>
      <c r="I236" s="81"/>
      <c r="J236" s="82"/>
      <c r="K236" s="63">
        <f t="shared" si="238"/>
        <v>0</v>
      </c>
      <c r="L236" s="63">
        <f t="shared" si="239"/>
        <v>0</v>
      </c>
      <c r="M236" s="83"/>
      <c r="N236" s="84"/>
      <c r="O236" s="66">
        <f t="shared" si="240"/>
        <v>0</v>
      </c>
      <c r="P236" s="66">
        <f t="shared" si="241"/>
        <v>0</v>
      </c>
      <c r="Q236" s="83"/>
      <c r="R236" s="85">
        <f t="shared" si="242"/>
        <v>0</v>
      </c>
      <c r="S236" s="69">
        <f t="shared" si="243"/>
        <v>0</v>
      </c>
      <c r="T236" s="70">
        <f t="shared" si="244"/>
        <v>0</v>
      </c>
      <c r="U236" s="70">
        <f t="shared" si="245"/>
        <v>0</v>
      </c>
      <c r="V236" s="70">
        <f t="shared" si="246"/>
        <v>0</v>
      </c>
      <c r="W236" s="70">
        <f t="shared" si="247"/>
        <v>0</v>
      </c>
      <c r="X236" s="70">
        <f t="shared" si="248"/>
        <v>0</v>
      </c>
      <c r="Y236" s="70">
        <f t="shared" si="249"/>
        <v>0</v>
      </c>
      <c r="Z236" s="70">
        <f t="shared" si="249"/>
        <v>0</v>
      </c>
      <c r="AA236" s="70">
        <f t="shared" si="249"/>
        <v>0</v>
      </c>
      <c r="AB236" s="71"/>
      <c r="AC236" s="7">
        <f t="shared" si="250"/>
        <v>0</v>
      </c>
      <c r="AD236" s="86"/>
      <c r="AE236" s="73"/>
      <c r="AF236" s="87"/>
      <c r="AG236" s="87"/>
      <c r="AH236" s="88"/>
      <c r="AI236" s="88"/>
      <c r="AJ236" s="75"/>
      <c r="AK236" s="87"/>
      <c r="AL236" s="88"/>
      <c r="AM236" s="75"/>
      <c r="AN236" s="89"/>
      <c r="AO236" s="86"/>
      <c r="AP236" s="87"/>
      <c r="AQ236" s="87"/>
      <c r="AR236" s="87"/>
      <c r="AS236" s="87"/>
      <c r="AT236" s="88"/>
      <c r="AU236" s="75"/>
      <c r="AV236" s="89"/>
    </row>
    <row r="237" spans="1:68" ht="27.95" hidden="1" customHeight="1" x14ac:dyDescent="0.25">
      <c r="A237" s="54"/>
      <c r="B237" s="55"/>
      <c r="C237" s="56"/>
      <c r="D237" s="57" t="s">
        <v>738</v>
      </c>
      <c r="E237" s="141"/>
      <c r="F237" s="136"/>
      <c r="G237" s="142"/>
      <c r="H237" s="140"/>
      <c r="I237" s="81"/>
      <c r="J237" s="82"/>
      <c r="K237" s="63">
        <f t="shared" si="238"/>
        <v>0</v>
      </c>
      <c r="L237" s="63">
        <f t="shared" si="239"/>
        <v>0</v>
      </c>
      <c r="M237" s="83"/>
      <c r="N237" s="84"/>
      <c r="O237" s="66">
        <f t="shared" si="240"/>
        <v>0</v>
      </c>
      <c r="P237" s="66">
        <f t="shared" si="241"/>
        <v>0</v>
      </c>
      <c r="Q237" s="83"/>
      <c r="R237" s="85">
        <f t="shared" si="242"/>
        <v>0</v>
      </c>
      <c r="S237" s="69">
        <f t="shared" si="243"/>
        <v>0</v>
      </c>
      <c r="T237" s="70">
        <f t="shared" si="244"/>
        <v>0</v>
      </c>
      <c r="U237" s="70">
        <f t="shared" si="245"/>
        <v>0</v>
      </c>
      <c r="V237" s="70">
        <f t="shared" si="246"/>
        <v>0</v>
      </c>
      <c r="W237" s="70">
        <f t="shared" si="247"/>
        <v>0</v>
      </c>
      <c r="X237" s="70">
        <f t="shared" si="248"/>
        <v>0</v>
      </c>
      <c r="Y237" s="70">
        <f t="shared" si="249"/>
        <v>0</v>
      </c>
      <c r="Z237" s="70">
        <f t="shared" si="249"/>
        <v>0</v>
      </c>
      <c r="AA237" s="70">
        <f t="shared" si="249"/>
        <v>0</v>
      </c>
      <c r="AB237" s="71"/>
      <c r="AC237" s="7">
        <f t="shared" si="250"/>
        <v>0</v>
      </c>
      <c r="AD237" s="86"/>
      <c r="AE237" s="73"/>
      <c r="AF237" s="87"/>
      <c r="AG237" s="87"/>
      <c r="AH237" s="88"/>
      <c r="AI237" s="88"/>
      <c r="AJ237" s="75"/>
      <c r="AK237" s="87"/>
      <c r="AL237" s="88"/>
      <c r="AM237" s="75"/>
      <c r="AN237" s="89"/>
      <c r="AO237" s="86"/>
      <c r="AP237" s="87"/>
      <c r="AQ237" s="87"/>
      <c r="AR237" s="87"/>
      <c r="AS237" s="87"/>
      <c r="AT237" s="88"/>
      <c r="AU237" s="75"/>
      <c r="AV237" s="89"/>
    </row>
    <row r="238" spans="1:68" ht="27.95" hidden="1" customHeight="1" x14ac:dyDescent="0.25">
      <c r="A238" s="54"/>
      <c r="B238" s="55"/>
      <c r="C238" s="56"/>
      <c r="D238" s="57" t="s">
        <v>738</v>
      </c>
      <c r="E238" s="141"/>
      <c r="F238" s="136"/>
      <c r="G238" s="142"/>
      <c r="H238" s="140"/>
      <c r="I238" s="94"/>
      <c r="J238" s="82"/>
      <c r="K238" s="63">
        <f t="shared" si="238"/>
        <v>0</v>
      </c>
      <c r="L238" s="63">
        <f t="shared" si="239"/>
        <v>0</v>
      </c>
      <c r="M238" s="83"/>
      <c r="N238" s="84"/>
      <c r="O238" s="66">
        <f t="shared" si="240"/>
        <v>0</v>
      </c>
      <c r="P238" s="66">
        <f t="shared" si="241"/>
        <v>0</v>
      </c>
      <c r="Q238" s="83"/>
      <c r="R238" s="85">
        <f t="shared" si="242"/>
        <v>0</v>
      </c>
      <c r="S238" s="69">
        <f t="shared" si="243"/>
        <v>0</v>
      </c>
      <c r="T238" s="70">
        <f t="shared" si="244"/>
        <v>0</v>
      </c>
      <c r="U238" s="70">
        <f t="shared" si="245"/>
        <v>0</v>
      </c>
      <c r="V238" s="70">
        <f t="shared" si="246"/>
        <v>0</v>
      </c>
      <c r="W238" s="70">
        <f t="shared" si="247"/>
        <v>0</v>
      </c>
      <c r="X238" s="70">
        <f t="shared" si="248"/>
        <v>0</v>
      </c>
      <c r="Y238" s="70">
        <f t="shared" si="249"/>
        <v>0</v>
      </c>
      <c r="Z238" s="70">
        <f t="shared" si="249"/>
        <v>0</v>
      </c>
      <c r="AA238" s="70">
        <f t="shared" si="249"/>
        <v>0</v>
      </c>
      <c r="AB238" s="71"/>
      <c r="AC238" s="7">
        <f t="shared" si="250"/>
        <v>0</v>
      </c>
      <c r="AD238" s="86"/>
      <c r="AE238" s="73"/>
      <c r="AF238" s="87"/>
      <c r="AG238" s="87"/>
      <c r="AH238" s="88"/>
      <c r="AI238" s="88"/>
      <c r="AJ238" s="75"/>
      <c r="AK238" s="87"/>
      <c r="AL238" s="88"/>
      <c r="AM238" s="75"/>
      <c r="AN238" s="89"/>
      <c r="AO238" s="86"/>
      <c r="AP238" s="87"/>
      <c r="AQ238" s="87"/>
      <c r="AR238" s="87"/>
      <c r="AS238" s="87"/>
      <c r="AT238" s="88"/>
      <c r="AU238" s="75"/>
      <c r="AV238" s="89"/>
    </row>
    <row r="239" spans="1:68" ht="27.95" hidden="1" customHeight="1" x14ac:dyDescent="0.25">
      <c r="A239" s="54"/>
      <c r="B239" s="55"/>
      <c r="C239" s="56"/>
      <c r="D239" s="57" t="s">
        <v>738</v>
      </c>
      <c r="E239" s="143"/>
      <c r="F239" s="144"/>
      <c r="G239" s="145"/>
      <c r="H239" s="140"/>
      <c r="I239" s="81"/>
      <c r="J239" s="82"/>
      <c r="K239" s="63">
        <f t="shared" si="238"/>
        <v>0</v>
      </c>
      <c r="L239" s="63">
        <f t="shared" si="239"/>
        <v>0</v>
      </c>
      <c r="M239" s="83"/>
      <c r="N239" s="84"/>
      <c r="O239" s="66">
        <f t="shared" si="240"/>
        <v>0</v>
      </c>
      <c r="P239" s="66">
        <f t="shared" si="241"/>
        <v>0</v>
      </c>
      <c r="Q239" s="83"/>
      <c r="R239" s="85">
        <f t="shared" si="242"/>
        <v>0</v>
      </c>
      <c r="S239" s="69">
        <f t="shared" si="243"/>
        <v>0</v>
      </c>
      <c r="T239" s="70">
        <f t="shared" si="244"/>
        <v>0</v>
      </c>
      <c r="U239" s="70">
        <f t="shared" si="245"/>
        <v>0</v>
      </c>
      <c r="V239" s="70">
        <f t="shared" si="246"/>
        <v>0</v>
      </c>
      <c r="W239" s="70">
        <f t="shared" si="247"/>
        <v>0</v>
      </c>
      <c r="X239" s="70">
        <f t="shared" si="248"/>
        <v>0</v>
      </c>
      <c r="Y239" s="70">
        <f t="shared" si="249"/>
        <v>0</v>
      </c>
      <c r="Z239" s="70">
        <f t="shared" si="249"/>
        <v>0</v>
      </c>
      <c r="AA239" s="70">
        <f t="shared" si="249"/>
        <v>0</v>
      </c>
      <c r="AB239" s="71"/>
      <c r="AC239" s="7">
        <f t="shared" si="250"/>
        <v>0</v>
      </c>
      <c r="AD239" s="86"/>
      <c r="AE239" s="73"/>
      <c r="AF239" s="87"/>
      <c r="AG239" s="87"/>
      <c r="AH239" s="88"/>
      <c r="AI239" s="88"/>
      <c r="AJ239" s="75"/>
      <c r="AK239" s="87"/>
      <c r="AL239" s="88"/>
      <c r="AM239" s="75"/>
      <c r="AN239" s="89"/>
      <c r="AO239" s="86"/>
      <c r="AP239" s="87"/>
      <c r="AQ239" s="87"/>
      <c r="AR239" s="87"/>
      <c r="AS239" s="87"/>
      <c r="AT239" s="88"/>
      <c r="AU239" s="75"/>
      <c r="AV239" s="89"/>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row>
    <row r="240" spans="1:68" ht="27.95" hidden="1" customHeight="1" x14ac:dyDescent="0.25">
      <c r="A240" s="54"/>
      <c r="B240" s="55"/>
      <c r="C240" s="56"/>
      <c r="D240" s="57" t="s">
        <v>738</v>
      </c>
      <c r="E240" s="146"/>
      <c r="F240" s="464"/>
      <c r="G240" s="142"/>
      <c r="H240" s="465"/>
      <c r="I240" s="466"/>
      <c r="J240" s="82"/>
      <c r="K240" s="96">
        <f t="shared" si="238"/>
        <v>0</v>
      </c>
      <c r="L240" s="96">
        <f t="shared" si="239"/>
        <v>0</v>
      </c>
      <c r="M240" s="83"/>
      <c r="N240" s="84"/>
      <c r="O240" s="66">
        <f t="shared" si="240"/>
        <v>0</v>
      </c>
      <c r="P240" s="66">
        <f t="shared" si="241"/>
        <v>0</v>
      </c>
      <c r="Q240" s="83"/>
      <c r="R240" s="85">
        <f t="shared" si="242"/>
        <v>0</v>
      </c>
      <c r="S240" s="69">
        <f t="shared" si="243"/>
        <v>0</v>
      </c>
      <c r="T240" s="70">
        <f t="shared" si="244"/>
        <v>0</v>
      </c>
      <c r="U240" s="70">
        <f t="shared" si="245"/>
        <v>0</v>
      </c>
      <c r="V240" s="70">
        <f t="shared" si="246"/>
        <v>0</v>
      </c>
      <c r="W240" s="70">
        <f t="shared" si="247"/>
        <v>0</v>
      </c>
      <c r="X240" s="70">
        <f t="shared" si="248"/>
        <v>0</v>
      </c>
      <c r="Y240" s="70">
        <f t="shared" si="249"/>
        <v>0</v>
      </c>
      <c r="Z240" s="70">
        <f t="shared" si="249"/>
        <v>0</v>
      </c>
      <c r="AA240" s="70">
        <f t="shared" si="249"/>
        <v>0</v>
      </c>
      <c r="AB240" s="71"/>
      <c r="AC240" s="7">
        <f t="shared" si="250"/>
        <v>0</v>
      </c>
      <c r="AD240" s="86"/>
      <c r="AE240" s="73"/>
      <c r="AF240" s="87"/>
      <c r="AG240" s="87"/>
      <c r="AH240" s="88"/>
      <c r="AI240" s="88"/>
      <c r="AJ240" s="75"/>
      <c r="AK240" s="87"/>
      <c r="AL240" s="88"/>
      <c r="AM240" s="75"/>
      <c r="AN240" s="89"/>
      <c r="AO240" s="86"/>
      <c r="AP240" s="87"/>
      <c r="AQ240" s="87"/>
      <c r="AR240" s="87"/>
      <c r="AS240" s="87"/>
      <c r="AT240" s="88"/>
      <c r="AU240" s="75"/>
      <c r="AV240" s="89"/>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row>
    <row r="241" spans="1:68" s="179" customFormat="1" ht="27.95" hidden="1" customHeight="1" x14ac:dyDescent="0.25">
      <c r="A241" s="193"/>
      <c r="B241" s="194"/>
      <c r="C241" s="56"/>
      <c r="D241" s="57" t="s">
        <v>738</v>
      </c>
      <c r="E241" s="101" t="s">
        <v>49</v>
      </c>
      <c r="F241" s="101"/>
      <c r="G241" s="102"/>
      <c r="H241" s="103"/>
      <c r="I241" s="104"/>
      <c r="J241" s="105"/>
      <c r="K241" s="106">
        <f>IF(J241&gt;0, 1, 0)</f>
        <v>0</v>
      </c>
      <c r="L241" s="106">
        <f t="shared" si="239"/>
        <v>0</v>
      </c>
      <c r="M241" s="107"/>
      <c r="N241" s="108"/>
      <c r="O241" s="109">
        <f t="shared" si="240"/>
        <v>0</v>
      </c>
      <c r="P241" s="109">
        <f t="shared" si="241"/>
        <v>0</v>
      </c>
      <c r="Q241" s="107"/>
      <c r="R241" s="110">
        <f>J241*M241*$R$9</f>
        <v>0</v>
      </c>
      <c r="S241" s="111">
        <f>J241*M241*$S$9</f>
        <v>0</v>
      </c>
      <c r="T241" s="112">
        <f>K241*M241*$T$9</f>
        <v>0</v>
      </c>
      <c r="U241" s="112">
        <f>J241*M241*$U$9</f>
        <v>0</v>
      </c>
      <c r="V241" s="112">
        <f t="shared" si="246"/>
        <v>0</v>
      </c>
      <c r="W241" s="112">
        <f t="shared" si="247"/>
        <v>0</v>
      </c>
      <c r="X241" s="112">
        <f t="shared" si="248"/>
        <v>0</v>
      </c>
      <c r="Y241" s="112">
        <f t="shared" si="249"/>
        <v>0</v>
      </c>
      <c r="Z241" s="112">
        <f t="shared" si="249"/>
        <v>0</v>
      </c>
      <c r="AA241" s="112">
        <f t="shared" si="249"/>
        <v>0</v>
      </c>
      <c r="AB241" s="113"/>
      <c r="AC241" s="7">
        <f t="shared" si="250"/>
        <v>0</v>
      </c>
      <c r="AD241" s="176"/>
      <c r="AE241" s="73"/>
      <c r="AF241" s="177"/>
      <c r="AG241" s="177"/>
      <c r="AH241" s="88"/>
      <c r="AI241" s="88"/>
      <c r="AJ241" s="75"/>
      <c r="AK241" s="177"/>
      <c r="AL241" s="88"/>
      <c r="AM241" s="75"/>
      <c r="AN241" s="178"/>
      <c r="AO241" s="176"/>
      <c r="AP241" s="177"/>
      <c r="AQ241" s="177"/>
      <c r="AR241" s="177"/>
      <c r="AS241" s="177"/>
      <c r="AT241" s="88"/>
      <c r="AU241" s="75"/>
      <c r="AV241" s="178"/>
      <c r="AW241" s="6"/>
      <c r="AX241" s="6"/>
      <c r="AY241" s="6"/>
      <c r="AZ241" s="6"/>
      <c r="BA241" s="6"/>
      <c r="BB241" s="6"/>
      <c r="BC241" s="6"/>
      <c r="BD241" s="6"/>
      <c r="BE241" s="6"/>
      <c r="BF241" s="6"/>
      <c r="BG241" s="6"/>
      <c r="BH241" s="6"/>
      <c r="BI241" s="6"/>
      <c r="BJ241" s="6"/>
      <c r="BK241" s="6"/>
      <c r="BL241" s="6"/>
      <c r="BM241" s="6"/>
      <c r="BN241" s="6"/>
      <c r="BO241" s="6"/>
      <c r="BP241" s="6"/>
    </row>
    <row r="242" spans="1:68" s="171" customFormat="1" ht="27.95" hidden="1" customHeight="1" x14ac:dyDescent="0.25">
      <c r="A242" s="193"/>
      <c r="B242" s="194"/>
      <c r="C242" s="56"/>
      <c r="D242" s="57" t="s">
        <v>738</v>
      </c>
      <c r="E242" s="101" t="s">
        <v>49</v>
      </c>
      <c r="F242" s="101"/>
      <c r="G242" s="102"/>
      <c r="H242" s="103"/>
      <c r="I242" s="104"/>
      <c r="J242" s="105"/>
      <c r="K242" s="106">
        <f>IF(J242&gt;0, 1, 0)</f>
        <v>0</v>
      </c>
      <c r="L242" s="106">
        <f t="shared" si="239"/>
        <v>0</v>
      </c>
      <c r="M242" s="107"/>
      <c r="N242" s="108"/>
      <c r="O242" s="109">
        <f t="shared" si="240"/>
        <v>0</v>
      </c>
      <c r="P242" s="109">
        <f t="shared" si="241"/>
        <v>0</v>
      </c>
      <c r="Q242" s="107"/>
      <c r="R242" s="110">
        <f>J242*M242*$R$9</f>
        <v>0</v>
      </c>
      <c r="S242" s="111">
        <f>J242*M242*$S$9</f>
        <v>0</v>
      </c>
      <c r="T242" s="112">
        <f>K242*M242*$T$9</f>
        <v>0</v>
      </c>
      <c r="U242" s="112">
        <f>J242*M242*$U$9</f>
        <v>0</v>
      </c>
      <c r="V242" s="112">
        <f t="shared" si="246"/>
        <v>0</v>
      </c>
      <c r="W242" s="112">
        <f t="shared" si="247"/>
        <v>0</v>
      </c>
      <c r="X242" s="112">
        <f t="shared" si="248"/>
        <v>0</v>
      </c>
      <c r="Y242" s="112">
        <f t="shared" si="249"/>
        <v>0</v>
      </c>
      <c r="Z242" s="112">
        <f t="shared" si="249"/>
        <v>0</v>
      </c>
      <c r="AA242" s="112">
        <f t="shared" si="249"/>
        <v>0</v>
      </c>
      <c r="AB242" s="113"/>
      <c r="AC242" s="114">
        <f t="shared" si="250"/>
        <v>0</v>
      </c>
      <c r="AD242" s="176"/>
      <c r="AE242" s="73"/>
      <c r="AF242" s="177"/>
      <c r="AG242" s="177"/>
      <c r="AH242" s="88"/>
      <c r="AI242" s="88"/>
      <c r="AJ242" s="75"/>
      <c r="AK242" s="177"/>
      <c r="AL242" s="88"/>
      <c r="AM242" s="75"/>
      <c r="AN242" s="178"/>
      <c r="AO242" s="176"/>
      <c r="AP242" s="177"/>
      <c r="AQ242" s="177"/>
      <c r="AR242" s="177"/>
      <c r="AS242" s="177"/>
      <c r="AT242" s="88"/>
      <c r="AU242" s="75"/>
      <c r="AV242" s="178"/>
      <c r="AW242" s="6"/>
      <c r="AX242" s="6"/>
      <c r="AY242" s="6"/>
      <c r="AZ242" s="6"/>
      <c r="BA242" s="6"/>
      <c r="BB242" s="6"/>
      <c r="BC242" s="6"/>
      <c r="BD242" s="6"/>
      <c r="BE242" s="6"/>
      <c r="BF242" s="6"/>
      <c r="BG242" s="6"/>
      <c r="BH242" s="6"/>
      <c r="BI242" s="6"/>
      <c r="BJ242" s="6"/>
      <c r="BK242" s="6"/>
      <c r="BL242" s="6"/>
      <c r="BM242" s="6"/>
      <c r="BN242" s="6"/>
      <c r="BO242" s="6"/>
      <c r="BP242" s="6"/>
    </row>
    <row r="243" spans="1:68" ht="27.95" hidden="1" customHeight="1" thickBot="1" x14ac:dyDescent="0.3">
      <c r="A243" s="116"/>
      <c r="B243" s="117"/>
      <c r="C243" s="117"/>
      <c r="D243" s="57" t="s">
        <v>738</v>
      </c>
      <c r="E243" s="118"/>
      <c r="F243" s="118"/>
      <c r="G243" s="119"/>
      <c r="H243" s="120" t="s">
        <v>90</v>
      </c>
      <c r="I243" s="121"/>
      <c r="J243" s="122"/>
      <c r="K243" s="123"/>
      <c r="L243" s="123"/>
      <c r="M243" s="124"/>
      <c r="N243" s="125"/>
      <c r="O243" s="123"/>
      <c r="P243" s="123"/>
      <c r="Q243" s="124"/>
      <c r="R243" s="126">
        <f>SUM(R231:R242)</f>
        <v>0</v>
      </c>
      <c r="S243" s="127">
        <f t="shared" ref="S243:AA243" si="251">SUM(S231:S242)</f>
        <v>0</v>
      </c>
      <c r="T243" s="128">
        <f t="shared" si="251"/>
        <v>0</v>
      </c>
      <c r="U243" s="128">
        <f t="shared" si="251"/>
        <v>0</v>
      </c>
      <c r="V243" s="128">
        <f t="shared" si="251"/>
        <v>0</v>
      </c>
      <c r="W243" s="128">
        <f t="shared" si="251"/>
        <v>0</v>
      </c>
      <c r="X243" s="128">
        <f t="shared" si="251"/>
        <v>0</v>
      </c>
      <c r="Y243" s="129">
        <f t="shared" si="251"/>
        <v>0</v>
      </c>
      <c r="Z243" s="129">
        <f t="shared" si="251"/>
        <v>0</v>
      </c>
      <c r="AA243" s="129">
        <f t="shared" si="251"/>
        <v>0</v>
      </c>
      <c r="AB243" s="130">
        <f>R243/1800/0.6</f>
        <v>0</v>
      </c>
      <c r="AC243" s="7"/>
      <c r="AD243" s="131"/>
      <c r="AE243" s="132"/>
      <c r="AF243" s="132"/>
      <c r="AG243" s="132"/>
      <c r="AH243" s="132"/>
      <c r="AI243" s="132"/>
      <c r="AJ243" s="132"/>
      <c r="AK243" s="132"/>
      <c r="AL243" s="132"/>
      <c r="AM243" s="132"/>
      <c r="AN243" s="132"/>
      <c r="AO243" s="132"/>
      <c r="AP243" s="132"/>
      <c r="AQ243" s="132"/>
      <c r="AR243" s="132"/>
      <c r="AS243" s="132"/>
      <c r="AT243" s="132"/>
      <c r="AU243" s="132"/>
      <c r="AV243" s="467"/>
    </row>
    <row r="244" spans="1:68" ht="27.75" hidden="1" customHeight="1" thickTop="1" x14ac:dyDescent="0.25">
      <c r="A244" s="54"/>
      <c r="B244" s="55"/>
      <c r="C244" s="56"/>
      <c r="D244" s="57" t="s">
        <v>738</v>
      </c>
      <c r="E244" s="135"/>
      <c r="F244" s="136"/>
      <c r="G244" s="137"/>
      <c r="H244" s="140"/>
      <c r="I244" s="462"/>
      <c r="J244" s="62"/>
      <c r="K244" s="63">
        <f t="shared" ref="K244:K253" si="252">IF(J244&gt;0, 1, 0)</f>
        <v>0</v>
      </c>
      <c r="L244" s="63">
        <f t="shared" ref="L244:L255" si="253">J244-K244</f>
        <v>0</v>
      </c>
      <c r="M244" s="64"/>
      <c r="N244" s="65"/>
      <c r="O244" s="66">
        <f t="shared" ref="O244:O255" si="254">IF(N244&gt;0, 1, 0)</f>
        <v>0</v>
      </c>
      <c r="P244" s="66">
        <f t="shared" ref="P244:P255" si="255">N244-O244</f>
        <v>0</v>
      </c>
      <c r="Q244" s="463"/>
      <c r="R244" s="68">
        <f t="shared" ref="R244:R253" si="256">(K244*M244*$R$5)+(L244*M244*$R$6)+(O244*Q244*$R$7)+(P244*Q244*$R$8)</f>
        <v>0</v>
      </c>
      <c r="S244" s="69">
        <f t="shared" ref="S244:S253" si="257">J244*M244*$S$5</f>
        <v>0</v>
      </c>
      <c r="T244" s="70">
        <f t="shared" ref="T244:T253" si="258">K244*M244*$T$5</f>
        <v>0</v>
      </c>
      <c r="U244" s="70">
        <f t="shared" ref="U244:U253" si="259">J244*M244*$U$5</f>
        <v>0</v>
      </c>
      <c r="V244" s="70">
        <f t="shared" ref="V244:V255" si="260">N244*Q244*$V$7</f>
        <v>0</v>
      </c>
      <c r="W244" s="70">
        <f t="shared" ref="W244:W255" si="261">O244*Q244*$W$7</f>
        <v>0</v>
      </c>
      <c r="X244" s="70">
        <f t="shared" ref="X244:X255" si="262">N244*Q244*$X$7</f>
        <v>0</v>
      </c>
      <c r="Y244" s="70">
        <f t="shared" ref="Y244:AA255" si="263">S244+V244</f>
        <v>0</v>
      </c>
      <c r="Z244" s="70">
        <f t="shared" si="263"/>
        <v>0</v>
      </c>
      <c r="AA244" s="70">
        <f t="shared" si="263"/>
        <v>0</v>
      </c>
      <c r="AB244" s="71"/>
      <c r="AC244" s="7">
        <f>R244-Y244-Z244-AA244</f>
        <v>0</v>
      </c>
      <c r="AD244" s="162"/>
      <c r="AE244" s="134"/>
      <c r="AF244" s="163"/>
      <c r="AG244" s="164"/>
      <c r="AH244" s="88"/>
      <c r="AI244" s="88"/>
      <c r="AJ244" s="75"/>
      <c r="AK244" s="182"/>
      <c r="AL244" s="88"/>
      <c r="AM244" s="75"/>
      <c r="AN244" s="89"/>
      <c r="AO244" s="162"/>
      <c r="AP244" s="87"/>
      <c r="AQ244" s="87"/>
      <c r="AR244" s="167"/>
      <c r="AS244" s="87"/>
      <c r="AT244" s="88"/>
      <c r="AU244" s="75"/>
      <c r="AV244" s="89"/>
    </row>
    <row r="245" spans="1:68" ht="27.95" hidden="1" customHeight="1" x14ac:dyDescent="0.25">
      <c r="A245" s="54"/>
      <c r="B245" s="55"/>
      <c r="C245" s="56"/>
      <c r="D245" s="57" t="s">
        <v>738</v>
      </c>
      <c r="E245" s="135"/>
      <c r="F245" s="136"/>
      <c r="G245" s="137"/>
      <c r="H245" s="140"/>
      <c r="I245" s="81"/>
      <c r="J245" s="82"/>
      <c r="K245" s="63">
        <f t="shared" si="252"/>
        <v>0</v>
      </c>
      <c r="L245" s="63">
        <f t="shared" si="253"/>
        <v>0</v>
      </c>
      <c r="M245" s="83"/>
      <c r="N245" s="84"/>
      <c r="O245" s="66">
        <f t="shared" si="254"/>
        <v>0</v>
      </c>
      <c r="P245" s="66">
        <f t="shared" si="255"/>
        <v>0</v>
      </c>
      <c r="Q245" s="83"/>
      <c r="R245" s="85">
        <f t="shared" si="256"/>
        <v>0</v>
      </c>
      <c r="S245" s="69">
        <f t="shared" si="257"/>
        <v>0</v>
      </c>
      <c r="T245" s="70">
        <f t="shared" si="258"/>
        <v>0</v>
      </c>
      <c r="U245" s="70">
        <f t="shared" si="259"/>
        <v>0</v>
      </c>
      <c r="V245" s="70">
        <f t="shared" si="260"/>
        <v>0</v>
      </c>
      <c r="W245" s="70">
        <f t="shared" si="261"/>
        <v>0</v>
      </c>
      <c r="X245" s="70">
        <f t="shared" si="262"/>
        <v>0</v>
      </c>
      <c r="Y245" s="70">
        <f t="shared" si="263"/>
        <v>0</v>
      </c>
      <c r="Z245" s="70">
        <f t="shared" si="263"/>
        <v>0</v>
      </c>
      <c r="AA245" s="70">
        <f t="shared" si="263"/>
        <v>0</v>
      </c>
      <c r="AB245" s="71"/>
      <c r="AC245" s="7">
        <f t="shared" ref="AC245:AC255" si="264">R243-Y243-Z243-AA243</f>
        <v>0</v>
      </c>
      <c r="AD245" s="162"/>
      <c r="AE245" s="134"/>
      <c r="AF245" s="163"/>
      <c r="AG245" s="164"/>
      <c r="AH245" s="88"/>
      <c r="AI245" s="88"/>
      <c r="AJ245" s="75"/>
      <c r="AK245" s="182"/>
      <c r="AL245" s="88"/>
      <c r="AM245" s="75"/>
      <c r="AN245" s="89"/>
      <c r="AO245" s="86"/>
      <c r="AP245" s="87"/>
      <c r="AQ245" s="87"/>
      <c r="AR245" s="87"/>
      <c r="AS245" s="87"/>
      <c r="AT245" s="88"/>
      <c r="AU245" s="75"/>
      <c r="AV245" s="89"/>
    </row>
    <row r="246" spans="1:68" ht="27.95" hidden="1" customHeight="1" x14ac:dyDescent="0.25">
      <c r="A246" s="54"/>
      <c r="B246" s="55"/>
      <c r="C246" s="56"/>
      <c r="D246" s="57" t="s">
        <v>738</v>
      </c>
      <c r="E246" s="135"/>
      <c r="F246" s="136"/>
      <c r="G246" s="137"/>
      <c r="H246" s="138"/>
      <c r="I246" s="81"/>
      <c r="J246" s="82"/>
      <c r="K246" s="63">
        <f t="shared" si="252"/>
        <v>0</v>
      </c>
      <c r="L246" s="63">
        <f t="shared" si="253"/>
        <v>0</v>
      </c>
      <c r="M246" s="83"/>
      <c r="N246" s="84"/>
      <c r="O246" s="66">
        <f t="shared" si="254"/>
        <v>0</v>
      </c>
      <c r="P246" s="66">
        <f t="shared" si="255"/>
        <v>0</v>
      </c>
      <c r="Q246" s="83"/>
      <c r="R246" s="85">
        <f t="shared" si="256"/>
        <v>0</v>
      </c>
      <c r="S246" s="69">
        <f t="shared" si="257"/>
        <v>0</v>
      </c>
      <c r="T246" s="70">
        <f t="shared" si="258"/>
        <v>0</v>
      </c>
      <c r="U246" s="70">
        <f t="shared" si="259"/>
        <v>0</v>
      </c>
      <c r="V246" s="70">
        <f t="shared" si="260"/>
        <v>0</v>
      </c>
      <c r="W246" s="70">
        <f t="shared" si="261"/>
        <v>0</v>
      </c>
      <c r="X246" s="70">
        <f t="shared" si="262"/>
        <v>0</v>
      </c>
      <c r="Y246" s="70">
        <f t="shared" si="263"/>
        <v>0</v>
      </c>
      <c r="Z246" s="70">
        <f t="shared" si="263"/>
        <v>0</v>
      </c>
      <c r="AA246" s="70">
        <f t="shared" si="263"/>
        <v>0</v>
      </c>
      <c r="AB246" s="71"/>
      <c r="AC246" s="7">
        <f t="shared" si="264"/>
        <v>0</v>
      </c>
      <c r="AD246" s="162"/>
      <c r="AE246" s="134"/>
      <c r="AF246" s="163"/>
      <c r="AG246" s="164"/>
      <c r="AH246" s="88"/>
      <c r="AI246" s="88"/>
      <c r="AJ246" s="75"/>
      <c r="AK246" s="167"/>
      <c r="AL246" s="88"/>
      <c r="AM246" s="75"/>
      <c r="AN246" s="89"/>
      <c r="AO246" s="86"/>
      <c r="AP246" s="87"/>
      <c r="AQ246" s="87"/>
      <c r="AR246" s="87"/>
      <c r="AS246" s="87"/>
      <c r="AT246" s="88"/>
      <c r="AU246" s="75"/>
      <c r="AV246" s="89"/>
    </row>
    <row r="247" spans="1:68" ht="27.95" hidden="1" customHeight="1" x14ac:dyDescent="0.25">
      <c r="A247" s="54"/>
      <c r="B247" s="55"/>
      <c r="C247" s="56"/>
      <c r="D247" s="57" t="s">
        <v>738</v>
      </c>
      <c r="E247" s="139"/>
      <c r="F247" s="136"/>
      <c r="G247" s="137"/>
      <c r="H247" s="140"/>
      <c r="I247" s="81"/>
      <c r="J247" s="82"/>
      <c r="K247" s="63">
        <f t="shared" si="252"/>
        <v>0</v>
      </c>
      <c r="L247" s="63">
        <f t="shared" si="253"/>
        <v>0</v>
      </c>
      <c r="M247" s="83"/>
      <c r="N247" s="84"/>
      <c r="O247" s="66">
        <f t="shared" si="254"/>
        <v>0</v>
      </c>
      <c r="P247" s="66">
        <f t="shared" si="255"/>
        <v>0</v>
      </c>
      <c r="Q247" s="83"/>
      <c r="R247" s="85">
        <f t="shared" si="256"/>
        <v>0</v>
      </c>
      <c r="S247" s="69">
        <f t="shared" si="257"/>
        <v>0</v>
      </c>
      <c r="T247" s="70">
        <f t="shared" si="258"/>
        <v>0</v>
      </c>
      <c r="U247" s="70">
        <f t="shared" si="259"/>
        <v>0</v>
      </c>
      <c r="V247" s="70">
        <f t="shared" si="260"/>
        <v>0</v>
      </c>
      <c r="W247" s="70">
        <f t="shared" si="261"/>
        <v>0</v>
      </c>
      <c r="X247" s="70">
        <f t="shared" si="262"/>
        <v>0</v>
      </c>
      <c r="Y247" s="70">
        <f t="shared" si="263"/>
        <v>0</v>
      </c>
      <c r="Z247" s="70">
        <f t="shared" si="263"/>
        <v>0</v>
      </c>
      <c r="AA247" s="70">
        <f t="shared" si="263"/>
        <v>0</v>
      </c>
      <c r="AB247" s="71"/>
      <c r="AC247" s="7">
        <f t="shared" si="264"/>
        <v>0</v>
      </c>
      <c r="AD247" s="86"/>
      <c r="AE247" s="73"/>
      <c r="AF247" s="87"/>
      <c r="AG247" s="87"/>
      <c r="AH247" s="88"/>
      <c r="AI247" s="88"/>
      <c r="AJ247" s="75"/>
      <c r="AK247" s="87"/>
      <c r="AL247" s="88"/>
      <c r="AM247" s="75"/>
      <c r="AN247" s="89"/>
      <c r="AO247" s="86"/>
      <c r="AP247" s="87"/>
      <c r="AQ247" s="87"/>
      <c r="AR247" s="87"/>
      <c r="AS247" s="87"/>
      <c r="AT247" s="88"/>
      <c r="AU247" s="75"/>
      <c r="AV247" s="89"/>
    </row>
    <row r="248" spans="1:68" ht="27.95" hidden="1" customHeight="1" x14ac:dyDescent="0.25">
      <c r="A248" s="54"/>
      <c r="B248" s="55"/>
      <c r="C248" s="56"/>
      <c r="D248" s="57" t="s">
        <v>738</v>
      </c>
      <c r="E248" s="141"/>
      <c r="F248" s="136"/>
      <c r="G248" s="137"/>
      <c r="H248" s="140"/>
      <c r="I248" s="81"/>
      <c r="J248" s="82"/>
      <c r="K248" s="63">
        <f t="shared" si="252"/>
        <v>0</v>
      </c>
      <c r="L248" s="63">
        <f t="shared" si="253"/>
        <v>0</v>
      </c>
      <c r="M248" s="83"/>
      <c r="N248" s="84"/>
      <c r="O248" s="66">
        <f t="shared" si="254"/>
        <v>0</v>
      </c>
      <c r="P248" s="66">
        <f t="shared" si="255"/>
        <v>0</v>
      </c>
      <c r="Q248" s="83"/>
      <c r="R248" s="85">
        <f t="shared" si="256"/>
        <v>0</v>
      </c>
      <c r="S248" s="69">
        <f t="shared" si="257"/>
        <v>0</v>
      </c>
      <c r="T248" s="70">
        <f t="shared" si="258"/>
        <v>0</v>
      </c>
      <c r="U248" s="70">
        <f t="shared" si="259"/>
        <v>0</v>
      </c>
      <c r="V248" s="70">
        <f t="shared" si="260"/>
        <v>0</v>
      </c>
      <c r="W248" s="70">
        <f t="shared" si="261"/>
        <v>0</v>
      </c>
      <c r="X248" s="70">
        <f t="shared" si="262"/>
        <v>0</v>
      </c>
      <c r="Y248" s="70">
        <f t="shared" si="263"/>
        <v>0</v>
      </c>
      <c r="Z248" s="70">
        <f t="shared" si="263"/>
        <v>0</v>
      </c>
      <c r="AA248" s="70">
        <f t="shared" si="263"/>
        <v>0</v>
      </c>
      <c r="AB248" s="71"/>
      <c r="AC248" s="7">
        <f t="shared" si="264"/>
        <v>0</v>
      </c>
      <c r="AD248" s="86"/>
      <c r="AE248" s="73"/>
      <c r="AF248" s="87"/>
      <c r="AG248" s="87"/>
      <c r="AH248" s="88"/>
      <c r="AI248" s="88"/>
      <c r="AJ248" s="75"/>
      <c r="AK248" s="87"/>
      <c r="AL248" s="88"/>
      <c r="AM248" s="75"/>
      <c r="AN248" s="89"/>
      <c r="AO248" s="86"/>
      <c r="AP248" s="87"/>
      <c r="AQ248" s="87"/>
      <c r="AR248" s="87"/>
      <c r="AS248" s="87"/>
      <c r="AT248" s="88"/>
      <c r="AU248" s="75"/>
      <c r="AV248" s="89"/>
    </row>
    <row r="249" spans="1:68" ht="27.95" hidden="1" customHeight="1" x14ac:dyDescent="0.25">
      <c r="A249" s="54"/>
      <c r="B249" s="55"/>
      <c r="C249" s="56"/>
      <c r="D249" s="57" t="s">
        <v>738</v>
      </c>
      <c r="E249" s="141"/>
      <c r="F249" s="136"/>
      <c r="G249" s="137"/>
      <c r="H249" s="140"/>
      <c r="I249" s="81"/>
      <c r="J249" s="82"/>
      <c r="K249" s="63">
        <f t="shared" si="252"/>
        <v>0</v>
      </c>
      <c r="L249" s="63">
        <f t="shared" si="253"/>
        <v>0</v>
      </c>
      <c r="M249" s="83"/>
      <c r="N249" s="84"/>
      <c r="O249" s="66">
        <f t="shared" si="254"/>
        <v>0</v>
      </c>
      <c r="P249" s="66">
        <f t="shared" si="255"/>
        <v>0</v>
      </c>
      <c r="Q249" s="83"/>
      <c r="R249" s="85">
        <f t="shared" si="256"/>
        <v>0</v>
      </c>
      <c r="S249" s="69">
        <f t="shared" si="257"/>
        <v>0</v>
      </c>
      <c r="T249" s="70">
        <f t="shared" si="258"/>
        <v>0</v>
      </c>
      <c r="U249" s="70">
        <f t="shared" si="259"/>
        <v>0</v>
      </c>
      <c r="V249" s="70">
        <f t="shared" si="260"/>
        <v>0</v>
      </c>
      <c r="W249" s="70">
        <f t="shared" si="261"/>
        <v>0</v>
      </c>
      <c r="X249" s="70">
        <f t="shared" si="262"/>
        <v>0</v>
      </c>
      <c r="Y249" s="70">
        <f t="shared" si="263"/>
        <v>0</v>
      </c>
      <c r="Z249" s="70">
        <f t="shared" si="263"/>
        <v>0</v>
      </c>
      <c r="AA249" s="70">
        <f t="shared" si="263"/>
        <v>0</v>
      </c>
      <c r="AB249" s="71"/>
      <c r="AC249" s="7">
        <f t="shared" si="264"/>
        <v>0</v>
      </c>
      <c r="AD249" s="86"/>
      <c r="AE249" s="73"/>
      <c r="AF249" s="87"/>
      <c r="AG249" s="87"/>
      <c r="AH249" s="88"/>
      <c r="AI249" s="88"/>
      <c r="AJ249" s="75"/>
      <c r="AK249" s="87"/>
      <c r="AL249" s="88"/>
      <c r="AM249" s="75"/>
      <c r="AN249" s="89"/>
      <c r="AO249" s="86"/>
      <c r="AP249" s="87"/>
      <c r="AQ249" s="87"/>
      <c r="AR249" s="87"/>
      <c r="AS249" s="87"/>
      <c r="AT249" s="88"/>
      <c r="AU249" s="75"/>
      <c r="AV249" s="89"/>
    </row>
    <row r="250" spans="1:68" ht="27.95" hidden="1" customHeight="1" x14ac:dyDescent="0.25">
      <c r="A250" s="54"/>
      <c r="B250" s="55"/>
      <c r="C250" s="56"/>
      <c r="D250" s="57" t="s">
        <v>738</v>
      </c>
      <c r="E250" s="141"/>
      <c r="F250" s="136"/>
      <c r="G250" s="142"/>
      <c r="H250" s="140"/>
      <c r="I250" s="81"/>
      <c r="J250" s="82"/>
      <c r="K250" s="63">
        <f t="shared" si="252"/>
        <v>0</v>
      </c>
      <c r="L250" s="63">
        <f t="shared" si="253"/>
        <v>0</v>
      </c>
      <c r="M250" s="83"/>
      <c r="N250" s="84"/>
      <c r="O250" s="66">
        <f t="shared" si="254"/>
        <v>0</v>
      </c>
      <c r="P250" s="66">
        <f t="shared" si="255"/>
        <v>0</v>
      </c>
      <c r="Q250" s="83"/>
      <c r="R250" s="85">
        <f t="shared" si="256"/>
        <v>0</v>
      </c>
      <c r="S250" s="69">
        <f t="shared" si="257"/>
        <v>0</v>
      </c>
      <c r="T250" s="70">
        <f t="shared" si="258"/>
        <v>0</v>
      </c>
      <c r="U250" s="70">
        <f t="shared" si="259"/>
        <v>0</v>
      </c>
      <c r="V250" s="70">
        <f t="shared" si="260"/>
        <v>0</v>
      </c>
      <c r="W250" s="70">
        <f t="shared" si="261"/>
        <v>0</v>
      </c>
      <c r="X250" s="70">
        <f t="shared" si="262"/>
        <v>0</v>
      </c>
      <c r="Y250" s="70">
        <f t="shared" si="263"/>
        <v>0</v>
      </c>
      <c r="Z250" s="70">
        <f t="shared" si="263"/>
        <v>0</v>
      </c>
      <c r="AA250" s="70">
        <f t="shared" si="263"/>
        <v>0</v>
      </c>
      <c r="AB250" s="71"/>
      <c r="AC250" s="7">
        <f t="shared" si="264"/>
        <v>0</v>
      </c>
      <c r="AD250" s="86"/>
      <c r="AE250" s="73"/>
      <c r="AF250" s="87"/>
      <c r="AG250" s="87"/>
      <c r="AH250" s="88"/>
      <c r="AI250" s="88"/>
      <c r="AJ250" s="75"/>
      <c r="AK250" s="87"/>
      <c r="AL250" s="88"/>
      <c r="AM250" s="75"/>
      <c r="AN250" s="89"/>
      <c r="AO250" s="86"/>
      <c r="AP250" s="87"/>
      <c r="AQ250" s="87"/>
      <c r="AR250" s="87"/>
      <c r="AS250" s="87"/>
      <c r="AT250" s="88"/>
      <c r="AU250" s="75"/>
      <c r="AV250" s="89"/>
    </row>
    <row r="251" spans="1:68" ht="27.95" hidden="1" customHeight="1" x14ac:dyDescent="0.25">
      <c r="A251" s="54"/>
      <c r="B251" s="55"/>
      <c r="C251" s="56"/>
      <c r="D251" s="57" t="s">
        <v>738</v>
      </c>
      <c r="E251" s="141"/>
      <c r="F251" s="136"/>
      <c r="G251" s="142"/>
      <c r="H251" s="140"/>
      <c r="I251" s="94"/>
      <c r="J251" s="82"/>
      <c r="K251" s="63">
        <f t="shared" si="252"/>
        <v>0</v>
      </c>
      <c r="L251" s="63">
        <f t="shared" si="253"/>
        <v>0</v>
      </c>
      <c r="M251" s="83"/>
      <c r="N251" s="84"/>
      <c r="O251" s="66">
        <f t="shared" si="254"/>
        <v>0</v>
      </c>
      <c r="P251" s="66">
        <f t="shared" si="255"/>
        <v>0</v>
      </c>
      <c r="Q251" s="83"/>
      <c r="R251" s="85">
        <f t="shared" si="256"/>
        <v>0</v>
      </c>
      <c r="S251" s="69">
        <f t="shared" si="257"/>
        <v>0</v>
      </c>
      <c r="T251" s="70">
        <f t="shared" si="258"/>
        <v>0</v>
      </c>
      <c r="U251" s="70">
        <f t="shared" si="259"/>
        <v>0</v>
      </c>
      <c r="V251" s="70">
        <f t="shared" si="260"/>
        <v>0</v>
      </c>
      <c r="W251" s="70">
        <f t="shared" si="261"/>
        <v>0</v>
      </c>
      <c r="X251" s="70">
        <f t="shared" si="262"/>
        <v>0</v>
      </c>
      <c r="Y251" s="70">
        <f t="shared" si="263"/>
        <v>0</v>
      </c>
      <c r="Z251" s="70">
        <f t="shared" si="263"/>
        <v>0</v>
      </c>
      <c r="AA251" s="70">
        <f t="shared" si="263"/>
        <v>0</v>
      </c>
      <c r="AB251" s="71"/>
      <c r="AC251" s="7">
        <f t="shared" si="264"/>
        <v>0</v>
      </c>
      <c r="AD251" s="86"/>
      <c r="AE251" s="73"/>
      <c r="AF251" s="87"/>
      <c r="AG251" s="87"/>
      <c r="AH251" s="88"/>
      <c r="AI251" s="88"/>
      <c r="AJ251" s="75"/>
      <c r="AK251" s="87"/>
      <c r="AL251" s="88"/>
      <c r="AM251" s="75"/>
      <c r="AN251" s="89"/>
      <c r="AO251" s="86"/>
      <c r="AP251" s="87"/>
      <c r="AQ251" s="87"/>
      <c r="AR251" s="87"/>
      <c r="AS251" s="87"/>
      <c r="AT251" s="88"/>
      <c r="AU251" s="75"/>
      <c r="AV251" s="89"/>
    </row>
    <row r="252" spans="1:68" ht="27.95" hidden="1" customHeight="1" x14ac:dyDescent="0.25">
      <c r="A252" s="54"/>
      <c r="B252" s="55"/>
      <c r="C252" s="56"/>
      <c r="D252" s="57" t="s">
        <v>738</v>
      </c>
      <c r="E252" s="143"/>
      <c r="F252" s="144"/>
      <c r="G252" s="145"/>
      <c r="H252" s="140"/>
      <c r="I252" s="81"/>
      <c r="J252" s="82"/>
      <c r="K252" s="63">
        <f t="shared" si="252"/>
        <v>0</v>
      </c>
      <c r="L252" s="63">
        <f t="shared" si="253"/>
        <v>0</v>
      </c>
      <c r="M252" s="83"/>
      <c r="N252" s="84"/>
      <c r="O252" s="66">
        <f t="shared" si="254"/>
        <v>0</v>
      </c>
      <c r="P252" s="66">
        <f t="shared" si="255"/>
        <v>0</v>
      </c>
      <c r="Q252" s="83"/>
      <c r="R252" s="85">
        <f t="shared" si="256"/>
        <v>0</v>
      </c>
      <c r="S252" s="69">
        <f t="shared" si="257"/>
        <v>0</v>
      </c>
      <c r="T252" s="70">
        <f t="shared" si="258"/>
        <v>0</v>
      </c>
      <c r="U252" s="70">
        <f t="shared" si="259"/>
        <v>0</v>
      </c>
      <c r="V252" s="70">
        <f t="shared" si="260"/>
        <v>0</v>
      </c>
      <c r="W252" s="70">
        <f t="shared" si="261"/>
        <v>0</v>
      </c>
      <c r="X252" s="70">
        <f t="shared" si="262"/>
        <v>0</v>
      </c>
      <c r="Y252" s="70">
        <f t="shared" si="263"/>
        <v>0</v>
      </c>
      <c r="Z252" s="70">
        <f t="shared" si="263"/>
        <v>0</v>
      </c>
      <c r="AA252" s="70">
        <f t="shared" si="263"/>
        <v>0</v>
      </c>
      <c r="AB252" s="71"/>
      <c r="AC252" s="7">
        <f t="shared" si="264"/>
        <v>0</v>
      </c>
      <c r="AD252" s="86"/>
      <c r="AE252" s="73"/>
      <c r="AF252" s="87"/>
      <c r="AG252" s="87"/>
      <c r="AH252" s="88"/>
      <c r="AI252" s="88"/>
      <c r="AJ252" s="75"/>
      <c r="AK252" s="87"/>
      <c r="AL252" s="88"/>
      <c r="AM252" s="75"/>
      <c r="AN252" s="89"/>
      <c r="AO252" s="86"/>
      <c r="AP252" s="87"/>
      <c r="AQ252" s="87"/>
      <c r="AR252" s="87"/>
      <c r="AS252" s="87"/>
      <c r="AT252" s="88"/>
      <c r="AU252" s="75"/>
      <c r="AV252" s="89"/>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row>
    <row r="253" spans="1:68" ht="27.95" hidden="1" customHeight="1" x14ac:dyDescent="0.25">
      <c r="A253" s="54"/>
      <c r="B253" s="55"/>
      <c r="C253" s="56"/>
      <c r="D253" s="57" t="s">
        <v>738</v>
      </c>
      <c r="E253" s="146"/>
      <c r="F253" s="464"/>
      <c r="G253" s="142"/>
      <c r="H253" s="465"/>
      <c r="I253" s="466"/>
      <c r="J253" s="82"/>
      <c r="K253" s="96">
        <f t="shared" si="252"/>
        <v>0</v>
      </c>
      <c r="L253" s="96">
        <f t="shared" si="253"/>
        <v>0</v>
      </c>
      <c r="M253" s="83"/>
      <c r="N253" s="84"/>
      <c r="O253" s="66">
        <f t="shared" si="254"/>
        <v>0</v>
      </c>
      <c r="P253" s="66">
        <f t="shared" si="255"/>
        <v>0</v>
      </c>
      <c r="Q253" s="83"/>
      <c r="R253" s="85">
        <f t="shared" si="256"/>
        <v>0</v>
      </c>
      <c r="S253" s="69">
        <f t="shared" si="257"/>
        <v>0</v>
      </c>
      <c r="T253" s="70">
        <f t="shared" si="258"/>
        <v>0</v>
      </c>
      <c r="U253" s="70">
        <f t="shared" si="259"/>
        <v>0</v>
      </c>
      <c r="V253" s="70">
        <f t="shared" si="260"/>
        <v>0</v>
      </c>
      <c r="W253" s="70">
        <f t="shared" si="261"/>
        <v>0</v>
      </c>
      <c r="X253" s="70">
        <f t="shared" si="262"/>
        <v>0</v>
      </c>
      <c r="Y253" s="70">
        <f t="shared" si="263"/>
        <v>0</v>
      </c>
      <c r="Z253" s="70">
        <f t="shared" si="263"/>
        <v>0</v>
      </c>
      <c r="AA253" s="70">
        <f t="shared" si="263"/>
        <v>0</v>
      </c>
      <c r="AB253" s="71"/>
      <c r="AC253" s="7">
        <f t="shared" si="264"/>
        <v>0</v>
      </c>
      <c r="AD253" s="86"/>
      <c r="AE253" s="73"/>
      <c r="AF253" s="87"/>
      <c r="AG253" s="87"/>
      <c r="AH253" s="88"/>
      <c r="AI253" s="88"/>
      <c r="AJ253" s="75"/>
      <c r="AK253" s="87"/>
      <c r="AL253" s="88"/>
      <c r="AM253" s="75"/>
      <c r="AN253" s="89"/>
      <c r="AO253" s="86"/>
      <c r="AP253" s="87"/>
      <c r="AQ253" s="87"/>
      <c r="AR253" s="87"/>
      <c r="AS253" s="87"/>
      <c r="AT253" s="88"/>
      <c r="AU253" s="75"/>
      <c r="AV253" s="89"/>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row>
    <row r="254" spans="1:68" s="179" customFormat="1" ht="27.95" hidden="1" customHeight="1" x14ac:dyDescent="0.25">
      <c r="A254" s="193"/>
      <c r="B254" s="194"/>
      <c r="C254" s="56"/>
      <c r="D254" s="57" t="s">
        <v>738</v>
      </c>
      <c r="E254" s="101" t="s">
        <v>49</v>
      </c>
      <c r="F254" s="101"/>
      <c r="G254" s="102"/>
      <c r="H254" s="103"/>
      <c r="I254" s="104"/>
      <c r="J254" s="105"/>
      <c r="K254" s="106">
        <f>IF(J254&gt;0, 1, 0)</f>
        <v>0</v>
      </c>
      <c r="L254" s="106">
        <f t="shared" si="253"/>
        <v>0</v>
      </c>
      <c r="M254" s="107"/>
      <c r="N254" s="108"/>
      <c r="O254" s="109">
        <f t="shared" si="254"/>
        <v>0</v>
      </c>
      <c r="P254" s="109">
        <f t="shared" si="255"/>
        <v>0</v>
      </c>
      <c r="Q254" s="107"/>
      <c r="R254" s="110">
        <f>J254*M254*$R$9</f>
        <v>0</v>
      </c>
      <c r="S254" s="111">
        <f>J254*M254*$S$9</f>
        <v>0</v>
      </c>
      <c r="T254" s="112">
        <f>K254*M254*$T$9</f>
        <v>0</v>
      </c>
      <c r="U254" s="112">
        <f>J254*M254*$U$9</f>
        <v>0</v>
      </c>
      <c r="V254" s="112">
        <f t="shared" si="260"/>
        <v>0</v>
      </c>
      <c r="W254" s="112">
        <f t="shared" si="261"/>
        <v>0</v>
      </c>
      <c r="X254" s="112">
        <f t="shared" si="262"/>
        <v>0</v>
      </c>
      <c r="Y254" s="112">
        <f t="shared" si="263"/>
        <v>0</v>
      </c>
      <c r="Z254" s="112">
        <f t="shared" si="263"/>
        <v>0</v>
      </c>
      <c r="AA254" s="112">
        <f t="shared" si="263"/>
        <v>0</v>
      </c>
      <c r="AB254" s="113"/>
      <c r="AC254" s="7">
        <f t="shared" si="264"/>
        <v>0</v>
      </c>
      <c r="AD254" s="176"/>
      <c r="AE254" s="73"/>
      <c r="AF254" s="177"/>
      <c r="AG254" s="177"/>
      <c r="AH254" s="88"/>
      <c r="AI254" s="88"/>
      <c r="AJ254" s="75"/>
      <c r="AK254" s="177"/>
      <c r="AL254" s="88"/>
      <c r="AM254" s="75"/>
      <c r="AN254" s="178"/>
      <c r="AO254" s="176"/>
      <c r="AP254" s="177"/>
      <c r="AQ254" s="177"/>
      <c r="AR254" s="177"/>
      <c r="AS254" s="177"/>
      <c r="AT254" s="88"/>
      <c r="AU254" s="75"/>
      <c r="AV254" s="178"/>
      <c r="AW254" s="6"/>
      <c r="AX254" s="6"/>
      <c r="AY254" s="6"/>
      <c r="AZ254" s="6"/>
      <c r="BA254" s="6"/>
      <c r="BB254" s="6"/>
      <c r="BC254" s="6"/>
      <c r="BD254" s="6"/>
      <c r="BE254" s="6"/>
      <c r="BF254" s="6"/>
      <c r="BG254" s="6"/>
      <c r="BH254" s="6"/>
      <c r="BI254" s="6"/>
      <c r="BJ254" s="6"/>
      <c r="BK254" s="6"/>
      <c r="BL254" s="6"/>
      <c r="BM254" s="6"/>
      <c r="BN254" s="6"/>
      <c r="BO254" s="6"/>
      <c r="BP254" s="6"/>
    </row>
    <row r="255" spans="1:68" s="171" customFormat="1" ht="27.95" hidden="1" customHeight="1" x14ac:dyDescent="0.25">
      <c r="A255" s="193"/>
      <c r="B255" s="194"/>
      <c r="C255" s="56"/>
      <c r="D255" s="57" t="s">
        <v>738</v>
      </c>
      <c r="E255" s="101" t="s">
        <v>49</v>
      </c>
      <c r="F255" s="101"/>
      <c r="G255" s="102"/>
      <c r="H255" s="103"/>
      <c r="I255" s="104"/>
      <c r="J255" s="105"/>
      <c r="K255" s="106">
        <f>IF(J255&gt;0, 1, 0)</f>
        <v>0</v>
      </c>
      <c r="L255" s="106">
        <f t="shared" si="253"/>
        <v>0</v>
      </c>
      <c r="M255" s="107"/>
      <c r="N255" s="108"/>
      <c r="O255" s="109">
        <f t="shared" si="254"/>
        <v>0</v>
      </c>
      <c r="P255" s="109">
        <f t="shared" si="255"/>
        <v>0</v>
      </c>
      <c r="Q255" s="107"/>
      <c r="R255" s="110">
        <f>J255*M255*$R$9</f>
        <v>0</v>
      </c>
      <c r="S255" s="111">
        <f>J255*M255*$S$9</f>
        <v>0</v>
      </c>
      <c r="T255" s="112">
        <f>K255*M255*$T$9</f>
        <v>0</v>
      </c>
      <c r="U255" s="112">
        <f>J255*M255*$U$9</f>
        <v>0</v>
      </c>
      <c r="V255" s="112">
        <f t="shared" si="260"/>
        <v>0</v>
      </c>
      <c r="W255" s="112">
        <f t="shared" si="261"/>
        <v>0</v>
      </c>
      <c r="X255" s="112">
        <f t="shared" si="262"/>
        <v>0</v>
      </c>
      <c r="Y255" s="112">
        <f t="shared" si="263"/>
        <v>0</v>
      </c>
      <c r="Z255" s="112">
        <f t="shared" si="263"/>
        <v>0</v>
      </c>
      <c r="AA255" s="112">
        <f t="shared" si="263"/>
        <v>0</v>
      </c>
      <c r="AB255" s="113"/>
      <c r="AC255" s="114">
        <f t="shared" si="264"/>
        <v>0</v>
      </c>
      <c r="AD255" s="176"/>
      <c r="AE255" s="73"/>
      <c r="AF255" s="177"/>
      <c r="AG255" s="177"/>
      <c r="AH255" s="88"/>
      <c r="AI255" s="88"/>
      <c r="AJ255" s="75"/>
      <c r="AK255" s="177"/>
      <c r="AL255" s="88"/>
      <c r="AM255" s="75"/>
      <c r="AN255" s="178"/>
      <c r="AO255" s="176"/>
      <c r="AP255" s="177"/>
      <c r="AQ255" s="177"/>
      <c r="AR255" s="177"/>
      <c r="AS255" s="177"/>
      <c r="AT255" s="88"/>
      <c r="AU255" s="75"/>
      <c r="AV255" s="178"/>
      <c r="AW255" s="6"/>
      <c r="AX255" s="6"/>
      <c r="AY255" s="6"/>
      <c r="AZ255" s="6"/>
      <c r="BA255" s="6"/>
      <c r="BB255" s="6"/>
      <c r="BC255" s="6"/>
      <c r="BD255" s="6"/>
      <c r="BE255" s="6"/>
      <c r="BF255" s="6"/>
      <c r="BG255" s="6"/>
      <c r="BH255" s="6"/>
      <c r="BI255" s="6"/>
      <c r="BJ255" s="6"/>
      <c r="BK255" s="6"/>
      <c r="BL255" s="6"/>
      <c r="BM255" s="6"/>
      <c r="BN255" s="6"/>
      <c r="BO255" s="6"/>
      <c r="BP255" s="6"/>
    </row>
    <row r="256" spans="1:68" ht="27.95" hidden="1" customHeight="1" thickBot="1" x14ac:dyDescent="0.3">
      <c r="A256" s="116"/>
      <c r="B256" s="117"/>
      <c r="C256" s="117"/>
      <c r="D256" s="57" t="s">
        <v>738</v>
      </c>
      <c r="E256" s="118"/>
      <c r="F256" s="118"/>
      <c r="G256" s="119"/>
      <c r="H256" s="120" t="s">
        <v>90</v>
      </c>
      <c r="I256" s="121"/>
      <c r="J256" s="122"/>
      <c r="K256" s="123"/>
      <c r="L256" s="123"/>
      <c r="M256" s="124"/>
      <c r="N256" s="125"/>
      <c r="O256" s="123"/>
      <c r="P256" s="123"/>
      <c r="Q256" s="124"/>
      <c r="R256" s="126">
        <f>SUM(R244:R255)</f>
        <v>0</v>
      </c>
      <c r="S256" s="127">
        <f t="shared" ref="S256:AA256" si="265">SUM(S244:S255)</f>
        <v>0</v>
      </c>
      <c r="T256" s="128">
        <f t="shared" si="265"/>
        <v>0</v>
      </c>
      <c r="U256" s="128">
        <f t="shared" si="265"/>
        <v>0</v>
      </c>
      <c r="V256" s="128">
        <f t="shared" si="265"/>
        <v>0</v>
      </c>
      <c r="W256" s="128">
        <f t="shared" si="265"/>
        <v>0</v>
      </c>
      <c r="X256" s="128">
        <f t="shared" si="265"/>
        <v>0</v>
      </c>
      <c r="Y256" s="129">
        <f t="shared" si="265"/>
        <v>0</v>
      </c>
      <c r="Z256" s="129">
        <f t="shared" si="265"/>
        <v>0</v>
      </c>
      <c r="AA256" s="129">
        <f t="shared" si="265"/>
        <v>0</v>
      </c>
      <c r="AB256" s="130">
        <f>R256/1800/0.6</f>
        <v>0</v>
      </c>
      <c r="AC256" s="7"/>
      <c r="AD256" s="131"/>
      <c r="AE256" s="132"/>
      <c r="AF256" s="132"/>
      <c r="AG256" s="132"/>
      <c r="AH256" s="132"/>
      <c r="AI256" s="132"/>
      <c r="AJ256" s="132"/>
      <c r="AK256" s="132"/>
      <c r="AL256" s="132"/>
      <c r="AM256" s="132"/>
      <c r="AN256" s="132"/>
      <c r="AO256" s="132"/>
      <c r="AP256" s="132"/>
      <c r="AQ256" s="132"/>
      <c r="AR256" s="132"/>
      <c r="AS256" s="132"/>
      <c r="AT256" s="132"/>
      <c r="AU256" s="132"/>
      <c r="AV256" s="467"/>
    </row>
    <row r="257" spans="1:68" ht="27.75" hidden="1" customHeight="1" thickTop="1" x14ac:dyDescent="0.25">
      <c r="A257" s="54"/>
      <c r="B257" s="55"/>
      <c r="C257" s="56"/>
      <c r="D257" s="57" t="s">
        <v>738</v>
      </c>
      <c r="E257" s="135"/>
      <c r="F257" s="136"/>
      <c r="G257" s="137"/>
      <c r="H257" s="140"/>
      <c r="I257" s="462"/>
      <c r="J257" s="62"/>
      <c r="K257" s="63">
        <f t="shared" ref="K257:K266" si="266">IF(J257&gt;0, 1, 0)</f>
        <v>0</v>
      </c>
      <c r="L257" s="63">
        <f t="shared" ref="L257:L268" si="267">J257-K257</f>
        <v>0</v>
      </c>
      <c r="M257" s="64"/>
      <c r="N257" s="65"/>
      <c r="O257" s="66">
        <f t="shared" ref="O257:O268" si="268">IF(N257&gt;0, 1, 0)</f>
        <v>0</v>
      </c>
      <c r="P257" s="66">
        <f t="shared" ref="P257:P268" si="269">N257-O257</f>
        <v>0</v>
      </c>
      <c r="Q257" s="463"/>
      <c r="R257" s="68">
        <f t="shared" ref="R257:R266" si="270">(K257*M257*$R$5)+(L257*M257*$R$6)+(O257*Q257*$R$7)+(P257*Q257*$R$8)</f>
        <v>0</v>
      </c>
      <c r="S257" s="69">
        <f t="shared" ref="S257:S266" si="271">J257*M257*$S$5</f>
        <v>0</v>
      </c>
      <c r="T257" s="70">
        <f t="shared" ref="T257:T266" si="272">K257*M257*$T$5</f>
        <v>0</v>
      </c>
      <c r="U257" s="70">
        <f t="shared" ref="U257:U266" si="273">J257*M257*$U$5</f>
        <v>0</v>
      </c>
      <c r="V257" s="70">
        <f t="shared" ref="V257:V268" si="274">N257*Q257*$V$7</f>
        <v>0</v>
      </c>
      <c r="W257" s="70">
        <f t="shared" ref="W257:W268" si="275">O257*Q257*$W$7</f>
        <v>0</v>
      </c>
      <c r="X257" s="70">
        <f t="shared" ref="X257:X268" si="276">N257*Q257*$X$7</f>
        <v>0</v>
      </c>
      <c r="Y257" s="70">
        <f t="shared" ref="Y257:AA268" si="277">S257+V257</f>
        <v>0</v>
      </c>
      <c r="Z257" s="70">
        <f t="shared" si="277"/>
        <v>0</v>
      </c>
      <c r="AA257" s="70">
        <f t="shared" si="277"/>
        <v>0</v>
      </c>
      <c r="AB257" s="71"/>
      <c r="AC257" s="7">
        <f>R257-Y257-Z257-AA257</f>
        <v>0</v>
      </c>
      <c r="AD257" s="162"/>
      <c r="AE257" s="134"/>
      <c r="AF257" s="163"/>
      <c r="AG257" s="164"/>
      <c r="AH257" s="88"/>
      <c r="AI257" s="88"/>
      <c r="AJ257" s="75"/>
      <c r="AK257" s="182"/>
      <c r="AL257" s="88"/>
      <c r="AM257" s="75"/>
      <c r="AN257" s="89"/>
      <c r="AO257" s="162"/>
      <c r="AP257" s="87"/>
      <c r="AQ257" s="87"/>
      <c r="AR257" s="167"/>
      <c r="AS257" s="87"/>
      <c r="AT257" s="88"/>
      <c r="AU257" s="75"/>
      <c r="AV257" s="89"/>
    </row>
    <row r="258" spans="1:68" ht="27.95" hidden="1" customHeight="1" x14ac:dyDescent="0.25">
      <c r="A258" s="54"/>
      <c r="B258" s="55"/>
      <c r="C258" s="56"/>
      <c r="D258" s="57" t="s">
        <v>738</v>
      </c>
      <c r="E258" s="135"/>
      <c r="F258" s="136"/>
      <c r="G258" s="137"/>
      <c r="H258" s="140"/>
      <c r="I258" s="81"/>
      <c r="J258" s="82"/>
      <c r="K258" s="63">
        <f t="shared" si="266"/>
        <v>0</v>
      </c>
      <c r="L258" s="63">
        <f t="shared" si="267"/>
        <v>0</v>
      </c>
      <c r="M258" s="83"/>
      <c r="N258" s="84"/>
      <c r="O258" s="66">
        <f t="shared" si="268"/>
        <v>0</v>
      </c>
      <c r="P258" s="66">
        <f t="shared" si="269"/>
        <v>0</v>
      </c>
      <c r="Q258" s="83"/>
      <c r="R258" s="85">
        <f t="shared" si="270"/>
        <v>0</v>
      </c>
      <c r="S258" s="69">
        <f t="shared" si="271"/>
        <v>0</v>
      </c>
      <c r="T258" s="70">
        <f t="shared" si="272"/>
        <v>0</v>
      </c>
      <c r="U258" s="70">
        <f t="shared" si="273"/>
        <v>0</v>
      </c>
      <c r="V258" s="70">
        <f t="shared" si="274"/>
        <v>0</v>
      </c>
      <c r="W258" s="70">
        <f t="shared" si="275"/>
        <v>0</v>
      </c>
      <c r="X258" s="70">
        <f t="shared" si="276"/>
        <v>0</v>
      </c>
      <c r="Y258" s="70">
        <f t="shared" si="277"/>
        <v>0</v>
      </c>
      <c r="Z258" s="70">
        <f t="shared" si="277"/>
        <v>0</v>
      </c>
      <c r="AA258" s="70">
        <f t="shared" si="277"/>
        <v>0</v>
      </c>
      <c r="AB258" s="71"/>
      <c r="AC258" s="7">
        <f t="shared" ref="AC258:AC268" si="278">R256-Y256-Z256-AA256</f>
        <v>0</v>
      </c>
      <c r="AD258" s="162"/>
      <c r="AE258" s="134"/>
      <c r="AF258" s="163"/>
      <c r="AG258" s="164"/>
      <c r="AH258" s="88"/>
      <c r="AI258" s="88"/>
      <c r="AJ258" s="75"/>
      <c r="AK258" s="182"/>
      <c r="AL258" s="88"/>
      <c r="AM258" s="75"/>
      <c r="AN258" s="89"/>
      <c r="AO258" s="86"/>
      <c r="AP258" s="87"/>
      <c r="AQ258" s="87"/>
      <c r="AR258" s="87"/>
      <c r="AS258" s="87"/>
      <c r="AT258" s="88"/>
      <c r="AU258" s="75"/>
      <c r="AV258" s="89"/>
    </row>
    <row r="259" spans="1:68" ht="27.95" hidden="1" customHeight="1" x14ac:dyDescent="0.25">
      <c r="A259" s="54"/>
      <c r="B259" s="55"/>
      <c r="C259" s="56"/>
      <c r="D259" s="57" t="s">
        <v>738</v>
      </c>
      <c r="E259" s="135"/>
      <c r="F259" s="136"/>
      <c r="G259" s="137"/>
      <c r="H259" s="138"/>
      <c r="I259" s="81"/>
      <c r="J259" s="82"/>
      <c r="K259" s="63">
        <f t="shared" si="266"/>
        <v>0</v>
      </c>
      <c r="L259" s="63">
        <f t="shared" si="267"/>
        <v>0</v>
      </c>
      <c r="M259" s="83"/>
      <c r="N259" s="84"/>
      <c r="O259" s="66">
        <f t="shared" si="268"/>
        <v>0</v>
      </c>
      <c r="P259" s="66">
        <f t="shared" si="269"/>
        <v>0</v>
      </c>
      <c r="Q259" s="83"/>
      <c r="R259" s="85">
        <f t="shared" si="270"/>
        <v>0</v>
      </c>
      <c r="S259" s="69">
        <f t="shared" si="271"/>
        <v>0</v>
      </c>
      <c r="T259" s="70">
        <f t="shared" si="272"/>
        <v>0</v>
      </c>
      <c r="U259" s="70">
        <f t="shared" si="273"/>
        <v>0</v>
      </c>
      <c r="V259" s="70">
        <f t="shared" si="274"/>
        <v>0</v>
      </c>
      <c r="W259" s="70">
        <f t="shared" si="275"/>
        <v>0</v>
      </c>
      <c r="X259" s="70">
        <f t="shared" si="276"/>
        <v>0</v>
      </c>
      <c r="Y259" s="70">
        <f t="shared" si="277"/>
        <v>0</v>
      </c>
      <c r="Z259" s="70">
        <f t="shared" si="277"/>
        <v>0</v>
      </c>
      <c r="AA259" s="70">
        <f t="shared" si="277"/>
        <v>0</v>
      </c>
      <c r="AB259" s="71"/>
      <c r="AC259" s="7">
        <f t="shared" si="278"/>
        <v>0</v>
      </c>
      <c r="AD259" s="162"/>
      <c r="AE259" s="134"/>
      <c r="AF259" s="163"/>
      <c r="AG259" s="164"/>
      <c r="AH259" s="88"/>
      <c r="AI259" s="88"/>
      <c r="AJ259" s="75"/>
      <c r="AK259" s="167"/>
      <c r="AL259" s="88"/>
      <c r="AM259" s="75"/>
      <c r="AN259" s="89"/>
      <c r="AO259" s="86"/>
      <c r="AP259" s="87"/>
      <c r="AQ259" s="87"/>
      <c r="AR259" s="87"/>
      <c r="AS259" s="87"/>
      <c r="AT259" s="88"/>
      <c r="AU259" s="75"/>
      <c r="AV259" s="89"/>
    </row>
    <row r="260" spans="1:68" ht="27.95" hidden="1" customHeight="1" x14ac:dyDescent="0.25">
      <c r="A260" s="54"/>
      <c r="B260" s="55"/>
      <c r="C260" s="56"/>
      <c r="D260" s="57" t="s">
        <v>738</v>
      </c>
      <c r="E260" s="139"/>
      <c r="F260" s="136"/>
      <c r="G260" s="137"/>
      <c r="H260" s="140"/>
      <c r="I260" s="81"/>
      <c r="J260" s="82"/>
      <c r="K260" s="63">
        <f t="shared" si="266"/>
        <v>0</v>
      </c>
      <c r="L260" s="63">
        <f t="shared" si="267"/>
        <v>0</v>
      </c>
      <c r="M260" s="83"/>
      <c r="N260" s="84"/>
      <c r="O260" s="66">
        <f t="shared" si="268"/>
        <v>0</v>
      </c>
      <c r="P260" s="66">
        <f t="shared" si="269"/>
        <v>0</v>
      </c>
      <c r="Q260" s="83"/>
      <c r="R260" s="85">
        <f t="shared" si="270"/>
        <v>0</v>
      </c>
      <c r="S260" s="69">
        <f t="shared" si="271"/>
        <v>0</v>
      </c>
      <c r="T260" s="70">
        <f t="shared" si="272"/>
        <v>0</v>
      </c>
      <c r="U260" s="70">
        <f t="shared" si="273"/>
        <v>0</v>
      </c>
      <c r="V260" s="70">
        <f t="shared" si="274"/>
        <v>0</v>
      </c>
      <c r="W260" s="70">
        <f t="shared" si="275"/>
        <v>0</v>
      </c>
      <c r="X260" s="70">
        <f t="shared" si="276"/>
        <v>0</v>
      </c>
      <c r="Y260" s="70">
        <f t="shared" si="277"/>
        <v>0</v>
      </c>
      <c r="Z260" s="70">
        <f t="shared" si="277"/>
        <v>0</v>
      </c>
      <c r="AA260" s="70">
        <f t="shared" si="277"/>
        <v>0</v>
      </c>
      <c r="AB260" s="71"/>
      <c r="AC260" s="7">
        <f t="shared" si="278"/>
        <v>0</v>
      </c>
      <c r="AD260" s="86"/>
      <c r="AE260" s="73"/>
      <c r="AF260" s="87"/>
      <c r="AG260" s="87"/>
      <c r="AH260" s="88"/>
      <c r="AI260" s="88"/>
      <c r="AJ260" s="75"/>
      <c r="AK260" s="87"/>
      <c r="AL260" s="88"/>
      <c r="AM260" s="75"/>
      <c r="AN260" s="89"/>
      <c r="AO260" s="86"/>
      <c r="AP260" s="87"/>
      <c r="AQ260" s="87"/>
      <c r="AR260" s="87"/>
      <c r="AS260" s="87"/>
      <c r="AT260" s="88"/>
      <c r="AU260" s="75"/>
      <c r="AV260" s="89"/>
    </row>
    <row r="261" spans="1:68" ht="27.95" hidden="1" customHeight="1" x14ac:dyDescent="0.25">
      <c r="A261" s="54"/>
      <c r="B261" s="55"/>
      <c r="C261" s="56"/>
      <c r="D261" s="57" t="s">
        <v>738</v>
      </c>
      <c r="E261" s="141"/>
      <c r="F261" s="136"/>
      <c r="G261" s="137"/>
      <c r="H261" s="140"/>
      <c r="I261" s="81"/>
      <c r="J261" s="82"/>
      <c r="K261" s="63">
        <f t="shared" si="266"/>
        <v>0</v>
      </c>
      <c r="L261" s="63">
        <f t="shared" si="267"/>
        <v>0</v>
      </c>
      <c r="M261" s="83"/>
      <c r="N261" s="84"/>
      <c r="O261" s="66">
        <f t="shared" si="268"/>
        <v>0</v>
      </c>
      <c r="P261" s="66">
        <f t="shared" si="269"/>
        <v>0</v>
      </c>
      <c r="Q261" s="83"/>
      <c r="R261" s="85">
        <f t="shared" si="270"/>
        <v>0</v>
      </c>
      <c r="S261" s="69">
        <f t="shared" si="271"/>
        <v>0</v>
      </c>
      <c r="T261" s="70">
        <f t="shared" si="272"/>
        <v>0</v>
      </c>
      <c r="U261" s="70">
        <f t="shared" si="273"/>
        <v>0</v>
      </c>
      <c r="V261" s="70">
        <f t="shared" si="274"/>
        <v>0</v>
      </c>
      <c r="W261" s="70">
        <f t="shared" si="275"/>
        <v>0</v>
      </c>
      <c r="X261" s="70">
        <f t="shared" si="276"/>
        <v>0</v>
      </c>
      <c r="Y261" s="70">
        <f t="shared" si="277"/>
        <v>0</v>
      </c>
      <c r="Z261" s="70">
        <f t="shared" si="277"/>
        <v>0</v>
      </c>
      <c r="AA261" s="70">
        <f t="shared" si="277"/>
        <v>0</v>
      </c>
      <c r="AB261" s="71"/>
      <c r="AC261" s="7">
        <f t="shared" si="278"/>
        <v>0</v>
      </c>
      <c r="AD261" s="86"/>
      <c r="AE261" s="73"/>
      <c r="AF261" s="87"/>
      <c r="AG261" s="87"/>
      <c r="AH261" s="88"/>
      <c r="AI261" s="88"/>
      <c r="AJ261" s="75"/>
      <c r="AK261" s="87"/>
      <c r="AL261" s="88"/>
      <c r="AM261" s="75"/>
      <c r="AN261" s="89"/>
      <c r="AO261" s="86"/>
      <c r="AP261" s="87"/>
      <c r="AQ261" s="87"/>
      <c r="AR261" s="87"/>
      <c r="AS261" s="87"/>
      <c r="AT261" s="88"/>
      <c r="AU261" s="75"/>
      <c r="AV261" s="89"/>
    </row>
    <row r="262" spans="1:68" ht="27.95" hidden="1" customHeight="1" x14ac:dyDescent="0.25">
      <c r="A262" s="54"/>
      <c r="B262" s="55"/>
      <c r="C262" s="56"/>
      <c r="D262" s="57" t="s">
        <v>738</v>
      </c>
      <c r="E262" s="141"/>
      <c r="F262" s="136"/>
      <c r="G262" s="137"/>
      <c r="H262" s="140"/>
      <c r="I262" s="81"/>
      <c r="J262" s="82"/>
      <c r="K262" s="63">
        <f t="shared" si="266"/>
        <v>0</v>
      </c>
      <c r="L262" s="63">
        <f t="shared" si="267"/>
        <v>0</v>
      </c>
      <c r="M262" s="83"/>
      <c r="N262" s="84"/>
      <c r="O262" s="66">
        <f t="shared" si="268"/>
        <v>0</v>
      </c>
      <c r="P262" s="66">
        <f t="shared" si="269"/>
        <v>0</v>
      </c>
      <c r="Q262" s="83"/>
      <c r="R262" s="85">
        <f t="shared" si="270"/>
        <v>0</v>
      </c>
      <c r="S262" s="69">
        <f t="shared" si="271"/>
        <v>0</v>
      </c>
      <c r="T262" s="70">
        <f t="shared" si="272"/>
        <v>0</v>
      </c>
      <c r="U262" s="70">
        <f t="shared" si="273"/>
        <v>0</v>
      </c>
      <c r="V262" s="70">
        <f t="shared" si="274"/>
        <v>0</v>
      </c>
      <c r="W262" s="70">
        <f t="shared" si="275"/>
        <v>0</v>
      </c>
      <c r="X262" s="70">
        <f t="shared" si="276"/>
        <v>0</v>
      </c>
      <c r="Y262" s="70">
        <f t="shared" si="277"/>
        <v>0</v>
      </c>
      <c r="Z262" s="70">
        <f t="shared" si="277"/>
        <v>0</v>
      </c>
      <c r="AA262" s="70">
        <f t="shared" si="277"/>
        <v>0</v>
      </c>
      <c r="AB262" s="71"/>
      <c r="AC262" s="7">
        <f t="shared" si="278"/>
        <v>0</v>
      </c>
      <c r="AD262" s="86"/>
      <c r="AE262" s="73"/>
      <c r="AF262" s="87"/>
      <c r="AG262" s="87"/>
      <c r="AH262" s="88"/>
      <c r="AI262" s="88"/>
      <c r="AJ262" s="75"/>
      <c r="AK262" s="87"/>
      <c r="AL262" s="88"/>
      <c r="AM262" s="75"/>
      <c r="AN262" s="89"/>
      <c r="AO262" s="86"/>
      <c r="AP262" s="87"/>
      <c r="AQ262" s="87"/>
      <c r="AR262" s="87"/>
      <c r="AS262" s="87"/>
      <c r="AT262" s="88"/>
      <c r="AU262" s="75"/>
      <c r="AV262" s="89"/>
    </row>
    <row r="263" spans="1:68" ht="27.95" hidden="1" customHeight="1" x14ac:dyDescent="0.25">
      <c r="A263" s="54"/>
      <c r="B263" s="55"/>
      <c r="C263" s="56"/>
      <c r="D263" s="57" t="s">
        <v>738</v>
      </c>
      <c r="E263" s="141"/>
      <c r="F263" s="136"/>
      <c r="G263" s="142"/>
      <c r="H263" s="140"/>
      <c r="I263" s="81"/>
      <c r="J263" s="82"/>
      <c r="K263" s="63">
        <f t="shared" si="266"/>
        <v>0</v>
      </c>
      <c r="L263" s="63">
        <f t="shared" si="267"/>
        <v>0</v>
      </c>
      <c r="M263" s="83"/>
      <c r="N263" s="84"/>
      <c r="O263" s="66">
        <f t="shared" si="268"/>
        <v>0</v>
      </c>
      <c r="P263" s="66">
        <f t="shared" si="269"/>
        <v>0</v>
      </c>
      <c r="Q263" s="83"/>
      <c r="R263" s="85">
        <f t="shared" si="270"/>
        <v>0</v>
      </c>
      <c r="S263" s="69">
        <f t="shared" si="271"/>
        <v>0</v>
      </c>
      <c r="T263" s="70">
        <f t="shared" si="272"/>
        <v>0</v>
      </c>
      <c r="U263" s="70">
        <f t="shared" si="273"/>
        <v>0</v>
      </c>
      <c r="V263" s="70">
        <f t="shared" si="274"/>
        <v>0</v>
      </c>
      <c r="W263" s="70">
        <f t="shared" si="275"/>
        <v>0</v>
      </c>
      <c r="X263" s="70">
        <f t="shared" si="276"/>
        <v>0</v>
      </c>
      <c r="Y263" s="70">
        <f t="shared" si="277"/>
        <v>0</v>
      </c>
      <c r="Z263" s="70">
        <f t="shared" si="277"/>
        <v>0</v>
      </c>
      <c r="AA263" s="70">
        <f t="shared" si="277"/>
        <v>0</v>
      </c>
      <c r="AB263" s="71"/>
      <c r="AC263" s="7">
        <f t="shared" si="278"/>
        <v>0</v>
      </c>
      <c r="AD263" s="86"/>
      <c r="AE263" s="73"/>
      <c r="AF263" s="87"/>
      <c r="AG263" s="87"/>
      <c r="AH263" s="88"/>
      <c r="AI263" s="88"/>
      <c r="AJ263" s="75"/>
      <c r="AK263" s="87"/>
      <c r="AL263" s="88"/>
      <c r="AM263" s="75"/>
      <c r="AN263" s="89"/>
      <c r="AO263" s="86"/>
      <c r="AP263" s="87"/>
      <c r="AQ263" s="87"/>
      <c r="AR263" s="87"/>
      <c r="AS263" s="87"/>
      <c r="AT263" s="88"/>
      <c r="AU263" s="75"/>
      <c r="AV263" s="89"/>
    </row>
    <row r="264" spans="1:68" ht="27.95" hidden="1" customHeight="1" x14ac:dyDescent="0.25">
      <c r="A264" s="54"/>
      <c r="B264" s="55"/>
      <c r="C264" s="56"/>
      <c r="D264" s="57" t="s">
        <v>738</v>
      </c>
      <c r="E264" s="141"/>
      <c r="F264" s="136"/>
      <c r="G264" s="142"/>
      <c r="H264" s="140"/>
      <c r="I264" s="94"/>
      <c r="J264" s="82"/>
      <c r="K264" s="63">
        <f t="shared" si="266"/>
        <v>0</v>
      </c>
      <c r="L264" s="63">
        <f t="shared" si="267"/>
        <v>0</v>
      </c>
      <c r="M264" s="83"/>
      <c r="N264" s="84"/>
      <c r="O264" s="66">
        <f t="shared" si="268"/>
        <v>0</v>
      </c>
      <c r="P264" s="66">
        <f t="shared" si="269"/>
        <v>0</v>
      </c>
      <c r="Q264" s="83"/>
      <c r="R264" s="85">
        <f t="shared" si="270"/>
        <v>0</v>
      </c>
      <c r="S264" s="69">
        <f t="shared" si="271"/>
        <v>0</v>
      </c>
      <c r="T264" s="70">
        <f t="shared" si="272"/>
        <v>0</v>
      </c>
      <c r="U264" s="70">
        <f t="shared" si="273"/>
        <v>0</v>
      </c>
      <c r="V264" s="70">
        <f t="shared" si="274"/>
        <v>0</v>
      </c>
      <c r="W264" s="70">
        <f t="shared" si="275"/>
        <v>0</v>
      </c>
      <c r="X264" s="70">
        <f t="shared" si="276"/>
        <v>0</v>
      </c>
      <c r="Y264" s="70">
        <f t="shared" si="277"/>
        <v>0</v>
      </c>
      <c r="Z264" s="70">
        <f t="shared" si="277"/>
        <v>0</v>
      </c>
      <c r="AA264" s="70">
        <f t="shared" si="277"/>
        <v>0</v>
      </c>
      <c r="AB264" s="71"/>
      <c r="AC264" s="7">
        <f t="shared" si="278"/>
        <v>0</v>
      </c>
      <c r="AD264" s="86"/>
      <c r="AE264" s="73"/>
      <c r="AF264" s="87"/>
      <c r="AG264" s="87"/>
      <c r="AH264" s="88"/>
      <c r="AI264" s="88"/>
      <c r="AJ264" s="75"/>
      <c r="AK264" s="87"/>
      <c r="AL264" s="88"/>
      <c r="AM264" s="75"/>
      <c r="AN264" s="89"/>
      <c r="AO264" s="86"/>
      <c r="AP264" s="87"/>
      <c r="AQ264" s="87"/>
      <c r="AR264" s="87"/>
      <c r="AS264" s="87"/>
      <c r="AT264" s="88"/>
      <c r="AU264" s="75"/>
      <c r="AV264" s="89"/>
    </row>
    <row r="265" spans="1:68" ht="27.95" hidden="1" customHeight="1" x14ac:dyDescent="0.25">
      <c r="A265" s="54"/>
      <c r="B265" s="55"/>
      <c r="C265" s="56"/>
      <c r="D265" s="57" t="s">
        <v>738</v>
      </c>
      <c r="E265" s="143"/>
      <c r="F265" s="144"/>
      <c r="G265" s="145"/>
      <c r="H265" s="140"/>
      <c r="I265" s="81"/>
      <c r="J265" s="82"/>
      <c r="K265" s="63">
        <f t="shared" si="266"/>
        <v>0</v>
      </c>
      <c r="L265" s="63">
        <f t="shared" si="267"/>
        <v>0</v>
      </c>
      <c r="M265" s="83"/>
      <c r="N265" s="84"/>
      <c r="O265" s="66">
        <f t="shared" si="268"/>
        <v>0</v>
      </c>
      <c r="P265" s="66">
        <f t="shared" si="269"/>
        <v>0</v>
      </c>
      <c r="Q265" s="83"/>
      <c r="R265" s="85">
        <f t="shared" si="270"/>
        <v>0</v>
      </c>
      <c r="S265" s="69">
        <f t="shared" si="271"/>
        <v>0</v>
      </c>
      <c r="T265" s="70">
        <f t="shared" si="272"/>
        <v>0</v>
      </c>
      <c r="U265" s="70">
        <f t="shared" si="273"/>
        <v>0</v>
      </c>
      <c r="V265" s="70">
        <f t="shared" si="274"/>
        <v>0</v>
      </c>
      <c r="W265" s="70">
        <f t="shared" si="275"/>
        <v>0</v>
      </c>
      <c r="X265" s="70">
        <f t="shared" si="276"/>
        <v>0</v>
      </c>
      <c r="Y265" s="70">
        <f t="shared" si="277"/>
        <v>0</v>
      </c>
      <c r="Z265" s="70">
        <f t="shared" si="277"/>
        <v>0</v>
      </c>
      <c r="AA265" s="70">
        <f t="shared" si="277"/>
        <v>0</v>
      </c>
      <c r="AB265" s="71"/>
      <c r="AC265" s="7">
        <f t="shared" si="278"/>
        <v>0</v>
      </c>
      <c r="AD265" s="86"/>
      <c r="AE265" s="73"/>
      <c r="AF265" s="87"/>
      <c r="AG265" s="87"/>
      <c r="AH265" s="88"/>
      <c r="AI265" s="88"/>
      <c r="AJ265" s="75"/>
      <c r="AK265" s="87"/>
      <c r="AL265" s="88"/>
      <c r="AM265" s="75"/>
      <c r="AN265" s="89"/>
      <c r="AO265" s="86"/>
      <c r="AP265" s="87"/>
      <c r="AQ265" s="87"/>
      <c r="AR265" s="87"/>
      <c r="AS265" s="87"/>
      <c r="AT265" s="88"/>
      <c r="AU265" s="75"/>
      <c r="AV265" s="89"/>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row>
    <row r="266" spans="1:68" ht="27.95" hidden="1" customHeight="1" x14ac:dyDescent="0.25">
      <c r="A266" s="54"/>
      <c r="B266" s="55"/>
      <c r="C266" s="56"/>
      <c r="D266" s="57" t="s">
        <v>738</v>
      </c>
      <c r="E266" s="146"/>
      <c r="F266" s="464"/>
      <c r="G266" s="142"/>
      <c r="H266" s="465"/>
      <c r="I266" s="466"/>
      <c r="J266" s="82"/>
      <c r="K266" s="96">
        <f t="shared" si="266"/>
        <v>0</v>
      </c>
      <c r="L266" s="96">
        <f t="shared" si="267"/>
        <v>0</v>
      </c>
      <c r="M266" s="83"/>
      <c r="N266" s="84"/>
      <c r="O266" s="66">
        <f t="shared" si="268"/>
        <v>0</v>
      </c>
      <c r="P266" s="66">
        <f t="shared" si="269"/>
        <v>0</v>
      </c>
      <c r="Q266" s="83"/>
      <c r="R266" s="85">
        <f t="shared" si="270"/>
        <v>0</v>
      </c>
      <c r="S266" s="69">
        <f t="shared" si="271"/>
        <v>0</v>
      </c>
      <c r="T266" s="70">
        <f t="shared" si="272"/>
        <v>0</v>
      </c>
      <c r="U266" s="70">
        <f t="shared" si="273"/>
        <v>0</v>
      </c>
      <c r="V266" s="70">
        <f t="shared" si="274"/>
        <v>0</v>
      </c>
      <c r="W266" s="70">
        <f t="shared" si="275"/>
        <v>0</v>
      </c>
      <c r="X266" s="70">
        <f t="shared" si="276"/>
        <v>0</v>
      </c>
      <c r="Y266" s="70">
        <f t="shared" si="277"/>
        <v>0</v>
      </c>
      <c r="Z266" s="70">
        <f t="shared" si="277"/>
        <v>0</v>
      </c>
      <c r="AA266" s="70">
        <f t="shared" si="277"/>
        <v>0</v>
      </c>
      <c r="AB266" s="71"/>
      <c r="AC266" s="7">
        <f t="shared" si="278"/>
        <v>0</v>
      </c>
      <c r="AD266" s="86"/>
      <c r="AE266" s="73"/>
      <c r="AF266" s="87"/>
      <c r="AG266" s="87"/>
      <c r="AH266" s="88"/>
      <c r="AI266" s="88"/>
      <c r="AJ266" s="75"/>
      <c r="AK266" s="87"/>
      <c r="AL266" s="88"/>
      <c r="AM266" s="75"/>
      <c r="AN266" s="89"/>
      <c r="AO266" s="86"/>
      <c r="AP266" s="87"/>
      <c r="AQ266" s="87"/>
      <c r="AR266" s="87"/>
      <c r="AS266" s="87"/>
      <c r="AT266" s="88"/>
      <c r="AU266" s="75"/>
      <c r="AV266" s="89"/>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row>
    <row r="267" spans="1:68" s="179" customFormat="1" ht="27.95" hidden="1" customHeight="1" x14ac:dyDescent="0.25">
      <c r="A267" s="193"/>
      <c r="B267" s="194"/>
      <c r="C267" s="56"/>
      <c r="D267" s="57" t="s">
        <v>738</v>
      </c>
      <c r="E267" s="101" t="s">
        <v>49</v>
      </c>
      <c r="F267" s="101"/>
      <c r="G267" s="102"/>
      <c r="H267" s="103"/>
      <c r="I267" s="104"/>
      <c r="J267" s="105"/>
      <c r="K267" s="106">
        <f>IF(J267&gt;0, 1, 0)</f>
        <v>0</v>
      </c>
      <c r="L267" s="106">
        <f t="shared" si="267"/>
        <v>0</v>
      </c>
      <c r="M267" s="107"/>
      <c r="N267" s="108"/>
      <c r="O267" s="109">
        <f t="shared" si="268"/>
        <v>0</v>
      </c>
      <c r="P267" s="109">
        <f t="shared" si="269"/>
        <v>0</v>
      </c>
      <c r="Q267" s="107"/>
      <c r="R267" s="110">
        <f>J267*M267*$R$9</f>
        <v>0</v>
      </c>
      <c r="S267" s="111">
        <f>J267*M267*$S$9</f>
        <v>0</v>
      </c>
      <c r="T267" s="112">
        <f>K267*M267*$T$9</f>
        <v>0</v>
      </c>
      <c r="U267" s="112">
        <f>J267*M267*$U$9</f>
        <v>0</v>
      </c>
      <c r="V267" s="112">
        <f t="shared" si="274"/>
        <v>0</v>
      </c>
      <c r="W267" s="112">
        <f t="shared" si="275"/>
        <v>0</v>
      </c>
      <c r="X267" s="112">
        <f t="shared" si="276"/>
        <v>0</v>
      </c>
      <c r="Y267" s="112">
        <f t="shared" si="277"/>
        <v>0</v>
      </c>
      <c r="Z267" s="112">
        <f t="shared" si="277"/>
        <v>0</v>
      </c>
      <c r="AA267" s="112">
        <f t="shared" si="277"/>
        <v>0</v>
      </c>
      <c r="AB267" s="113"/>
      <c r="AC267" s="7">
        <f t="shared" si="278"/>
        <v>0</v>
      </c>
      <c r="AD267" s="176"/>
      <c r="AE267" s="73"/>
      <c r="AF267" s="177"/>
      <c r="AG267" s="177"/>
      <c r="AH267" s="88"/>
      <c r="AI267" s="88"/>
      <c r="AJ267" s="75"/>
      <c r="AK267" s="177"/>
      <c r="AL267" s="88"/>
      <c r="AM267" s="75"/>
      <c r="AN267" s="178"/>
      <c r="AO267" s="176"/>
      <c r="AP267" s="177"/>
      <c r="AQ267" s="177"/>
      <c r="AR267" s="177"/>
      <c r="AS267" s="177"/>
      <c r="AT267" s="88"/>
      <c r="AU267" s="75"/>
      <c r="AV267" s="178"/>
      <c r="AW267" s="6"/>
      <c r="AX267" s="6"/>
      <c r="AY267" s="6"/>
      <c r="AZ267" s="6"/>
      <c r="BA267" s="6"/>
      <c r="BB267" s="6"/>
      <c r="BC267" s="6"/>
      <c r="BD267" s="6"/>
      <c r="BE267" s="6"/>
      <c r="BF267" s="6"/>
      <c r="BG267" s="6"/>
      <c r="BH267" s="6"/>
      <c r="BI267" s="6"/>
      <c r="BJ267" s="6"/>
      <c r="BK267" s="6"/>
      <c r="BL267" s="6"/>
      <c r="BM267" s="6"/>
      <c r="BN267" s="6"/>
      <c r="BO267" s="6"/>
      <c r="BP267" s="6"/>
    </row>
    <row r="268" spans="1:68" s="171" customFormat="1" ht="27.95" hidden="1" customHeight="1" x14ac:dyDescent="0.25">
      <c r="A268" s="193"/>
      <c r="B268" s="194"/>
      <c r="C268" s="56"/>
      <c r="D268" s="57" t="s">
        <v>738</v>
      </c>
      <c r="E268" s="101" t="s">
        <v>49</v>
      </c>
      <c r="F268" s="101"/>
      <c r="G268" s="102"/>
      <c r="H268" s="103"/>
      <c r="I268" s="104"/>
      <c r="J268" s="105"/>
      <c r="K268" s="106">
        <f>IF(J268&gt;0, 1, 0)</f>
        <v>0</v>
      </c>
      <c r="L268" s="106">
        <f t="shared" si="267"/>
        <v>0</v>
      </c>
      <c r="M268" s="107"/>
      <c r="N268" s="108"/>
      <c r="O268" s="109">
        <f t="shared" si="268"/>
        <v>0</v>
      </c>
      <c r="P268" s="109">
        <f t="shared" si="269"/>
        <v>0</v>
      </c>
      <c r="Q268" s="107"/>
      <c r="R268" s="110">
        <f>J268*M268*$R$9</f>
        <v>0</v>
      </c>
      <c r="S268" s="111">
        <f>J268*M268*$S$9</f>
        <v>0</v>
      </c>
      <c r="T268" s="112">
        <f>K268*M268*$T$9</f>
        <v>0</v>
      </c>
      <c r="U268" s="112">
        <f>J268*M268*$U$9</f>
        <v>0</v>
      </c>
      <c r="V268" s="112">
        <f t="shared" si="274"/>
        <v>0</v>
      </c>
      <c r="W268" s="112">
        <f t="shared" si="275"/>
        <v>0</v>
      </c>
      <c r="X268" s="112">
        <f t="shared" si="276"/>
        <v>0</v>
      </c>
      <c r="Y268" s="112">
        <f t="shared" si="277"/>
        <v>0</v>
      </c>
      <c r="Z268" s="112">
        <f t="shared" si="277"/>
        <v>0</v>
      </c>
      <c r="AA268" s="112">
        <f t="shared" si="277"/>
        <v>0</v>
      </c>
      <c r="AB268" s="113"/>
      <c r="AC268" s="114">
        <f t="shared" si="278"/>
        <v>0</v>
      </c>
      <c r="AD268" s="176"/>
      <c r="AE268" s="73"/>
      <c r="AF268" s="177"/>
      <c r="AG268" s="177"/>
      <c r="AH268" s="88"/>
      <c r="AI268" s="88"/>
      <c r="AJ268" s="75"/>
      <c r="AK268" s="177"/>
      <c r="AL268" s="88"/>
      <c r="AM268" s="75"/>
      <c r="AN268" s="178"/>
      <c r="AO268" s="176"/>
      <c r="AP268" s="177"/>
      <c r="AQ268" s="177"/>
      <c r="AR268" s="177"/>
      <c r="AS268" s="177"/>
      <c r="AT268" s="88"/>
      <c r="AU268" s="75"/>
      <c r="AV268" s="178"/>
      <c r="AW268" s="6"/>
      <c r="AX268" s="6"/>
      <c r="AY268" s="6"/>
      <c r="AZ268" s="6"/>
      <c r="BA268" s="6"/>
      <c r="BB268" s="6"/>
      <c r="BC268" s="6"/>
      <c r="BD268" s="6"/>
      <c r="BE268" s="6"/>
      <c r="BF268" s="6"/>
      <c r="BG268" s="6"/>
      <c r="BH268" s="6"/>
      <c r="BI268" s="6"/>
      <c r="BJ268" s="6"/>
      <c r="BK268" s="6"/>
      <c r="BL268" s="6"/>
      <c r="BM268" s="6"/>
      <c r="BN268" s="6"/>
      <c r="BO268" s="6"/>
      <c r="BP268" s="6"/>
    </row>
    <row r="269" spans="1:68" ht="27.95" hidden="1" customHeight="1" thickBot="1" x14ac:dyDescent="0.3">
      <c r="A269" s="116"/>
      <c r="B269" s="117"/>
      <c r="C269" s="117"/>
      <c r="D269" s="57" t="s">
        <v>738</v>
      </c>
      <c r="E269" s="118"/>
      <c r="F269" s="118"/>
      <c r="G269" s="119"/>
      <c r="H269" s="120" t="s">
        <v>90</v>
      </c>
      <c r="I269" s="121"/>
      <c r="J269" s="122"/>
      <c r="K269" s="123"/>
      <c r="L269" s="123"/>
      <c r="M269" s="124"/>
      <c r="N269" s="125"/>
      <c r="O269" s="123"/>
      <c r="P269" s="123"/>
      <c r="Q269" s="124"/>
      <c r="R269" s="126">
        <f>SUM(R257:R268)</f>
        <v>0</v>
      </c>
      <c r="S269" s="127">
        <f t="shared" ref="S269:AA269" si="279">SUM(S257:S268)</f>
        <v>0</v>
      </c>
      <c r="T269" s="128">
        <f t="shared" si="279"/>
        <v>0</v>
      </c>
      <c r="U269" s="128">
        <f t="shared" si="279"/>
        <v>0</v>
      </c>
      <c r="V269" s="128">
        <f t="shared" si="279"/>
        <v>0</v>
      </c>
      <c r="W269" s="128">
        <f t="shared" si="279"/>
        <v>0</v>
      </c>
      <c r="X269" s="128">
        <f t="shared" si="279"/>
        <v>0</v>
      </c>
      <c r="Y269" s="129">
        <f t="shared" si="279"/>
        <v>0</v>
      </c>
      <c r="Z269" s="129">
        <f t="shared" si="279"/>
        <v>0</v>
      </c>
      <c r="AA269" s="129">
        <f t="shared" si="279"/>
        <v>0</v>
      </c>
      <c r="AB269" s="130">
        <f>R269/1800/0.6</f>
        <v>0</v>
      </c>
      <c r="AC269" s="7"/>
      <c r="AD269" s="131"/>
      <c r="AE269" s="132"/>
      <c r="AF269" s="132"/>
      <c r="AG269" s="132"/>
      <c r="AH269" s="132"/>
      <c r="AI269" s="132"/>
      <c r="AJ269" s="132"/>
      <c r="AK269" s="132"/>
      <c r="AL269" s="132"/>
      <c r="AM269" s="132"/>
      <c r="AN269" s="132"/>
      <c r="AO269" s="132"/>
      <c r="AP269" s="132"/>
      <c r="AQ269" s="132"/>
      <c r="AR269" s="132"/>
      <c r="AS269" s="132"/>
      <c r="AT269" s="132"/>
      <c r="AU269" s="132"/>
      <c r="AV269" s="132"/>
    </row>
    <row r="270" spans="1:68" ht="27.75" hidden="1" customHeight="1" thickTop="1" x14ac:dyDescent="0.25">
      <c r="A270" s="54"/>
      <c r="B270" s="55"/>
      <c r="C270" s="56"/>
      <c r="D270" s="57" t="s">
        <v>738</v>
      </c>
      <c r="E270" s="135"/>
      <c r="F270" s="136"/>
      <c r="G270" s="137"/>
      <c r="H270" s="140"/>
      <c r="I270" s="462"/>
      <c r="J270" s="62"/>
      <c r="K270" s="63">
        <f t="shared" ref="K270:K279" si="280">IF(J270&gt;0, 1, 0)</f>
        <v>0</v>
      </c>
      <c r="L270" s="63">
        <f t="shared" ref="L270:L281" si="281">J270-K270</f>
        <v>0</v>
      </c>
      <c r="M270" s="64"/>
      <c r="N270" s="65"/>
      <c r="O270" s="66">
        <f t="shared" ref="O270:O281" si="282">IF(N270&gt;0, 1, 0)</f>
        <v>0</v>
      </c>
      <c r="P270" s="66">
        <f t="shared" ref="P270:P281" si="283">N270-O270</f>
        <v>0</v>
      </c>
      <c r="Q270" s="463"/>
      <c r="R270" s="68">
        <f t="shared" ref="R270:R279" si="284">(K270*M270*$R$5)+(L270*M270*$R$6)+(O270*Q270*$R$7)+(P270*Q270*$R$8)</f>
        <v>0</v>
      </c>
      <c r="S270" s="69">
        <f t="shared" ref="S270:S279" si="285">J270*M270*$S$5</f>
        <v>0</v>
      </c>
      <c r="T270" s="70">
        <f t="shared" ref="T270:T279" si="286">K270*M270*$T$5</f>
        <v>0</v>
      </c>
      <c r="U270" s="70">
        <f t="shared" ref="U270:U279" si="287">J270*M270*$U$5</f>
        <v>0</v>
      </c>
      <c r="V270" s="70">
        <f t="shared" ref="V270:V281" si="288">N270*Q270*$V$7</f>
        <v>0</v>
      </c>
      <c r="W270" s="70">
        <f t="shared" ref="W270:W281" si="289">O270*Q270*$W$7</f>
        <v>0</v>
      </c>
      <c r="X270" s="70">
        <f t="shared" ref="X270:X281" si="290">N270*Q270*$X$7</f>
        <v>0</v>
      </c>
      <c r="Y270" s="70">
        <f t="shared" ref="Y270:AA281" si="291">S270+V270</f>
        <v>0</v>
      </c>
      <c r="Z270" s="70">
        <f t="shared" si="291"/>
        <v>0</v>
      </c>
      <c r="AA270" s="70">
        <f t="shared" si="291"/>
        <v>0</v>
      </c>
      <c r="AB270" s="71"/>
      <c r="AC270" s="7">
        <f>R270-Y270-Z270-AA270</f>
        <v>0</v>
      </c>
      <c r="AD270" s="162"/>
      <c r="AE270" s="134"/>
      <c r="AF270" s="163"/>
      <c r="AG270" s="164"/>
      <c r="AH270" s="88"/>
      <c r="AI270" s="88"/>
      <c r="AJ270" s="75"/>
      <c r="AK270" s="182"/>
      <c r="AL270" s="88"/>
      <c r="AM270" s="75"/>
      <c r="AN270" s="89"/>
      <c r="AO270" s="162"/>
      <c r="AP270" s="87"/>
      <c r="AQ270" s="87"/>
      <c r="AR270" s="167"/>
      <c r="AS270" s="87"/>
      <c r="AT270" s="88"/>
      <c r="AU270" s="75"/>
      <c r="AV270" s="89"/>
    </row>
    <row r="271" spans="1:68" ht="27.95" hidden="1" customHeight="1" x14ac:dyDescent="0.25">
      <c r="A271" s="54"/>
      <c r="B271" s="55"/>
      <c r="C271" s="56"/>
      <c r="D271" s="57" t="s">
        <v>738</v>
      </c>
      <c r="E271" s="135"/>
      <c r="F271" s="136"/>
      <c r="G271" s="137"/>
      <c r="H271" s="140"/>
      <c r="I271" s="81"/>
      <c r="J271" s="82"/>
      <c r="K271" s="63">
        <f t="shared" si="280"/>
        <v>0</v>
      </c>
      <c r="L271" s="63">
        <f t="shared" si="281"/>
        <v>0</v>
      </c>
      <c r="M271" s="83"/>
      <c r="N271" s="84"/>
      <c r="O271" s="66">
        <f t="shared" si="282"/>
        <v>0</v>
      </c>
      <c r="P271" s="66">
        <f t="shared" si="283"/>
        <v>0</v>
      </c>
      <c r="Q271" s="83"/>
      <c r="R271" s="85">
        <f t="shared" si="284"/>
        <v>0</v>
      </c>
      <c r="S271" s="69">
        <f t="shared" si="285"/>
        <v>0</v>
      </c>
      <c r="T271" s="70">
        <f t="shared" si="286"/>
        <v>0</v>
      </c>
      <c r="U271" s="70">
        <f t="shared" si="287"/>
        <v>0</v>
      </c>
      <c r="V271" s="70">
        <f t="shared" si="288"/>
        <v>0</v>
      </c>
      <c r="W271" s="70">
        <f t="shared" si="289"/>
        <v>0</v>
      </c>
      <c r="X271" s="70">
        <f t="shared" si="290"/>
        <v>0</v>
      </c>
      <c r="Y271" s="70">
        <f t="shared" si="291"/>
        <v>0</v>
      </c>
      <c r="Z271" s="70">
        <f t="shared" si="291"/>
        <v>0</v>
      </c>
      <c r="AA271" s="70">
        <f t="shared" si="291"/>
        <v>0</v>
      </c>
      <c r="AB271" s="71"/>
      <c r="AC271" s="7">
        <f t="shared" ref="AC271:AC281" si="292">R269-Y269-Z269-AA269</f>
        <v>0</v>
      </c>
      <c r="AD271" s="162"/>
      <c r="AE271" s="134"/>
      <c r="AF271" s="163"/>
      <c r="AG271" s="164"/>
      <c r="AH271" s="88"/>
      <c r="AI271" s="88"/>
      <c r="AJ271" s="75"/>
      <c r="AK271" s="182"/>
      <c r="AL271" s="88"/>
      <c r="AM271" s="75"/>
      <c r="AN271" s="89"/>
      <c r="AO271" s="86"/>
      <c r="AP271" s="87"/>
      <c r="AQ271" s="87"/>
      <c r="AR271" s="87"/>
      <c r="AS271" s="87"/>
      <c r="AT271" s="88"/>
      <c r="AU271" s="75"/>
      <c r="AV271" s="89"/>
    </row>
    <row r="272" spans="1:68" ht="27.95" hidden="1" customHeight="1" x14ac:dyDescent="0.25">
      <c r="A272" s="54"/>
      <c r="B272" s="55"/>
      <c r="C272" s="56"/>
      <c r="D272" s="57" t="s">
        <v>738</v>
      </c>
      <c r="E272" s="135"/>
      <c r="F272" s="136"/>
      <c r="G272" s="137"/>
      <c r="H272" s="138"/>
      <c r="I272" s="81"/>
      <c r="J272" s="82"/>
      <c r="K272" s="63">
        <f t="shared" si="280"/>
        <v>0</v>
      </c>
      <c r="L272" s="63">
        <f t="shared" si="281"/>
        <v>0</v>
      </c>
      <c r="M272" s="83"/>
      <c r="N272" s="84"/>
      <c r="O272" s="66">
        <f t="shared" si="282"/>
        <v>0</v>
      </c>
      <c r="P272" s="66">
        <f t="shared" si="283"/>
        <v>0</v>
      </c>
      <c r="Q272" s="83"/>
      <c r="R272" s="85">
        <f t="shared" si="284"/>
        <v>0</v>
      </c>
      <c r="S272" s="69">
        <f t="shared" si="285"/>
        <v>0</v>
      </c>
      <c r="T272" s="70">
        <f t="shared" si="286"/>
        <v>0</v>
      </c>
      <c r="U272" s="70">
        <f t="shared" si="287"/>
        <v>0</v>
      </c>
      <c r="V272" s="70">
        <f t="shared" si="288"/>
        <v>0</v>
      </c>
      <c r="W272" s="70">
        <f t="shared" si="289"/>
        <v>0</v>
      </c>
      <c r="X272" s="70">
        <f t="shared" si="290"/>
        <v>0</v>
      </c>
      <c r="Y272" s="70">
        <f t="shared" si="291"/>
        <v>0</v>
      </c>
      <c r="Z272" s="70">
        <f t="shared" si="291"/>
        <v>0</v>
      </c>
      <c r="AA272" s="70">
        <f t="shared" si="291"/>
        <v>0</v>
      </c>
      <c r="AB272" s="71"/>
      <c r="AC272" s="7">
        <f t="shared" si="292"/>
        <v>0</v>
      </c>
      <c r="AD272" s="162"/>
      <c r="AE272" s="134"/>
      <c r="AF272" s="163"/>
      <c r="AG272" s="164"/>
      <c r="AH272" s="88"/>
      <c r="AI272" s="88"/>
      <c r="AJ272" s="75"/>
      <c r="AK272" s="167"/>
      <c r="AL272" s="88"/>
      <c r="AM272" s="75"/>
      <c r="AN272" s="89"/>
      <c r="AO272" s="86"/>
      <c r="AP272" s="87"/>
      <c r="AQ272" s="87"/>
      <c r="AR272" s="87"/>
      <c r="AS272" s="87"/>
      <c r="AT272" s="88"/>
      <c r="AU272" s="75"/>
      <c r="AV272" s="89"/>
    </row>
    <row r="273" spans="1:68" ht="27.95" hidden="1" customHeight="1" x14ac:dyDescent="0.25">
      <c r="A273" s="54"/>
      <c r="B273" s="55"/>
      <c r="C273" s="56"/>
      <c r="D273" s="57" t="s">
        <v>738</v>
      </c>
      <c r="E273" s="139"/>
      <c r="F273" s="136"/>
      <c r="G273" s="137"/>
      <c r="H273" s="140"/>
      <c r="I273" s="81"/>
      <c r="J273" s="82"/>
      <c r="K273" s="63">
        <f t="shared" si="280"/>
        <v>0</v>
      </c>
      <c r="L273" s="63">
        <f t="shared" si="281"/>
        <v>0</v>
      </c>
      <c r="M273" s="83"/>
      <c r="N273" s="84"/>
      <c r="O273" s="66">
        <f t="shared" si="282"/>
        <v>0</v>
      </c>
      <c r="P273" s="66">
        <f t="shared" si="283"/>
        <v>0</v>
      </c>
      <c r="Q273" s="83"/>
      <c r="R273" s="85">
        <f t="shared" si="284"/>
        <v>0</v>
      </c>
      <c r="S273" s="69">
        <f t="shared" si="285"/>
        <v>0</v>
      </c>
      <c r="T273" s="70">
        <f t="shared" si="286"/>
        <v>0</v>
      </c>
      <c r="U273" s="70">
        <f t="shared" si="287"/>
        <v>0</v>
      </c>
      <c r="V273" s="70">
        <f t="shared" si="288"/>
        <v>0</v>
      </c>
      <c r="W273" s="70">
        <f t="shared" si="289"/>
        <v>0</v>
      </c>
      <c r="X273" s="70">
        <f t="shared" si="290"/>
        <v>0</v>
      </c>
      <c r="Y273" s="70">
        <f t="shared" si="291"/>
        <v>0</v>
      </c>
      <c r="Z273" s="70">
        <f t="shared" si="291"/>
        <v>0</v>
      </c>
      <c r="AA273" s="70">
        <f t="shared" si="291"/>
        <v>0</v>
      </c>
      <c r="AB273" s="71"/>
      <c r="AC273" s="7">
        <f t="shared" si="292"/>
        <v>0</v>
      </c>
      <c r="AD273" s="86"/>
      <c r="AE273" s="73"/>
      <c r="AF273" s="87"/>
      <c r="AG273" s="87"/>
      <c r="AH273" s="88"/>
      <c r="AI273" s="88"/>
      <c r="AJ273" s="75"/>
      <c r="AK273" s="87"/>
      <c r="AL273" s="88"/>
      <c r="AM273" s="75"/>
      <c r="AN273" s="89"/>
      <c r="AO273" s="86"/>
      <c r="AP273" s="87"/>
      <c r="AQ273" s="87"/>
      <c r="AR273" s="87"/>
      <c r="AS273" s="87"/>
      <c r="AT273" s="88"/>
      <c r="AU273" s="75"/>
      <c r="AV273" s="89"/>
    </row>
    <row r="274" spans="1:68" ht="27.95" hidden="1" customHeight="1" x14ac:dyDescent="0.25">
      <c r="A274" s="54"/>
      <c r="B274" s="55"/>
      <c r="C274" s="56"/>
      <c r="D274" s="57" t="s">
        <v>738</v>
      </c>
      <c r="E274" s="141"/>
      <c r="F274" s="136"/>
      <c r="G274" s="137"/>
      <c r="H274" s="140"/>
      <c r="I274" s="81"/>
      <c r="J274" s="82"/>
      <c r="K274" s="63">
        <f t="shared" si="280"/>
        <v>0</v>
      </c>
      <c r="L274" s="63">
        <f t="shared" si="281"/>
        <v>0</v>
      </c>
      <c r="M274" s="83"/>
      <c r="N274" s="84"/>
      <c r="O274" s="66">
        <f t="shared" si="282"/>
        <v>0</v>
      </c>
      <c r="P274" s="66">
        <f t="shared" si="283"/>
        <v>0</v>
      </c>
      <c r="Q274" s="83"/>
      <c r="R274" s="85">
        <f t="shared" si="284"/>
        <v>0</v>
      </c>
      <c r="S274" s="69">
        <f t="shared" si="285"/>
        <v>0</v>
      </c>
      <c r="T274" s="70">
        <f t="shared" si="286"/>
        <v>0</v>
      </c>
      <c r="U274" s="70">
        <f t="shared" si="287"/>
        <v>0</v>
      </c>
      <c r="V274" s="70">
        <f t="shared" si="288"/>
        <v>0</v>
      </c>
      <c r="W274" s="70">
        <f t="shared" si="289"/>
        <v>0</v>
      </c>
      <c r="X274" s="70">
        <f t="shared" si="290"/>
        <v>0</v>
      </c>
      <c r="Y274" s="70">
        <f t="shared" si="291"/>
        <v>0</v>
      </c>
      <c r="Z274" s="70">
        <f t="shared" si="291"/>
        <v>0</v>
      </c>
      <c r="AA274" s="70">
        <f t="shared" si="291"/>
        <v>0</v>
      </c>
      <c r="AB274" s="71"/>
      <c r="AC274" s="7">
        <f t="shared" si="292"/>
        <v>0</v>
      </c>
      <c r="AD274" s="86"/>
      <c r="AE274" s="73"/>
      <c r="AF274" s="87"/>
      <c r="AG274" s="87"/>
      <c r="AH274" s="88"/>
      <c r="AI274" s="88"/>
      <c r="AJ274" s="75"/>
      <c r="AK274" s="87"/>
      <c r="AL274" s="88"/>
      <c r="AM274" s="75"/>
      <c r="AN274" s="89"/>
      <c r="AO274" s="86"/>
      <c r="AP274" s="87"/>
      <c r="AQ274" s="87"/>
      <c r="AR274" s="87"/>
      <c r="AS274" s="87"/>
      <c r="AT274" s="88"/>
      <c r="AU274" s="75"/>
      <c r="AV274" s="89"/>
    </row>
    <row r="275" spans="1:68" ht="27.95" hidden="1" customHeight="1" x14ac:dyDescent="0.25">
      <c r="A275" s="54"/>
      <c r="B275" s="55"/>
      <c r="C275" s="56"/>
      <c r="D275" s="57" t="s">
        <v>738</v>
      </c>
      <c r="E275" s="141"/>
      <c r="F275" s="136"/>
      <c r="G275" s="137"/>
      <c r="H275" s="140"/>
      <c r="I275" s="81"/>
      <c r="J275" s="82"/>
      <c r="K275" s="63">
        <f t="shared" si="280"/>
        <v>0</v>
      </c>
      <c r="L275" s="63">
        <f t="shared" si="281"/>
        <v>0</v>
      </c>
      <c r="M275" s="83"/>
      <c r="N275" s="84"/>
      <c r="O275" s="66">
        <f t="shared" si="282"/>
        <v>0</v>
      </c>
      <c r="P275" s="66">
        <f t="shared" si="283"/>
        <v>0</v>
      </c>
      <c r="Q275" s="83"/>
      <c r="R275" s="85">
        <f t="shared" si="284"/>
        <v>0</v>
      </c>
      <c r="S275" s="69">
        <f t="shared" si="285"/>
        <v>0</v>
      </c>
      <c r="T275" s="70">
        <f t="shared" si="286"/>
        <v>0</v>
      </c>
      <c r="U275" s="70">
        <f t="shared" si="287"/>
        <v>0</v>
      </c>
      <c r="V275" s="70">
        <f t="shared" si="288"/>
        <v>0</v>
      </c>
      <c r="W275" s="70">
        <f t="shared" si="289"/>
        <v>0</v>
      </c>
      <c r="X275" s="70">
        <f t="shared" si="290"/>
        <v>0</v>
      </c>
      <c r="Y275" s="70">
        <f t="shared" si="291"/>
        <v>0</v>
      </c>
      <c r="Z275" s="70">
        <f t="shared" si="291"/>
        <v>0</v>
      </c>
      <c r="AA275" s="70">
        <f t="shared" si="291"/>
        <v>0</v>
      </c>
      <c r="AB275" s="71"/>
      <c r="AC275" s="7">
        <f t="shared" si="292"/>
        <v>0</v>
      </c>
      <c r="AD275" s="86"/>
      <c r="AE275" s="73"/>
      <c r="AF275" s="87"/>
      <c r="AG275" s="87"/>
      <c r="AH275" s="88"/>
      <c r="AI275" s="88"/>
      <c r="AJ275" s="75"/>
      <c r="AK275" s="87"/>
      <c r="AL275" s="88"/>
      <c r="AM275" s="75"/>
      <c r="AN275" s="89"/>
      <c r="AO275" s="86"/>
      <c r="AP275" s="87"/>
      <c r="AQ275" s="87"/>
      <c r="AR275" s="87"/>
      <c r="AS275" s="87"/>
      <c r="AT275" s="88"/>
      <c r="AU275" s="75"/>
      <c r="AV275" s="89"/>
    </row>
    <row r="276" spans="1:68" ht="27.95" hidden="1" customHeight="1" x14ac:dyDescent="0.25">
      <c r="A276" s="54"/>
      <c r="B276" s="55"/>
      <c r="C276" s="56"/>
      <c r="D276" s="57" t="s">
        <v>738</v>
      </c>
      <c r="E276" s="141"/>
      <c r="F276" s="136"/>
      <c r="G276" s="142"/>
      <c r="H276" s="140"/>
      <c r="I276" s="81"/>
      <c r="J276" s="82"/>
      <c r="K276" s="63">
        <f t="shared" si="280"/>
        <v>0</v>
      </c>
      <c r="L276" s="63">
        <f t="shared" si="281"/>
        <v>0</v>
      </c>
      <c r="M276" s="83"/>
      <c r="N276" s="84"/>
      <c r="O276" s="66">
        <f t="shared" si="282"/>
        <v>0</v>
      </c>
      <c r="P276" s="66">
        <f t="shared" si="283"/>
        <v>0</v>
      </c>
      <c r="Q276" s="83"/>
      <c r="R276" s="85">
        <f t="shared" si="284"/>
        <v>0</v>
      </c>
      <c r="S276" s="69">
        <f t="shared" si="285"/>
        <v>0</v>
      </c>
      <c r="T276" s="70">
        <f t="shared" si="286"/>
        <v>0</v>
      </c>
      <c r="U276" s="70">
        <f t="shared" si="287"/>
        <v>0</v>
      </c>
      <c r="V276" s="70">
        <f t="shared" si="288"/>
        <v>0</v>
      </c>
      <c r="W276" s="70">
        <f t="shared" si="289"/>
        <v>0</v>
      </c>
      <c r="X276" s="70">
        <f t="shared" si="290"/>
        <v>0</v>
      </c>
      <c r="Y276" s="70">
        <f t="shared" si="291"/>
        <v>0</v>
      </c>
      <c r="Z276" s="70">
        <f t="shared" si="291"/>
        <v>0</v>
      </c>
      <c r="AA276" s="70">
        <f t="shared" si="291"/>
        <v>0</v>
      </c>
      <c r="AB276" s="71"/>
      <c r="AC276" s="7">
        <f t="shared" si="292"/>
        <v>0</v>
      </c>
      <c r="AD276" s="86"/>
      <c r="AE276" s="73"/>
      <c r="AF276" s="87"/>
      <c r="AG276" s="87"/>
      <c r="AH276" s="88"/>
      <c r="AI276" s="88"/>
      <c r="AJ276" s="75"/>
      <c r="AK276" s="87"/>
      <c r="AL276" s="88"/>
      <c r="AM276" s="75"/>
      <c r="AN276" s="89"/>
      <c r="AO276" s="86"/>
      <c r="AP276" s="87"/>
      <c r="AQ276" s="87"/>
      <c r="AR276" s="87"/>
      <c r="AS276" s="87"/>
      <c r="AT276" s="88"/>
      <c r="AU276" s="75"/>
      <c r="AV276" s="89"/>
    </row>
    <row r="277" spans="1:68" ht="27.95" hidden="1" customHeight="1" x14ac:dyDescent="0.25">
      <c r="A277" s="54"/>
      <c r="B277" s="55"/>
      <c r="C277" s="56"/>
      <c r="D277" s="57" t="s">
        <v>738</v>
      </c>
      <c r="E277" s="141"/>
      <c r="F277" s="136"/>
      <c r="G277" s="142"/>
      <c r="H277" s="140"/>
      <c r="I277" s="94"/>
      <c r="J277" s="82"/>
      <c r="K277" s="63">
        <f t="shared" si="280"/>
        <v>0</v>
      </c>
      <c r="L277" s="63">
        <f t="shared" si="281"/>
        <v>0</v>
      </c>
      <c r="M277" s="83"/>
      <c r="N277" s="84"/>
      <c r="O277" s="66">
        <f t="shared" si="282"/>
        <v>0</v>
      </c>
      <c r="P277" s="66">
        <f t="shared" si="283"/>
        <v>0</v>
      </c>
      <c r="Q277" s="83"/>
      <c r="R277" s="85">
        <f t="shared" si="284"/>
        <v>0</v>
      </c>
      <c r="S277" s="69">
        <f t="shared" si="285"/>
        <v>0</v>
      </c>
      <c r="T277" s="70">
        <f t="shared" si="286"/>
        <v>0</v>
      </c>
      <c r="U277" s="70">
        <f t="shared" si="287"/>
        <v>0</v>
      </c>
      <c r="V277" s="70">
        <f t="shared" si="288"/>
        <v>0</v>
      </c>
      <c r="W277" s="70">
        <f t="shared" si="289"/>
        <v>0</v>
      </c>
      <c r="X277" s="70">
        <f t="shared" si="290"/>
        <v>0</v>
      </c>
      <c r="Y277" s="70">
        <f t="shared" si="291"/>
        <v>0</v>
      </c>
      <c r="Z277" s="70">
        <f t="shared" si="291"/>
        <v>0</v>
      </c>
      <c r="AA277" s="70">
        <f t="shared" si="291"/>
        <v>0</v>
      </c>
      <c r="AB277" s="71"/>
      <c r="AC277" s="7">
        <f t="shared" si="292"/>
        <v>0</v>
      </c>
      <c r="AD277" s="86"/>
      <c r="AE277" s="73"/>
      <c r="AF277" s="87"/>
      <c r="AG277" s="87"/>
      <c r="AH277" s="88"/>
      <c r="AI277" s="88"/>
      <c r="AJ277" s="75"/>
      <c r="AK277" s="87"/>
      <c r="AL277" s="88"/>
      <c r="AM277" s="75"/>
      <c r="AN277" s="89"/>
      <c r="AO277" s="86"/>
      <c r="AP277" s="87"/>
      <c r="AQ277" s="87"/>
      <c r="AR277" s="87"/>
      <c r="AS277" s="87"/>
      <c r="AT277" s="88"/>
      <c r="AU277" s="75"/>
      <c r="AV277" s="89"/>
    </row>
    <row r="278" spans="1:68" ht="27.95" hidden="1" customHeight="1" x14ac:dyDescent="0.25">
      <c r="A278" s="54"/>
      <c r="B278" s="55"/>
      <c r="C278" s="56"/>
      <c r="D278" s="57" t="s">
        <v>738</v>
      </c>
      <c r="E278" s="143"/>
      <c r="F278" s="144"/>
      <c r="G278" s="145"/>
      <c r="H278" s="140"/>
      <c r="I278" s="81"/>
      <c r="J278" s="82"/>
      <c r="K278" s="63">
        <f t="shared" si="280"/>
        <v>0</v>
      </c>
      <c r="L278" s="63">
        <f t="shared" si="281"/>
        <v>0</v>
      </c>
      <c r="M278" s="83"/>
      <c r="N278" s="84"/>
      <c r="O278" s="66">
        <f t="shared" si="282"/>
        <v>0</v>
      </c>
      <c r="P278" s="66">
        <f t="shared" si="283"/>
        <v>0</v>
      </c>
      <c r="Q278" s="83"/>
      <c r="R278" s="85">
        <f t="shared" si="284"/>
        <v>0</v>
      </c>
      <c r="S278" s="69">
        <f t="shared" si="285"/>
        <v>0</v>
      </c>
      <c r="T278" s="70">
        <f t="shared" si="286"/>
        <v>0</v>
      </c>
      <c r="U278" s="70">
        <f t="shared" si="287"/>
        <v>0</v>
      </c>
      <c r="V278" s="70">
        <f t="shared" si="288"/>
        <v>0</v>
      </c>
      <c r="W278" s="70">
        <f t="shared" si="289"/>
        <v>0</v>
      </c>
      <c r="X278" s="70">
        <f t="shared" si="290"/>
        <v>0</v>
      </c>
      <c r="Y278" s="70">
        <f t="shared" si="291"/>
        <v>0</v>
      </c>
      <c r="Z278" s="70">
        <f t="shared" si="291"/>
        <v>0</v>
      </c>
      <c r="AA278" s="70">
        <f t="shared" si="291"/>
        <v>0</v>
      </c>
      <c r="AB278" s="71"/>
      <c r="AC278" s="7">
        <f t="shared" si="292"/>
        <v>0</v>
      </c>
      <c r="AD278" s="86"/>
      <c r="AE278" s="73"/>
      <c r="AF278" s="87"/>
      <c r="AG278" s="87"/>
      <c r="AH278" s="88"/>
      <c r="AI278" s="88"/>
      <c r="AJ278" s="75"/>
      <c r="AK278" s="87"/>
      <c r="AL278" s="88"/>
      <c r="AM278" s="75"/>
      <c r="AN278" s="89"/>
      <c r="AO278" s="86"/>
      <c r="AP278" s="87"/>
      <c r="AQ278" s="87"/>
      <c r="AR278" s="87"/>
      <c r="AS278" s="87"/>
      <c r="AT278" s="88"/>
      <c r="AU278" s="75"/>
      <c r="AV278" s="89"/>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row>
    <row r="279" spans="1:68" ht="27.95" hidden="1" customHeight="1" x14ac:dyDescent="0.25">
      <c r="A279" s="54"/>
      <c r="B279" s="55"/>
      <c r="C279" s="56"/>
      <c r="D279" s="57" t="s">
        <v>738</v>
      </c>
      <c r="E279" s="146"/>
      <c r="F279" s="464"/>
      <c r="G279" s="142"/>
      <c r="H279" s="465"/>
      <c r="I279" s="466"/>
      <c r="J279" s="82"/>
      <c r="K279" s="96">
        <f t="shared" si="280"/>
        <v>0</v>
      </c>
      <c r="L279" s="96">
        <f t="shared" si="281"/>
        <v>0</v>
      </c>
      <c r="M279" s="83"/>
      <c r="N279" s="84"/>
      <c r="O279" s="66">
        <f t="shared" si="282"/>
        <v>0</v>
      </c>
      <c r="P279" s="66">
        <f t="shared" si="283"/>
        <v>0</v>
      </c>
      <c r="Q279" s="83"/>
      <c r="R279" s="85">
        <f t="shared" si="284"/>
        <v>0</v>
      </c>
      <c r="S279" s="69">
        <f t="shared" si="285"/>
        <v>0</v>
      </c>
      <c r="T279" s="70">
        <f t="shared" si="286"/>
        <v>0</v>
      </c>
      <c r="U279" s="70">
        <f t="shared" si="287"/>
        <v>0</v>
      </c>
      <c r="V279" s="70">
        <f t="shared" si="288"/>
        <v>0</v>
      </c>
      <c r="W279" s="70">
        <f t="shared" si="289"/>
        <v>0</v>
      </c>
      <c r="X279" s="70">
        <f t="shared" si="290"/>
        <v>0</v>
      </c>
      <c r="Y279" s="70">
        <f t="shared" si="291"/>
        <v>0</v>
      </c>
      <c r="Z279" s="70">
        <f t="shared" si="291"/>
        <v>0</v>
      </c>
      <c r="AA279" s="70">
        <f t="shared" si="291"/>
        <v>0</v>
      </c>
      <c r="AB279" s="71"/>
      <c r="AC279" s="7">
        <f t="shared" si="292"/>
        <v>0</v>
      </c>
      <c r="AD279" s="86"/>
      <c r="AE279" s="73"/>
      <c r="AF279" s="87"/>
      <c r="AG279" s="87"/>
      <c r="AH279" s="88"/>
      <c r="AI279" s="88"/>
      <c r="AJ279" s="75"/>
      <c r="AK279" s="87"/>
      <c r="AL279" s="88"/>
      <c r="AM279" s="75"/>
      <c r="AN279" s="89"/>
      <c r="AO279" s="86"/>
      <c r="AP279" s="87"/>
      <c r="AQ279" s="87"/>
      <c r="AR279" s="87"/>
      <c r="AS279" s="87"/>
      <c r="AT279" s="88"/>
      <c r="AU279" s="75"/>
      <c r="AV279" s="89"/>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row>
    <row r="280" spans="1:68" s="179" customFormat="1" ht="27.95" hidden="1" customHeight="1" x14ac:dyDescent="0.25">
      <c r="A280" s="193"/>
      <c r="B280" s="194"/>
      <c r="C280" s="56"/>
      <c r="D280" s="57" t="s">
        <v>738</v>
      </c>
      <c r="E280" s="101" t="s">
        <v>49</v>
      </c>
      <c r="F280" s="101"/>
      <c r="G280" s="102"/>
      <c r="H280" s="103"/>
      <c r="I280" s="104"/>
      <c r="J280" s="105"/>
      <c r="K280" s="106">
        <f>IF(J280&gt;0, 1, 0)</f>
        <v>0</v>
      </c>
      <c r="L280" s="106">
        <f t="shared" si="281"/>
        <v>0</v>
      </c>
      <c r="M280" s="107"/>
      <c r="N280" s="108"/>
      <c r="O280" s="109">
        <f t="shared" si="282"/>
        <v>0</v>
      </c>
      <c r="P280" s="109">
        <f t="shared" si="283"/>
        <v>0</v>
      </c>
      <c r="Q280" s="107"/>
      <c r="R280" s="110">
        <f>J280*M280*$R$9</f>
        <v>0</v>
      </c>
      <c r="S280" s="111">
        <f>J280*M280*$S$9</f>
        <v>0</v>
      </c>
      <c r="T280" s="112">
        <f>K280*M280*$T$9</f>
        <v>0</v>
      </c>
      <c r="U280" s="112">
        <f>J280*M280*$U$9</f>
        <v>0</v>
      </c>
      <c r="V280" s="112">
        <f t="shared" si="288"/>
        <v>0</v>
      </c>
      <c r="W280" s="112">
        <f t="shared" si="289"/>
        <v>0</v>
      </c>
      <c r="X280" s="112">
        <f t="shared" si="290"/>
        <v>0</v>
      </c>
      <c r="Y280" s="112">
        <f t="shared" si="291"/>
        <v>0</v>
      </c>
      <c r="Z280" s="112">
        <f t="shared" si="291"/>
        <v>0</v>
      </c>
      <c r="AA280" s="112">
        <f t="shared" si="291"/>
        <v>0</v>
      </c>
      <c r="AB280" s="113"/>
      <c r="AC280" s="7">
        <f t="shared" si="292"/>
        <v>0</v>
      </c>
      <c r="AD280" s="176"/>
      <c r="AE280" s="73"/>
      <c r="AF280" s="177"/>
      <c r="AG280" s="177"/>
      <c r="AH280" s="88"/>
      <c r="AI280" s="88"/>
      <c r="AJ280" s="75"/>
      <c r="AK280" s="177"/>
      <c r="AL280" s="88"/>
      <c r="AM280" s="75"/>
      <c r="AN280" s="178"/>
      <c r="AO280" s="176"/>
      <c r="AP280" s="177"/>
      <c r="AQ280" s="177"/>
      <c r="AR280" s="177"/>
      <c r="AS280" s="177"/>
      <c r="AT280" s="88"/>
      <c r="AU280" s="75"/>
      <c r="AV280" s="178"/>
      <c r="AW280" s="6"/>
      <c r="AX280" s="6"/>
      <c r="AY280" s="6"/>
      <c r="AZ280" s="6"/>
      <c r="BA280" s="6"/>
      <c r="BB280" s="6"/>
      <c r="BC280" s="6"/>
      <c r="BD280" s="6"/>
      <c r="BE280" s="6"/>
      <c r="BF280" s="6"/>
      <c r="BG280" s="6"/>
      <c r="BH280" s="6"/>
      <c r="BI280" s="6"/>
      <c r="BJ280" s="6"/>
      <c r="BK280" s="6"/>
      <c r="BL280" s="6"/>
      <c r="BM280" s="6"/>
      <c r="BN280" s="6"/>
      <c r="BO280" s="6"/>
      <c r="BP280" s="6"/>
    </row>
    <row r="281" spans="1:68" s="171" customFormat="1" ht="27.95" hidden="1" customHeight="1" x14ac:dyDescent="0.25">
      <c r="A281" s="193"/>
      <c r="B281" s="194"/>
      <c r="C281" s="56"/>
      <c r="D281" s="57" t="s">
        <v>738</v>
      </c>
      <c r="E281" s="101" t="s">
        <v>49</v>
      </c>
      <c r="F281" s="101"/>
      <c r="G281" s="102"/>
      <c r="H281" s="103"/>
      <c r="I281" s="104"/>
      <c r="J281" s="105"/>
      <c r="K281" s="106">
        <f>IF(J281&gt;0, 1, 0)</f>
        <v>0</v>
      </c>
      <c r="L281" s="106">
        <f t="shared" si="281"/>
        <v>0</v>
      </c>
      <c r="M281" s="107"/>
      <c r="N281" s="108"/>
      <c r="O281" s="109">
        <f t="shared" si="282"/>
        <v>0</v>
      </c>
      <c r="P281" s="109">
        <f t="shared" si="283"/>
        <v>0</v>
      </c>
      <c r="Q281" s="107"/>
      <c r="R281" s="110">
        <f>J281*M281*$R$9</f>
        <v>0</v>
      </c>
      <c r="S281" s="111">
        <f>J281*M281*$S$9</f>
        <v>0</v>
      </c>
      <c r="T281" s="112">
        <f>K281*M281*$T$9</f>
        <v>0</v>
      </c>
      <c r="U281" s="112">
        <f>J281*M281*$U$9</f>
        <v>0</v>
      </c>
      <c r="V281" s="112">
        <f t="shared" si="288"/>
        <v>0</v>
      </c>
      <c r="W281" s="112">
        <f t="shared" si="289"/>
        <v>0</v>
      </c>
      <c r="X281" s="112">
        <f t="shared" si="290"/>
        <v>0</v>
      </c>
      <c r="Y281" s="112">
        <f t="shared" si="291"/>
        <v>0</v>
      </c>
      <c r="Z281" s="112">
        <f t="shared" si="291"/>
        <v>0</v>
      </c>
      <c r="AA281" s="112">
        <f t="shared" si="291"/>
        <v>0</v>
      </c>
      <c r="AB281" s="113"/>
      <c r="AC281" s="114">
        <f t="shared" si="292"/>
        <v>0</v>
      </c>
      <c r="AD281" s="176"/>
      <c r="AE281" s="73"/>
      <c r="AF281" s="177"/>
      <c r="AG281" s="177"/>
      <c r="AH281" s="88"/>
      <c r="AI281" s="88"/>
      <c r="AJ281" s="75"/>
      <c r="AK281" s="177"/>
      <c r="AL281" s="88"/>
      <c r="AM281" s="75"/>
      <c r="AN281" s="178"/>
      <c r="AO281" s="176"/>
      <c r="AP281" s="177"/>
      <c r="AQ281" s="177"/>
      <c r="AR281" s="177"/>
      <c r="AS281" s="177"/>
      <c r="AT281" s="88"/>
      <c r="AU281" s="75"/>
      <c r="AV281" s="178"/>
      <c r="AW281" s="6"/>
      <c r="AX281" s="6"/>
      <c r="AY281" s="6"/>
      <c r="AZ281" s="6"/>
      <c r="BA281" s="6"/>
      <c r="BB281" s="6"/>
      <c r="BC281" s="6"/>
      <c r="BD281" s="6"/>
      <c r="BE281" s="6"/>
      <c r="BF281" s="6"/>
      <c r="BG281" s="6"/>
      <c r="BH281" s="6"/>
      <c r="BI281" s="6"/>
      <c r="BJ281" s="6"/>
      <c r="BK281" s="6"/>
      <c r="BL281" s="6"/>
      <c r="BM281" s="6"/>
      <c r="BN281" s="6"/>
      <c r="BO281" s="6"/>
      <c r="BP281" s="6"/>
    </row>
    <row r="282" spans="1:68" ht="27.95" hidden="1" customHeight="1" thickBot="1" x14ac:dyDescent="0.3">
      <c r="A282" s="116"/>
      <c r="B282" s="117"/>
      <c r="C282" s="117"/>
      <c r="D282" s="57" t="s">
        <v>738</v>
      </c>
      <c r="E282" s="118"/>
      <c r="F282" s="118"/>
      <c r="G282" s="119"/>
      <c r="H282" s="120" t="s">
        <v>90</v>
      </c>
      <c r="I282" s="121"/>
      <c r="J282" s="122"/>
      <c r="K282" s="123"/>
      <c r="L282" s="123"/>
      <c r="M282" s="124"/>
      <c r="N282" s="125"/>
      <c r="O282" s="123"/>
      <c r="P282" s="123"/>
      <c r="Q282" s="124"/>
      <c r="R282" s="126">
        <f>SUM(R270:R281)</f>
        <v>0</v>
      </c>
      <c r="S282" s="127">
        <f t="shared" ref="S282:AA282" si="293">SUM(S270:S281)</f>
        <v>0</v>
      </c>
      <c r="T282" s="128">
        <f t="shared" si="293"/>
        <v>0</v>
      </c>
      <c r="U282" s="128">
        <f t="shared" si="293"/>
        <v>0</v>
      </c>
      <c r="V282" s="128">
        <f t="shared" si="293"/>
        <v>0</v>
      </c>
      <c r="W282" s="128">
        <f t="shared" si="293"/>
        <v>0</v>
      </c>
      <c r="X282" s="128">
        <f t="shared" si="293"/>
        <v>0</v>
      </c>
      <c r="Y282" s="129">
        <f t="shared" si="293"/>
        <v>0</v>
      </c>
      <c r="Z282" s="129">
        <f t="shared" si="293"/>
        <v>0</v>
      </c>
      <c r="AA282" s="129">
        <f t="shared" si="293"/>
        <v>0</v>
      </c>
      <c r="AB282" s="130">
        <f>R282/1800/0.6</f>
        <v>0</v>
      </c>
      <c r="AC282" s="7"/>
      <c r="AD282" s="131"/>
      <c r="AE282" s="132"/>
      <c r="AF282" s="132"/>
      <c r="AG282" s="132"/>
      <c r="AH282" s="132"/>
      <c r="AI282" s="132"/>
      <c r="AJ282" s="132"/>
      <c r="AK282" s="132"/>
      <c r="AL282" s="132"/>
      <c r="AM282" s="132"/>
      <c r="AN282" s="132"/>
      <c r="AO282" s="132"/>
      <c r="AP282" s="132"/>
      <c r="AQ282" s="132"/>
      <c r="AR282" s="132"/>
      <c r="AS282" s="132"/>
      <c r="AT282" s="132"/>
      <c r="AU282" s="132"/>
      <c r="AV282" s="467"/>
    </row>
    <row r="283" spans="1:68" s="207" customFormat="1" ht="36.75" customHeight="1" thickTop="1" thickBot="1" x14ac:dyDescent="0.3">
      <c r="A283" s="195"/>
      <c r="B283" s="196"/>
      <c r="C283" s="483"/>
      <c r="D283" s="57" t="s">
        <v>738</v>
      </c>
      <c r="E283" s="198"/>
      <c r="F283" s="198"/>
      <c r="G283" s="199"/>
      <c r="H283" s="200"/>
      <c r="I283" s="201"/>
      <c r="J283" s="202"/>
      <c r="K283" s="199"/>
      <c r="L283" s="203"/>
      <c r="M283" s="204"/>
      <c r="N283" s="205"/>
      <c r="O283" s="199"/>
      <c r="P283" s="203"/>
      <c r="Q283" s="204"/>
      <c r="R283" s="206" t="e">
        <f>R22+R35+R48+R61+R74+R87+R100+R113+R126+R139+#REF!+R152+R165+R178+R191+R204+R217+R230+R243+R256+R269+R282</f>
        <v>#REF!</v>
      </c>
      <c r="S283" s="206" t="e">
        <f>S22+S35+S48+S61+S74+S87+S100+S113+S126+S139+#REF!+S152+S165+S178+S191+S204+S217+S230+S243+S256+S269+S282</f>
        <v>#REF!</v>
      </c>
      <c r="T283" s="206" t="e">
        <f>T22+T35+T48+T61+T74+T87+T100+T113+T126+T139+#REF!+T152+T165+T178+T191+T204+T217+T230+T243+T256+T269+T282</f>
        <v>#REF!</v>
      </c>
      <c r="U283" s="206" t="e">
        <f>U22+U35+U48+U61+U74+U87+U100+U113+U126+U139+#REF!+U152+U165+U178+U191+U204+U217+U230+U243+U256+U269+U282</f>
        <v>#REF!</v>
      </c>
      <c r="V283" s="206" t="e">
        <f>V22+V35+V48+V61+V74+V87+V100+V113+V126+V139+#REF!+V152+V165+V178+V191+V204+V217+V230+V243+V256+V269+V282</f>
        <v>#REF!</v>
      </c>
      <c r="W283" s="206" t="e">
        <f>W22+W35+W48+W61+W74+W87+W100+W113+W126+W139+#REF!+W152+W165+W178+W191+W204+W217+W230+W243+W256+W269+W282</f>
        <v>#REF!</v>
      </c>
      <c r="X283" s="206" t="e">
        <f>X22+X35+X48+X61+X74+X87+X100+X113+X126+X139+#REF!+X152+X165+X178+X191+X204+X217+X230+X243+X256+X269+X282</f>
        <v>#REF!</v>
      </c>
      <c r="Y283" s="206" t="e">
        <f>Y22+Y35+Y48+Y61+Y74+Y87+Y100+Y113+Y126+Y139+#REF!+Y152+Y165+Y178+Y191+Y204+Y217+Y230+Y243+Y256+Y269+Y282</f>
        <v>#REF!</v>
      </c>
      <c r="Z283" s="206" t="e">
        <f>Z22+Z35+Z48+Z61+Z74+Z87+Z100+Z113+Z126+Z139+#REF!+Z152+Z165+Z178+Z191+Z204+Z217+Z230+Z243+Z256+Z269+Z282</f>
        <v>#REF!</v>
      </c>
      <c r="AA283" s="206" t="e">
        <f>AA22+AA35+AA48+AA61+AA74+AA87+AA100+AA113+AA126+AA139+#REF!+AA152+AA165+AA178+AA191+AA204+AA217+AA230+AA243+AA256+AA269+AA282</f>
        <v>#REF!</v>
      </c>
      <c r="AB283" s="200"/>
      <c r="AC283" s="206" t="e">
        <f>AC22+AC35+AC48+AC61+AC74+AC87+AC100+AC113+AC126+AC139+#REF!+AC152+AC165+AC178+AC191+AC204+AC217+AC230+AC243+AC256+AC269+AC282</f>
        <v>#REF!</v>
      </c>
      <c r="AD283" s="200"/>
      <c r="AE283" s="200"/>
      <c r="AF283" s="200"/>
      <c r="AG283" s="200"/>
      <c r="AH283" s="200"/>
      <c r="AI283" s="200"/>
      <c r="AJ283" s="200"/>
      <c r="AK283" s="200"/>
      <c r="AL283" s="200"/>
      <c r="AM283" s="200"/>
      <c r="AN283" s="200"/>
      <c r="AO283" s="200"/>
      <c r="AP283" s="200"/>
      <c r="AQ283" s="200"/>
      <c r="AR283" s="200"/>
      <c r="AS283" s="200"/>
      <c r="AT283" s="200"/>
      <c r="AU283" s="200"/>
      <c r="AV283" s="200"/>
    </row>
    <row r="284" spans="1:68" x14ac:dyDescent="0.25">
      <c r="A284" s="461" t="s">
        <v>172</v>
      </c>
      <c r="L284" s="6"/>
      <c r="P284" s="6"/>
      <c r="AH284" s="216"/>
      <c r="AI284" s="216"/>
    </row>
    <row r="285" spans="1:68" x14ac:dyDescent="0.25">
      <c r="L285" s="6"/>
      <c r="P285" s="6"/>
      <c r="AH285" s="216"/>
      <c r="AI285" s="216"/>
    </row>
    <row r="286" spans="1:68" x14ac:dyDescent="0.25">
      <c r="L286" s="6"/>
      <c r="P286" s="6"/>
      <c r="AH286" s="216"/>
      <c r="AI286" s="216"/>
    </row>
    <row r="287" spans="1:68" x14ac:dyDescent="0.25">
      <c r="L287" s="6"/>
      <c r="P287" s="6"/>
      <c r="AH287" s="216"/>
      <c r="AI287" s="216"/>
    </row>
    <row r="288" spans="1:68" x14ac:dyDescent="0.25">
      <c r="L288" s="6"/>
      <c r="P288" s="6"/>
      <c r="AH288" s="216"/>
      <c r="AI288" s="216"/>
    </row>
    <row r="289" spans="12:35" x14ac:dyDescent="0.25">
      <c r="L289" s="6"/>
      <c r="P289" s="6"/>
      <c r="AH289" s="216"/>
      <c r="AI289" s="216"/>
    </row>
    <row r="290" spans="12:35" x14ac:dyDescent="0.25">
      <c r="L290" s="6"/>
      <c r="P290" s="6"/>
      <c r="AH290" s="216"/>
      <c r="AI290" s="216"/>
    </row>
    <row r="291" spans="12:35" x14ac:dyDescent="0.25">
      <c r="L291" s="6"/>
      <c r="P291" s="6"/>
      <c r="AH291" s="216"/>
      <c r="AI291" s="216"/>
    </row>
    <row r="292" spans="12:35" x14ac:dyDescent="0.25">
      <c r="L292" s="6"/>
      <c r="P292" s="6"/>
      <c r="AH292" s="216"/>
      <c r="AI292" s="216"/>
    </row>
    <row r="293" spans="12:35" x14ac:dyDescent="0.25">
      <c r="L293" s="6"/>
      <c r="P293" s="6"/>
      <c r="AH293" s="216"/>
      <c r="AI293" s="216"/>
    </row>
    <row r="294" spans="12:35" x14ac:dyDescent="0.25">
      <c r="L294" s="6"/>
      <c r="P294" s="6"/>
      <c r="AH294" s="216"/>
      <c r="AI294" s="216"/>
    </row>
    <row r="295" spans="12:35" x14ac:dyDescent="0.25">
      <c r="L295" s="6"/>
      <c r="P295" s="6"/>
      <c r="AH295" s="216"/>
      <c r="AI295" s="216"/>
    </row>
    <row r="296" spans="12:35" x14ac:dyDescent="0.25">
      <c r="L296" s="6"/>
      <c r="P296" s="6"/>
      <c r="AH296" s="216"/>
      <c r="AI296" s="216"/>
    </row>
    <row r="297" spans="12:35" x14ac:dyDescent="0.25">
      <c r="L297" s="6"/>
      <c r="P297" s="6"/>
      <c r="AH297" s="216"/>
      <c r="AI297" s="216"/>
    </row>
    <row r="298" spans="12:35" x14ac:dyDescent="0.25">
      <c r="L298" s="6"/>
      <c r="P298" s="6"/>
      <c r="AH298" s="216"/>
      <c r="AI298" s="216"/>
    </row>
    <row r="299" spans="12:35" x14ac:dyDescent="0.25">
      <c r="L299" s="6"/>
      <c r="P299" s="6"/>
      <c r="AH299" s="216"/>
      <c r="AI299" s="216"/>
    </row>
    <row r="300" spans="12:35" x14ac:dyDescent="0.25">
      <c r="L300" s="6"/>
      <c r="P300" s="6"/>
      <c r="AH300" s="216"/>
      <c r="AI300" s="216"/>
    </row>
    <row r="301" spans="12:35" x14ac:dyDescent="0.25">
      <c r="L301" s="6"/>
      <c r="P301" s="6"/>
      <c r="AH301" s="216"/>
      <c r="AI301" s="216"/>
    </row>
    <row r="302" spans="12:35" x14ac:dyDescent="0.25">
      <c r="L302" s="6"/>
      <c r="P302" s="6"/>
      <c r="AH302" s="216"/>
      <c r="AI302" s="216"/>
    </row>
    <row r="303" spans="12:35" x14ac:dyDescent="0.25">
      <c r="L303" s="6"/>
      <c r="P303" s="6"/>
      <c r="AH303" s="216"/>
      <c r="AI303" s="216"/>
    </row>
    <row r="304" spans="12:35"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7"/>
      <c r="AI577" s="217"/>
    </row>
    <row r="578" spans="12:35" x14ac:dyDescent="0.25">
      <c r="L578" s="6"/>
      <c r="P578" s="6"/>
      <c r="AH578" s="217"/>
      <c r="AI578" s="217"/>
    </row>
    <row r="579" spans="12:35" x14ac:dyDescent="0.25">
      <c r="L579" s="6"/>
      <c r="P579" s="6"/>
      <c r="AH579" s="217"/>
      <c r="AI579" s="217"/>
    </row>
    <row r="580" spans="12:35" x14ac:dyDescent="0.25">
      <c r="L580" s="6"/>
      <c r="P580" s="6"/>
      <c r="AH580" s="217"/>
      <c r="AI580" s="217"/>
    </row>
    <row r="581" spans="12:35" x14ac:dyDescent="0.25">
      <c r="L581" s="6"/>
      <c r="P581" s="6"/>
      <c r="AH581" s="217"/>
      <c r="AI581" s="217"/>
    </row>
    <row r="582" spans="12:35" x14ac:dyDescent="0.25">
      <c r="L582" s="6"/>
      <c r="P582" s="6"/>
      <c r="AH582" s="217"/>
      <c r="AI582" s="217"/>
    </row>
    <row r="583" spans="12:35" x14ac:dyDescent="0.25">
      <c r="L583" s="6"/>
      <c r="P583" s="6"/>
      <c r="AH583" s="217"/>
      <c r="AI583" s="217"/>
    </row>
    <row r="584" spans="12:35" x14ac:dyDescent="0.25">
      <c r="L584" s="6"/>
      <c r="P584" s="6"/>
      <c r="AH584" s="217"/>
      <c r="AI584" s="217"/>
    </row>
    <row r="585" spans="12:35" x14ac:dyDescent="0.25">
      <c r="L585" s="6"/>
      <c r="P585" s="6"/>
      <c r="AH585" s="217"/>
      <c r="AI585" s="217"/>
    </row>
    <row r="586" spans="12:35" x14ac:dyDescent="0.25">
      <c r="L586" s="6"/>
      <c r="P586" s="6"/>
      <c r="AH586" s="217"/>
      <c r="AI586" s="217"/>
    </row>
    <row r="587" spans="12:35" x14ac:dyDescent="0.25">
      <c r="L587" s="6"/>
      <c r="P587" s="6"/>
      <c r="AH587" s="217"/>
      <c r="AI587" s="217"/>
    </row>
    <row r="588" spans="12:35" x14ac:dyDescent="0.25">
      <c r="L588" s="6"/>
      <c r="P588" s="6"/>
      <c r="AH588" s="217"/>
      <c r="AI588" s="217"/>
    </row>
    <row r="589" spans="12:35" x14ac:dyDescent="0.25">
      <c r="L589" s="6"/>
      <c r="P589" s="6"/>
      <c r="AH589" s="217"/>
      <c r="AI589" s="217"/>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row>
    <row r="762" spans="12:35" x14ac:dyDescent="0.25">
      <c r="L762" s="6"/>
      <c r="P762" s="6"/>
    </row>
    <row r="763" spans="12:35" x14ac:dyDescent="0.25">
      <c r="L763" s="6"/>
      <c r="P763" s="6"/>
    </row>
    <row r="764" spans="12:35" x14ac:dyDescent="0.25">
      <c r="L764" s="6"/>
      <c r="P764" s="6"/>
    </row>
    <row r="765" spans="12:35" x14ac:dyDescent="0.25">
      <c r="L765" s="6"/>
      <c r="P765" s="6"/>
    </row>
    <row r="766" spans="12:35" x14ac:dyDescent="0.25">
      <c r="L766" s="6"/>
      <c r="P766" s="6"/>
    </row>
    <row r="767" spans="12:35" x14ac:dyDescent="0.25">
      <c r="L767" s="6"/>
      <c r="P767" s="6"/>
    </row>
    <row r="768" spans="12:35" x14ac:dyDescent="0.25">
      <c r="L768" s="6"/>
      <c r="P768" s="6"/>
    </row>
    <row r="769" spans="12:16" x14ac:dyDescent="0.25">
      <c r="L769" s="6"/>
      <c r="P769" s="6"/>
    </row>
    <row r="770" spans="12:16" x14ac:dyDescent="0.25">
      <c r="L770" s="6"/>
      <c r="P770" s="6"/>
    </row>
    <row r="771" spans="12:16" x14ac:dyDescent="0.25">
      <c r="L771" s="6"/>
      <c r="P771" s="6"/>
    </row>
    <row r="772" spans="12:16" x14ac:dyDescent="0.25">
      <c r="L772" s="6"/>
      <c r="P772" s="6"/>
    </row>
    <row r="773" spans="12:16" x14ac:dyDescent="0.25">
      <c r="L773" s="6"/>
      <c r="P773" s="6"/>
    </row>
    <row r="774" spans="12:16" x14ac:dyDescent="0.25">
      <c r="L774" s="6"/>
      <c r="P774" s="6"/>
    </row>
    <row r="775" spans="12:16" x14ac:dyDescent="0.25">
      <c r="L775" s="6"/>
      <c r="P775" s="6"/>
    </row>
    <row r="776" spans="12:16" x14ac:dyDescent="0.25">
      <c r="L776" s="6"/>
      <c r="P776" s="6"/>
    </row>
    <row r="777" spans="12:16" x14ac:dyDescent="0.25">
      <c r="L777" s="6"/>
      <c r="P777" s="6"/>
    </row>
    <row r="778" spans="12:16" x14ac:dyDescent="0.25">
      <c r="L778" s="6"/>
      <c r="P778" s="6"/>
    </row>
    <row r="779" spans="12:16" x14ac:dyDescent="0.25">
      <c r="L779" s="6"/>
      <c r="P779" s="6"/>
    </row>
    <row r="780" spans="12:16" x14ac:dyDescent="0.25">
      <c r="L780" s="6"/>
      <c r="P780" s="6"/>
    </row>
    <row r="781" spans="12:16" x14ac:dyDescent="0.25">
      <c r="L781" s="6"/>
      <c r="P781" s="6"/>
    </row>
    <row r="782" spans="12:16" x14ac:dyDescent="0.25">
      <c r="L782" s="6"/>
      <c r="P782" s="6"/>
    </row>
    <row r="783" spans="12:16" x14ac:dyDescent="0.25">
      <c r="L783" s="6"/>
      <c r="P783" s="6"/>
    </row>
    <row r="784" spans="12:16"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P1139" s="6"/>
    </row>
    <row r="1140" spans="12:16" x14ac:dyDescent="0.25">
      <c r="P1140" s="6"/>
    </row>
    <row r="1048550" spans="7:28" ht="15" x14ac:dyDescent="0.2">
      <c r="G1048550" s="6"/>
      <c r="H1048550" s="6"/>
      <c r="I1048550" s="6"/>
      <c r="J1048550" s="6"/>
      <c r="L1048550" s="6"/>
      <c r="M1048550" s="6"/>
      <c r="N1048550" s="6"/>
      <c r="P1048550" s="6"/>
      <c r="Q1048550" s="6"/>
      <c r="R1048550" s="6"/>
      <c r="S1048550" s="6"/>
      <c r="T1048550" s="6"/>
      <c r="U1048550" s="6"/>
      <c r="V1048550" s="6"/>
      <c r="W1048550" s="6"/>
      <c r="X1048550" s="6"/>
      <c r="Y1048550" s="6"/>
      <c r="Z1048550" s="6"/>
      <c r="AA1048550" s="6"/>
      <c r="AB1048550" s="6"/>
    </row>
    <row r="1048551" spans="7:28" ht="15" x14ac:dyDescent="0.2">
      <c r="G1048551" s="6"/>
      <c r="H1048551" s="6"/>
      <c r="I1048551" s="6"/>
      <c r="J1048551" s="6"/>
      <c r="L1048551" s="6"/>
      <c r="M1048551" s="6"/>
      <c r="N1048551" s="6"/>
      <c r="P1048551" s="6"/>
      <c r="Q1048551" s="6"/>
      <c r="R1048551" s="6"/>
      <c r="S1048551" s="6"/>
      <c r="T1048551" s="6"/>
      <c r="U1048551" s="6"/>
      <c r="V1048551" s="6"/>
      <c r="W1048551" s="6"/>
      <c r="X1048551" s="6"/>
      <c r="Y1048551" s="6"/>
      <c r="Z1048551" s="6"/>
      <c r="AA1048551" s="6"/>
      <c r="AB1048551" s="6"/>
    </row>
    <row r="1048552" spans="7:28" ht="15" x14ac:dyDescent="0.2">
      <c r="G1048552" s="6"/>
      <c r="H1048552" s="6"/>
      <c r="I1048552" s="6"/>
      <c r="J1048552" s="6"/>
      <c r="L1048552" s="6"/>
      <c r="M1048552" s="6"/>
      <c r="N1048552" s="6"/>
      <c r="P1048552" s="6"/>
      <c r="Q1048552" s="6"/>
      <c r="R1048552" s="6"/>
      <c r="S1048552" s="6"/>
      <c r="T1048552" s="6"/>
      <c r="U1048552" s="6"/>
      <c r="V1048552" s="6"/>
      <c r="W1048552" s="6"/>
      <c r="X1048552" s="6"/>
      <c r="Y1048552" s="6"/>
      <c r="Z1048552" s="6"/>
      <c r="AA1048552" s="6"/>
      <c r="AB1048552" s="6"/>
    </row>
  </sheetData>
  <mergeCells count="47">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 ref="I2:I4"/>
    <mergeCell ref="J2:M2"/>
    <mergeCell ref="N2:Q2"/>
    <mergeCell ref="R2:R4"/>
    <mergeCell ref="J3:J4"/>
    <mergeCell ref="K3:L4"/>
    <mergeCell ref="M3:M4"/>
    <mergeCell ref="N3:N4"/>
    <mergeCell ref="O3:P4"/>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AU4:AU9"/>
    <mergeCell ref="AO4:AO9"/>
    <mergeCell ref="AQ4:AQ9"/>
    <mergeCell ref="AR4:AR9"/>
    <mergeCell ref="AS4:AS9"/>
    <mergeCell ref="AT4:AT9"/>
  </mergeCells>
  <dataValidations count="4">
    <dataValidation type="list" allowBlank="1" showInputMessage="1" showErrorMessage="1" sqref="AE10:AE87 AE90:AE100 AE104:AE282">
      <formula1>$BK$11:$BK$12</formula1>
    </dataValidation>
    <dataValidation type="whole" errorStyle="warning" allowBlank="1" showInputMessage="1" showErrorMessage="1" errorTitle="Raspon" error="Broj između 0 i 100" sqref="AH10:AI282 AL10:AL282 AT10:AT282">
      <formula1>0</formula1>
      <formula2>100</formula2>
    </dataValidation>
    <dataValidation type="whole" errorStyle="warning" allowBlank="1" showInputMessage="1" showErrorMessage="1" errorTitle="Raspon" error="Broj između 0 i 1800" sqref="AJ10:AJ282 AM10:AM282 AU10:AU282">
      <formula1>0</formula1>
      <formula2>1800</formula2>
    </dataValidation>
    <dataValidation type="list" allowBlank="1" showInputMessage="1" showErrorMessage="1" sqref="AE88:AE89 AE101:AE103">
      <formula1>$CG$11:$CG$12</formula1>
    </dataValidation>
  </dataValidations>
  <printOptions horizontalCentered="1"/>
  <pageMargins left="0.35433070866141736" right="0.35433070866141736" top="0.98425196850393704" bottom="0.78740157480314965" header="0.51181102362204722" footer="0.51181102362204722"/>
  <pageSetup paperSize="8" scale="38" fitToHeight="0" orientation="landscape" r:id="rId1"/>
  <headerFooter alignWithMargins="0">
    <oddHeader>&amp;LSveučilište u Splitu
EKONOMSKI FAKULTET
KATEDRA ZA FINANCIJE&amp;CPLAN RADNOG OPTEREĆENJA 
za akademsku godinu 2023./2024.</oddHeader>
    <oddFooter>&amp;LQF02-1&amp;Cstr. &amp;P od &amp;N&amp;R2019-05-20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65"/>
  <sheetViews>
    <sheetView topLeftCell="A72" zoomScaleNormal="100" zoomScaleSheetLayoutView="100" workbookViewId="0">
      <selection activeCell="H92" sqref="H92"/>
    </sheetView>
  </sheetViews>
  <sheetFormatPr defaultColWidth="9.140625" defaultRowHeight="15.75" x14ac:dyDescent="0.25"/>
  <cols>
    <col min="1" max="1" width="24.5703125" style="209" customWidth="1"/>
    <col min="2" max="2" width="13.42578125" style="209" customWidth="1"/>
    <col min="3" max="3" width="16" style="6" customWidth="1"/>
    <col min="4" max="4" width="23.42578125" style="6" hidden="1" customWidth="1"/>
    <col min="5" max="5" width="7.140625" style="210" customWidth="1"/>
    <col min="6" max="6" width="7.28515625" style="210" customWidth="1"/>
    <col min="7" max="7" width="9.8554687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34.7109375" style="6" customWidth="1"/>
    <col min="42" max="42" width="26.28515625" style="211"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6"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48" hidden="1"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42.75" customHeight="1" x14ac:dyDescent="0.25">
      <c r="A10" s="54" t="s">
        <v>1160</v>
      </c>
      <c r="B10" s="55" t="s">
        <v>1161</v>
      </c>
      <c r="C10" s="56" t="s">
        <v>142</v>
      </c>
      <c r="D10" s="57" t="s">
        <v>1162</v>
      </c>
      <c r="E10" s="58" t="s">
        <v>54</v>
      </c>
      <c r="F10" s="80">
        <v>3</v>
      </c>
      <c r="G10" s="60" t="s">
        <v>1163</v>
      </c>
      <c r="H10" s="60" t="s">
        <v>1164</v>
      </c>
      <c r="I10" s="576"/>
      <c r="J10" s="62">
        <v>1</v>
      </c>
      <c r="K10" s="63">
        <f t="shared" ref="K10:K19" si="0">IF(J10&gt;0, 1, 0)</f>
        <v>1</v>
      </c>
      <c r="L10" s="63">
        <f t="shared" ref="L10:L21" si="1">J10-K10</f>
        <v>0</v>
      </c>
      <c r="M10" s="64">
        <v>26</v>
      </c>
      <c r="N10" s="65">
        <v>0</v>
      </c>
      <c r="O10" s="66">
        <f t="shared" ref="O10:O21" si="2">IF(N10&gt;0, 1, 0)</f>
        <v>0</v>
      </c>
      <c r="P10" s="66">
        <f t="shared" ref="P10:P21" si="3">N10-O10</f>
        <v>0</v>
      </c>
      <c r="Q10" s="577">
        <v>0</v>
      </c>
      <c r="R10" s="68">
        <f t="shared" ref="R10:R19" si="4">(K10*M10*$R$5)+(L10*M10*$R$6)+(O10*Q10*$R$7)+(P10*Q10*$R$8)</f>
        <v>83.2</v>
      </c>
      <c r="S10" s="69">
        <f t="shared" ref="S10:S19" si="5">J10*M10*$S$5</f>
        <v>26</v>
      </c>
      <c r="T10" s="70">
        <f t="shared" ref="T10:T19" si="6">K10*M10*$T$5</f>
        <v>26</v>
      </c>
      <c r="U10" s="70">
        <f t="shared" ref="U10:U19" si="7">J10*M10*$U$5</f>
        <v>31.2</v>
      </c>
      <c r="V10" s="70">
        <f t="shared" ref="V10:V21" si="8">N10*Q10*$V$7</f>
        <v>0</v>
      </c>
      <c r="W10" s="70">
        <f t="shared" ref="W10:W21" si="9">O10*Q10*$W$7</f>
        <v>0</v>
      </c>
      <c r="X10" s="70">
        <f t="shared" ref="X10:X21" si="10">N10*Q10*$X$7</f>
        <v>0</v>
      </c>
      <c r="Y10" s="70">
        <f t="shared" ref="Y10:AA21" si="11">S10+V10</f>
        <v>26</v>
      </c>
      <c r="Z10" s="70">
        <f t="shared" si="11"/>
        <v>26</v>
      </c>
      <c r="AA10" s="70">
        <f t="shared" si="11"/>
        <v>31.2</v>
      </c>
      <c r="AB10" s="71"/>
      <c r="AC10" s="7">
        <f t="shared" ref="AC10:AC20" si="12">R10-Y10-Z10-AA10</f>
        <v>0</v>
      </c>
      <c r="AD10" s="72"/>
      <c r="AE10" s="87"/>
      <c r="AF10" s="87"/>
      <c r="AG10" s="87"/>
      <c r="AH10" s="88"/>
      <c r="AI10" s="88"/>
      <c r="AJ10" s="255"/>
      <c r="AK10" s="183" t="s">
        <v>1165</v>
      </c>
      <c r="AL10" s="88"/>
      <c r="AM10" s="255"/>
      <c r="AN10" s="77"/>
      <c r="AO10" s="281" t="s">
        <v>1166</v>
      </c>
      <c r="AP10" s="79" t="s">
        <v>1167</v>
      </c>
      <c r="AQ10" s="79"/>
      <c r="AR10" s="134"/>
      <c r="AS10" s="134" t="s">
        <v>1168</v>
      </c>
      <c r="AT10" s="74"/>
      <c r="AU10" s="75"/>
      <c r="AV10" s="77"/>
    </row>
    <row r="11" spans="1:68" ht="19.5" customHeight="1" x14ac:dyDescent="0.25">
      <c r="A11" s="54" t="s">
        <v>1160</v>
      </c>
      <c r="B11" s="55" t="s">
        <v>1161</v>
      </c>
      <c r="C11" s="56" t="s">
        <v>142</v>
      </c>
      <c r="D11" s="57" t="s">
        <v>1162</v>
      </c>
      <c r="E11" s="58" t="s">
        <v>54</v>
      </c>
      <c r="F11" s="80">
        <v>5</v>
      </c>
      <c r="G11" s="60" t="s">
        <v>1169</v>
      </c>
      <c r="H11" s="60" t="s">
        <v>1170</v>
      </c>
      <c r="I11" s="81"/>
      <c r="J11" s="82">
        <v>1</v>
      </c>
      <c r="K11" s="63">
        <f t="shared" si="0"/>
        <v>1</v>
      </c>
      <c r="L11" s="63">
        <f t="shared" si="1"/>
        <v>0</v>
      </c>
      <c r="M11" s="83">
        <v>26</v>
      </c>
      <c r="N11" s="84">
        <v>0</v>
      </c>
      <c r="O11" s="66">
        <f t="shared" si="2"/>
        <v>0</v>
      </c>
      <c r="P11" s="66">
        <f t="shared" si="3"/>
        <v>0</v>
      </c>
      <c r="Q11" s="83">
        <v>0</v>
      </c>
      <c r="R11" s="85">
        <f t="shared" si="4"/>
        <v>83.2</v>
      </c>
      <c r="S11" s="69">
        <f t="shared" si="5"/>
        <v>26</v>
      </c>
      <c r="T11" s="70">
        <f t="shared" si="6"/>
        <v>26</v>
      </c>
      <c r="U11" s="70">
        <f t="shared" si="7"/>
        <v>31.2</v>
      </c>
      <c r="V11" s="70">
        <f t="shared" si="8"/>
        <v>0</v>
      </c>
      <c r="W11" s="70">
        <f t="shared" si="9"/>
        <v>0</v>
      </c>
      <c r="X11" s="70">
        <f t="shared" si="10"/>
        <v>0</v>
      </c>
      <c r="Y11" s="70">
        <f t="shared" si="11"/>
        <v>26</v>
      </c>
      <c r="Z11" s="70">
        <f t="shared" si="11"/>
        <v>26</v>
      </c>
      <c r="AA11" s="70">
        <f t="shared" si="11"/>
        <v>31.2</v>
      </c>
      <c r="AB11" s="71"/>
      <c r="AC11" s="7">
        <f t="shared" si="12"/>
        <v>0</v>
      </c>
      <c r="AD11" s="86"/>
      <c r="AE11" s="87"/>
      <c r="AF11" s="87"/>
      <c r="AG11" s="87"/>
      <c r="AH11" s="88"/>
      <c r="AI11" s="88"/>
      <c r="AJ11" s="255"/>
      <c r="AK11" s="183" t="s">
        <v>1171</v>
      </c>
      <c r="AL11" s="88"/>
      <c r="AM11" s="255"/>
      <c r="AN11" s="89"/>
      <c r="AO11" s="86"/>
      <c r="AP11" s="134" t="s">
        <v>1172</v>
      </c>
      <c r="AQ11" s="87"/>
      <c r="AR11" s="79"/>
      <c r="AS11" s="87"/>
      <c r="AT11" s="88"/>
      <c r="AU11" s="75"/>
      <c r="AV11" s="89"/>
    </row>
    <row r="12" spans="1:68" ht="18.75" customHeight="1" x14ac:dyDescent="0.25">
      <c r="A12" s="54" t="s">
        <v>1160</v>
      </c>
      <c r="B12" s="55" t="s">
        <v>1161</v>
      </c>
      <c r="C12" s="56" t="s">
        <v>142</v>
      </c>
      <c r="D12" s="57" t="s">
        <v>1162</v>
      </c>
      <c r="E12" s="91" t="s">
        <v>68</v>
      </c>
      <c r="F12" s="92">
        <v>5</v>
      </c>
      <c r="G12" s="91" t="s">
        <v>1169</v>
      </c>
      <c r="H12" s="91" t="s">
        <v>1173</v>
      </c>
      <c r="I12" s="81"/>
      <c r="J12" s="82">
        <v>1</v>
      </c>
      <c r="K12" s="63">
        <f t="shared" si="0"/>
        <v>1</v>
      </c>
      <c r="L12" s="63">
        <f t="shared" si="1"/>
        <v>0</v>
      </c>
      <c r="M12" s="83">
        <v>26</v>
      </c>
      <c r="N12" s="84">
        <v>1</v>
      </c>
      <c r="O12" s="66">
        <f t="shared" si="2"/>
        <v>1</v>
      </c>
      <c r="P12" s="66">
        <f t="shared" si="3"/>
        <v>0</v>
      </c>
      <c r="Q12" s="83">
        <v>26</v>
      </c>
      <c r="R12" s="85">
        <f t="shared" si="4"/>
        <v>124.80000000000001</v>
      </c>
      <c r="S12" s="69">
        <f t="shared" si="5"/>
        <v>26</v>
      </c>
      <c r="T12" s="70">
        <f t="shared" si="6"/>
        <v>26</v>
      </c>
      <c r="U12" s="70">
        <f t="shared" si="7"/>
        <v>31.2</v>
      </c>
      <c r="V12" s="70">
        <f t="shared" si="8"/>
        <v>26</v>
      </c>
      <c r="W12" s="70">
        <f t="shared" si="9"/>
        <v>7.8</v>
      </c>
      <c r="X12" s="70">
        <f t="shared" si="10"/>
        <v>7.8</v>
      </c>
      <c r="Y12" s="70">
        <f t="shared" si="11"/>
        <v>52</v>
      </c>
      <c r="Z12" s="70">
        <f t="shared" si="11"/>
        <v>33.799999999999997</v>
      </c>
      <c r="AA12" s="70">
        <f t="shared" si="11"/>
        <v>39</v>
      </c>
      <c r="AB12" s="71"/>
      <c r="AC12" s="7">
        <f t="shared" si="12"/>
        <v>0</v>
      </c>
      <c r="AD12" s="86"/>
      <c r="AE12" s="87"/>
      <c r="AF12" s="87"/>
      <c r="AG12" s="87"/>
      <c r="AH12" s="88"/>
      <c r="AI12" s="88"/>
      <c r="AJ12" s="255"/>
      <c r="AK12" s="87"/>
      <c r="AL12" s="88"/>
      <c r="AM12" s="255"/>
      <c r="AN12" s="89"/>
      <c r="AO12" s="86"/>
      <c r="AQ12" s="87"/>
      <c r="AR12" s="87"/>
      <c r="AS12" s="87"/>
      <c r="AT12" s="88"/>
      <c r="AU12" s="75"/>
      <c r="AV12" s="89"/>
    </row>
    <row r="13" spans="1:68" ht="22.5" customHeight="1" x14ac:dyDescent="0.25">
      <c r="A13" s="54" t="s">
        <v>1160</v>
      </c>
      <c r="B13" s="55" t="s">
        <v>1161</v>
      </c>
      <c r="C13" s="56" t="s">
        <v>142</v>
      </c>
      <c r="D13" s="57" t="s">
        <v>1162</v>
      </c>
      <c r="E13" s="93" t="s">
        <v>73</v>
      </c>
      <c r="F13" s="59">
        <v>3</v>
      </c>
      <c r="G13" s="60" t="s">
        <v>1174</v>
      </c>
      <c r="H13" s="60" t="s">
        <v>1175</v>
      </c>
      <c r="I13" s="81"/>
      <c r="J13" s="82">
        <v>1</v>
      </c>
      <c r="K13" s="63">
        <f t="shared" si="0"/>
        <v>1</v>
      </c>
      <c r="L13" s="63">
        <f t="shared" si="1"/>
        <v>0</v>
      </c>
      <c r="M13" s="83">
        <v>26</v>
      </c>
      <c r="N13" s="84">
        <v>1</v>
      </c>
      <c r="O13" s="66">
        <f t="shared" si="2"/>
        <v>1</v>
      </c>
      <c r="P13" s="66">
        <f t="shared" si="3"/>
        <v>0</v>
      </c>
      <c r="Q13" s="83">
        <v>26</v>
      </c>
      <c r="R13" s="85">
        <f t="shared" si="4"/>
        <v>124.80000000000001</v>
      </c>
      <c r="S13" s="69">
        <f t="shared" si="5"/>
        <v>26</v>
      </c>
      <c r="T13" s="70">
        <f t="shared" si="6"/>
        <v>26</v>
      </c>
      <c r="U13" s="70">
        <f t="shared" si="7"/>
        <v>31.2</v>
      </c>
      <c r="V13" s="70">
        <f t="shared" si="8"/>
        <v>26</v>
      </c>
      <c r="W13" s="70">
        <f t="shared" si="9"/>
        <v>7.8</v>
      </c>
      <c r="X13" s="70">
        <f t="shared" si="10"/>
        <v>7.8</v>
      </c>
      <c r="Y13" s="70">
        <f t="shared" si="11"/>
        <v>52</v>
      </c>
      <c r="Z13" s="70">
        <f t="shared" si="11"/>
        <v>33.799999999999997</v>
      </c>
      <c r="AA13" s="70">
        <f t="shared" si="11"/>
        <v>39</v>
      </c>
      <c r="AB13" s="71"/>
      <c r="AC13" s="7">
        <f t="shared" si="12"/>
        <v>0</v>
      </c>
      <c r="AD13" s="86"/>
      <c r="AE13" s="87"/>
      <c r="AF13" s="87"/>
      <c r="AG13" s="87"/>
      <c r="AH13" s="88"/>
      <c r="AI13" s="88"/>
      <c r="AJ13" s="255"/>
      <c r="AK13" s="87"/>
      <c r="AL13" s="88"/>
      <c r="AM13" s="255"/>
      <c r="AN13" s="89"/>
      <c r="AO13" s="86"/>
      <c r="AP13" s="134"/>
      <c r="AQ13" s="87"/>
      <c r="AR13" s="87"/>
      <c r="AS13" s="87"/>
      <c r="AT13" s="88"/>
      <c r="AU13" s="75"/>
      <c r="AV13" s="89"/>
    </row>
    <row r="14" spans="1:68" ht="23.25" customHeight="1" x14ac:dyDescent="0.25">
      <c r="A14" s="54" t="s">
        <v>1160</v>
      </c>
      <c r="B14" s="55" t="s">
        <v>1161</v>
      </c>
      <c r="C14" s="56" t="s">
        <v>142</v>
      </c>
      <c r="D14" s="57" t="s">
        <v>1162</v>
      </c>
      <c r="E14" s="93" t="s">
        <v>73</v>
      </c>
      <c r="F14" s="80">
        <v>2</v>
      </c>
      <c r="G14" s="60" t="s">
        <v>1176</v>
      </c>
      <c r="H14" s="60" t="s">
        <v>1177</v>
      </c>
      <c r="I14" s="81"/>
      <c r="J14" s="82">
        <v>1</v>
      </c>
      <c r="K14" s="63">
        <f t="shared" si="0"/>
        <v>1</v>
      </c>
      <c r="L14" s="63">
        <f t="shared" si="1"/>
        <v>0</v>
      </c>
      <c r="M14" s="83">
        <v>20</v>
      </c>
      <c r="N14" s="84">
        <v>1</v>
      </c>
      <c r="O14" s="66">
        <f t="shared" si="2"/>
        <v>1</v>
      </c>
      <c r="P14" s="66">
        <f t="shared" si="3"/>
        <v>0</v>
      </c>
      <c r="Q14" s="83">
        <v>26</v>
      </c>
      <c r="R14" s="85">
        <f t="shared" si="4"/>
        <v>105.6</v>
      </c>
      <c r="S14" s="69">
        <f t="shared" si="5"/>
        <v>20</v>
      </c>
      <c r="T14" s="70">
        <f t="shared" si="6"/>
        <v>20</v>
      </c>
      <c r="U14" s="70">
        <f t="shared" si="7"/>
        <v>24</v>
      </c>
      <c r="V14" s="70">
        <f t="shared" si="8"/>
        <v>26</v>
      </c>
      <c r="W14" s="70">
        <f t="shared" si="9"/>
        <v>7.8</v>
      </c>
      <c r="X14" s="70">
        <f t="shared" si="10"/>
        <v>7.8</v>
      </c>
      <c r="Y14" s="70">
        <f t="shared" si="11"/>
        <v>46</v>
      </c>
      <c r="Z14" s="70">
        <f t="shared" si="11"/>
        <v>27.8</v>
      </c>
      <c r="AA14" s="70">
        <f t="shared" si="11"/>
        <v>31.8</v>
      </c>
      <c r="AB14" s="71"/>
      <c r="AC14" s="7">
        <f t="shared" si="12"/>
        <v>0</v>
      </c>
      <c r="AD14" s="86"/>
      <c r="AE14" s="87"/>
      <c r="AF14" s="87"/>
      <c r="AG14" s="87"/>
      <c r="AH14" s="88"/>
      <c r="AI14" s="88"/>
      <c r="AJ14" s="255"/>
      <c r="AK14" s="87"/>
      <c r="AL14" s="88"/>
      <c r="AM14" s="255"/>
      <c r="AN14" s="89"/>
      <c r="AO14" s="86"/>
      <c r="AP14" s="134"/>
      <c r="AQ14" s="87"/>
      <c r="AR14" s="87"/>
      <c r="AS14" s="87"/>
      <c r="AT14" s="88"/>
      <c r="AU14" s="75"/>
      <c r="AV14" s="89"/>
    </row>
    <row r="15" spans="1:68" ht="24" customHeight="1" x14ac:dyDescent="0.25">
      <c r="A15" s="54" t="s">
        <v>1160</v>
      </c>
      <c r="B15" s="55" t="s">
        <v>1161</v>
      </c>
      <c r="C15" s="56" t="s">
        <v>142</v>
      </c>
      <c r="D15" s="57" t="s">
        <v>1162</v>
      </c>
      <c r="E15" s="141"/>
      <c r="F15" s="136"/>
      <c r="G15" s="137"/>
      <c r="H15" s="140"/>
      <c r="I15" s="81"/>
      <c r="J15" s="82"/>
      <c r="K15" s="63">
        <f t="shared" si="0"/>
        <v>0</v>
      </c>
      <c r="L15" s="63">
        <f t="shared" si="1"/>
        <v>0</v>
      </c>
      <c r="M15" s="83"/>
      <c r="N15" s="84"/>
      <c r="O15" s="66">
        <f t="shared" si="2"/>
        <v>0</v>
      </c>
      <c r="P15" s="66">
        <f t="shared" si="3"/>
        <v>0</v>
      </c>
      <c r="Q15" s="83"/>
      <c r="R15" s="85">
        <f t="shared" si="4"/>
        <v>0</v>
      </c>
      <c r="S15" s="69">
        <f t="shared" si="5"/>
        <v>0</v>
      </c>
      <c r="T15" s="70">
        <f t="shared" si="6"/>
        <v>0</v>
      </c>
      <c r="U15" s="70">
        <f t="shared" si="7"/>
        <v>0</v>
      </c>
      <c r="V15" s="70">
        <f t="shared" si="8"/>
        <v>0</v>
      </c>
      <c r="W15" s="70">
        <f t="shared" si="9"/>
        <v>0</v>
      </c>
      <c r="X15" s="70">
        <f t="shared" si="10"/>
        <v>0</v>
      </c>
      <c r="Y15" s="70">
        <f t="shared" si="11"/>
        <v>0</v>
      </c>
      <c r="Z15" s="70">
        <f t="shared" si="11"/>
        <v>0</v>
      </c>
      <c r="AA15" s="70">
        <f t="shared" si="11"/>
        <v>0</v>
      </c>
      <c r="AB15" s="71"/>
      <c r="AC15" s="7">
        <f t="shared" si="12"/>
        <v>0</v>
      </c>
      <c r="AD15" s="86"/>
      <c r="AE15" s="87"/>
      <c r="AF15" s="87"/>
      <c r="AG15" s="87"/>
      <c r="AH15" s="88"/>
      <c r="AI15" s="88"/>
      <c r="AJ15" s="255"/>
      <c r="AK15" s="87"/>
      <c r="AL15" s="88"/>
      <c r="AM15" s="255"/>
      <c r="AN15" s="89"/>
      <c r="AO15" s="86"/>
      <c r="AP15" s="134"/>
      <c r="AQ15" s="87"/>
      <c r="AR15" s="87"/>
      <c r="AS15" s="87"/>
      <c r="AT15" s="88"/>
      <c r="AU15" s="75"/>
      <c r="AV15" s="89"/>
    </row>
    <row r="16" spans="1:68" ht="21.75" customHeight="1" x14ac:dyDescent="0.25">
      <c r="A16" s="54" t="s">
        <v>1160</v>
      </c>
      <c r="B16" s="55" t="s">
        <v>1161</v>
      </c>
      <c r="C16" s="56" t="s">
        <v>142</v>
      </c>
      <c r="D16" s="57" t="s">
        <v>1162</v>
      </c>
      <c r="E16" s="141"/>
      <c r="F16" s="136"/>
      <c r="G16" s="142"/>
      <c r="H16" s="140"/>
      <c r="I16" s="81"/>
      <c r="J16" s="82"/>
      <c r="K16" s="63">
        <f t="shared" si="0"/>
        <v>0</v>
      </c>
      <c r="L16" s="63">
        <f t="shared" si="1"/>
        <v>0</v>
      </c>
      <c r="M16" s="83"/>
      <c r="N16" s="84"/>
      <c r="O16" s="66">
        <f t="shared" si="2"/>
        <v>0</v>
      </c>
      <c r="P16" s="66">
        <f t="shared" si="3"/>
        <v>0</v>
      </c>
      <c r="Q16" s="83"/>
      <c r="R16" s="85">
        <f t="shared" si="4"/>
        <v>0</v>
      </c>
      <c r="S16" s="69">
        <f t="shared" si="5"/>
        <v>0</v>
      </c>
      <c r="T16" s="70">
        <f t="shared" si="6"/>
        <v>0</v>
      </c>
      <c r="U16" s="70">
        <f t="shared" si="7"/>
        <v>0</v>
      </c>
      <c r="V16" s="70">
        <f t="shared" si="8"/>
        <v>0</v>
      </c>
      <c r="W16" s="70">
        <f t="shared" si="9"/>
        <v>0</v>
      </c>
      <c r="X16" s="70">
        <f t="shared" si="10"/>
        <v>0</v>
      </c>
      <c r="Y16" s="70">
        <f t="shared" si="11"/>
        <v>0</v>
      </c>
      <c r="Z16" s="70">
        <f t="shared" si="11"/>
        <v>0</v>
      </c>
      <c r="AA16" s="70">
        <f t="shared" si="11"/>
        <v>0</v>
      </c>
      <c r="AB16" s="71"/>
      <c r="AC16" s="7">
        <f t="shared" si="12"/>
        <v>0</v>
      </c>
      <c r="AD16" s="86"/>
      <c r="AE16" s="87"/>
      <c r="AF16" s="87"/>
      <c r="AG16" s="87"/>
      <c r="AH16" s="88"/>
      <c r="AI16" s="88"/>
      <c r="AJ16" s="255"/>
      <c r="AK16" s="87"/>
      <c r="AL16" s="88"/>
      <c r="AM16" s="255"/>
      <c r="AN16" s="89"/>
      <c r="AO16" s="86"/>
      <c r="AP16" s="134"/>
      <c r="AQ16" s="87"/>
      <c r="AR16" s="87"/>
      <c r="AS16" s="87"/>
      <c r="AT16" s="88"/>
      <c r="AU16" s="75"/>
      <c r="AV16" s="89"/>
    </row>
    <row r="17" spans="1:68" ht="23.25" customHeight="1" x14ac:dyDescent="0.25">
      <c r="A17" s="54" t="s">
        <v>1160</v>
      </c>
      <c r="B17" s="55" t="s">
        <v>1161</v>
      </c>
      <c r="C17" s="56" t="s">
        <v>142</v>
      </c>
      <c r="D17" s="57" t="s">
        <v>1162</v>
      </c>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87"/>
      <c r="AF17" s="87"/>
      <c r="AG17" s="87"/>
      <c r="AH17" s="88"/>
      <c r="AI17" s="88"/>
      <c r="AJ17" s="255"/>
      <c r="AK17" s="87"/>
      <c r="AL17" s="88"/>
      <c r="AM17" s="255"/>
      <c r="AN17" s="89"/>
      <c r="AO17" s="86"/>
      <c r="AP17" s="134"/>
      <c r="AQ17" s="87"/>
      <c r="AR17" s="87"/>
      <c r="AS17" s="87"/>
      <c r="AT17" s="88"/>
      <c r="AU17" s="75"/>
      <c r="AV17" s="89"/>
    </row>
    <row r="18" spans="1:68" ht="24.75" customHeight="1" x14ac:dyDescent="0.25">
      <c r="A18" s="54" t="s">
        <v>1160</v>
      </c>
      <c r="B18" s="55" t="s">
        <v>1161</v>
      </c>
      <c r="C18" s="56" t="s">
        <v>142</v>
      </c>
      <c r="D18" s="57" t="s">
        <v>1162</v>
      </c>
      <c r="E18" s="143"/>
      <c r="F18" s="144"/>
      <c r="G18" s="145"/>
      <c r="H18" s="140"/>
      <c r="I18" s="81"/>
      <c r="J18" s="82"/>
      <c r="K18" s="63">
        <f t="shared" si="0"/>
        <v>0</v>
      </c>
      <c r="L18" s="63">
        <f t="shared" si="1"/>
        <v>0</v>
      </c>
      <c r="M18" s="83"/>
      <c r="N18" s="84"/>
      <c r="O18" s="66">
        <f t="shared" si="2"/>
        <v>0</v>
      </c>
      <c r="P18" s="66">
        <f t="shared" si="3"/>
        <v>0</v>
      </c>
      <c r="Q18" s="83"/>
      <c r="R18" s="85">
        <f t="shared" si="4"/>
        <v>0</v>
      </c>
      <c r="S18" s="69">
        <f t="shared" si="5"/>
        <v>0</v>
      </c>
      <c r="T18" s="70">
        <f t="shared" si="6"/>
        <v>0</v>
      </c>
      <c r="U18" s="70">
        <f t="shared" si="7"/>
        <v>0</v>
      </c>
      <c r="V18" s="70">
        <f t="shared" si="8"/>
        <v>0</v>
      </c>
      <c r="W18" s="70">
        <f t="shared" si="9"/>
        <v>0</v>
      </c>
      <c r="X18" s="70">
        <f t="shared" si="10"/>
        <v>0</v>
      </c>
      <c r="Y18" s="70">
        <f t="shared" si="11"/>
        <v>0</v>
      </c>
      <c r="Z18" s="70">
        <f t="shared" si="11"/>
        <v>0</v>
      </c>
      <c r="AA18" s="70">
        <f t="shared" si="11"/>
        <v>0</v>
      </c>
      <c r="AB18" s="71"/>
      <c r="AC18" s="7">
        <f t="shared" si="12"/>
        <v>0</v>
      </c>
      <c r="AD18" s="86"/>
      <c r="AE18" s="87"/>
      <c r="AF18" s="87"/>
      <c r="AG18" s="87"/>
      <c r="AH18" s="88"/>
      <c r="AI18" s="88"/>
      <c r="AJ18" s="255"/>
      <c r="AK18" s="87"/>
      <c r="AL18" s="88"/>
      <c r="AM18" s="255"/>
      <c r="AN18" s="89"/>
      <c r="AO18" s="86"/>
      <c r="AP18" s="134"/>
      <c r="AQ18" s="87"/>
      <c r="AR18" s="87"/>
      <c r="AS18" s="87"/>
      <c r="AT18" s="88"/>
      <c r="AU18" s="75"/>
      <c r="AV18" s="89"/>
    </row>
    <row r="19" spans="1:68" ht="22.5" customHeight="1" x14ac:dyDescent="0.25">
      <c r="A19" s="54" t="s">
        <v>1160</v>
      </c>
      <c r="B19" s="55" t="s">
        <v>1161</v>
      </c>
      <c r="C19" s="56" t="s">
        <v>142</v>
      </c>
      <c r="D19" s="57" t="s">
        <v>1162</v>
      </c>
      <c r="E19" s="146"/>
      <c r="F19" s="578"/>
      <c r="G19" s="142"/>
      <c r="H19" s="579"/>
      <c r="I19" s="580"/>
      <c r="J19" s="82"/>
      <c r="K19" s="96">
        <f t="shared" si="0"/>
        <v>0</v>
      </c>
      <c r="L19" s="96">
        <f t="shared" si="1"/>
        <v>0</v>
      </c>
      <c r="M19" s="83"/>
      <c r="N19" s="84"/>
      <c r="O19" s="66">
        <f t="shared" si="2"/>
        <v>0</v>
      </c>
      <c r="P19" s="66">
        <f t="shared" si="3"/>
        <v>0</v>
      </c>
      <c r="Q19" s="83"/>
      <c r="R19" s="85">
        <f t="shared" si="4"/>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87"/>
      <c r="AF19" s="87"/>
      <c r="AG19" s="87"/>
      <c r="AH19" s="88"/>
      <c r="AI19" s="88"/>
      <c r="AJ19" s="255"/>
      <c r="AK19" s="87"/>
      <c r="AL19" s="88"/>
      <c r="AM19" s="255"/>
      <c r="AN19" s="89"/>
      <c r="AO19" s="86"/>
      <c r="AP19" s="134"/>
      <c r="AQ19" s="87"/>
      <c r="AR19" s="87"/>
      <c r="AS19" s="87"/>
      <c r="AT19" s="88"/>
      <c r="AU19" s="75"/>
      <c r="AV19" s="89"/>
    </row>
    <row r="20" spans="1:68" s="115" customFormat="1" ht="27" customHeight="1" x14ac:dyDescent="0.25">
      <c r="A20" s="193" t="s">
        <v>1160</v>
      </c>
      <c r="B20" s="194" t="s">
        <v>1161</v>
      </c>
      <c r="C20" s="56" t="s">
        <v>142</v>
      </c>
      <c r="D20" s="57" t="s">
        <v>1162</v>
      </c>
      <c r="E20" s="101" t="s">
        <v>49</v>
      </c>
      <c r="F20" s="101"/>
      <c r="G20" s="102"/>
      <c r="H20" s="581" t="s">
        <v>1178</v>
      </c>
      <c r="I20" s="104"/>
      <c r="J20" s="105">
        <v>0</v>
      </c>
      <c r="K20" s="106">
        <f>IF(J20&gt;0, 1, 0)</f>
        <v>0</v>
      </c>
      <c r="L20" s="106">
        <f t="shared" si="1"/>
        <v>0</v>
      </c>
      <c r="M20" s="107">
        <v>0</v>
      </c>
      <c r="N20" s="108"/>
      <c r="O20" s="109">
        <f t="shared" si="2"/>
        <v>0</v>
      </c>
      <c r="P20" s="109">
        <f t="shared" si="3"/>
        <v>0</v>
      </c>
      <c r="Q20" s="107"/>
      <c r="R20" s="110">
        <f>J20*M20*$R$9</f>
        <v>0</v>
      </c>
      <c r="S20" s="111">
        <f>J20*M20*$S$9</f>
        <v>0</v>
      </c>
      <c r="T20" s="112">
        <f>K20*M20*$T$9</f>
        <v>0</v>
      </c>
      <c r="U20" s="112">
        <f>J20*M20*$U$9</f>
        <v>0</v>
      </c>
      <c r="V20" s="112">
        <f t="shared" si="8"/>
        <v>0</v>
      </c>
      <c r="W20" s="112">
        <f t="shared" si="9"/>
        <v>0</v>
      </c>
      <c r="X20" s="112">
        <f t="shared" si="10"/>
        <v>0</v>
      </c>
      <c r="Y20" s="112">
        <f t="shared" si="11"/>
        <v>0</v>
      </c>
      <c r="Z20" s="112">
        <f t="shared" si="11"/>
        <v>0</v>
      </c>
      <c r="AA20" s="112">
        <f t="shared" si="11"/>
        <v>0</v>
      </c>
      <c r="AB20" s="113"/>
      <c r="AC20" s="114">
        <f t="shared" si="12"/>
        <v>0</v>
      </c>
      <c r="AD20" s="86"/>
      <c r="AE20" s="87"/>
      <c r="AF20" s="87"/>
      <c r="AG20" s="87"/>
      <c r="AH20" s="88"/>
      <c r="AI20" s="88"/>
      <c r="AJ20" s="255"/>
      <c r="AK20" s="87"/>
      <c r="AL20" s="88"/>
      <c r="AM20" s="255"/>
      <c r="AN20" s="89"/>
      <c r="AO20" s="86"/>
      <c r="AP20" s="134"/>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s="115" customFormat="1" ht="35.25" customHeight="1" x14ac:dyDescent="0.25">
      <c r="A21" s="193" t="s">
        <v>1160</v>
      </c>
      <c r="B21" s="194" t="s">
        <v>1161</v>
      </c>
      <c r="C21" s="56" t="s">
        <v>142</v>
      </c>
      <c r="D21" s="57" t="s">
        <v>1162</v>
      </c>
      <c r="E21" s="101" t="s">
        <v>49</v>
      </c>
      <c r="F21" s="101"/>
      <c r="G21" s="102"/>
      <c r="H21" s="581" t="s">
        <v>1179</v>
      </c>
      <c r="I21" s="104"/>
      <c r="J21" s="105">
        <v>0</v>
      </c>
      <c r="K21" s="106">
        <f>IF(J21&gt;0, 1, 0)</f>
        <v>0</v>
      </c>
      <c r="L21" s="106">
        <f t="shared" si="1"/>
        <v>0</v>
      </c>
      <c r="M21" s="107">
        <v>0</v>
      </c>
      <c r="N21" s="108"/>
      <c r="O21" s="109">
        <f t="shared" si="2"/>
        <v>0</v>
      </c>
      <c r="P21" s="109">
        <f t="shared" si="3"/>
        <v>0</v>
      </c>
      <c r="Q21" s="107"/>
      <c r="R21" s="110">
        <f>J21*M21*$R$9</f>
        <v>0</v>
      </c>
      <c r="S21" s="111">
        <f>J21*M21*$S$9</f>
        <v>0</v>
      </c>
      <c r="T21" s="112">
        <f>K21*M21*$T$9</f>
        <v>0</v>
      </c>
      <c r="U21" s="112">
        <f>J21*M21*$U$9</f>
        <v>0</v>
      </c>
      <c r="V21" s="112">
        <f t="shared" si="8"/>
        <v>0</v>
      </c>
      <c r="W21" s="112">
        <f t="shared" si="9"/>
        <v>0</v>
      </c>
      <c r="X21" s="112">
        <f t="shared" si="10"/>
        <v>0</v>
      </c>
      <c r="Y21" s="112">
        <f t="shared" si="11"/>
        <v>0</v>
      </c>
      <c r="Z21" s="112">
        <f t="shared" si="11"/>
        <v>0</v>
      </c>
      <c r="AA21" s="112">
        <f t="shared" si="11"/>
        <v>0</v>
      </c>
      <c r="AB21" s="113"/>
      <c r="AC21" s="114">
        <f>R21-Y21-Z21-AA21</f>
        <v>0</v>
      </c>
      <c r="AD21" s="86"/>
      <c r="AE21" s="87"/>
      <c r="AF21" s="87"/>
      <c r="AG21" s="87"/>
      <c r="AH21" s="88"/>
      <c r="AI21" s="88"/>
      <c r="AJ21" s="255"/>
      <c r="AK21" s="87"/>
      <c r="AL21" s="88"/>
      <c r="AM21" s="255"/>
      <c r="AN21" s="89"/>
      <c r="AO21" s="86"/>
      <c r="AP21" s="134"/>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49.5" customHeight="1" thickBot="1" x14ac:dyDescent="0.3">
      <c r="A22" s="116" t="s">
        <v>1160</v>
      </c>
      <c r="B22" s="117" t="s">
        <v>1161</v>
      </c>
      <c r="C22" s="117" t="s">
        <v>142</v>
      </c>
      <c r="D22" s="57" t="s">
        <v>1162</v>
      </c>
      <c r="E22" s="118"/>
      <c r="F22" s="118"/>
      <c r="G22" s="119"/>
      <c r="H22" s="120" t="s">
        <v>90</v>
      </c>
      <c r="I22" s="121"/>
      <c r="J22" s="122"/>
      <c r="K22" s="123"/>
      <c r="L22" s="123"/>
      <c r="M22" s="124"/>
      <c r="N22" s="125"/>
      <c r="O22" s="123"/>
      <c r="P22" s="123"/>
      <c r="Q22" s="124"/>
      <c r="R22" s="126">
        <f>SUM(R10:R21)</f>
        <v>521.6</v>
      </c>
      <c r="S22" s="127">
        <f t="shared" ref="S22:AA22" si="13">SUM(S10:S21)</f>
        <v>124</v>
      </c>
      <c r="T22" s="128">
        <f t="shared" si="13"/>
        <v>124</v>
      </c>
      <c r="U22" s="128">
        <f t="shared" si="13"/>
        <v>148.80000000000001</v>
      </c>
      <c r="V22" s="128">
        <f t="shared" si="13"/>
        <v>78</v>
      </c>
      <c r="W22" s="128">
        <f t="shared" si="13"/>
        <v>23.4</v>
      </c>
      <c r="X22" s="128">
        <f t="shared" si="13"/>
        <v>23.4</v>
      </c>
      <c r="Y22" s="129">
        <f t="shared" si="13"/>
        <v>202</v>
      </c>
      <c r="Z22" s="129">
        <f t="shared" si="13"/>
        <v>147.4</v>
      </c>
      <c r="AA22" s="129">
        <f t="shared" si="13"/>
        <v>172.20000000000002</v>
      </c>
      <c r="AB22" s="130">
        <f>R22/1800/0.6</f>
        <v>0.48296296296296304</v>
      </c>
      <c r="AC22" s="7"/>
      <c r="AD22" s="131"/>
      <c r="AE22" s="132"/>
      <c r="AF22" s="132"/>
      <c r="AG22" s="132"/>
      <c r="AH22" s="132"/>
      <c r="AI22" s="132"/>
      <c r="AJ22" s="132"/>
      <c r="AK22" s="132"/>
      <c r="AL22" s="132"/>
      <c r="AM22" s="132"/>
      <c r="AN22" s="132"/>
      <c r="AO22" s="132"/>
      <c r="AP22" s="582"/>
      <c r="AQ22" s="132"/>
      <c r="AR22" s="132"/>
      <c r="AS22" s="132"/>
      <c r="AT22" s="132"/>
      <c r="AU22" s="132"/>
      <c r="AV22" s="583"/>
    </row>
    <row r="23" spans="1:68" ht="28.5" customHeight="1" thickTop="1" x14ac:dyDescent="0.25">
      <c r="A23" s="54" t="s">
        <v>1180</v>
      </c>
      <c r="B23" s="55" t="s">
        <v>158</v>
      </c>
      <c r="C23" s="56" t="s">
        <v>117</v>
      </c>
      <c r="D23" s="57" t="s">
        <v>1162</v>
      </c>
      <c r="E23" s="58" t="s">
        <v>54</v>
      </c>
      <c r="F23" s="80">
        <v>3</v>
      </c>
      <c r="G23" s="60" t="s">
        <v>1163</v>
      </c>
      <c r="H23" s="60" t="s">
        <v>1164</v>
      </c>
      <c r="I23" s="576"/>
      <c r="J23" s="62"/>
      <c r="K23" s="63">
        <f t="shared" ref="K23:K32" si="14">IF(J23&gt;0, 1, 0)</f>
        <v>0</v>
      </c>
      <c r="L23" s="63">
        <f t="shared" ref="L23:L34" si="15">J23-K23</f>
        <v>0</v>
      </c>
      <c r="M23" s="64"/>
      <c r="N23" s="65"/>
      <c r="O23" s="66">
        <f t="shared" ref="O23:O34" si="16">IF(N23&gt;0, 1, 0)</f>
        <v>0</v>
      </c>
      <c r="P23" s="66">
        <f t="shared" ref="P23:P34" si="17">N23-O23</f>
        <v>0</v>
      </c>
      <c r="Q23" s="577"/>
      <c r="R23" s="68">
        <f t="shared" ref="R23:R32" si="18">(K23*M23*$R$5)+(L23*M23*$R$6)+(O23*Q23*$R$7)+(P23*Q23*$R$8)</f>
        <v>0</v>
      </c>
      <c r="S23" s="69">
        <f t="shared" ref="S23:S32" si="19">J23*M23*$S$5</f>
        <v>0</v>
      </c>
      <c r="T23" s="70">
        <f t="shared" ref="T23:T32" si="20">K23*M23*$T$5</f>
        <v>0</v>
      </c>
      <c r="U23" s="70">
        <f t="shared" ref="U23:U32" si="21">J23*M23*$U$5</f>
        <v>0</v>
      </c>
      <c r="V23" s="70">
        <f t="shared" ref="V23:V34" si="22">N23*Q23*$V$7</f>
        <v>0</v>
      </c>
      <c r="W23" s="70">
        <f t="shared" ref="W23:W34" si="23">O23*Q23*$W$7</f>
        <v>0</v>
      </c>
      <c r="X23" s="70">
        <f t="shared" ref="X23:X34" si="24">N23*Q23*$X$7</f>
        <v>0</v>
      </c>
      <c r="Y23" s="70">
        <f t="shared" ref="Y23:AA34" si="25">S23+V23</f>
        <v>0</v>
      </c>
      <c r="Z23" s="70">
        <f t="shared" si="25"/>
        <v>0</v>
      </c>
      <c r="AA23" s="70">
        <f t="shared" si="25"/>
        <v>0</v>
      </c>
      <c r="AB23" s="71"/>
      <c r="AC23" s="7">
        <f>R23-Y23-Z23-AA23</f>
        <v>0</v>
      </c>
      <c r="AD23" s="72"/>
      <c r="AE23" s="73"/>
      <c r="AF23" s="73"/>
      <c r="AG23" s="73"/>
      <c r="AH23" s="88"/>
      <c r="AI23" s="88"/>
      <c r="AJ23" s="75"/>
      <c r="AK23" s="134" t="s">
        <v>1181</v>
      </c>
      <c r="AL23" s="88"/>
      <c r="AM23" s="75"/>
      <c r="AN23" s="77"/>
      <c r="AO23" s="72"/>
      <c r="AP23" s="79"/>
      <c r="AQ23" s="79"/>
      <c r="AR23" s="134"/>
      <c r="AS23" s="584" t="s">
        <v>1182</v>
      </c>
      <c r="AT23" s="88"/>
      <c r="AU23" s="75"/>
      <c r="AV23" s="77"/>
    </row>
    <row r="24" spans="1:68" ht="29.25" customHeight="1" x14ac:dyDescent="0.25">
      <c r="A24" s="54" t="s">
        <v>1180</v>
      </c>
      <c r="B24" s="55" t="s">
        <v>158</v>
      </c>
      <c r="C24" s="56" t="s">
        <v>117</v>
      </c>
      <c r="D24" s="57" t="s">
        <v>1162</v>
      </c>
      <c r="E24" s="58" t="s">
        <v>54</v>
      </c>
      <c r="F24" s="80">
        <v>5</v>
      </c>
      <c r="G24" s="60" t="s">
        <v>1183</v>
      </c>
      <c r="H24" s="60" t="s">
        <v>1184</v>
      </c>
      <c r="I24" s="81"/>
      <c r="J24" s="82"/>
      <c r="K24" s="63">
        <f t="shared" si="14"/>
        <v>0</v>
      </c>
      <c r="L24" s="63">
        <f t="shared" si="15"/>
        <v>0</v>
      </c>
      <c r="M24" s="83"/>
      <c r="N24" s="84"/>
      <c r="O24" s="66">
        <f t="shared" si="16"/>
        <v>0</v>
      </c>
      <c r="P24" s="66">
        <f t="shared" si="17"/>
        <v>0</v>
      </c>
      <c r="Q24" s="83"/>
      <c r="R24" s="85">
        <f t="shared" si="18"/>
        <v>0</v>
      </c>
      <c r="S24" s="69">
        <f t="shared" si="19"/>
        <v>0</v>
      </c>
      <c r="T24" s="70">
        <f t="shared" si="20"/>
        <v>0</v>
      </c>
      <c r="U24" s="70">
        <f t="shared" si="21"/>
        <v>0</v>
      </c>
      <c r="V24" s="70">
        <f t="shared" si="22"/>
        <v>0</v>
      </c>
      <c r="W24" s="70">
        <f t="shared" si="23"/>
        <v>0</v>
      </c>
      <c r="X24" s="70">
        <f t="shared" si="24"/>
        <v>0</v>
      </c>
      <c r="Y24" s="70">
        <f t="shared" si="25"/>
        <v>0</v>
      </c>
      <c r="Z24" s="70">
        <f t="shared" si="25"/>
        <v>0</v>
      </c>
      <c r="AA24" s="70">
        <f t="shared" si="25"/>
        <v>0</v>
      </c>
      <c r="AB24" s="71"/>
      <c r="AC24" s="7">
        <f t="shared" ref="AC24:AC34" si="26">R24-Y24-Z24-AA24</f>
        <v>0</v>
      </c>
      <c r="AD24" s="86"/>
      <c r="AE24" s="73"/>
      <c r="AF24" s="87"/>
      <c r="AG24" s="87"/>
      <c r="AH24" s="88"/>
      <c r="AI24" s="88"/>
      <c r="AJ24" s="75"/>
      <c r="AK24" s="134" t="s">
        <v>1185</v>
      </c>
      <c r="AL24" s="88"/>
      <c r="AM24" s="75"/>
      <c r="AN24" s="89"/>
      <c r="AO24" s="86"/>
      <c r="AP24" s="134"/>
      <c r="AQ24" s="87"/>
      <c r="AS24" s="584" t="s">
        <v>1186</v>
      </c>
      <c r="AT24" s="88"/>
      <c r="AU24" s="75"/>
      <c r="AV24" s="89"/>
    </row>
    <row r="25" spans="1:68" ht="28.5" customHeight="1" x14ac:dyDescent="0.25">
      <c r="A25" s="54" t="s">
        <v>1180</v>
      </c>
      <c r="B25" s="55" t="s">
        <v>158</v>
      </c>
      <c r="C25" s="56" t="s">
        <v>117</v>
      </c>
      <c r="D25" s="57" t="s">
        <v>1162</v>
      </c>
      <c r="E25" s="91" t="s">
        <v>68</v>
      </c>
      <c r="F25" s="92">
        <v>5</v>
      </c>
      <c r="G25" s="91" t="s">
        <v>1183</v>
      </c>
      <c r="H25" s="91" t="s">
        <v>1187</v>
      </c>
      <c r="I25" s="81"/>
      <c r="J25" s="82">
        <v>1</v>
      </c>
      <c r="K25" s="63">
        <f t="shared" si="14"/>
        <v>1</v>
      </c>
      <c r="L25" s="63">
        <f t="shared" si="15"/>
        <v>0</v>
      </c>
      <c r="M25" s="83">
        <v>26</v>
      </c>
      <c r="N25" s="84">
        <v>1</v>
      </c>
      <c r="O25" s="66">
        <f t="shared" si="16"/>
        <v>1</v>
      </c>
      <c r="P25" s="66">
        <f t="shared" si="17"/>
        <v>0</v>
      </c>
      <c r="Q25" s="83">
        <v>26</v>
      </c>
      <c r="R25" s="85">
        <f t="shared" si="18"/>
        <v>124.80000000000001</v>
      </c>
      <c r="S25" s="69">
        <f t="shared" si="19"/>
        <v>26</v>
      </c>
      <c r="T25" s="70">
        <f t="shared" si="20"/>
        <v>26</v>
      </c>
      <c r="U25" s="70">
        <f t="shared" si="21"/>
        <v>31.2</v>
      </c>
      <c r="V25" s="70">
        <f t="shared" si="22"/>
        <v>26</v>
      </c>
      <c r="W25" s="70">
        <f t="shared" si="23"/>
        <v>7.8</v>
      </c>
      <c r="X25" s="70">
        <f t="shared" si="24"/>
        <v>7.8</v>
      </c>
      <c r="Y25" s="70">
        <f t="shared" si="25"/>
        <v>52</v>
      </c>
      <c r="Z25" s="70">
        <f t="shared" si="25"/>
        <v>33.799999999999997</v>
      </c>
      <c r="AA25" s="70">
        <f t="shared" si="25"/>
        <v>39</v>
      </c>
      <c r="AB25" s="71"/>
      <c r="AC25" s="7">
        <f t="shared" si="26"/>
        <v>0</v>
      </c>
      <c r="AD25" s="86"/>
      <c r="AE25" s="73"/>
      <c r="AF25" s="87"/>
      <c r="AG25" s="87"/>
      <c r="AH25" s="88"/>
      <c r="AI25" s="88"/>
      <c r="AJ25" s="75"/>
      <c r="AK25" s="134"/>
      <c r="AL25" s="88"/>
      <c r="AM25" s="75"/>
      <c r="AN25" s="89"/>
      <c r="AO25" s="86"/>
      <c r="AP25" s="134"/>
      <c r="AQ25" s="87"/>
      <c r="AR25" s="87"/>
      <c r="AS25" s="584"/>
      <c r="AT25" s="88"/>
      <c r="AU25" s="75"/>
      <c r="AV25" s="89"/>
    </row>
    <row r="26" spans="1:68" ht="27.75" customHeight="1" x14ac:dyDescent="0.25">
      <c r="A26" s="54" t="s">
        <v>1180</v>
      </c>
      <c r="B26" s="55" t="s">
        <v>158</v>
      </c>
      <c r="C26" s="56" t="s">
        <v>117</v>
      </c>
      <c r="D26" s="57" t="s">
        <v>1162</v>
      </c>
      <c r="E26" s="91" t="s">
        <v>68</v>
      </c>
      <c r="F26" s="92">
        <v>5</v>
      </c>
      <c r="G26" s="91" t="s">
        <v>1188</v>
      </c>
      <c r="H26" s="91" t="s">
        <v>1189</v>
      </c>
      <c r="I26" s="81"/>
      <c r="J26" s="82">
        <v>1</v>
      </c>
      <c r="K26" s="63">
        <f t="shared" si="14"/>
        <v>1</v>
      </c>
      <c r="L26" s="63">
        <f t="shared" si="15"/>
        <v>0</v>
      </c>
      <c r="M26" s="83">
        <v>26</v>
      </c>
      <c r="N26" s="84">
        <v>1</v>
      </c>
      <c r="O26" s="66">
        <f t="shared" si="16"/>
        <v>1</v>
      </c>
      <c r="P26" s="66">
        <f t="shared" si="17"/>
        <v>0</v>
      </c>
      <c r="Q26" s="83">
        <v>26</v>
      </c>
      <c r="R26" s="85">
        <f t="shared" si="18"/>
        <v>124.80000000000001</v>
      </c>
      <c r="S26" s="69">
        <f t="shared" si="19"/>
        <v>26</v>
      </c>
      <c r="T26" s="70">
        <f t="shared" si="20"/>
        <v>26</v>
      </c>
      <c r="U26" s="70">
        <f t="shared" si="21"/>
        <v>31.2</v>
      </c>
      <c r="V26" s="70">
        <f t="shared" si="22"/>
        <v>26</v>
      </c>
      <c r="W26" s="70">
        <f t="shared" si="23"/>
        <v>7.8</v>
      </c>
      <c r="X26" s="70">
        <f t="shared" si="24"/>
        <v>7.8</v>
      </c>
      <c r="Y26" s="70">
        <f t="shared" si="25"/>
        <v>52</v>
      </c>
      <c r="Z26" s="70">
        <f t="shared" si="25"/>
        <v>33.799999999999997</v>
      </c>
      <c r="AA26" s="70">
        <f t="shared" si="25"/>
        <v>39</v>
      </c>
      <c r="AB26" s="71"/>
      <c r="AC26" s="7">
        <f t="shared" si="26"/>
        <v>0</v>
      </c>
      <c r="AD26" s="86"/>
      <c r="AE26" s="73"/>
      <c r="AF26" s="87"/>
      <c r="AG26" s="87"/>
      <c r="AH26" s="88"/>
      <c r="AI26" s="88"/>
      <c r="AJ26" s="75"/>
      <c r="AK26" s="79"/>
      <c r="AL26" s="88"/>
      <c r="AM26" s="75"/>
      <c r="AN26" s="89"/>
      <c r="AO26" s="86"/>
      <c r="AP26" s="134"/>
      <c r="AQ26" s="87"/>
      <c r="AR26" s="87"/>
      <c r="AS26" s="584"/>
      <c r="AT26" s="88"/>
      <c r="AU26" s="75"/>
      <c r="AV26" s="89"/>
    </row>
    <row r="27" spans="1:68" ht="26.25" customHeight="1" x14ac:dyDescent="0.25">
      <c r="A27" s="54" t="s">
        <v>1180</v>
      </c>
      <c r="B27" s="55" t="s">
        <v>158</v>
      </c>
      <c r="C27" s="56" t="s">
        <v>117</v>
      </c>
      <c r="D27" s="57" t="s">
        <v>1162</v>
      </c>
      <c r="E27" s="93" t="s">
        <v>73</v>
      </c>
      <c r="F27" s="80">
        <v>3</v>
      </c>
      <c r="G27" s="60" t="s">
        <v>1190</v>
      </c>
      <c r="H27" s="60" t="s">
        <v>1191</v>
      </c>
      <c r="I27" s="81"/>
      <c r="J27" s="82"/>
      <c r="K27" s="63">
        <f t="shared" si="14"/>
        <v>0</v>
      </c>
      <c r="L27" s="63">
        <f t="shared" si="15"/>
        <v>0</v>
      </c>
      <c r="M27" s="83"/>
      <c r="N27" s="84"/>
      <c r="O27" s="66">
        <f t="shared" si="16"/>
        <v>0</v>
      </c>
      <c r="P27" s="66">
        <f t="shared" si="17"/>
        <v>0</v>
      </c>
      <c r="Q27" s="83"/>
      <c r="R27" s="85">
        <f t="shared" si="18"/>
        <v>0</v>
      </c>
      <c r="S27" s="69">
        <f t="shared" si="19"/>
        <v>0</v>
      </c>
      <c r="T27" s="70">
        <f t="shared" si="20"/>
        <v>0</v>
      </c>
      <c r="U27" s="70">
        <f t="shared" si="21"/>
        <v>0</v>
      </c>
      <c r="V27" s="70">
        <f t="shared" si="22"/>
        <v>0</v>
      </c>
      <c r="W27" s="70">
        <f t="shared" si="23"/>
        <v>0</v>
      </c>
      <c r="X27" s="70">
        <f t="shared" si="24"/>
        <v>0</v>
      </c>
      <c r="Y27" s="70">
        <f t="shared" si="25"/>
        <v>0</v>
      </c>
      <c r="Z27" s="70">
        <f t="shared" si="25"/>
        <v>0</v>
      </c>
      <c r="AA27" s="70">
        <f t="shared" si="25"/>
        <v>0</v>
      </c>
      <c r="AB27" s="71"/>
      <c r="AC27" s="7">
        <f t="shared" si="26"/>
        <v>0</v>
      </c>
      <c r="AD27" s="86"/>
      <c r="AE27" s="73"/>
      <c r="AF27" s="87"/>
      <c r="AG27" s="87"/>
      <c r="AH27" s="88"/>
      <c r="AI27" s="88"/>
      <c r="AJ27" s="75"/>
      <c r="AK27" s="87"/>
      <c r="AL27" s="88"/>
      <c r="AM27" s="75"/>
      <c r="AN27" s="89"/>
      <c r="AO27" s="86"/>
      <c r="AP27" s="134"/>
      <c r="AQ27" s="87"/>
      <c r="AR27" s="87"/>
      <c r="AS27" s="87"/>
      <c r="AT27" s="88"/>
      <c r="AU27" s="75"/>
      <c r="AV27" s="89"/>
    </row>
    <row r="28" spans="1:68" ht="28.5" customHeight="1" x14ac:dyDescent="0.25">
      <c r="A28" s="54" t="s">
        <v>1180</v>
      </c>
      <c r="B28" s="55" t="s">
        <v>158</v>
      </c>
      <c r="C28" s="56" t="s">
        <v>117</v>
      </c>
      <c r="D28" s="57" t="s">
        <v>1162</v>
      </c>
      <c r="E28" s="93" t="s">
        <v>73</v>
      </c>
      <c r="F28" s="80">
        <v>2</v>
      </c>
      <c r="G28" s="60" t="s">
        <v>1070</v>
      </c>
      <c r="H28" s="60" t="s">
        <v>1071</v>
      </c>
      <c r="I28" s="81"/>
      <c r="J28" s="82"/>
      <c r="K28" s="63">
        <f t="shared" si="14"/>
        <v>0</v>
      </c>
      <c r="L28" s="63">
        <f t="shared" si="15"/>
        <v>0</v>
      </c>
      <c r="M28" s="83"/>
      <c r="N28" s="84"/>
      <c r="O28" s="66">
        <f t="shared" si="16"/>
        <v>0</v>
      </c>
      <c r="P28" s="66">
        <f t="shared" si="17"/>
        <v>0</v>
      </c>
      <c r="Q28" s="83"/>
      <c r="R28" s="85">
        <f t="shared" si="18"/>
        <v>0</v>
      </c>
      <c r="S28" s="69">
        <f t="shared" si="19"/>
        <v>0</v>
      </c>
      <c r="T28" s="70">
        <f t="shared" si="20"/>
        <v>0</v>
      </c>
      <c r="U28" s="70">
        <f t="shared" si="21"/>
        <v>0</v>
      </c>
      <c r="V28" s="70">
        <f t="shared" si="22"/>
        <v>0</v>
      </c>
      <c r="W28" s="70">
        <f t="shared" si="23"/>
        <v>0</v>
      </c>
      <c r="X28" s="70">
        <f t="shared" si="24"/>
        <v>0</v>
      </c>
      <c r="Y28" s="70">
        <f t="shared" si="25"/>
        <v>0</v>
      </c>
      <c r="Z28" s="70">
        <f t="shared" si="25"/>
        <v>0</v>
      </c>
      <c r="AA28" s="70">
        <f t="shared" si="25"/>
        <v>0</v>
      </c>
      <c r="AB28" s="71"/>
      <c r="AC28" s="7">
        <f t="shared" si="26"/>
        <v>0</v>
      </c>
      <c r="AD28" s="86"/>
      <c r="AE28" s="73"/>
      <c r="AF28" s="87"/>
      <c r="AG28" s="87"/>
      <c r="AH28" s="88"/>
      <c r="AI28" s="88"/>
      <c r="AJ28" s="75"/>
      <c r="AK28" s="87"/>
      <c r="AL28" s="88"/>
      <c r="AM28" s="75"/>
      <c r="AN28" s="89"/>
      <c r="AO28" s="86"/>
      <c r="AP28" s="134"/>
      <c r="AQ28" s="87"/>
      <c r="AR28" s="87"/>
      <c r="AS28" s="87"/>
      <c r="AT28" s="88"/>
      <c r="AU28" s="75"/>
      <c r="AV28" s="89"/>
    </row>
    <row r="29" spans="1:68" ht="32.25" customHeight="1" x14ac:dyDescent="0.25">
      <c r="A29" s="54" t="s">
        <v>1180</v>
      </c>
      <c r="B29" s="55" t="s">
        <v>158</v>
      </c>
      <c r="C29" s="56" t="s">
        <v>117</v>
      </c>
      <c r="D29" s="57" t="s">
        <v>1162</v>
      </c>
      <c r="E29" s="93" t="s">
        <v>73</v>
      </c>
      <c r="F29" s="80">
        <v>2</v>
      </c>
      <c r="G29" s="60" t="s">
        <v>1192</v>
      </c>
      <c r="H29" s="60" t="s">
        <v>1193</v>
      </c>
      <c r="I29" s="81"/>
      <c r="J29" s="82"/>
      <c r="K29" s="63">
        <f t="shared" si="14"/>
        <v>0</v>
      </c>
      <c r="L29" s="63">
        <f t="shared" si="15"/>
        <v>0</v>
      </c>
      <c r="M29" s="83"/>
      <c r="N29" s="84"/>
      <c r="O29" s="66">
        <f t="shared" si="16"/>
        <v>0</v>
      </c>
      <c r="P29" s="66">
        <f t="shared" si="17"/>
        <v>0</v>
      </c>
      <c r="Q29" s="83"/>
      <c r="R29" s="85">
        <f t="shared" si="18"/>
        <v>0</v>
      </c>
      <c r="S29" s="69">
        <f t="shared" si="19"/>
        <v>0</v>
      </c>
      <c r="T29" s="70">
        <f t="shared" si="20"/>
        <v>0</v>
      </c>
      <c r="U29" s="70">
        <f t="shared" si="21"/>
        <v>0</v>
      </c>
      <c r="V29" s="70">
        <f t="shared" si="22"/>
        <v>0</v>
      </c>
      <c r="W29" s="70">
        <f t="shared" si="23"/>
        <v>0</v>
      </c>
      <c r="X29" s="70">
        <f t="shared" si="24"/>
        <v>0</v>
      </c>
      <c r="Y29" s="70">
        <f t="shared" si="25"/>
        <v>0</v>
      </c>
      <c r="Z29" s="70">
        <f t="shared" si="25"/>
        <v>0</v>
      </c>
      <c r="AA29" s="70">
        <f t="shared" si="25"/>
        <v>0</v>
      </c>
      <c r="AB29" s="71"/>
      <c r="AC29" s="7">
        <f t="shared" si="26"/>
        <v>0</v>
      </c>
      <c r="AD29" s="86"/>
      <c r="AE29" s="73"/>
      <c r="AF29" s="87"/>
      <c r="AG29" s="87"/>
      <c r="AH29" s="88"/>
      <c r="AI29" s="88"/>
      <c r="AJ29" s="75"/>
      <c r="AK29" s="87"/>
      <c r="AL29" s="88"/>
      <c r="AM29" s="75"/>
      <c r="AN29" s="89"/>
      <c r="AO29" s="86"/>
      <c r="AP29" s="134"/>
      <c r="AQ29" s="87"/>
      <c r="AR29" s="87"/>
      <c r="AS29" s="87"/>
      <c r="AT29" s="88"/>
      <c r="AU29" s="75"/>
      <c r="AV29" s="89"/>
    </row>
    <row r="30" spans="1:68" ht="27.75" customHeight="1" x14ac:dyDescent="0.25">
      <c r="A30" s="54" t="s">
        <v>1180</v>
      </c>
      <c r="B30" s="55" t="s">
        <v>158</v>
      </c>
      <c r="C30" s="56" t="s">
        <v>117</v>
      </c>
      <c r="D30" s="57" t="s">
        <v>1162</v>
      </c>
      <c r="E30" s="91" t="s">
        <v>82</v>
      </c>
      <c r="F30" s="92">
        <v>2</v>
      </c>
      <c r="G30" s="91" t="s">
        <v>1070</v>
      </c>
      <c r="H30" s="91" t="s">
        <v>1194</v>
      </c>
      <c r="I30" s="94"/>
      <c r="J30" s="82">
        <v>1</v>
      </c>
      <c r="K30" s="63">
        <f t="shared" si="14"/>
        <v>1</v>
      </c>
      <c r="L30" s="63">
        <f t="shared" si="15"/>
        <v>0</v>
      </c>
      <c r="M30" s="83">
        <v>26</v>
      </c>
      <c r="N30" s="84">
        <v>1</v>
      </c>
      <c r="O30" s="66">
        <f t="shared" si="16"/>
        <v>1</v>
      </c>
      <c r="P30" s="66">
        <f t="shared" si="17"/>
        <v>0</v>
      </c>
      <c r="Q30" s="83">
        <v>26</v>
      </c>
      <c r="R30" s="85">
        <f t="shared" si="18"/>
        <v>124.80000000000001</v>
      </c>
      <c r="S30" s="69">
        <f t="shared" si="19"/>
        <v>26</v>
      </c>
      <c r="T30" s="70">
        <f t="shared" si="20"/>
        <v>26</v>
      </c>
      <c r="U30" s="70">
        <f t="shared" si="21"/>
        <v>31.2</v>
      </c>
      <c r="V30" s="70">
        <f t="shared" si="22"/>
        <v>26</v>
      </c>
      <c r="W30" s="70">
        <f t="shared" si="23"/>
        <v>7.8</v>
      </c>
      <c r="X30" s="70">
        <f t="shared" si="24"/>
        <v>7.8</v>
      </c>
      <c r="Y30" s="70">
        <f t="shared" si="25"/>
        <v>52</v>
      </c>
      <c r="Z30" s="70">
        <f t="shared" si="25"/>
        <v>33.799999999999997</v>
      </c>
      <c r="AA30" s="70">
        <f t="shared" si="25"/>
        <v>39</v>
      </c>
      <c r="AB30" s="71"/>
      <c r="AC30" s="7">
        <f t="shared" si="26"/>
        <v>0</v>
      </c>
      <c r="AD30" s="86"/>
      <c r="AE30" s="73"/>
      <c r="AF30" s="87"/>
      <c r="AG30" s="87"/>
      <c r="AH30" s="88"/>
      <c r="AI30" s="88"/>
      <c r="AJ30" s="75"/>
      <c r="AK30" s="87"/>
      <c r="AL30" s="88"/>
      <c r="AM30" s="75"/>
      <c r="AN30" s="89"/>
      <c r="AO30" s="86"/>
      <c r="AP30" s="134"/>
      <c r="AQ30" s="87"/>
      <c r="AR30" s="87"/>
      <c r="AS30" s="87"/>
      <c r="AT30" s="88"/>
      <c r="AU30" s="75"/>
      <c r="AV30" s="89"/>
    </row>
    <row r="31" spans="1:68" ht="27.75" customHeight="1" x14ac:dyDescent="0.25">
      <c r="A31" s="54" t="s">
        <v>1180</v>
      </c>
      <c r="B31" s="55" t="s">
        <v>158</v>
      </c>
      <c r="C31" s="56" t="s">
        <v>117</v>
      </c>
      <c r="D31" s="57" t="s">
        <v>1162</v>
      </c>
      <c r="E31" s="151" t="s">
        <v>84</v>
      </c>
      <c r="F31" s="468">
        <v>5</v>
      </c>
      <c r="G31" s="153" t="s">
        <v>1195</v>
      </c>
      <c r="H31" s="153" t="s">
        <v>1184</v>
      </c>
      <c r="I31" s="81"/>
      <c r="J31" s="82"/>
      <c r="K31" s="63">
        <f t="shared" si="14"/>
        <v>0</v>
      </c>
      <c r="L31" s="63">
        <f t="shared" si="15"/>
        <v>0</v>
      </c>
      <c r="M31" s="83"/>
      <c r="N31" s="84"/>
      <c r="O31" s="66">
        <f t="shared" si="16"/>
        <v>0</v>
      </c>
      <c r="P31" s="66">
        <f t="shared" si="17"/>
        <v>0</v>
      </c>
      <c r="Q31" s="83"/>
      <c r="R31" s="85">
        <f t="shared" si="18"/>
        <v>0</v>
      </c>
      <c r="S31" s="69">
        <f t="shared" si="19"/>
        <v>0</v>
      </c>
      <c r="T31" s="70">
        <f t="shared" si="20"/>
        <v>0</v>
      </c>
      <c r="U31" s="70">
        <f t="shared" si="21"/>
        <v>0</v>
      </c>
      <c r="V31" s="70">
        <f t="shared" si="22"/>
        <v>0</v>
      </c>
      <c r="W31" s="70">
        <f t="shared" si="23"/>
        <v>0</v>
      </c>
      <c r="X31" s="70">
        <f t="shared" si="24"/>
        <v>0</v>
      </c>
      <c r="Y31" s="70">
        <f t="shared" si="25"/>
        <v>0</v>
      </c>
      <c r="Z31" s="70">
        <f t="shared" si="25"/>
        <v>0</v>
      </c>
      <c r="AA31" s="70">
        <f t="shared" si="25"/>
        <v>0</v>
      </c>
      <c r="AB31" s="71"/>
      <c r="AC31" s="7">
        <f t="shared" si="26"/>
        <v>0</v>
      </c>
      <c r="AD31" s="86"/>
      <c r="AE31" s="73"/>
      <c r="AF31" s="87"/>
      <c r="AG31" s="87"/>
      <c r="AH31" s="88"/>
      <c r="AI31" s="88"/>
      <c r="AJ31" s="75"/>
      <c r="AK31" s="87"/>
      <c r="AL31" s="88"/>
      <c r="AM31" s="75"/>
      <c r="AN31" s="89"/>
      <c r="AO31" s="86"/>
      <c r="AP31" s="134"/>
      <c r="AQ31" s="87"/>
      <c r="AR31" s="87"/>
      <c r="AS31" s="87"/>
      <c r="AT31" s="88"/>
      <c r="AU31" s="75"/>
      <c r="AV31" s="89"/>
    </row>
    <row r="32" spans="1:68" ht="32.25" customHeight="1" x14ac:dyDescent="0.25">
      <c r="A32" s="54" t="s">
        <v>1180</v>
      </c>
      <c r="B32" s="55" t="s">
        <v>158</v>
      </c>
      <c r="C32" s="56" t="s">
        <v>117</v>
      </c>
      <c r="D32" s="57" t="s">
        <v>1162</v>
      </c>
      <c r="E32" s="151" t="s">
        <v>84</v>
      </c>
      <c r="F32" s="468">
        <v>5</v>
      </c>
      <c r="G32" s="153" t="s">
        <v>1196</v>
      </c>
      <c r="H32" s="153" t="s">
        <v>1197</v>
      </c>
      <c r="I32" s="580"/>
      <c r="J32" s="82"/>
      <c r="K32" s="96">
        <f t="shared" si="14"/>
        <v>0</v>
      </c>
      <c r="L32" s="96">
        <f t="shared" si="15"/>
        <v>0</v>
      </c>
      <c r="M32" s="83"/>
      <c r="N32" s="84"/>
      <c r="O32" s="66">
        <f t="shared" si="16"/>
        <v>0</v>
      </c>
      <c r="P32" s="66">
        <f t="shared" si="17"/>
        <v>0</v>
      </c>
      <c r="Q32" s="83"/>
      <c r="R32" s="85">
        <f t="shared" si="18"/>
        <v>0</v>
      </c>
      <c r="S32" s="69">
        <f t="shared" si="19"/>
        <v>0</v>
      </c>
      <c r="T32" s="70">
        <f t="shared" si="20"/>
        <v>0</v>
      </c>
      <c r="U32" s="70">
        <f t="shared" si="21"/>
        <v>0</v>
      </c>
      <c r="V32" s="70">
        <f t="shared" si="22"/>
        <v>0</v>
      </c>
      <c r="W32" s="70">
        <f t="shared" si="23"/>
        <v>0</v>
      </c>
      <c r="X32" s="70">
        <f t="shared" si="24"/>
        <v>0</v>
      </c>
      <c r="Y32" s="70">
        <f t="shared" si="25"/>
        <v>0</v>
      </c>
      <c r="Z32" s="70">
        <f t="shared" si="25"/>
        <v>0</v>
      </c>
      <c r="AA32" s="70">
        <f t="shared" si="25"/>
        <v>0</v>
      </c>
      <c r="AB32" s="71"/>
      <c r="AC32" s="7">
        <f t="shared" si="26"/>
        <v>0</v>
      </c>
      <c r="AD32" s="86"/>
      <c r="AE32" s="73"/>
      <c r="AF32" s="87"/>
      <c r="AG32" s="87"/>
      <c r="AH32" s="88"/>
      <c r="AI32" s="88"/>
      <c r="AJ32" s="75"/>
      <c r="AK32" s="87"/>
      <c r="AL32" s="88"/>
      <c r="AM32" s="75"/>
      <c r="AN32" s="89"/>
      <c r="AO32" s="86"/>
      <c r="AP32" s="134"/>
      <c r="AQ32" s="87"/>
      <c r="AR32" s="87"/>
      <c r="AS32" s="87"/>
      <c r="AT32" s="88"/>
      <c r="AU32" s="75"/>
      <c r="AV32" s="89"/>
    </row>
    <row r="33" spans="1:68" s="115" customFormat="1" ht="25.5" customHeight="1" x14ac:dyDescent="0.25">
      <c r="A33" s="193" t="s">
        <v>1180</v>
      </c>
      <c r="B33" s="194" t="s">
        <v>158</v>
      </c>
      <c r="C33" s="56" t="s">
        <v>117</v>
      </c>
      <c r="D33" s="57" t="s">
        <v>1162</v>
      </c>
      <c r="E33" s="101" t="s">
        <v>49</v>
      </c>
      <c r="F33" s="101"/>
      <c r="G33" s="102"/>
      <c r="H33" s="103"/>
      <c r="I33" s="104"/>
      <c r="J33" s="105"/>
      <c r="K33" s="106">
        <f>IF(J33&gt;0, 1, 0)</f>
        <v>0</v>
      </c>
      <c r="L33" s="106">
        <f t="shared" si="15"/>
        <v>0</v>
      </c>
      <c r="M33" s="107"/>
      <c r="N33" s="108"/>
      <c r="O33" s="109">
        <f t="shared" si="16"/>
        <v>0</v>
      </c>
      <c r="P33" s="109">
        <f t="shared" si="17"/>
        <v>0</v>
      </c>
      <c r="Q33" s="107"/>
      <c r="R33" s="110">
        <f>J33*M33*$R$9</f>
        <v>0</v>
      </c>
      <c r="S33" s="111">
        <f>J33*M33*$S$9</f>
        <v>0</v>
      </c>
      <c r="T33" s="112">
        <f>K33*M33*$T$9</f>
        <v>0</v>
      </c>
      <c r="U33" s="112">
        <f>J33*M33*$U$9</f>
        <v>0</v>
      </c>
      <c r="V33" s="112">
        <f t="shared" si="22"/>
        <v>0</v>
      </c>
      <c r="W33" s="112">
        <f t="shared" si="23"/>
        <v>0</v>
      </c>
      <c r="X33" s="112">
        <f t="shared" si="24"/>
        <v>0</v>
      </c>
      <c r="Y33" s="112">
        <f t="shared" si="25"/>
        <v>0</v>
      </c>
      <c r="Z33" s="112">
        <f t="shared" si="25"/>
        <v>0</v>
      </c>
      <c r="AA33" s="112">
        <f t="shared" si="25"/>
        <v>0</v>
      </c>
      <c r="AB33" s="113"/>
      <c r="AC33" s="114">
        <f t="shared" si="26"/>
        <v>0</v>
      </c>
      <c r="AD33" s="86"/>
      <c r="AE33" s="73"/>
      <c r="AF33" s="87"/>
      <c r="AG33" s="87"/>
      <c r="AH33" s="88"/>
      <c r="AI33" s="88"/>
      <c r="AJ33" s="75"/>
      <c r="AK33" s="87"/>
      <c r="AL33" s="88"/>
      <c r="AM33" s="75"/>
      <c r="AN33" s="89"/>
      <c r="AO33" s="86"/>
      <c r="AP33" s="134"/>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s="115" customFormat="1" ht="24.75" customHeight="1" x14ac:dyDescent="0.25">
      <c r="A34" s="193" t="s">
        <v>1180</v>
      </c>
      <c r="B34" s="194" t="s">
        <v>158</v>
      </c>
      <c r="C34" s="56" t="s">
        <v>117</v>
      </c>
      <c r="D34" s="57" t="s">
        <v>1162</v>
      </c>
      <c r="E34" s="101" t="s">
        <v>49</v>
      </c>
      <c r="F34" s="101"/>
      <c r="G34" s="102"/>
      <c r="H34" s="103"/>
      <c r="I34" s="104"/>
      <c r="J34" s="105"/>
      <c r="K34" s="106">
        <f>IF(J34&gt;0, 1, 0)</f>
        <v>0</v>
      </c>
      <c r="L34" s="106">
        <f t="shared" si="15"/>
        <v>0</v>
      </c>
      <c r="M34" s="107"/>
      <c r="N34" s="108"/>
      <c r="O34" s="109">
        <f t="shared" si="16"/>
        <v>0</v>
      </c>
      <c r="P34" s="109">
        <f t="shared" si="17"/>
        <v>0</v>
      </c>
      <c r="Q34" s="107"/>
      <c r="R34" s="110">
        <f>J34*M34*$R$9</f>
        <v>0</v>
      </c>
      <c r="S34" s="111">
        <f>J34*M34*$S$9</f>
        <v>0</v>
      </c>
      <c r="T34" s="112">
        <f>K34*M34*$T$9</f>
        <v>0</v>
      </c>
      <c r="U34" s="112">
        <f>J34*M34*$U$9</f>
        <v>0</v>
      </c>
      <c r="V34" s="112">
        <f t="shared" si="22"/>
        <v>0</v>
      </c>
      <c r="W34" s="112">
        <f t="shared" si="23"/>
        <v>0</v>
      </c>
      <c r="X34" s="112">
        <f t="shared" si="24"/>
        <v>0</v>
      </c>
      <c r="Y34" s="112">
        <f t="shared" si="25"/>
        <v>0</v>
      </c>
      <c r="Z34" s="112">
        <f t="shared" si="25"/>
        <v>0</v>
      </c>
      <c r="AA34" s="112">
        <f t="shared" si="25"/>
        <v>0</v>
      </c>
      <c r="AB34" s="113"/>
      <c r="AC34" s="114">
        <f t="shared" si="26"/>
        <v>0</v>
      </c>
      <c r="AD34" s="86"/>
      <c r="AE34" s="73"/>
      <c r="AF34" s="87"/>
      <c r="AG34" s="87"/>
      <c r="AH34" s="88"/>
      <c r="AI34" s="88"/>
      <c r="AJ34" s="75"/>
      <c r="AK34" s="87"/>
      <c r="AL34" s="88"/>
      <c r="AM34" s="75"/>
      <c r="AN34" s="89"/>
      <c r="AO34" s="86"/>
      <c r="AP34" s="134"/>
      <c r="AQ34" s="87"/>
      <c r="AR34" s="87"/>
      <c r="AS34" s="87"/>
      <c r="AT34" s="88"/>
      <c r="AU34" s="75"/>
      <c r="AV34" s="89"/>
      <c r="AW34" s="6"/>
      <c r="AX34" s="6"/>
      <c r="AY34" s="6"/>
      <c r="AZ34" s="6"/>
      <c r="BA34" s="6"/>
      <c r="BB34" s="6"/>
      <c r="BC34" s="6"/>
      <c r="BD34" s="6"/>
      <c r="BE34" s="6"/>
      <c r="BF34" s="6"/>
      <c r="BG34" s="6"/>
      <c r="BH34" s="6"/>
      <c r="BI34" s="6"/>
      <c r="BJ34" s="6"/>
      <c r="BK34" s="6"/>
      <c r="BL34" s="6"/>
      <c r="BM34" s="6"/>
      <c r="BN34" s="6"/>
      <c r="BO34" s="6"/>
      <c r="BP34" s="6"/>
    </row>
    <row r="35" spans="1:68" ht="45" customHeight="1" thickBot="1" x14ac:dyDescent="0.3">
      <c r="A35" s="116" t="s">
        <v>1180</v>
      </c>
      <c r="B35" s="117" t="s">
        <v>158</v>
      </c>
      <c r="C35" s="117" t="s">
        <v>117</v>
      </c>
      <c r="D35" s="57" t="s">
        <v>1162</v>
      </c>
      <c r="E35" s="118"/>
      <c r="F35" s="118"/>
      <c r="G35" s="119"/>
      <c r="H35" s="120" t="s">
        <v>90</v>
      </c>
      <c r="I35" s="121"/>
      <c r="J35" s="122"/>
      <c r="K35" s="123"/>
      <c r="L35" s="123"/>
      <c r="M35" s="124"/>
      <c r="N35" s="125"/>
      <c r="O35" s="123"/>
      <c r="P35" s="123"/>
      <c r="Q35" s="124"/>
      <c r="R35" s="126">
        <f>SUM(R23:R34)</f>
        <v>374.40000000000003</v>
      </c>
      <c r="S35" s="127">
        <f t="shared" ref="S35:AA35" si="27">SUM(S23:S34)</f>
        <v>78</v>
      </c>
      <c r="T35" s="128">
        <f t="shared" si="27"/>
        <v>78</v>
      </c>
      <c r="U35" s="128">
        <f t="shared" si="27"/>
        <v>93.6</v>
      </c>
      <c r="V35" s="128">
        <f t="shared" si="27"/>
        <v>78</v>
      </c>
      <c r="W35" s="128">
        <f t="shared" si="27"/>
        <v>23.4</v>
      </c>
      <c r="X35" s="128">
        <f t="shared" si="27"/>
        <v>23.4</v>
      </c>
      <c r="Y35" s="129">
        <f t="shared" si="27"/>
        <v>156</v>
      </c>
      <c r="Z35" s="129">
        <f t="shared" si="27"/>
        <v>101.39999999999999</v>
      </c>
      <c r="AA35" s="129">
        <f t="shared" si="27"/>
        <v>117</v>
      </c>
      <c r="AB35" s="130">
        <f>R35/1800/0.6</f>
        <v>0.34666666666666673</v>
      </c>
      <c r="AC35" s="7"/>
      <c r="AD35" s="131"/>
      <c r="AE35" s="132"/>
      <c r="AF35" s="132"/>
      <c r="AG35" s="132"/>
      <c r="AH35" s="132"/>
      <c r="AI35" s="132"/>
      <c r="AJ35" s="132"/>
      <c r="AK35" s="132"/>
      <c r="AL35" s="132"/>
      <c r="AM35" s="132"/>
      <c r="AN35" s="132"/>
      <c r="AO35" s="132"/>
      <c r="AP35" s="582"/>
      <c r="AQ35" s="132"/>
      <c r="AR35" s="132"/>
      <c r="AS35" s="132"/>
      <c r="AT35" s="132"/>
      <c r="AU35" s="132"/>
      <c r="AV35" s="583"/>
    </row>
    <row r="36" spans="1:68" ht="27.95" customHeight="1" thickTop="1" x14ac:dyDescent="0.25">
      <c r="A36" s="54" t="s">
        <v>1198</v>
      </c>
      <c r="B36" s="55" t="s">
        <v>1199</v>
      </c>
      <c r="C36" s="56" t="s">
        <v>199</v>
      </c>
      <c r="D36" s="57" t="s">
        <v>1162</v>
      </c>
      <c r="E36" s="58" t="s">
        <v>54</v>
      </c>
      <c r="F36" s="80">
        <v>4</v>
      </c>
      <c r="G36" s="60" t="s">
        <v>1062</v>
      </c>
      <c r="H36" s="60" t="s">
        <v>1063</v>
      </c>
      <c r="I36" s="576"/>
      <c r="J36" s="62"/>
      <c r="K36" s="63">
        <f t="shared" ref="K36:K45" si="28">IF(J36&gt;0, 1, 0)</f>
        <v>0</v>
      </c>
      <c r="L36" s="63">
        <f t="shared" ref="L36:L47" si="29">J36-K36</f>
        <v>0</v>
      </c>
      <c r="M36" s="64"/>
      <c r="N36" s="65">
        <v>4</v>
      </c>
      <c r="O36" s="66">
        <f t="shared" ref="O36:O47" si="30">IF(N36&gt;0, 1, 0)</f>
        <v>1</v>
      </c>
      <c r="P36" s="66">
        <f t="shared" ref="P36:P47" si="31">N36-O36</f>
        <v>3</v>
      </c>
      <c r="Q36" s="577">
        <v>4</v>
      </c>
      <c r="R36" s="68">
        <f t="shared" ref="R36:R45" si="32">(K36*M36*$R$5)+(L36*M36*$R$6)+(O36*Q36*$R$7)+(P36*Q36*$R$8)</f>
        <v>22</v>
      </c>
      <c r="S36" s="69">
        <f t="shared" ref="S36:S45" si="33">J36*M36*$S$5</f>
        <v>0</v>
      </c>
      <c r="T36" s="70">
        <f t="shared" ref="T36:T45" si="34">K36*M36*$T$5</f>
        <v>0</v>
      </c>
      <c r="U36" s="70">
        <f t="shared" ref="U36:U45" si="35">J36*M36*$U$5</f>
        <v>0</v>
      </c>
      <c r="V36" s="70">
        <f t="shared" ref="V36:V47" si="36">N36*Q36*$V$7</f>
        <v>16</v>
      </c>
      <c r="W36" s="70">
        <f t="shared" ref="W36:W47" si="37">O36*Q36*$W$7</f>
        <v>1.2</v>
      </c>
      <c r="X36" s="70">
        <f t="shared" ref="X36:X47" si="38">N36*Q36*$X$7</f>
        <v>4.8</v>
      </c>
      <c r="Y36" s="70">
        <f t="shared" ref="Y36:AA47" si="39">S36+V36</f>
        <v>16</v>
      </c>
      <c r="Z36" s="70">
        <f t="shared" si="39"/>
        <v>1.2</v>
      </c>
      <c r="AA36" s="70">
        <f t="shared" si="39"/>
        <v>4.8</v>
      </c>
      <c r="AB36" s="71"/>
      <c r="AC36" s="7">
        <f t="shared" ref="AC36:AC47" si="40">R36-Y36-Z36-AA36</f>
        <v>0</v>
      </c>
      <c r="AD36" s="72"/>
      <c r="AE36" s="73"/>
      <c r="AF36" s="73"/>
      <c r="AG36" s="73"/>
      <c r="AH36" s="88"/>
      <c r="AI36" s="88"/>
      <c r="AJ36" s="75"/>
      <c r="AK36" s="134" t="s">
        <v>1200</v>
      </c>
      <c r="AL36" s="88"/>
      <c r="AM36" s="75"/>
      <c r="AN36" s="77"/>
      <c r="AO36" s="72"/>
      <c r="AP36" s="79"/>
      <c r="AQ36" s="79"/>
      <c r="AR36" s="585" t="s">
        <v>1201</v>
      </c>
      <c r="AS36" s="73" t="s">
        <v>1202</v>
      </c>
      <c r="AT36" s="88"/>
      <c r="AU36" s="75"/>
      <c r="AV36" s="77"/>
    </row>
    <row r="37" spans="1:68" ht="27.95" customHeight="1" x14ac:dyDescent="0.25">
      <c r="A37" s="54" t="s">
        <v>1198</v>
      </c>
      <c r="B37" s="55" t="s">
        <v>1199</v>
      </c>
      <c r="C37" s="56" t="s">
        <v>199</v>
      </c>
      <c r="D37" s="57" t="s">
        <v>1162</v>
      </c>
      <c r="E37" s="93" t="s">
        <v>73</v>
      </c>
      <c r="F37" s="80">
        <v>1</v>
      </c>
      <c r="G37" s="60" t="s">
        <v>1203</v>
      </c>
      <c r="H37" s="60" t="s">
        <v>1204</v>
      </c>
      <c r="I37" s="81"/>
      <c r="J37" s="82"/>
      <c r="K37" s="63">
        <f t="shared" si="28"/>
        <v>0</v>
      </c>
      <c r="L37" s="63">
        <f t="shared" si="29"/>
        <v>0</v>
      </c>
      <c r="M37" s="83"/>
      <c r="N37" s="84">
        <v>3</v>
      </c>
      <c r="O37" s="66">
        <f t="shared" si="30"/>
        <v>1</v>
      </c>
      <c r="P37" s="66">
        <f t="shared" si="31"/>
        <v>2</v>
      </c>
      <c r="Q37" s="83">
        <v>20</v>
      </c>
      <c r="R37" s="85">
        <f t="shared" si="32"/>
        <v>84</v>
      </c>
      <c r="S37" s="69">
        <f t="shared" si="33"/>
        <v>0</v>
      </c>
      <c r="T37" s="70">
        <f t="shared" si="34"/>
        <v>0</v>
      </c>
      <c r="U37" s="70">
        <f t="shared" si="35"/>
        <v>0</v>
      </c>
      <c r="V37" s="70">
        <f t="shared" si="36"/>
        <v>60</v>
      </c>
      <c r="W37" s="70">
        <f t="shared" si="37"/>
        <v>6</v>
      </c>
      <c r="X37" s="70">
        <f t="shared" si="38"/>
        <v>18</v>
      </c>
      <c r="Y37" s="70">
        <f t="shared" si="39"/>
        <v>60</v>
      </c>
      <c r="Z37" s="70">
        <f t="shared" si="39"/>
        <v>6</v>
      </c>
      <c r="AA37" s="70">
        <f t="shared" si="39"/>
        <v>18</v>
      </c>
      <c r="AB37" s="71"/>
      <c r="AC37" s="7">
        <f t="shared" si="40"/>
        <v>0</v>
      </c>
      <c r="AD37" s="86"/>
      <c r="AE37" s="73"/>
      <c r="AF37" s="87"/>
      <c r="AG37" s="87"/>
      <c r="AH37" s="88"/>
      <c r="AI37" s="88"/>
      <c r="AJ37" s="75"/>
      <c r="AK37" s="134" t="s">
        <v>1205</v>
      </c>
      <c r="AL37" s="88"/>
      <c r="AM37" s="75"/>
      <c r="AN37" s="89"/>
      <c r="AO37" s="86"/>
      <c r="AP37" s="134"/>
      <c r="AQ37" s="87"/>
      <c r="AR37" s="79"/>
      <c r="AS37" s="87"/>
      <c r="AT37" s="88"/>
      <c r="AU37" s="75"/>
      <c r="AV37" s="89"/>
    </row>
    <row r="38" spans="1:68" ht="27.95" customHeight="1" x14ac:dyDescent="0.25">
      <c r="A38" s="54" t="s">
        <v>1198</v>
      </c>
      <c r="B38" s="55" t="s">
        <v>1199</v>
      </c>
      <c r="C38" s="56" t="s">
        <v>199</v>
      </c>
      <c r="D38" s="57" t="s">
        <v>1162</v>
      </c>
      <c r="E38" s="91" t="s">
        <v>82</v>
      </c>
      <c r="F38" s="92">
        <v>1</v>
      </c>
      <c r="G38" s="91" t="s">
        <v>1203</v>
      </c>
      <c r="H38" s="91" t="s">
        <v>1206</v>
      </c>
      <c r="I38" s="81"/>
      <c r="J38" s="82"/>
      <c r="K38" s="63">
        <f t="shared" si="28"/>
        <v>0</v>
      </c>
      <c r="L38" s="63">
        <f t="shared" si="29"/>
        <v>0</v>
      </c>
      <c r="M38" s="83"/>
      <c r="N38" s="84">
        <v>1</v>
      </c>
      <c r="O38" s="66">
        <f t="shared" si="30"/>
        <v>1</v>
      </c>
      <c r="P38" s="66">
        <f t="shared" si="31"/>
        <v>0</v>
      </c>
      <c r="Q38" s="83">
        <v>20</v>
      </c>
      <c r="R38" s="85">
        <f t="shared" si="32"/>
        <v>32</v>
      </c>
      <c r="S38" s="69">
        <f t="shared" si="33"/>
        <v>0</v>
      </c>
      <c r="T38" s="70">
        <f t="shared" si="34"/>
        <v>0</v>
      </c>
      <c r="U38" s="70">
        <f t="shared" si="35"/>
        <v>0</v>
      </c>
      <c r="V38" s="70">
        <f t="shared" si="36"/>
        <v>20</v>
      </c>
      <c r="W38" s="70">
        <f t="shared" si="37"/>
        <v>6</v>
      </c>
      <c r="X38" s="70">
        <f t="shared" si="38"/>
        <v>6</v>
      </c>
      <c r="Y38" s="70">
        <f t="shared" si="39"/>
        <v>20</v>
      </c>
      <c r="Z38" s="70">
        <f t="shared" si="39"/>
        <v>6</v>
      </c>
      <c r="AA38" s="70">
        <f t="shared" si="39"/>
        <v>6</v>
      </c>
      <c r="AB38" s="71"/>
      <c r="AC38" s="7">
        <f t="shared" si="40"/>
        <v>0</v>
      </c>
      <c r="AD38" s="86"/>
      <c r="AE38" s="73"/>
      <c r="AF38" s="87"/>
      <c r="AG38" s="87"/>
      <c r="AH38" s="88"/>
      <c r="AI38" s="88"/>
      <c r="AJ38" s="75"/>
      <c r="AK38" s="134" t="s">
        <v>1207</v>
      </c>
      <c r="AL38" s="88"/>
      <c r="AM38" s="75"/>
      <c r="AN38" s="89"/>
      <c r="AO38" s="86"/>
      <c r="AP38" s="134"/>
      <c r="AQ38" s="87"/>
      <c r="AR38" s="87"/>
      <c r="AS38" s="87"/>
      <c r="AT38" s="88"/>
      <c r="AU38" s="75"/>
      <c r="AV38" s="89"/>
    </row>
    <row r="39" spans="1:68" ht="27.95" customHeight="1" x14ac:dyDescent="0.25">
      <c r="A39" s="54" t="s">
        <v>1198</v>
      </c>
      <c r="B39" s="55" t="s">
        <v>1199</v>
      </c>
      <c r="C39" s="56" t="s">
        <v>199</v>
      </c>
      <c r="D39" s="57" t="s">
        <v>1162</v>
      </c>
      <c r="E39" s="150" t="s">
        <v>129</v>
      </c>
      <c r="F39" s="59">
        <v>4</v>
      </c>
      <c r="G39" s="60" t="s">
        <v>1208</v>
      </c>
      <c r="H39" s="60" t="s">
        <v>1075</v>
      </c>
      <c r="I39" s="81"/>
      <c r="J39" s="82"/>
      <c r="K39" s="63">
        <f t="shared" si="28"/>
        <v>0</v>
      </c>
      <c r="L39" s="63">
        <f t="shared" si="29"/>
        <v>0</v>
      </c>
      <c r="M39" s="83"/>
      <c r="N39" s="84">
        <v>1</v>
      </c>
      <c r="O39" s="66">
        <f t="shared" si="30"/>
        <v>1</v>
      </c>
      <c r="P39" s="66">
        <f t="shared" si="31"/>
        <v>0</v>
      </c>
      <c r="Q39" s="83">
        <v>26</v>
      </c>
      <c r="R39" s="85">
        <f t="shared" si="32"/>
        <v>41.6</v>
      </c>
      <c r="S39" s="69">
        <f t="shared" si="33"/>
        <v>0</v>
      </c>
      <c r="T39" s="70">
        <f t="shared" si="34"/>
        <v>0</v>
      </c>
      <c r="U39" s="70">
        <f t="shared" si="35"/>
        <v>0</v>
      </c>
      <c r="V39" s="70">
        <f t="shared" si="36"/>
        <v>26</v>
      </c>
      <c r="W39" s="70">
        <f t="shared" si="37"/>
        <v>7.8</v>
      </c>
      <c r="X39" s="70">
        <f t="shared" si="38"/>
        <v>7.8</v>
      </c>
      <c r="Y39" s="70">
        <f t="shared" si="39"/>
        <v>26</v>
      </c>
      <c r="Z39" s="70">
        <f t="shared" si="39"/>
        <v>7.8</v>
      </c>
      <c r="AA39" s="70">
        <f t="shared" si="39"/>
        <v>7.8</v>
      </c>
      <c r="AB39" s="71"/>
      <c r="AC39" s="7">
        <f t="shared" si="40"/>
        <v>0</v>
      </c>
      <c r="AD39" s="86"/>
      <c r="AE39" s="73"/>
      <c r="AF39" s="87"/>
      <c r="AG39" s="87"/>
      <c r="AH39" s="88"/>
      <c r="AI39" s="88"/>
      <c r="AJ39" s="75"/>
      <c r="AK39" s="87"/>
      <c r="AL39" s="88"/>
      <c r="AM39" s="75"/>
      <c r="AN39" s="89"/>
      <c r="AO39" s="86"/>
      <c r="AP39" s="134"/>
      <c r="AQ39" s="87"/>
      <c r="AR39" s="87"/>
      <c r="AS39" s="87"/>
      <c r="AT39" s="88"/>
      <c r="AU39" s="75"/>
      <c r="AV39" s="89"/>
    </row>
    <row r="40" spans="1:68" ht="27.95" customHeight="1" x14ac:dyDescent="0.25">
      <c r="A40" s="54" t="s">
        <v>1198</v>
      </c>
      <c r="B40" s="55" t="s">
        <v>1199</v>
      </c>
      <c r="C40" s="56" t="s">
        <v>199</v>
      </c>
      <c r="D40" s="57" t="s">
        <v>1162</v>
      </c>
      <c r="E40" s="141"/>
      <c r="F40" s="136"/>
      <c r="G40" s="137"/>
      <c r="H40" s="140" t="s">
        <v>1193</v>
      </c>
      <c r="I40" s="81"/>
      <c r="J40" s="82"/>
      <c r="K40" s="63">
        <f t="shared" si="28"/>
        <v>0</v>
      </c>
      <c r="L40" s="63">
        <f t="shared" si="29"/>
        <v>0</v>
      </c>
      <c r="M40" s="83"/>
      <c r="N40" s="84">
        <v>1</v>
      </c>
      <c r="O40" s="66">
        <f t="shared" si="30"/>
        <v>1</v>
      </c>
      <c r="P40" s="66">
        <f t="shared" si="31"/>
        <v>0</v>
      </c>
      <c r="Q40" s="83">
        <v>18</v>
      </c>
      <c r="R40" s="85">
        <f t="shared" si="32"/>
        <v>28.8</v>
      </c>
      <c r="S40" s="69">
        <f t="shared" si="33"/>
        <v>0</v>
      </c>
      <c r="T40" s="70">
        <f t="shared" si="34"/>
        <v>0</v>
      </c>
      <c r="U40" s="70">
        <f t="shared" si="35"/>
        <v>0</v>
      </c>
      <c r="V40" s="70">
        <f t="shared" si="36"/>
        <v>18</v>
      </c>
      <c r="W40" s="70">
        <f t="shared" si="37"/>
        <v>5.3999999999999995</v>
      </c>
      <c r="X40" s="70">
        <f t="shared" si="38"/>
        <v>5.3999999999999995</v>
      </c>
      <c r="Y40" s="70">
        <f t="shared" si="39"/>
        <v>18</v>
      </c>
      <c r="Z40" s="70">
        <f t="shared" si="39"/>
        <v>5.3999999999999995</v>
      </c>
      <c r="AA40" s="70">
        <f t="shared" si="39"/>
        <v>5.3999999999999995</v>
      </c>
      <c r="AB40" s="71"/>
      <c r="AC40" s="7">
        <f t="shared" si="40"/>
        <v>0</v>
      </c>
      <c r="AD40" s="86"/>
      <c r="AE40" s="73"/>
      <c r="AF40" s="87"/>
      <c r="AG40" s="87"/>
      <c r="AH40" s="88"/>
      <c r="AI40" s="88"/>
      <c r="AJ40" s="75"/>
      <c r="AK40" s="87"/>
      <c r="AL40" s="88"/>
      <c r="AM40" s="75"/>
      <c r="AN40" s="89"/>
      <c r="AO40" s="86"/>
      <c r="AP40" s="134"/>
      <c r="AQ40" s="87"/>
      <c r="AR40" s="87"/>
      <c r="AS40" s="87"/>
      <c r="AT40" s="88"/>
      <c r="AU40" s="75"/>
      <c r="AV40" s="89"/>
    </row>
    <row r="41" spans="1:68" ht="27.95" customHeight="1" x14ac:dyDescent="0.25">
      <c r="A41" s="54" t="s">
        <v>1198</v>
      </c>
      <c r="B41" s="55" t="s">
        <v>1199</v>
      </c>
      <c r="C41" s="56" t="s">
        <v>199</v>
      </c>
      <c r="D41" s="57" t="s">
        <v>1162</v>
      </c>
      <c r="E41" s="141"/>
      <c r="F41" s="136"/>
      <c r="G41" s="137"/>
      <c r="H41" s="140"/>
      <c r="I41" s="81"/>
      <c r="J41" s="82"/>
      <c r="K41" s="63">
        <f t="shared" si="28"/>
        <v>0</v>
      </c>
      <c r="L41" s="63">
        <f t="shared" si="29"/>
        <v>0</v>
      </c>
      <c r="M41" s="83"/>
      <c r="N41" s="84"/>
      <c r="O41" s="66">
        <f t="shared" si="30"/>
        <v>0</v>
      </c>
      <c r="P41" s="66">
        <f t="shared" si="31"/>
        <v>0</v>
      </c>
      <c r="Q41" s="83"/>
      <c r="R41" s="85">
        <f t="shared" si="32"/>
        <v>0</v>
      </c>
      <c r="S41" s="69">
        <f t="shared" si="33"/>
        <v>0</v>
      </c>
      <c r="T41" s="70">
        <f t="shared" si="34"/>
        <v>0</v>
      </c>
      <c r="U41" s="70">
        <f t="shared" si="35"/>
        <v>0</v>
      </c>
      <c r="V41" s="70">
        <f t="shared" si="36"/>
        <v>0</v>
      </c>
      <c r="W41" s="70">
        <f t="shared" si="37"/>
        <v>0</v>
      </c>
      <c r="X41" s="70">
        <f t="shared" si="38"/>
        <v>0</v>
      </c>
      <c r="Y41" s="70">
        <f t="shared" si="39"/>
        <v>0</v>
      </c>
      <c r="Z41" s="70">
        <f t="shared" si="39"/>
        <v>0</v>
      </c>
      <c r="AA41" s="70">
        <f t="shared" si="39"/>
        <v>0</v>
      </c>
      <c r="AB41" s="71"/>
      <c r="AC41" s="7">
        <f t="shared" si="40"/>
        <v>0</v>
      </c>
      <c r="AD41" s="86"/>
      <c r="AE41" s="73"/>
      <c r="AF41" s="87"/>
      <c r="AG41" s="87"/>
      <c r="AH41" s="88"/>
      <c r="AI41" s="88"/>
      <c r="AJ41" s="75"/>
      <c r="AK41" s="87"/>
      <c r="AL41" s="88"/>
      <c r="AM41" s="75"/>
      <c r="AN41" s="89"/>
      <c r="AO41" s="86"/>
      <c r="AP41" s="134"/>
      <c r="AQ41" s="87"/>
      <c r="AR41" s="87"/>
      <c r="AS41" s="87"/>
      <c r="AT41" s="88"/>
      <c r="AU41" s="75"/>
      <c r="AV41" s="89"/>
    </row>
    <row r="42" spans="1:68" ht="27.95" customHeight="1" x14ac:dyDescent="0.25">
      <c r="A42" s="54" t="s">
        <v>1198</v>
      </c>
      <c r="B42" s="55" t="s">
        <v>1199</v>
      </c>
      <c r="C42" s="56" t="s">
        <v>199</v>
      </c>
      <c r="D42" s="57" t="s">
        <v>1162</v>
      </c>
      <c r="E42" s="141"/>
      <c r="F42" s="136"/>
      <c r="G42" s="142"/>
      <c r="H42" s="140"/>
      <c r="I42" s="81"/>
      <c r="J42" s="82"/>
      <c r="K42" s="63">
        <f t="shared" si="28"/>
        <v>0</v>
      </c>
      <c r="L42" s="63">
        <f t="shared" si="29"/>
        <v>0</v>
      </c>
      <c r="M42" s="83"/>
      <c r="N42" s="84"/>
      <c r="O42" s="66">
        <f t="shared" si="30"/>
        <v>0</v>
      </c>
      <c r="P42" s="66">
        <f t="shared" si="31"/>
        <v>0</v>
      </c>
      <c r="Q42" s="83"/>
      <c r="R42" s="85">
        <f t="shared" si="32"/>
        <v>0</v>
      </c>
      <c r="S42" s="69">
        <f t="shared" si="33"/>
        <v>0</v>
      </c>
      <c r="T42" s="70">
        <f t="shared" si="34"/>
        <v>0</v>
      </c>
      <c r="U42" s="70">
        <f t="shared" si="35"/>
        <v>0</v>
      </c>
      <c r="V42" s="70">
        <f t="shared" si="36"/>
        <v>0</v>
      </c>
      <c r="W42" s="70">
        <f t="shared" si="37"/>
        <v>0</v>
      </c>
      <c r="X42" s="70">
        <f t="shared" si="38"/>
        <v>0</v>
      </c>
      <c r="Y42" s="70">
        <f t="shared" si="39"/>
        <v>0</v>
      </c>
      <c r="Z42" s="70">
        <f t="shared" si="39"/>
        <v>0</v>
      </c>
      <c r="AA42" s="70">
        <f t="shared" si="39"/>
        <v>0</v>
      </c>
      <c r="AB42" s="71"/>
      <c r="AC42" s="7">
        <f t="shared" si="40"/>
        <v>0</v>
      </c>
      <c r="AD42" s="86"/>
      <c r="AE42" s="73"/>
      <c r="AF42" s="87"/>
      <c r="AG42" s="87"/>
      <c r="AH42" s="88"/>
      <c r="AI42" s="88"/>
      <c r="AJ42" s="75"/>
      <c r="AK42" s="87"/>
      <c r="AL42" s="88"/>
      <c r="AM42" s="75"/>
      <c r="AN42" s="89"/>
      <c r="AO42" s="86"/>
      <c r="AP42" s="134"/>
      <c r="AQ42" s="87"/>
      <c r="AR42" s="87"/>
      <c r="AS42" s="87"/>
      <c r="AT42" s="88"/>
      <c r="AU42" s="75"/>
      <c r="AV42" s="89"/>
    </row>
    <row r="43" spans="1:68" ht="27.95" customHeight="1" x14ac:dyDescent="0.25">
      <c r="A43" s="54" t="s">
        <v>1198</v>
      </c>
      <c r="B43" s="55" t="s">
        <v>1199</v>
      </c>
      <c r="C43" s="56" t="s">
        <v>199</v>
      </c>
      <c r="D43" s="57" t="s">
        <v>1162</v>
      </c>
      <c r="E43" s="141"/>
      <c r="F43" s="136"/>
      <c r="G43" s="142"/>
      <c r="H43" s="140"/>
      <c r="I43" s="94"/>
      <c r="J43" s="82"/>
      <c r="K43" s="63">
        <f t="shared" si="28"/>
        <v>0</v>
      </c>
      <c r="L43" s="63">
        <f t="shared" si="29"/>
        <v>0</v>
      </c>
      <c r="M43" s="83"/>
      <c r="N43" s="84"/>
      <c r="O43" s="66">
        <f t="shared" si="30"/>
        <v>0</v>
      </c>
      <c r="P43" s="66">
        <f t="shared" si="31"/>
        <v>0</v>
      </c>
      <c r="Q43" s="83"/>
      <c r="R43" s="85">
        <f t="shared" si="32"/>
        <v>0</v>
      </c>
      <c r="S43" s="69">
        <f t="shared" si="33"/>
        <v>0</v>
      </c>
      <c r="T43" s="70">
        <f t="shared" si="34"/>
        <v>0</v>
      </c>
      <c r="U43" s="70">
        <f t="shared" si="35"/>
        <v>0</v>
      </c>
      <c r="V43" s="70">
        <f t="shared" si="36"/>
        <v>0</v>
      </c>
      <c r="W43" s="70">
        <f t="shared" si="37"/>
        <v>0</v>
      </c>
      <c r="X43" s="70">
        <f t="shared" si="38"/>
        <v>0</v>
      </c>
      <c r="Y43" s="70">
        <f t="shared" si="39"/>
        <v>0</v>
      </c>
      <c r="Z43" s="70">
        <f t="shared" si="39"/>
        <v>0</v>
      </c>
      <c r="AA43" s="70">
        <f t="shared" si="39"/>
        <v>0</v>
      </c>
      <c r="AB43" s="71"/>
      <c r="AC43" s="7">
        <f t="shared" si="40"/>
        <v>0</v>
      </c>
      <c r="AD43" s="86"/>
      <c r="AE43" s="73"/>
      <c r="AF43" s="87"/>
      <c r="AG43" s="87"/>
      <c r="AH43" s="88"/>
      <c r="AI43" s="88"/>
      <c r="AJ43" s="75"/>
      <c r="AK43" s="87"/>
      <c r="AL43" s="88"/>
      <c r="AM43" s="75"/>
      <c r="AN43" s="89"/>
      <c r="AO43" s="86"/>
      <c r="AP43" s="134"/>
      <c r="AQ43" s="87"/>
      <c r="AR43" s="87"/>
      <c r="AS43" s="87"/>
      <c r="AT43" s="88"/>
      <c r="AU43" s="75"/>
      <c r="AV43" s="89"/>
    </row>
    <row r="44" spans="1:68" ht="27.95" customHeight="1" x14ac:dyDescent="0.25">
      <c r="A44" s="54" t="s">
        <v>1198</v>
      </c>
      <c r="B44" s="55" t="s">
        <v>1199</v>
      </c>
      <c r="C44" s="56" t="s">
        <v>199</v>
      </c>
      <c r="D44" s="57" t="s">
        <v>1162</v>
      </c>
      <c r="E44" s="143"/>
      <c r="F44" s="144"/>
      <c r="G44" s="145"/>
      <c r="H44" s="140"/>
      <c r="I44" s="81"/>
      <c r="J44" s="82"/>
      <c r="K44" s="63">
        <f t="shared" si="28"/>
        <v>0</v>
      </c>
      <c r="L44" s="63">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134"/>
      <c r="AQ44" s="87"/>
      <c r="AR44" s="87"/>
      <c r="AS44" s="87"/>
      <c r="AT44" s="88"/>
      <c r="AU44" s="75"/>
      <c r="AV44" s="89"/>
    </row>
    <row r="45" spans="1:68" ht="27.95" customHeight="1" x14ac:dyDescent="0.25">
      <c r="A45" s="54" t="s">
        <v>1198</v>
      </c>
      <c r="B45" s="55" t="s">
        <v>1199</v>
      </c>
      <c r="C45" s="56" t="s">
        <v>199</v>
      </c>
      <c r="D45" s="57" t="s">
        <v>1162</v>
      </c>
      <c r="E45" s="146"/>
      <c r="F45" s="578"/>
      <c r="G45" s="142"/>
      <c r="H45" s="579"/>
      <c r="I45" s="580"/>
      <c r="J45" s="82"/>
      <c r="K45" s="96">
        <f t="shared" si="28"/>
        <v>0</v>
      </c>
      <c r="L45" s="96">
        <f t="shared" si="29"/>
        <v>0</v>
      </c>
      <c r="M45" s="83"/>
      <c r="N45" s="84"/>
      <c r="O45" s="66">
        <f t="shared" si="30"/>
        <v>0</v>
      </c>
      <c r="P45" s="66">
        <f t="shared" si="31"/>
        <v>0</v>
      </c>
      <c r="Q45" s="83"/>
      <c r="R45" s="85">
        <f t="shared" si="32"/>
        <v>0</v>
      </c>
      <c r="S45" s="69">
        <f t="shared" si="33"/>
        <v>0</v>
      </c>
      <c r="T45" s="70">
        <f t="shared" si="34"/>
        <v>0</v>
      </c>
      <c r="U45" s="70">
        <f t="shared" si="35"/>
        <v>0</v>
      </c>
      <c r="V45" s="70">
        <f t="shared" si="36"/>
        <v>0</v>
      </c>
      <c r="W45" s="70">
        <f t="shared" si="37"/>
        <v>0</v>
      </c>
      <c r="X45" s="70">
        <f t="shared" si="38"/>
        <v>0</v>
      </c>
      <c r="Y45" s="70">
        <f t="shared" si="39"/>
        <v>0</v>
      </c>
      <c r="Z45" s="70">
        <f t="shared" si="39"/>
        <v>0</v>
      </c>
      <c r="AA45" s="70">
        <f t="shared" si="39"/>
        <v>0</v>
      </c>
      <c r="AB45" s="71"/>
      <c r="AC45" s="7">
        <f t="shared" si="40"/>
        <v>0</v>
      </c>
      <c r="AD45" s="86"/>
      <c r="AE45" s="73"/>
      <c r="AF45" s="87"/>
      <c r="AG45" s="87"/>
      <c r="AH45" s="88"/>
      <c r="AI45" s="88"/>
      <c r="AJ45" s="75"/>
      <c r="AK45" s="87"/>
      <c r="AL45" s="88"/>
      <c r="AM45" s="75"/>
      <c r="AN45" s="89"/>
      <c r="AO45" s="86"/>
      <c r="AP45" s="134"/>
      <c r="AQ45" s="87"/>
      <c r="AR45" s="87"/>
      <c r="AS45" s="87"/>
      <c r="AT45" s="88"/>
      <c r="AU45" s="75"/>
      <c r="AV45" s="89"/>
    </row>
    <row r="46" spans="1:68" s="115" customFormat="1" ht="27.95" hidden="1" customHeight="1" x14ac:dyDescent="0.25">
      <c r="A46" s="193" t="s">
        <v>1198</v>
      </c>
      <c r="B46" s="194" t="s">
        <v>1199</v>
      </c>
      <c r="C46" s="56" t="s">
        <v>199</v>
      </c>
      <c r="D46" s="57" t="s">
        <v>1162</v>
      </c>
      <c r="E46" s="101" t="s">
        <v>49</v>
      </c>
      <c r="F46" s="101"/>
      <c r="G46" s="102"/>
      <c r="H46" s="103"/>
      <c r="I46" s="104"/>
      <c r="J46" s="105"/>
      <c r="K46" s="106">
        <f>IF(J46&gt;0, 1, 0)</f>
        <v>0</v>
      </c>
      <c r="L46" s="106">
        <f t="shared" si="29"/>
        <v>0</v>
      </c>
      <c r="M46" s="107"/>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134"/>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s="115" customFormat="1" ht="27.95" hidden="1" customHeight="1" x14ac:dyDescent="0.25">
      <c r="A47" s="193" t="s">
        <v>1198</v>
      </c>
      <c r="B47" s="194" t="s">
        <v>1199</v>
      </c>
      <c r="C47" s="56" t="s">
        <v>199</v>
      </c>
      <c r="D47" s="57" t="s">
        <v>1162</v>
      </c>
      <c r="E47" s="101" t="s">
        <v>49</v>
      </c>
      <c r="F47" s="101"/>
      <c r="G47" s="102"/>
      <c r="H47" s="103"/>
      <c r="I47" s="104"/>
      <c r="J47" s="105"/>
      <c r="K47" s="106">
        <f>IF(J47&gt;0, 1, 0)</f>
        <v>0</v>
      </c>
      <c r="L47" s="106">
        <f t="shared" si="29"/>
        <v>0</v>
      </c>
      <c r="M47" s="107"/>
      <c r="N47" s="108"/>
      <c r="O47" s="109">
        <f t="shared" si="30"/>
        <v>0</v>
      </c>
      <c r="P47" s="109">
        <f t="shared" si="31"/>
        <v>0</v>
      </c>
      <c r="Q47" s="107"/>
      <c r="R47" s="110">
        <f>J47*M47*$R$9</f>
        <v>0</v>
      </c>
      <c r="S47" s="111">
        <f>J47*M47*$S$9</f>
        <v>0</v>
      </c>
      <c r="T47" s="112">
        <f>K47*M47*$T$9</f>
        <v>0</v>
      </c>
      <c r="U47" s="112">
        <f>J47*M47*$U$9</f>
        <v>0</v>
      </c>
      <c r="V47" s="112">
        <f t="shared" si="36"/>
        <v>0</v>
      </c>
      <c r="W47" s="112">
        <f t="shared" si="37"/>
        <v>0</v>
      </c>
      <c r="X47" s="112">
        <f t="shared" si="38"/>
        <v>0</v>
      </c>
      <c r="Y47" s="112">
        <f t="shared" si="39"/>
        <v>0</v>
      </c>
      <c r="Z47" s="112">
        <f t="shared" si="39"/>
        <v>0</v>
      </c>
      <c r="AA47" s="112">
        <f t="shared" si="39"/>
        <v>0</v>
      </c>
      <c r="AB47" s="113"/>
      <c r="AC47" s="114">
        <f t="shared" si="40"/>
        <v>0</v>
      </c>
      <c r="AD47" s="86"/>
      <c r="AE47" s="73"/>
      <c r="AF47" s="87"/>
      <c r="AG47" s="87"/>
      <c r="AH47" s="88"/>
      <c r="AI47" s="88"/>
      <c r="AJ47" s="75"/>
      <c r="AK47" s="87"/>
      <c r="AL47" s="88"/>
      <c r="AM47" s="75"/>
      <c r="AN47" s="89"/>
      <c r="AO47" s="86"/>
      <c r="AP47" s="134"/>
      <c r="AQ47" s="87"/>
      <c r="AR47" s="87"/>
      <c r="AS47" s="87"/>
      <c r="AT47" s="88"/>
      <c r="AU47" s="75"/>
      <c r="AV47" s="89"/>
      <c r="AW47" s="6"/>
      <c r="AX47" s="6"/>
      <c r="AY47" s="6"/>
      <c r="AZ47" s="6"/>
      <c r="BA47" s="6"/>
      <c r="BB47" s="6"/>
      <c r="BC47" s="6"/>
      <c r="BD47" s="6"/>
      <c r="BE47" s="6"/>
      <c r="BF47" s="6"/>
      <c r="BG47" s="6"/>
      <c r="BH47" s="6"/>
      <c r="BI47" s="6"/>
      <c r="BJ47" s="6"/>
      <c r="BK47" s="6"/>
      <c r="BL47" s="6"/>
      <c r="BM47" s="6"/>
      <c r="BN47" s="6"/>
      <c r="BO47" s="6"/>
      <c r="BP47" s="6"/>
    </row>
    <row r="48" spans="1:68" ht="27.75" customHeight="1" thickBot="1" x14ac:dyDescent="0.3">
      <c r="A48" s="116" t="s">
        <v>1198</v>
      </c>
      <c r="B48" s="117" t="s">
        <v>1199</v>
      </c>
      <c r="C48" s="117" t="s">
        <v>199</v>
      </c>
      <c r="D48" s="57" t="s">
        <v>1162</v>
      </c>
      <c r="E48" s="118"/>
      <c r="F48" s="118"/>
      <c r="G48" s="119"/>
      <c r="H48" s="120" t="s">
        <v>90</v>
      </c>
      <c r="I48" s="121"/>
      <c r="J48" s="122"/>
      <c r="K48" s="123"/>
      <c r="L48" s="123"/>
      <c r="M48" s="124"/>
      <c r="N48" s="125"/>
      <c r="O48" s="123"/>
      <c r="P48" s="123"/>
      <c r="Q48" s="124"/>
      <c r="R48" s="126">
        <f>SUM(R36:R47)</f>
        <v>208.4</v>
      </c>
      <c r="S48" s="127">
        <f t="shared" ref="S48:AA48" si="41">SUM(S36:S47)</f>
        <v>0</v>
      </c>
      <c r="T48" s="128">
        <f t="shared" si="41"/>
        <v>0</v>
      </c>
      <c r="U48" s="128">
        <f t="shared" si="41"/>
        <v>0</v>
      </c>
      <c r="V48" s="128">
        <f t="shared" si="41"/>
        <v>140</v>
      </c>
      <c r="W48" s="128">
        <f t="shared" si="41"/>
        <v>26.4</v>
      </c>
      <c r="X48" s="128">
        <f t="shared" si="41"/>
        <v>42</v>
      </c>
      <c r="Y48" s="129">
        <f t="shared" si="41"/>
        <v>140</v>
      </c>
      <c r="Z48" s="129">
        <f t="shared" si="41"/>
        <v>26.4</v>
      </c>
      <c r="AA48" s="129">
        <f t="shared" si="41"/>
        <v>42</v>
      </c>
      <c r="AB48" s="130">
        <f>R48/1800/0.6</f>
        <v>0.19296296296296298</v>
      </c>
      <c r="AC48" s="7"/>
      <c r="AD48" s="131"/>
      <c r="AE48" s="132"/>
      <c r="AF48" s="132"/>
      <c r="AG48" s="132"/>
      <c r="AH48" s="132"/>
      <c r="AI48" s="132"/>
      <c r="AJ48" s="132"/>
      <c r="AK48" s="132"/>
      <c r="AL48" s="132"/>
      <c r="AM48" s="132"/>
      <c r="AN48" s="132"/>
      <c r="AO48" s="132"/>
      <c r="AP48" s="582"/>
      <c r="AQ48" s="132"/>
      <c r="AR48" s="132"/>
      <c r="AS48" s="132"/>
      <c r="AT48" s="132"/>
      <c r="AU48" s="132"/>
      <c r="AV48" s="583"/>
    </row>
    <row r="49" spans="1:68" ht="27.95" customHeight="1" thickTop="1" x14ac:dyDescent="0.25">
      <c r="A49" s="54" t="s">
        <v>1209</v>
      </c>
      <c r="B49" s="55" t="s">
        <v>1210</v>
      </c>
      <c r="C49" s="56" t="s">
        <v>117</v>
      </c>
      <c r="D49" s="57" t="s">
        <v>1162</v>
      </c>
      <c r="E49" s="58" t="s">
        <v>54</v>
      </c>
      <c r="F49" s="80">
        <v>3</v>
      </c>
      <c r="G49" s="60" t="s">
        <v>1163</v>
      </c>
      <c r="H49" s="60" t="s">
        <v>1164</v>
      </c>
      <c r="I49" s="576"/>
      <c r="J49" s="62">
        <v>1</v>
      </c>
      <c r="K49" s="63">
        <f t="shared" ref="K49:K58" si="42">IF(J49&gt;0, 1, 0)</f>
        <v>1</v>
      </c>
      <c r="L49" s="63">
        <f t="shared" ref="L49:L60" si="43">J49-K49</f>
        <v>0</v>
      </c>
      <c r="M49" s="64">
        <v>26</v>
      </c>
      <c r="N49" s="65">
        <v>0</v>
      </c>
      <c r="O49" s="66">
        <f t="shared" ref="O49:O60" si="44">IF(N49&gt;0, 1, 0)</f>
        <v>0</v>
      </c>
      <c r="P49" s="66">
        <f t="shared" ref="P49:P60" si="45">N49-O49</f>
        <v>0</v>
      </c>
      <c r="Q49" s="577">
        <v>0</v>
      </c>
      <c r="R49" s="68">
        <f t="shared" ref="R49:R58" si="46">(K49*M49*$R$5)+(L49*M49*$R$6)+(O49*Q49*$R$7)+(P49*Q49*$R$8)</f>
        <v>83.2</v>
      </c>
      <c r="S49" s="69">
        <f t="shared" ref="S49:S58" si="47">J49*M49*$S$5</f>
        <v>26</v>
      </c>
      <c r="T49" s="70">
        <f t="shared" ref="T49:T58" si="48">K49*M49*$T$5</f>
        <v>26</v>
      </c>
      <c r="U49" s="70">
        <f t="shared" ref="U49:U58" si="49">J49*M49*$U$5</f>
        <v>31.2</v>
      </c>
      <c r="V49" s="70">
        <f t="shared" ref="V49:V60" si="50">N49*Q49*$V$7</f>
        <v>0</v>
      </c>
      <c r="W49" s="70">
        <f t="shared" ref="W49:W60" si="51">O49*Q49*$W$7</f>
        <v>0</v>
      </c>
      <c r="X49" s="70">
        <f t="shared" ref="X49:X60" si="52">N49*Q49*$X$7</f>
        <v>0</v>
      </c>
      <c r="Y49" s="70">
        <f t="shared" ref="Y49:AA60" si="53">S49+V49</f>
        <v>26</v>
      </c>
      <c r="Z49" s="70">
        <f t="shared" si="53"/>
        <v>26</v>
      </c>
      <c r="AA49" s="70">
        <f t="shared" si="53"/>
        <v>31.2</v>
      </c>
      <c r="AB49" s="71"/>
      <c r="AC49" s="7">
        <f t="shared" ref="AC49:AC60" si="54">R49-Y49-Z49-AA49</f>
        <v>0</v>
      </c>
      <c r="AD49" s="72"/>
      <c r="AE49" s="73"/>
      <c r="AF49" s="73"/>
      <c r="AG49" s="73"/>
      <c r="AH49" s="88"/>
      <c r="AI49" s="88"/>
      <c r="AJ49" s="75"/>
      <c r="AK49" s="134" t="s">
        <v>1211</v>
      </c>
      <c r="AL49" s="88"/>
      <c r="AM49" s="75"/>
      <c r="AN49" s="77"/>
      <c r="AO49" s="586" t="s">
        <v>1212</v>
      </c>
      <c r="AP49" s="587" t="s">
        <v>1213</v>
      </c>
      <c r="AQ49" s="79"/>
      <c r="AR49" s="584"/>
      <c r="AS49" s="588" t="s">
        <v>1214</v>
      </c>
      <c r="AT49" s="88"/>
      <c r="AU49" s="75"/>
      <c r="AV49" s="77"/>
    </row>
    <row r="50" spans="1:68" ht="27.95" customHeight="1" x14ac:dyDescent="0.25">
      <c r="A50" s="54" t="s">
        <v>1209</v>
      </c>
      <c r="B50" s="55" t="s">
        <v>1210</v>
      </c>
      <c r="C50" s="56" t="s">
        <v>117</v>
      </c>
      <c r="D50" s="57" t="s">
        <v>1162</v>
      </c>
      <c r="E50" s="93" t="s">
        <v>73</v>
      </c>
      <c r="F50" s="80">
        <v>2</v>
      </c>
      <c r="G50" s="60" t="s">
        <v>1215</v>
      </c>
      <c r="H50" s="60" t="s">
        <v>1216</v>
      </c>
      <c r="I50" s="81"/>
      <c r="J50" s="82">
        <v>1</v>
      </c>
      <c r="K50" s="63">
        <f t="shared" si="42"/>
        <v>1</v>
      </c>
      <c r="L50" s="63">
        <f t="shared" si="43"/>
        <v>0</v>
      </c>
      <c r="M50" s="83">
        <v>26</v>
      </c>
      <c r="N50" s="84">
        <v>1</v>
      </c>
      <c r="O50" s="66">
        <f t="shared" si="44"/>
        <v>1</v>
      </c>
      <c r="P50" s="66">
        <f t="shared" si="45"/>
        <v>0</v>
      </c>
      <c r="Q50" s="83">
        <v>26</v>
      </c>
      <c r="R50" s="85">
        <f t="shared" si="46"/>
        <v>124.80000000000001</v>
      </c>
      <c r="S50" s="69">
        <f t="shared" si="47"/>
        <v>26</v>
      </c>
      <c r="T50" s="70">
        <f t="shared" si="48"/>
        <v>26</v>
      </c>
      <c r="U50" s="70">
        <f t="shared" si="49"/>
        <v>31.2</v>
      </c>
      <c r="V50" s="70">
        <f t="shared" si="50"/>
        <v>26</v>
      </c>
      <c r="W50" s="70">
        <f t="shared" si="51"/>
        <v>7.8</v>
      </c>
      <c r="X50" s="70">
        <f t="shared" si="52"/>
        <v>7.8</v>
      </c>
      <c r="Y50" s="70">
        <f t="shared" si="53"/>
        <v>52</v>
      </c>
      <c r="Z50" s="70">
        <f t="shared" si="53"/>
        <v>33.799999999999997</v>
      </c>
      <c r="AA50" s="70">
        <f t="shared" si="53"/>
        <v>39</v>
      </c>
      <c r="AB50" s="71"/>
      <c r="AC50" s="7">
        <f t="shared" si="54"/>
        <v>0</v>
      </c>
      <c r="AD50" s="86"/>
      <c r="AE50" s="73"/>
      <c r="AF50" s="87"/>
      <c r="AG50" s="87"/>
      <c r="AH50" s="88"/>
      <c r="AI50" s="88"/>
      <c r="AJ50" s="75"/>
      <c r="AK50" s="134" t="s">
        <v>1217</v>
      </c>
      <c r="AL50" s="88"/>
      <c r="AM50" s="75"/>
      <c r="AN50" s="89"/>
      <c r="AO50" s="586" t="s">
        <v>137</v>
      </c>
      <c r="AP50" s="589" t="s">
        <v>1218</v>
      </c>
      <c r="AQ50" s="87"/>
      <c r="AR50" s="79"/>
      <c r="AS50" s="584" t="s">
        <v>1219</v>
      </c>
      <c r="AT50" s="88"/>
      <c r="AU50" s="75"/>
      <c r="AV50" s="89"/>
    </row>
    <row r="51" spans="1:68" ht="27.95" customHeight="1" x14ac:dyDescent="0.25">
      <c r="A51" s="54" t="s">
        <v>1209</v>
      </c>
      <c r="B51" s="55" t="s">
        <v>1210</v>
      </c>
      <c r="C51" s="56" t="s">
        <v>117</v>
      </c>
      <c r="D51" s="57" t="s">
        <v>1162</v>
      </c>
      <c r="E51" s="91" t="s">
        <v>82</v>
      </c>
      <c r="F51" s="92">
        <v>2</v>
      </c>
      <c r="G51" s="91" t="s">
        <v>1215</v>
      </c>
      <c r="H51" s="91" t="s">
        <v>1220</v>
      </c>
      <c r="I51" s="81"/>
      <c r="J51" s="82">
        <v>0</v>
      </c>
      <c r="K51" s="63">
        <f t="shared" si="42"/>
        <v>0</v>
      </c>
      <c r="L51" s="63">
        <f t="shared" si="43"/>
        <v>0</v>
      </c>
      <c r="M51" s="83">
        <v>26</v>
      </c>
      <c r="N51" s="84">
        <v>0</v>
      </c>
      <c r="O51" s="66">
        <f t="shared" si="44"/>
        <v>0</v>
      </c>
      <c r="P51" s="66">
        <f t="shared" si="45"/>
        <v>0</v>
      </c>
      <c r="Q51" s="83">
        <v>26</v>
      </c>
      <c r="R51" s="85">
        <f t="shared" si="46"/>
        <v>0</v>
      </c>
      <c r="S51" s="69">
        <f t="shared" si="47"/>
        <v>0</v>
      </c>
      <c r="T51" s="70">
        <f t="shared" si="48"/>
        <v>0</v>
      </c>
      <c r="U51" s="70">
        <f t="shared" si="49"/>
        <v>0</v>
      </c>
      <c r="V51" s="70">
        <f t="shared" si="50"/>
        <v>0</v>
      </c>
      <c r="W51" s="70">
        <f t="shared" si="51"/>
        <v>0</v>
      </c>
      <c r="X51" s="70">
        <f t="shared" si="52"/>
        <v>0</v>
      </c>
      <c r="Y51" s="70">
        <f t="shared" si="53"/>
        <v>0</v>
      </c>
      <c r="Z51" s="70">
        <f t="shared" si="53"/>
        <v>0</v>
      </c>
      <c r="AA51" s="70">
        <f t="shared" si="53"/>
        <v>0</v>
      </c>
      <c r="AB51" s="71"/>
      <c r="AC51" s="7">
        <f t="shared" si="54"/>
        <v>0</v>
      </c>
      <c r="AD51" s="86"/>
      <c r="AE51" s="73"/>
      <c r="AF51" s="87"/>
      <c r="AG51" s="87"/>
      <c r="AH51" s="88"/>
      <c r="AI51" s="88"/>
      <c r="AJ51" s="75"/>
      <c r="AK51" s="134"/>
      <c r="AL51" s="88"/>
      <c r="AM51" s="75"/>
      <c r="AN51" s="89"/>
      <c r="AO51" s="86"/>
      <c r="AP51" s="134"/>
      <c r="AQ51" s="87"/>
      <c r="AR51" s="87"/>
      <c r="AS51" s="584"/>
      <c r="AT51" s="88"/>
      <c r="AU51" s="75"/>
      <c r="AV51" s="89"/>
    </row>
    <row r="52" spans="1:68" ht="27.95" customHeight="1" x14ac:dyDescent="0.25">
      <c r="A52" s="54" t="s">
        <v>1209</v>
      </c>
      <c r="B52" s="55" t="s">
        <v>1210</v>
      </c>
      <c r="C52" s="56" t="s">
        <v>117</v>
      </c>
      <c r="D52" s="57" t="s">
        <v>1162</v>
      </c>
      <c r="E52" s="151" t="s">
        <v>84</v>
      </c>
      <c r="F52" s="468">
        <v>5</v>
      </c>
      <c r="G52" s="153" t="s">
        <v>1221</v>
      </c>
      <c r="H52" s="153" t="s">
        <v>1170</v>
      </c>
      <c r="I52" s="81"/>
      <c r="J52" s="82">
        <v>1</v>
      </c>
      <c r="K52" s="63">
        <f t="shared" si="42"/>
        <v>1</v>
      </c>
      <c r="L52" s="63">
        <f t="shared" si="43"/>
        <v>0</v>
      </c>
      <c r="M52" s="83">
        <v>26</v>
      </c>
      <c r="N52" s="84">
        <v>1</v>
      </c>
      <c r="O52" s="66">
        <f t="shared" si="44"/>
        <v>1</v>
      </c>
      <c r="P52" s="66">
        <f t="shared" si="45"/>
        <v>0</v>
      </c>
      <c r="Q52" s="83">
        <v>26</v>
      </c>
      <c r="R52" s="85">
        <f t="shared" si="46"/>
        <v>124.80000000000001</v>
      </c>
      <c r="S52" s="69">
        <f t="shared" si="47"/>
        <v>26</v>
      </c>
      <c r="T52" s="70">
        <f t="shared" si="48"/>
        <v>26</v>
      </c>
      <c r="U52" s="70">
        <f t="shared" si="49"/>
        <v>31.2</v>
      </c>
      <c r="V52" s="70">
        <f t="shared" si="50"/>
        <v>26</v>
      </c>
      <c r="W52" s="70">
        <f t="shared" si="51"/>
        <v>7.8</v>
      </c>
      <c r="X52" s="70">
        <f t="shared" si="52"/>
        <v>7.8</v>
      </c>
      <c r="Y52" s="70">
        <f t="shared" si="53"/>
        <v>52</v>
      </c>
      <c r="Z52" s="70">
        <f t="shared" si="53"/>
        <v>33.799999999999997</v>
      </c>
      <c r="AA52" s="70">
        <f t="shared" si="53"/>
        <v>39</v>
      </c>
      <c r="AB52" s="71"/>
      <c r="AC52" s="7">
        <f t="shared" si="54"/>
        <v>0</v>
      </c>
      <c r="AD52" s="86"/>
      <c r="AE52" s="73"/>
      <c r="AF52" s="87"/>
      <c r="AG52" s="87"/>
      <c r="AH52" s="88"/>
      <c r="AI52" s="88"/>
      <c r="AJ52" s="75"/>
      <c r="AK52" s="87"/>
      <c r="AL52" s="88"/>
      <c r="AM52" s="75"/>
      <c r="AN52" s="89"/>
      <c r="AO52" s="86"/>
      <c r="AP52" s="134"/>
      <c r="AQ52" s="87"/>
      <c r="AR52" s="87"/>
      <c r="AS52" s="87"/>
      <c r="AT52" s="88"/>
      <c r="AU52" s="75"/>
      <c r="AV52" s="89"/>
    </row>
    <row r="53" spans="1:68" ht="27.95" customHeight="1" x14ac:dyDescent="0.25">
      <c r="A53" s="54" t="s">
        <v>1209</v>
      </c>
      <c r="B53" s="55" t="s">
        <v>1210</v>
      </c>
      <c r="C53" s="56" t="s">
        <v>117</v>
      </c>
      <c r="D53" s="57" t="s">
        <v>1162</v>
      </c>
      <c r="E53" s="237" t="s">
        <v>214</v>
      </c>
      <c r="F53" s="238">
        <v>1</v>
      </c>
      <c r="G53" s="239" t="s">
        <v>1222</v>
      </c>
      <c r="H53" s="239" t="s">
        <v>1164</v>
      </c>
      <c r="I53" s="81"/>
      <c r="J53" s="82">
        <v>1</v>
      </c>
      <c r="K53" s="63">
        <f t="shared" si="42"/>
        <v>1</v>
      </c>
      <c r="L53" s="63">
        <f t="shared" si="43"/>
        <v>0</v>
      </c>
      <c r="M53" s="83">
        <v>26</v>
      </c>
      <c r="N53" s="84">
        <v>0</v>
      </c>
      <c r="O53" s="66">
        <f t="shared" si="44"/>
        <v>0</v>
      </c>
      <c r="P53" s="66">
        <f t="shared" si="45"/>
        <v>0</v>
      </c>
      <c r="Q53" s="83">
        <v>26</v>
      </c>
      <c r="R53" s="85">
        <f t="shared" si="46"/>
        <v>83.2</v>
      </c>
      <c r="S53" s="69">
        <f t="shared" si="47"/>
        <v>26</v>
      </c>
      <c r="T53" s="70">
        <f t="shared" si="48"/>
        <v>26</v>
      </c>
      <c r="U53" s="70">
        <f t="shared" si="49"/>
        <v>31.2</v>
      </c>
      <c r="V53" s="70">
        <f t="shared" si="50"/>
        <v>0</v>
      </c>
      <c r="W53" s="70">
        <f t="shared" si="51"/>
        <v>0</v>
      </c>
      <c r="X53" s="70">
        <f t="shared" si="52"/>
        <v>0</v>
      </c>
      <c r="Y53" s="70">
        <f t="shared" si="53"/>
        <v>26</v>
      </c>
      <c r="Z53" s="70">
        <f t="shared" si="53"/>
        <v>26</v>
      </c>
      <c r="AA53" s="70">
        <f t="shared" si="53"/>
        <v>31.2</v>
      </c>
      <c r="AB53" s="71"/>
      <c r="AC53" s="7">
        <f t="shared" si="54"/>
        <v>0</v>
      </c>
      <c r="AD53" s="86"/>
      <c r="AE53" s="73"/>
      <c r="AF53" s="87"/>
      <c r="AG53" s="87"/>
      <c r="AH53" s="88"/>
      <c r="AI53" s="88"/>
      <c r="AJ53" s="75"/>
      <c r="AK53" s="87"/>
      <c r="AL53" s="88"/>
      <c r="AM53" s="75"/>
      <c r="AN53" s="89"/>
      <c r="AO53" s="86"/>
      <c r="AP53" s="134"/>
      <c r="AQ53" s="87"/>
      <c r="AR53" s="87"/>
      <c r="AS53" s="87"/>
      <c r="AT53" s="88"/>
      <c r="AU53" s="75"/>
      <c r="AV53" s="89"/>
    </row>
    <row r="54" spans="1:68" ht="27.95" customHeight="1" x14ac:dyDescent="0.25">
      <c r="A54" s="54" t="s">
        <v>1209</v>
      </c>
      <c r="B54" s="55" t="s">
        <v>1210</v>
      </c>
      <c r="C54" s="56" t="s">
        <v>117</v>
      </c>
      <c r="D54" s="57" t="s">
        <v>1162</v>
      </c>
      <c r="E54" s="93" t="s">
        <v>73</v>
      </c>
      <c r="F54" s="80">
        <v>2</v>
      </c>
      <c r="G54" s="60" t="s">
        <v>1176</v>
      </c>
      <c r="H54" s="60" t="s">
        <v>1177</v>
      </c>
      <c r="I54" s="81"/>
      <c r="J54" s="82">
        <v>1</v>
      </c>
      <c r="K54" s="63">
        <f t="shared" si="42"/>
        <v>1</v>
      </c>
      <c r="L54" s="63">
        <f t="shared" si="43"/>
        <v>0</v>
      </c>
      <c r="M54" s="83">
        <v>6</v>
      </c>
      <c r="N54" s="84">
        <v>0</v>
      </c>
      <c r="O54" s="66">
        <f t="shared" si="44"/>
        <v>0</v>
      </c>
      <c r="P54" s="66">
        <f t="shared" si="45"/>
        <v>0</v>
      </c>
      <c r="Q54" s="83">
        <v>0</v>
      </c>
      <c r="R54" s="85">
        <f t="shared" si="46"/>
        <v>19.200000000000003</v>
      </c>
      <c r="S54" s="69">
        <f t="shared" si="47"/>
        <v>6</v>
      </c>
      <c r="T54" s="70">
        <f t="shared" si="48"/>
        <v>6</v>
      </c>
      <c r="U54" s="70">
        <f t="shared" si="49"/>
        <v>7.1999999999999993</v>
      </c>
      <c r="V54" s="70">
        <f t="shared" si="50"/>
        <v>0</v>
      </c>
      <c r="W54" s="70">
        <f t="shared" si="51"/>
        <v>0</v>
      </c>
      <c r="X54" s="70">
        <f t="shared" si="52"/>
        <v>0</v>
      </c>
      <c r="Y54" s="70">
        <f t="shared" si="53"/>
        <v>6</v>
      </c>
      <c r="Z54" s="70">
        <f t="shared" si="53"/>
        <v>6</v>
      </c>
      <c r="AA54" s="70">
        <f t="shared" si="53"/>
        <v>7.1999999999999993</v>
      </c>
      <c r="AB54" s="71"/>
      <c r="AC54" s="7">
        <f t="shared" si="54"/>
        <v>0</v>
      </c>
      <c r="AD54" s="86"/>
      <c r="AE54" s="73"/>
      <c r="AF54" s="87"/>
      <c r="AG54" s="87"/>
      <c r="AH54" s="88"/>
      <c r="AI54" s="88"/>
      <c r="AJ54" s="75"/>
      <c r="AK54" s="87"/>
      <c r="AL54" s="88"/>
      <c r="AM54" s="75"/>
      <c r="AN54" s="89"/>
      <c r="AO54" s="86"/>
      <c r="AP54" s="134"/>
      <c r="AQ54" s="87"/>
      <c r="AR54" s="87"/>
      <c r="AS54" s="87"/>
      <c r="AT54" s="88"/>
      <c r="AU54" s="75"/>
      <c r="AV54" s="89"/>
    </row>
    <row r="55" spans="1:68" ht="27.95" customHeight="1" x14ac:dyDescent="0.25">
      <c r="A55" s="54" t="s">
        <v>1209</v>
      </c>
      <c r="B55" s="55" t="s">
        <v>1210</v>
      </c>
      <c r="C55" s="56" t="s">
        <v>117</v>
      </c>
      <c r="D55" s="57" t="s">
        <v>1162</v>
      </c>
      <c r="E55" s="141"/>
      <c r="F55" s="136"/>
      <c r="G55" s="142"/>
      <c r="H55" s="140"/>
      <c r="I55" s="81"/>
      <c r="J55" s="82"/>
      <c r="K55" s="63">
        <f t="shared" si="42"/>
        <v>0</v>
      </c>
      <c r="L55" s="63">
        <f t="shared" si="43"/>
        <v>0</v>
      </c>
      <c r="M55" s="83"/>
      <c r="N55" s="84"/>
      <c r="O55" s="66">
        <f t="shared" si="44"/>
        <v>0</v>
      </c>
      <c r="P55" s="66">
        <f t="shared" si="45"/>
        <v>0</v>
      </c>
      <c r="Q55" s="83"/>
      <c r="R55" s="85">
        <f t="shared" si="46"/>
        <v>0</v>
      </c>
      <c r="S55" s="69">
        <f t="shared" si="47"/>
        <v>0</v>
      </c>
      <c r="T55" s="70">
        <f t="shared" si="48"/>
        <v>0</v>
      </c>
      <c r="U55" s="70">
        <f t="shared" si="49"/>
        <v>0</v>
      </c>
      <c r="V55" s="70">
        <f t="shared" si="50"/>
        <v>0</v>
      </c>
      <c r="W55" s="70">
        <f t="shared" si="51"/>
        <v>0</v>
      </c>
      <c r="X55" s="70">
        <f t="shared" si="52"/>
        <v>0</v>
      </c>
      <c r="Y55" s="70">
        <f t="shared" si="53"/>
        <v>0</v>
      </c>
      <c r="Z55" s="70">
        <f t="shared" si="53"/>
        <v>0</v>
      </c>
      <c r="AA55" s="70">
        <f t="shared" si="53"/>
        <v>0</v>
      </c>
      <c r="AB55" s="71"/>
      <c r="AC55" s="7">
        <f t="shared" si="54"/>
        <v>0</v>
      </c>
      <c r="AD55" s="86"/>
      <c r="AE55" s="73"/>
      <c r="AF55" s="87"/>
      <c r="AG55" s="87"/>
      <c r="AH55" s="88"/>
      <c r="AI55" s="88"/>
      <c r="AJ55" s="75"/>
      <c r="AK55" s="87"/>
      <c r="AL55" s="88"/>
      <c r="AM55" s="75"/>
      <c r="AN55" s="89"/>
      <c r="AO55" s="86"/>
      <c r="AP55" s="134"/>
      <c r="AQ55" s="87"/>
      <c r="AR55" s="87"/>
      <c r="AS55" s="87"/>
      <c r="AT55" s="88"/>
      <c r="AU55" s="75"/>
      <c r="AV55" s="89"/>
    </row>
    <row r="56" spans="1:68" ht="27.95" customHeight="1" x14ac:dyDescent="0.25">
      <c r="A56" s="54" t="s">
        <v>1209</v>
      </c>
      <c r="B56" s="55" t="s">
        <v>1210</v>
      </c>
      <c r="C56" s="56" t="s">
        <v>117</v>
      </c>
      <c r="D56" s="57" t="s">
        <v>1162</v>
      </c>
      <c r="E56" s="141"/>
      <c r="F56" s="136"/>
      <c r="G56" s="142"/>
      <c r="H56" s="140"/>
      <c r="I56" s="94"/>
      <c r="J56" s="82"/>
      <c r="K56" s="63">
        <f t="shared" si="42"/>
        <v>0</v>
      </c>
      <c r="L56" s="63">
        <f t="shared" si="43"/>
        <v>0</v>
      </c>
      <c r="M56" s="83"/>
      <c r="N56" s="84"/>
      <c r="O56" s="66">
        <f t="shared" si="44"/>
        <v>0</v>
      </c>
      <c r="P56" s="66">
        <f t="shared" si="45"/>
        <v>0</v>
      </c>
      <c r="Q56" s="83"/>
      <c r="R56" s="85">
        <f t="shared" si="46"/>
        <v>0</v>
      </c>
      <c r="S56" s="69">
        <f t="shared" si="47"/>
        <v>0</v>
      </c>
      <c r="T56" s="70">
        <f t="shared" si="48"/>
        <v>0</v>
      </c>
      <c r="U56" s="70">
        <f t="shared" si="49"/>
        <v>0</v>
      </c>
      <c r="V56" s="70">
        <f t="shared" si="50"/>
        <v>0</v>
      </c>
      <c r="W56" s="70">
        <f t="shared" si="51"/>
        <v>0</v>
      </c>
      <c r="X56" s="70">
        <f t="shared" si="52"/>
        <v>0</v>
      </c>
      <c r="Y56" s="70">
        <f t="shared" si="53"/>
        <v>0</v>
      </c>
      <c r="Z56" s="70">
        <f t="shared" si="53"/>
        <v>0</v>
      </c>
      <c r="AA56" s="70">
        <f t="shared" si="53"/>
        <v>0</v>
      </c>
      <c r="AB56" s="71"/>
      <c r="AC56" s="7">
        <f t="shared" si="54"/>
        <v>0</v>
      </c>
      <c r="AD56" s="86"/>
      <c r="AE56" s="73"/>
      <c r="AF56" s="87"/>
      <c r="AG56" s="87"/>
      <c r="AH56" s="88"/>
      <c r="AI56" s="88"/>
      <c r="AJ56" s="75"/>
      <c r="AK56" s="87"/>
      <c r="AL56" s="88"/>
      <c r="AM56" s="75"/>
      <c r="AN56" s="89"/>
      <c r="AO56" s="86"/>
      <c r="AP56" s="134"/>
      <c r="AQ56" s="87"/>
      <c r="AR56" s="87"/>
      <c r="AS56" s="87"/>
      <c r="AT56" s="88"/>
      <c r="AU56" s="75"/>
      <c r="AV56" s="89"/>
    </row>
    <row r="57" spans="1:68" ht="27.95" customHeight="1" x14ac:dyDescent="0.25">
      <c r="A57" s="54" t="s">
        <v>1209</v>
      </c>
      <c r="B57" s="55" t="s">
        <v>1210</v>
      </c>
      <c r="C57" s="56" t="s">
        <v>117</v>
      </c>
      <c r="D57" s="57" t="s">
        <v>1162</v>
      </c>
      <c r="E57" s="143"/>
      <c r="F57" s="144"/>
      <c r="G57" s="145"/>
      <c r="H57" s="140"/>
      <c r="I57" s="81"/>
      <c r="J57" s="82"/>
      <c r="K57" s="63">
        <f t="shared" si="42"/>
        <v>0</v>
      </c>
      <c r="L57" s="63">
        <f t="shared" si="43"/>
        <v>0</v>
      </c>
      <c r="M57" s="83"/>
      <c r="N57" s="84"/>
      <c r="O57" s="66">
        <f t="shared" si="44"/>
        <v>0</v>
      </c>
      <c r="P57" s="66">
        <f t="shared" si="45"/>
        <v>0</v>
      </c>
      <c r="Q57" s="83"/>
      <c r="R57" s="85">
        <f t="shared" si="46"/>
        <v>0</v>
      </c>
      <c r="S57" s="69">
        <f t="shared" si="47"/>
        <v>0</v>
      </c>
      <c r="T57" s="70">
        <f t="shared" si="48"/>
        <v>0</v>
      </c>
      <c r="U57" s="70">
        <f t="shared" si="49"/>
        <v>0</v>
      </c>
      <c r="V57" s="70">
        <f t="shared" si="50"/>
        <v>0</v>
      </c>
      <c r="W57" s="70">
        <f t="shared" si="51"/>
        <v>0</v>
      </c>
      <c r="X57" s="70">
        <f t="shared" si="52"/>
        <v>0</v>
      </c>
      <c r="Y57" s="70">
        <f t="shared" si="53"/>
        <v>0</v>
      </c>
      <c r="Z57" s="70">
        <f t="shared" si="53"/>
        <v>0</v>
      </c>
      <c r="AA57" s="70">
        <f t="shared" si="53"/>
        <v>0</v>
      </c>
      <c r="AB57" s="71"/>
      <c r="AC57" s="7">
        <f t="shared" si="54"/>
        <v>0</v>
      </c>
      <c r="AD57" s="86"/>
      <c r="AE57" s="73"/>
      <c r="AF57" s="87"/>
      <c r="AG57" s="87"/>
      <c r="AH57" s="88"/>
      <c r="AI57" s="88"/>
      <c r="AJ57" s="75"/>
      <c r="AK57" s="87"/>
      <c r="AL57" s="88"/>
      <c r="AM57" s="75"/>
      <c r="AN57" s="89"/>
      <c r="AO57" s="86"/>
      <c r="AP57" s="134"/>
      <c r="AQ57" s="87"/>
      <c r="AR57" s="87"/>
      <c r="AS57" s="87"/>
      <c r="AT57" s="88"/>
      <c r="AU57" s="75"/>
      <c r="AV57" s="89"/>
    </row>
    <row r="58" spans="1:68" ht="27.95" customHeight="1" x14ac:dyDescent="0.25">
      <c r="A58" s="54" t="s">
        <v>1209</v>
      </c>
      <c r="B58" s="55" t="s">
        <v>1210</v>
      </c>
      <c r="C58" s="56" t="s">
        <v>117</v>
      </c>
      <c r="D58" s="57" t="s">
        <v>1162</v>
      </c>
      <c r="E58" s="146"/>
      <c r="F58" s="578"/>
      <c r="G58" s="142"/>
      <c r="H58" s="579"/>
      <c r="I58" s="580"/>
      <c r="J58" s="82"/>
      <c r="K58" s="96">
        <f t="shared" si="42"/>
        <v>0</v>
      </c>
      <c r="L58" s="96">
        <f t="shared" si="43"/>
        <v>0</v>
      </c>
      <c r="M58" s="83"/>
      <c r="N58" s="84"/>
      <c r="O58" s="66">
        <f t="shared" si="44"/>
        <v>0</v>
      </c>
      <c r="P58" s="66">
        <f t="shared" si="45"/>
        <v>0</v>
      </c>
      <c r="Q58" s="83"/>
      <c r="R58" s="85">
        <f t="shared" si="46"/>
        <v>0</v>
      </c>
      <c r="S58" s="69">
        <f t="shared" si="47"/>
        <v>0</v>
      </c>
      <c r="T58" s="70">
        <f t="shared" si="48"/>
        <v>0</v>
      </c>
      <c r="U58" s="70">
        <f t="shared" si="49"/>
        <v>0</v>
      </c>
      <c r="V58" s="70">
        <f t="shared" si="50"/>
        <v>0</v>
      </c>
      <c r="W58" s="70">
        <f t="shared" si="51"/>
        <v>0</v>
      </c>
      <c r="X58" s="70">
        <f t="shared" si="52"/>
        <v>0</v>
      </c>
      <c r="Y58" s="70">
        <f t="shared" si="53"/>
        <v>0</v>
      </c>
      <c r="Z58" s="70">
        <f t="shared" si="53"/>
        <v>0</v>
      </c>
      <c r="AA58" s="70">
        <f t="shared" si="53"/>
        <v>0</v>
      </c>
      <c r="AB58" s="71"/>
      <c r="AC58" s="7">
        <f t="shared" si="54"/>
        <v>0</v>
      </c>
      <c r="AD58" s="86"/>
      <c r="AE58" s="73"/>
      <c r="AF58" s="87"/>
      <c r="AG58" s="87"/>
      <c r="AH58" s="88"/>
      <c r="AI58" s="88"/>
      <c r="AJ58" s="75"/>
      <c r="AK58" s="87"/>
      <c r="AL58" s="88"/>
      <c r="AM58" s="75"/>
      <c r="AN58" s="89"/>
      <c r="AO58" s="86"/>
      <c r="AP58" s="134"/>
      <c r="AQ58" s="87"/>
      <c r="AR58" s="87"/>
      <c r="AS58" s="87"/>
      <c r="AT58" s="88"/>
      <c r="AU58" s="75"/>
      <c r="AV58" s="89"/>
    </row>
    <row r="59" spans="1:68" s="115" customFormat="1" ht="27.95" customHeight="1" x14ac:dyDescent="0.25">
      <c r="A59" s="193" t="s">
        <v>1209</v>
      </c>
      <c r="B59" s="194" t="s">
        <v>1210</v>
      </c>
      <c r="C59" s="56" t="s">
        <v>117</v>
      </c>
      <c r="D59" s="57" t="s">
        <v>1162</v>
      </c>
      <c r="E59" s="101" t="s">
        <v>49</v>
      </c>
      <c r="F59" s="101"/>
      <c r="G59" s="102"/>
      <c r="H59" s="103" t="s">
        <v>1223</v>
      </c>
      <c r="I59" s="104"/>
      <c r="J59" s="105">
        <v>0</v>
      </c>
      <c r="K59" s="106">
        <f>IF(J59&gt;0, 1, 0)</f>
        <v>0</v>
      </c>
      <c r="L59" s="106">
        <f t="shared" si="43"/>
        <v>0</v>
      </c>
      <c r="M59" s="107">
        <v>6</v>
      </c>
      <c r="N59" s="108"/>
      <c r="O59" s="109">
        <f t="shared" si="44"/>
        <v>0</v>
      </c>
      <c r="P59" s="109">
        <f t="shared" si="45"/>
        <v>0</v>
      </c>
      <c r="Q59" s="107"/>
      <c r="R59" s="110">
        <f>J59*M59*$R$9</f>
        <v>0</v>
      </c>
      <c r="S59" s="111">
        <f>J59*M59*$S$9</f>
        <v>0</v>
      </c>
      <c r="T59" s="112">
        <f>K59*M59*$T$9</f>
        <v>0</v>
      </c>
      <c r="U59" s="112">
        <f>J59*M59*$U$9</f>
        <v>0</v>
      </c>
      <c r="V59" s="112">
        <f t="shared" si="50"/>
        <v>0</v>
      </c>
      <c r="W59" s="112">
        <f t="shared" si="51"/>
        <v>0</v>
      </c>
      <c r="X59" s="112">
        <f t="shared" si="52"/>
        <v>0</v>
      </c>
      <c r="Y59" s="112">
        <f t="shared" si="53"/>
        <v>0</v>
      </c>
      <c r="Z59" s="112">
        <f t="shared" si="53"/>
        <v>0</v>
      </c>
      <c r="AA59" s="112">
        <f t="shared" si="53"/>
        <v>0</v>
      </c>
      <c r="AB59" s="113"/>
      <c r="AC59" s="114">
        <f t="shared" si="54"/>
        <v>0</v>
      </c>
      <c r="AD59" s="86"/>
      <c r="AE59" s="73"/>
      <c r="AF59" s="87"/>
      <c r="AG59" s="87"/>
      <c r="AH59" s="88"/>
      <c r="AI59" s="88"/>
      <c r="AJ59" s="75"/>
      <c r="AK59" s="87"/>
      <c r="AL59" s="88"/>
      <c r="AM59" s="75"/>
      <c r="AN59" s="89"/>
      <c r="AO59" s="86"/>
      <c r="AP59" s="134"/>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s="115" customFormat="1" ht="27.95" customHeight="1" x14ac:dyDescent="0.25">
      <c r="A60" s="193" t="s">
        <v>1209</v>
      </c>
      <c r="B60" s="194" t="s">
        <v>1210</v>
      </c>
      <c r="C60" s="56" t="s">
        <v>117</v>
      </c>
      <c r="D60" s="57" t="s">
        <v>1162</v>
      </c>
      <c r="E60" s="101" t="s">
        <v>49</v>
      </c>
      <c r="F60" s="101"/>
      <c r="G60" s="102"/>
      <c r="H60" s="103"/>
      <c r="I60" s="104"/>
      <c r="J60" s="105"/>
      <c r="K60" s="106">
        <f>IF(J60&gt;0, 1, 0)</f>
        <v>0</v>
      </c>
      <c r="L60" s="106">
        <f t="shared" si="43"/>
        <v>0</v>
      </c>
      <c r="M60" s="107"/>
      <c r="N60" s="108"/>
      <c r="O60" s="109">
        <f t="shared" si="44"/>
        <v>0</v>
      </c>
      <c r="P60" s="109">
        <f t="shared" si="45"/>
        <v>0</v>
      </c>
      <c r="Q60" s="107"/>
      <c r="R60" s="110">
        <f>J60*M60*$R$9</f>
        <v>0</v>
      </c>
      <c r="S60" s="111">
        <f>J60*M60*$S$9</f>
        <v>0</v>
      </c>
      <c r="T60" s="112">
        <f>K60*M60*$T$9</f>
        <v>0</v>
      </c>
      <c r="U60" s="112">
        <f>J60*M60*$U$9</f>
        <v>0</v>
      </c>
      <c r="V60" s="112">
        <f t="shared" si="50"/>
        <v>0</v>
      </c>
      <c r="W60" s="112">
        <f t="shared" si="51"/>
        <v>0</v>
      </c>
      <c r="X60" s="112">
        <f t="shared" si="52"/>
        <v>0</v>
      </c>
      <c r="Y60" s="112">
        <f t="shared" si="53"/>
        <v>0</v>
      </c>
      <c r="Z60" s="112">
        <f t="shared" si="53"/>
        <v>0</v>
      </c>
      <c r="AA60" s="112">
        <f t="shared" si="53"/>
        <v>0</v>
      </c>
      <c r="AB60" s="113"/>
      <c r="AC60" s="114">
        <f t="shared" si="54"/>
        <v>0</v>
      </c>
      <c r="AD60" s="86"/>
      <c r="AE60" s="73"/>
      <c r="AF60" s="87"/>
      <c r="AG60" s="87"/>
      <c r="AH60" s="88"/>
      <c r="AI60" s="88"/>
      <c r="AJ60" s="75"/>
      <c r="AK60" s="87"/>
      <c r="AL60" s="88"/>
      <c r="AM60" s="75"/>
      <c r="AN60" s="89"/>
      <c r="AO60" s="86"/>
      <c r="AP60" s="134"/>
      <c r="AQ60" s="87"/>
      <c r="AR60" s="87"/>
      <c r="AS60" s="87"/>
      <c r="AT60" s="88"/>
      <c r="AU60" s="75"/>
      <c r="AV60" s="89"/>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116" t="s">
        <v>1209</v>
      </c>
      <c r="B61" s="117" t="s">
        <v>1210</v>
      </c>
      <c r="C61" s="117" t="s">
        <v>52</v>
      </c>
      <c r="D61" s="57" t="s">
        <v>1162</v>
      </c>
      <c r="E61" s="118"/>
      <c r="F61" s="118"/>
      <c r="G61" s="119"/>
      <c r="H61" s="120" t="s">
        <v>90</v>
      </c>
      <c r="I61" s="121"/>
      <c r="J61" s="122"/>
      <c r="K61" s="123"/>
      <c r="L61" s="123"/>
      <c r="M61" s="124"/>
      <c r="N61" s="125"/>
      <c r="O61" s="123"/>
      <c r="P61" s="123"/>
      <c r="Q61" s="124"/>
      <c r="R61" s="126">
        <f>SUM(R49:R60)</f>
        <v>435.2</v>
      </c>
      <c r="S61" s="127">
        <f t="shared" ref="S61:AA61" si="55">SUM(S49:S60)</f>
        <v>110</v>
      </c>
      <c r="T61" s="128">
        <f t="shared" si="55"/>
        <v>110</v>
      </c>
      <c r="U61" s="128">
        <f t="shared" si="55"/>
        <v>132</v>
      </c>
      <c r="V61" s="128">
        <f t="shared" si="55"/>
        <v>52</v>
      </c>
      <c r="W61" s="128">
        <f t="shared" si="55"/>
        <v>15.6</v>
      </c>
      <c r="X61" s="128">
        <f t="shared" si="55"/>
        <v>15.6</v>
      </c>
      <c r="Y61" s="129">
        <f t="shared" si="55"/>
        <v>162</v>
      </c>
      <c r="Z61" s="129">
        <f t="shared" si="55"/>
        <v>125.6</v>
      </c>
      <c r="AA61" s="129">
        <f t="shared" si="55"/>
        <v>147.6</v>
      </c>
      <c r="AB61" s="130">
        <f>R61/1800/0.6</f>
        <v>0.40296296296296297</v>
      </c>
      <c r="AC61" s="7"/>
      <c r="AD61" s="131"/>
      <c r="AE61" s="132"/>
      <c r="AF61" s="132"/>
      <c r="AG61" s="132"/>
      <c r="AH61" s="132"/>
      <c r="AI61" s="132"/>
      <c r="AJ61" s="132"/>
      <c r="AK61" s="132"/>
      <c r="AL61" s="132"/>
      <c r="AM61" s="132"/>
      <c r="AN61" s="132"/>
      <c r="AO61" s="132"/>
      <c r="AP61" s="582"/>
      <c r="AQ61" s="132"/>
      <c r="AR61" s="132"/>
      <c r="AS61" s="132"/>
      <c r="AT61" s="132"/>
      <c r="AU61" s="132"/>
      <c r="AV61" s="583"/>
    </row>
    <row r="62" spans="1:68" ht="27.95" customHeight="1" thickTop="1" x14ac:dyDescent="0.25">
      <c r="A62" s="54" t="s">
        <v>1224</v>
      </c>
      <c r="B62" s="55" t="s">
        <v>1225</v>
      </c>
      <c r="C62" s="56" t="s">
        <v>52</v>
      </c>
      <c r="D62" s="57" t="s">
        <v>1162</v>
      </c>
      <c r="E62" s="58" t="s">
        <v>54</v>
      </c>
      <c r="F62" s="80">
        <v>5</v>
      </c>
      <c r="G62" s="60" t="s">
        <v>1183</v>
      </c>
      <c r="H62" s="60" t="s">
        <v>1184</v>
      </c>
      <c r="I62" s="576"/>
      <c r="J62" s="62">
        <v>1</v>
      </c>
      <c r="K62" s="63">
        <f t="shared" ref="K62:K71" si="56">IF(J62&gt;0, 1, 0)</f>
        <v>1</v>
      </c>
      <c r="L62" s="63">
        <f t="shared" ref="L62:L73" si="57">J62-K62</f>
        <v>0</v>
      </c>
      <c r="M62" s="64">
        <v>26</v>
      </c>
      <c r="N62" s="65">
        <v>1</v>
      </c>
      <c r="O62" s="66">
        <f t="shared" ref="O62:O73" si="58">IF(N62&gt;0, 1, 0)</f>
        <v>1</v>
      </c>
      <c r="P62" s="66">
        <f t="shared" ref="P62:P73" si="59">N62-O62</f>
        <v>0</v>
      </c>
      <c r="Q62" s="577">
        <v>26</v>
      </c>
      <c r="R62" s="68">
        <f t="shared" ref="R62:R71" si="60">(K62*M62*$R$5)+(L62*M62*$R$6)+(O62*Q62*$R$7)+(P62*Q62*$R$8)</f>
        <v>124.80000000000001</v>
      </c>
      <c r="S62" s="69">
        <f t="shared" ref="S62:S71" si="61">J62*M62*$S$5</f>
        <v>26</v>
      </c>
      <c r="T62" s="70">
        <f t="shared" ref="T62:T71" si="62">K62*M62*$T$5</f>
        <v>26</v>
      </c>
      <c r="U62" s="70">
        <f t="shared" ref="U62:U71" si="63">J62*M62*$U$5</f>
        <v>31.2</v>
      </c>
      <c r="V62" s="70">
        <f t="shared" ref="V62:V73" si="64">N62*Q62*$V$7</f>
        <v>26</v>
      </c>
      <c r="W62" s="70">
        <f t="shared" ref="W62:W73" si="65">O62*Q62*$W$7</f>
        <v>7.8</v>
      </c>
      <c r="X62" s="70">
        <f t="shared" ref="X62:X73" si="66">N62*Q62*$X$7</f>
        <v>7.8</v>
      </c>
      <c r="Y62" s="70">
        <f t="shared" ref="Y62:AA73" si="67">S62+V62</f>
        <v>52</v>
      </c>
      <c r="Z62" s="70">
        <f t="shared" si="67"/>
        <v>33.799999999999997</v>
      </c>
      <c r="AA62" s="70">
        <f t="shared" si="67"/>
        <v>39</v>
      </c>
      <c r="AB62" s="71"/>
      <c r="AC62" s="7">
        <f t="shared" ref="AC62:AC73" si="68">R62-Y62-Z62-AA62</f>
        <v>0</v>
      </c>
      <c r="AD62" s="72"/>
      <c r="AE62" s="73"/>
      <c r="AF62" s="73"/>
      <c r="AG62" s="73"/>
      <c r="AH62" s="88"/>
      <c r="AI62" s="88"/>
      <c r="AJ62" s="75"/>
      <c r="AK62" s="134" t="s">
        <v>1226</v>
      </c>
      <c r="AL62" s="88"/>
      <c r="AM62" s="75"/>
      <c r="AN62" s="77"/>
      <c r="AO62" s="584" t="s">
        <v>1227</v>
      </c>
      <c r="AP62" s="584" t="s">
        <v>1228</v>
      </c>
      <c r="AQ62" s="79"/>
      <c r="AR62" s="584"/>
      <c r="AS62" s="584" t="s">
        <v>1229</v>
      </c>
      <c r="AT62" s="88"/>
      <c r="AU62" s="75"/>
      <c r="AV62" s="77"/>
    </row>
    <row r="63" spans="1:68" ht="27.95" customHeight="1" x14ac:dyDescent="0.25">
      <c r="A63" s="54" t="s">
        <v>1224</v>
      </c>
      <c r="B63" s="55" t="s">
        <v>1225</v>
      </c>
      <c r="C63" s="56" t="s">
        <v>52</v>
      </c>
      <c r="D63" s="57" t="s">
        <v>1162</v>
      </c>
      <c r="E63" s="58" t="s">
        <v>54</v>
      </c>
      <c r="F63" s="80">
        <v>6</v>
      </c>
      <c r="G63" s="60" t="s">
        <v>1066</v>
      </c>
      <c r="H63" s="60" t="s">
        <v>1067</v>
      </c>
      <c r="I63" s="81"/>
      <c r="J63" s="82">
        <v>0</v>
      </c>
      <c r="K63" s="63">
        <f t="shared" si="56"/>
        <v>0</v>
      </c>
      <c r="L63" s="63">
        <f t="shared" si="57"/>
        <v>0</v>
      </c>
      <c r="M63" s="83"/>
      <c r="N63" s="84">
        <v>0</v>
      </c>
      <c r="O63" s="66">
        <f t="shared" si="58"/>
        <v>0</v>
      </c>
      <c r="P63" s="66">
        <f t="shared" si="59"/>
        <v>0</v>
      </c>
      <c r="Q63" s="83"/>
      <c r="R63" s="85">
        <f t="shared" si="60"/>
        <v>0</v>
      </c>
      <c r="S63" s="69">
        <f t="shared" si="61"/>
        <v>0</v>
      </c>
      <c r="T63" s="70">
        <f t="shared" si="62"/>
        <v>0</v>
      </c>
      <c r="U63" s="70">
        <f t="shared" si="63"/>
        <v>0</v>
      </c>
      <c r="V63" s="70">
        <f t="shared" si="64"/>
        <v>0</v>
      </c>
      <c r="W63" s="70">
        <f t="shared" si="65"/>
        <v>0</v>
      </c>
      <c r="X63" s="70">
        <f t="shared" si="66"/>
        <v>0</v>
      </c>
      <c r="Y63" s="70">
        <f t="shared" si="67"/>
        <v>0</v>
      </c>
      <c r="Z63" s="70">
        <f t="shared" si="67"/>
        <v>0</v>
      </c>
      <c r="AA63" s="70">
        <f t="shared" si="67"/>
        <v>0</v>
      </c>
      <c r="AB63" s="71"/>
      <c r="AC63" s="7">
        <f t="shared" si="68"/>
        <v>0</v>
      </c>
      <c r="AD63" s="86"/>
      <c r="AE63" s="73"/>
      <c r="AF63" s="87"/>
      <c r="AG63" s="87"/>
      <c r="AH63" s="88"/>
      <c r="AI63" s="88"/>
      <c r="AJ63" s="75"/>
      <c r="AK63" s="134" t="s">
        <v>1230</v>
      </c>
      <c r="AL63" s="88"/>
      <c r="AM63" s="75"/>
      <c r="AN63" s="89"/>
      <c r="AO63" s="86"/>
      <c r="AP63" s="584" t="s">
        <v>1231</v>
      </c>
      <c r="AQ63" s="87"/>
      <c r="AR63" s="79"/>
      <c r="AS63" s="584" t="s">
        <v>1186</v>
      </c>
      <c r="AT63" s="88"/>
      <c r="AU63" s="75"/>
      <c r="AV63" s="89"/>
    </row>
    <row r="64" spans="1:68" ht="27.95" customHeight="1" x14ac:dyDescent="0.25">
      <c r="A64" s="54" t="s">
        <v>1224</v>
      </c>
      <c r="B64" s="55" t="s">
        <v>1225</v>
      </c>
      <c r="C64" s="56" t="s">
        <v>52</v>
      </c>
      <c r="D64" s="57" t="s">
        <v>1162</v>
      </c>
      <c r="E64" s="93" t="s">
        <v>73</v>
      </c>
      <c r="F64" s="80">
        <v>2</v>
      </c>
      <c r="G64" s="60" t="s">
        <v>1070</v>
      </c>
      <c r="H64" s="60" t="s">
        <v>1071</v>
      </c>
      <c r="I64" s="81"/>
      <c r="J64" s="82">
        <v>1</v>
      </c>
      <c r="K64" s="63">
        <f t="shared" si="56"/>
        <v>1</v>
      </c>
      <c r="L64" s="63">
        <f t="shared" si="57"/>
        <v>0</v>
      </c>
      <c r="M64" s="83">
        <v>26</v>
      </c>
      <c r="N64" s="84">
        <v>0</v>
      </c>
      <c r="O64" s="66">
        <f t="shared" si="58"/>
        <v>0</v>
      </c>
      <c r="P64" s="66">
        <f t="shared" si="59"/>
        <v>0</v>
      </c>
      <c r="Q64" s="83">
        <v>26</v>
      </c>
      <c r="R64" s="85">
        <f t="shared" si="60"/>
        <v>83.2</v>
      </c>
      <c r="S64" s="69">
        <f t="shared" si="61"/>
        <v>26</v>
      </c>
      <c r="T64" s="70">
        <f t="shared" si="62"/>
        <v>26</v>
      </c>
      <c r="U64" s="70">
        <f t="shared" si="63"/>
        <v>31.2</v>
      </c>
      <c r="V64" s="70">
        <f t="shared" si="64"/>
        <v>0</v>
      </c>
      <c r="W64" s="70">
        <f t="shared" si="65"/>
        <v>0</v>
      </c>
      <c r="X64" s="70">
        <f t="shared" si="66"/>
        <v>0</v>
      </c>
      <c r="Y64" s="70">
        <f t="shared" si="67"/>
        <v>26</v>
      </c>
      <c r="Z64" s="70">
        <f t="shared" si="67"/>
        <v>26</v>
      </c>
      <c r="AA64" s="70">
        <f t="shared" si="67"/>
        <v>31.2</v>
      </c>
      <c r="AB64" s="71"/>
      <c r="AC64" s="7">
        <f t="shared" si="68"/>
        <v>0</v>
      </c>
      <c r="AD64" s="86"/>
      <c r="AE64" s="73"/>
      <c r="AF64" s="87"/>
      <c r="AG64" s="87"/>
      <c r="AH64" s="88"/>
      <c r="AI64" s="88"/>
      <c r="AJ64" s="75"/>
      <c r="AK64" s="87"/>
      <c r="AL64" s="88"/>
      <c r="AM64" s="75"/>
      <c r="AN64" s="89"/>
      <c r="AO64" s="86"/>
      <c r="AP64" s="584" t="s">
        <v>1232</v>
      </c>
      <c r="AQ64" s="87"/>
      <c r="AR64" s="87"/>
      <c r="AS64" s="588" t="s">
        <v>1214</v>
      </c>
      <c r="AT64" s="88"/>
      <c r="AU64" s="75"/>
      <c r="AV64" s="89"/>
    </row>
    <row r="65" spans="1:68" ht="27.95" customHeight="1" x14ac:dyDescent="0.25">
      <c r="A65" s="54" t="s">
        <v>1224</v>
      </c>
      <c r="B65" s="55" t="s">
        <v>1225</v>
      </c>
      <c r="C65" s="56" t="s">
        <v>52</v>
      </c>
      <c r="D65" s="57" t="s">
        <v>1162</v>
      </c>
      <c r="E65" s="151" t="s">
        <v>84</v>
      </c>
      <c r="F65" s="468">
        <v>5</v>
      </c>
      <c r="G65" s="153" t="s">
        <v>1195</v>
      </c>
      <c r="H65" s="153" t="s">
        <v>1184</v>
      </c>
      <c r="I65" s="81"/>
      <c r="J65" s="82"/>
      <c r="K65" s="63">
        <f t="shared" si="56"/>
        <v>0</v>
      </c>
      <c r="L65" s="63">
        <f t="shared" si="57"/>
        <v>0</v>
      </c>
      <c r="M65" s="83"/>
      <c r="N65" s="84">
        <v>1</v>
      </c>
      <c r="O65" s="66">
        <f t="shared" si="58"/>
        <v>1</v>
      </c>
      <c r="P65" s="66">
        <f t="shared" si="59"/>
        <v>0</v>
      </c>
      <c r="Q65" s="83">
        <v>26</v>
      </c>
      <c r="R65" s="85">
        <f t="shared" si="60"/>
        <v>41.6</v>
      </c>
      <c r="S65" s="69">
        <f t="shared" si="61"/>
        <v>0</v>
      </c>
      <c r="T65" s="70">
        <f t="shared" si="62"/>
        <v>0</v>
      </c>
      <c r="U65" s="70">
        <f t="shared" si="63"/>
        <v>0</v>
      </c>
      <c r="V65" s="70">
        <f t="shared" si="64"/>
        <v>26</v>
      </c>
      <c r="W65" s="70">
        <f t="shared" si="65"/>
        <v>7.8</v>
      </c>
      <c r="X65" s="70">
        <f t="shared" si="66"/>
        <v>7.8</v>
      </c>
      <c r="Y65" s="70">
        <f t="shared" si="67"/>
        <v>26</v>
      </c>
      <c r="Z65" s="70">
        <f t="shared" si="67"/>
        <v>7.8</v>
      </c>
      <c r="AA65" s="70">
        <f t="shared" si="67"/>
        <v>7.8</v>
      </c>
      <c r="AB65" s="71"/>
      <c r="AC65" s="7">
        <f t="shared" si="68"/>
        <v>0</v>
      </c>
      <c r="AD65" s="86"/>
      <c r="AE65" s="73"/>
      <c r="AF65" s="87"/>
      <c r="AG65" s="87"/>
      <c r="AH65" s="88"/>
      <c r="AI65" s="88"/>
      <c r="AJ65" s="75"/>
      <c r="AK65" s="79"/>
      <c r="AL65" s="88"/>
      <c r="AM65" s="75"/>
      <c r="AN65" s="89"/>
      <c r="AO65" s="86"/>
      <c r="AP65" s="134"/>
      <c r="AQ65" s="87"/>
      <c r="AR65" s="87"/>
      <c r="AS65" s="87"/>
      <c r="AT65" s="88"/>
      <c r="AU65" s="75"/>
      <c r="AV65" s="89"/>
    </row>
    <row r="66" spans="1:68" ht="27.95" customHeight="1" x14ac:dyDescent="0.25">
      <c r="A66" s="54" t="s">
        <v>1224</v>
      </c>
      <c r="B66" s="55" t="s">
        <v>1225</v>
      </c>
      <c r="C66" s="56" t="s">
        <v>52</v>
      </c>
      <c r="D66" s="57" t="s">
        <v>1162</v>
      </c>
      <c r="E66" s="150" t="s">
        <v>84</v>
      </c>
      <c r="F66" s="59">
        <v>6</v>
      </c>
      <c r="G66" s="60" t="s">
        <v>1233</v>
      </c>
      <c r="H66" s="60" t="s">
        <v>1234</v>
      </c>
      <c r="I66" s="81"/>
      <c r="J66" s="82">
        <v>1</v>
      </c>
      <c r="K66" s="63">
        <f t="shared" si="56"/>
        <v>1</v>
      </c>
      <c r="L66" s="63">
        <f t="shared" si="57"/>
        <v>0</v>
      </c>
      <c r="M66" s="83">
        <v>26</v>
      </c>
      <c r="N66" s="84">
        <v>1</v>
      </c>
      <c r="O66" s="66">
        <f t="shared" si="58"/>
        <v>1</v>
      </c>
      <c r="P66" s="66">
        <f t="shared" si="59"/>
        <v>0</v>
      </c>
      <c r="Q66" s="83">
        <v>13</v>
      </c>
      <c r="R66" s="85">
        <f t="shared" si="60"/>
        <v>104</v>
      </c>
      <c r="S66" s="69">
        <f t="shared" si="61"/>
        <v>26</v>
      </c>
      <c r="T66" s="70">
        <f t="shared" si="62"/>
        <v>26</v>
      </c>
      <c r="U66" s="70">
        <f t="shared" si="63"/>
        <v>31.2</v>
      </c>
      <c r="V66" s="70">
        <f t="shared" si="64"/>
        <v>13</v>
      </c>
      <c r="W66" s="70">
        <f t="shared" si="65"/>
        <v>3.9</v>
      </c>
      <c r="X66" s="70">
        <f t="shared" si="66"/>
        <v>3.9</v>
      </c>
      <c r="Y66" s="70">
        <f t="shared" si="67"/>
        <v>39</v>
      </c>
      <c r="Z66" s="70">
        <f t="shared" si="67"/>
        <v>29.9</v>
      </c>
      <c r="AA66" s="70">
        <f t="shared" si="67"/>
        <v>35.1</v>
      </c>
      <c r="AB66" s="71"/>
      <c r="AC66" s="7">
        <f t="shared" si="68"/>
        <v>0</v>
      </c>
      <c r="AD66" s="86"/>
      <c r="AE66" s="73"/>
      <c r="AF66" s="87"/>
      <c r="AG66" s="87"/>
      <c r="AH66" s="88"/>
      <c r="AI66" s="88"/>
      <c r="AJ66" s="75"/>
      <c r="AK66" s="87"/>
      <c r="AL66" s="88"/>
      <c r="AM66" s="75"/>
      <c r="AN66" s="89"/>
      <c r="AO66" s="86"/>
      <c r="AP66" s="134"/>
      <c r="AQ66" s="87"/>
      <c r="AR66" s="87"/>
      <c r="AS66" s="87"/>
      <c r="AT66" s="88"/>
      <c r="AU66" s="75"/>
      <c r="AV66" s="89"/>
    </row>
    <row r="67" spans="1:68" ht="27.95" customHeight="1" x14ac:dyDescent="0.25">
      <c r="A67" s="54" t="s">
        <v>1224</v>
      </c>
      <c r="B67" s="55" t="s">
        <v>1225</v>
      </c>
      <c r="C67" s="56" t="s">
        <v>52</v>
      </c>
      <c r="D67" s="57" t="s">
        <v>1162</v>
      </c>
      <c r="E67" s="150" t="s">
        <v>84</v>
      </c>
      <c r="F67" s="59">
        <v>6</v>
      </c>
      <c r="G67" s="60" t="s">
        <v>1235</v>
      </c>
      <c r="H67" s="60" t="s">
        <v>1236</v>
      </c>
      <c r="I67" s="81"/>
      <c r="J67" s="82">
        <v>1</v>
      </c>
      <c r="K67" s="63">
        <f t="shared" si="56"/>
        <v>1</v>
      </c>
      <c r="L67" s="63">
        <f t="shared" si="57"/>
        <v>0</v>
      </c>
      <c r="M67" s="83">
        <v>26</v>
      </c>
      <c r="N67" s="84">
        <v>1</v>
      </c>
      <c r="O67" s="66">
        <f t="shared" si="58"/>
        <v>1</v>
      </c>
      <c r="P67" s="66">
        <f t="shared" si="59"/>
        <v>0</v>
      </c>
      <c r="Q67" s="83">
        <v>13</v>
      </c>
      <c r="R67" s="85">
        <f t="shared" si="60"/>
        <v>104</v>
      </c>
      <c r="S67" s="69">
        <f t="shared" si="61"/>
        <v>26</v>
      </c>
      <c r="T67" s="70">
        <f t="shared" si="62"/>
        <v>26</v>
      </c>
      <c r="U67" s="70">
        <f t="shared" si="63"/>
        <v>31.2</v>
      </c>
      <c r="V67" s="70">
        <f t="shared" si="64"/>
        <v>13</v>
      </c>
      <c r="W67" s="70">
        <f t="shared" si="65"/>
        <v>3.9</v>
      </c>
      <c r="X67" s="70">
        <f t="shared" si="66"/>
        <v>3.9</v>
      </c>
      <c r="Y67" s="70">
        <f t="shared" si="67"/>
        <v>39</v>
      </c>
      <c r="Z67" s="70">
        <f t="shared" si="67"/>
        <v>29.9</v>
      </c>
      <c r="AA67" s="70">
        <f t="shared" si="67"/>
        <v>35.1</v>
      </c>
      <c r="AB67" s="71"/>
      <c r="AC67" s="7">
        <f t="shared" si="68"/>
        <v>0</v>
      </c>
      <c r="AD67" s="86"/>
      <c r="AE67" s="73"/>
      <c r="AF67" s="87"/>
      <c r="AG67" s="87"/>
      <c r="AH67" s="88"/>
      <c r="AI67" s="88"/>
      <c r="AJ67" s="75"/>
      <c r="AK67" s="87"/>
      <c r="AL67" s="88"/>
      <c r="AM67" s="75"/>
      <c r="AN67" s="89"/>
      <c r="AO67" s="86"/>
      <c r="AP67" s="134"/>
      <c r="AQ67" s="87"/>
      <c r="AR67" s="87"/>
      <c r="AS67" s="87"/>
      <c r="AT67" s="88"/>
      <c r="AU67" s="75"/>
      <c r="AV67" s="89"/>
    </row>
    <row r="68" spans="1:68" ht="27.95" customHeight="1" x14ac:dyDescent="0.25">
      <c r="A68" s="54" t="s">
        <v>1224</v>
      </c>
      <c r="B68" s="55" t="s">
        <v>1225</v>
      </c>
      <c r="C68" s="56" t="s">
        <v>52</v>
      </c>
      <c r="D68" s="57" t="s">
        <v>1162</v>
      </c>
      <c r="E68" s="141"/>
      <c r="F68" s="136"/>
      <c r="G68" s="142"/>
      <c r="H68" s="140"/>
      <c r="I68" s="81"/>
      <c r="J68" s="82"/>
      <c r="K68" s="63">
        <f t="shared" si="56"/>
        <v>0</v>
      </c>
      <c r="L68" s="63">
        <f t="shared" si="57"/>
        <v>0</v>
      </c>
      <c r="M68" s="83"/>
      <c r="N68" s="84"/>
      <c r="O68" s="66">
        <f t="shared" si="58"/>
        <v>0</v>
      </c>
      <c r="P68" s="66">
        <f t="shared" si="59"/>
        <v>0</v>
      </c>
      <c r="Q68" s="83"/>
      <c r="R68" s="85">
        <f t="shared" si="60"/>
        <v>0</v>
      </c>
      <c r="S68" s="69">
        <f t="shared" si="61"/>
        <v>0</v>
      </c>
      <c r="T68" s="70">
        <f t="shared" si="62"/>
        <v>0</v>
      </c>
      <c r="U68" s="70">
        <f t="shared" si="63"/>
        <v>0</v>
      </c>
      <c r="V68" s="70">
        <f t="shared" si="64"/>
        <v>0</v>
      </c>
      <c r="W68" s="70">
        <f t="shared" si="65"/>
        <v>0</v>
      </c>
      <c r="X68" s="70">
        <f t="shared" si="66"/>
        <v>0</v>
      </c>
      <c r="Y68" s="70">
        <f t="shared" si="67"/>
        <v>0</v>
      </c>
      <c r="Z68" s="70">
        <f t="shared" si="67"/>
        <v>0</v>
      </c>
      <c r="AA68" s="70">
        <f t="shared" si="67"/>
        <v>0</v>
      </c>
      <c r="AB68" s="71"/>
      <c r="AC68" s="7">
        <f t="shared" si="68"/>
        <v>0</v>
      </c>
      <c r="AD68" s="86"/>
      <c r="AE68" s="73"/>
      <c r="AF68" s="87"/>
      <c r="AG68" s="87"/>
      <c r="AH68" s="88"/>
      <c r="AI68" s="88"/>
      <c r="AJ68" s="75"/>
      <c r="AK68" s="87"/>
      <c r="AL68" s="88"/>
      <c r="AM68" s="75"/>
      <c r="AN68" s="89"/>
      <c r="AO68" s="86"/>
      <c r="AP68" s="134"/>
      <c r="AQ68" s="87"/>
      <c r="AR68" s="87"/>
      <c r="AS68" s="87"/>
      <c r="AT68" s="88"/>
      <c r="AU68" s="75"/>
      <c r="AV68" s="89"/>
    </row>
    <row r="69" spans="1:68" ht="27.95" customHeight="1" x14ac:dyDescent="0.25">
      <c r="A69" s="54" t="s">
        <v>1224</v>
      </c>
      <c r="B69" s="55" t="s">
        <v>1225</v>
      </c>
      <c r="C69" s="56" t="s">
        <v>52</v>
      </c>
      <c r="D69" s="57" t="s">
        <v>1162</v>
      </c>
      <c r="E69" s="141"/>
      <c r="F69" s="136"/>
      <c r="G69" s="142"/>
      <c r="H69" s="140"/>
      <c r="I69" s="94"/>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134"/>
      <c r="AQ69" s="87"/>
      <c r="AR69" s="87"/>
      <c r="AS69" s="87"/>
      <c r="AT69" s="88"/>
      <c r="AU69" s="75"/>
      <c r="AV69" s="89"/>
    </row>
    <row r="70" spans="1:68" ht="27.95" customHeight="1" x14ac:dyDescent="0.25">
      <c r="A70" s="54" t="s">
        <v>1224</v>
      </c>
      <c r="B70" s="55" t="s">
        <v>1225</v>
      </c>
      <c r="C70" s="56" t="s">
        <v>52</v>
      </c>
      <c r="D70" s="57" t="s">
        <v>1162</v>
      </c>
      <c r="E70" s="143"/>
      <c r="F70" s="144"/>
      <c r="G70" s="145"/>
      <c r="H70" s="140"/>
      <c r="I70" s="81"/>
      <c r="J70" s="82"/>
      <c r="K70" s="63">
        <f t="shared" si="56"/>
        <v>0</v>
      </c>
      <c r="L70" s="63">
        <f t="shared" si="57"/>
        <v>0</v>
      </c>
      <c r="M70" s="83"/>
      <c r="N70" s="84"/>
      <c r="O70" s="66">
        <f t="shared" si="58"/>
        <v>0</v>
      </c>
      <c r="P70" s="66">
        <f t="shared" si="59"/>
        <v>0</v>
      </c>
      <c r="Q70" s="83"/>
      <c r="R70" s="85">
        <f t="shared" si="60"/>
        <v>0</v>
      </c>
      <c r="S70" s="69">
        <f t="shared" si="61"/>
        <v>0</v>
      </c>
      <c r="T70" s="70">
        <f t="shared" si="62"/>
        <v>0</v>
      </c>
      <c r="U70" s="70">
        <f t="shared" si="63"/>
        <v>0</v>
      </c>
      <c r="V70" s="70">
        <f t="shared" si="64"/>
        <v>0</v>
      </c>
      <c r="W70" s="70">
        <f t="shared" si="65"/>
        <v>0</v>
      </c>
      <c r="X70" s="70">
        <f t="shared" si="66"/>
        <v>0</v>
      </c>
      <c r="Y70" s="70">
        <f t="shared" si="67"/>
        <v>0</v>
      </c>
      <c r="Z70" s="70">
        <f t="shared" si="67"/>
        <v>0</v>
      </c>
      <c r="AA70" s="70">
        <f t="shared" si="67"/>
        <v>0</v>
      </c>
      <c r="AB70" s="71"/>
      <c r="AC70" s="7">
        <f t="shared" si="68"/>
        <v>0</v>
      </c>
      <c r="AD70" s="86"/>
      <c r="AE70" s="73"/>
      <c r="AF70" s="87"/>
      <c r="AG70" s="87"/>
      <c r="AH70" s="88"/>
      <c r="AI70" s="88"/>
      <c r="AJ70" s="75"/>
      <c r="AK70" s="87"/>
      <c r="AL70" s="88"/>
      <c r="AM70" s="75"/>
      <c r="AN70" s="89"/>
      <c r="AO70" s="86"/>
      <c r="AP70" s="134"/>
      <c r="AQ70" s="87"/>
      <c r="AR70" s="87"/>
      <c r="AS70" s="87"/>
      <c r="AT70" s="88"/>
      <c r="AU70" s="75"/>
      <c r="AV70" s="89"/>
    </row>
    <row r="71" spans="1:68" ht="27.95" customHeight="1" x14ac:dyDescent="0.25">
      <c r="A71" s="54" t="s">
        <v>1224</v>
      </c>
      <c r="B71" s="55" t="s">
        <v>1225</v>
      </c>
      <c r="C71" s="56" t="s">
        <v>52</v>
      </c>
      <c r="D71" s="57" t="s">
        <v>1162</v>
      </c>
      <c r="E71" s="146"/>
      <c r="F71" s="578"/>
      <c r="G71" s="142"/>
      <c r="H71" s="579"/>
      <c r="I71" s="580"/>
      <c r="J71" s="82"/>
      <c r="K71" s="96">
        <f t="shared" si="56"/>
        <v>0</v>
      </c>
      <c r="L71" s="96">
        <f t="shared" si="57"/>
        <v>0</v>
      </c>
      <c r="M71" s="83"/>
      <c r="N71" s="84"/>
      <c r="O71" s="66">
        <f t="shared" si="58"/>
        <v>0</v>
      </c>
      <c r="P71" s="66">
        <f t="shared" si="59"/>
        <v>0</v>
      </c>
      <c r="Q71" s="83"/>
      <c r="R71" s="85">
        <f t="shared" si="60"/>
        <v>0</v>
      </c>
      <c r="S71" s="69">
        <f t="shared" si="61"/>
        <v>0</v>
      </c>
      <c r="T71" s="70">
        <f t="shared" si="62"/>
        <v>0</v>
      </c>
      <c r="U71" s="70">
        <f t="shared" si="63"/>
        <v>0</v>
      </c>
      <c r="V71" s="70">
        <f t="shared" si="64"/>
        <v>0</v>
      </c>
      <c r="W71" s="70">
        <f t="shared" si="65"/>
        <v>0</v>
      </c>
      <c r="X71" s="70">
        <f t="shared" si="66"/>
        <v>0</v>
      </c>
      <c r="Y71" s="70">
        <f t="shared" si="67"/>
        <v>0</v>
      </c>
      <c r="Z71" s="70">
        <f t="shared" si="67"/>
        <v>0</v>
      </c>
      <c r="AA71" s="70">
        <f t="shared" si="67"/>
        <v>0</v>
      </c>
      <c r="AB71" s="71"/>
      <c r="AC71" s="7">
        <f t="shared" si="68"/>
        <v>0</v>
      </c>
      <c r="AD71" s="86"/>
      <c r="AE71" s="73"/>
      <c r="AF71" s="87"/>
      <c r="AG71" s="87"/>
      <c r="AH71" s="88"/>
      <c r="AI71" s="88"/>
      <c r="AJ71" s="75"/>
      <c r="AK71" s="87"/>
      <c r="AL71" s="88"/>
      <c r="AM71" s="75"/>
      <c r="AN71" s="89"/>
      <c r="AO71" s="86"/>
      <c r="AP71" s="134"/>
      <c r="AQ71" s="87"/>
      <c r="AR71" s="87"/>
      <c r="AS71" s="87"/>
      <c r="AT71" s="88"/>
      <c r="AU71" s="75"/>
      <c r="AV71" s="89"/>
    </row>
    <row r="72" spans="1:68" s="115" customFormat="1" ht="27.95" customHeight="1" x14ac:dyDescent="0.25">
      <c r="A72" s="193" t="s">
        <v>1224</v>
      </c>
      <c r="B72" s="194" t="s">
        <v>1225</v>
      </c>
      <c r="C72" s="56" t="s">
        <v>52</v>
      </c>
      <c r="D72" s="57" t="s">
        <v>1162</v>
      </c>
      <c r="E72" s="101" t="s">
        <v>49</v>
      </c>
      <c r="F72" s="101"/>
      <c r="G72" s="102"/>
      <c r="H72" s="103" t="s">
        <v>1237</v>
      </c>
      <c r="I72" s="104"/>
      <c r="J72" s="105">
        <v>1</v>
      </c>
      <c r="K72" s="106">
        <f>IF(J72&gt;0, 1, 0)</f>
        <v>1</v>
      </c>
      <c r="L72" s="106">
        <f t="shared" si="57"/>
        <v>0</v>
      </c>
      <c r="M72" s="107">
        <v>6</v>
      </c>
      <c r="N72" s="108"/>
      <c r="O72" s="109">
        <f t="shared" si="58"/>
        <v>0</v>
      </c>
      <c r="P72" s="109">
        <f t="shared" si="59"/>
        <v>0</v>
      </c>
      <c r="Q72" s="107"/>
      <c r="R72" s="110">
        <f>J72*M72*$R$9</f>
        <v>29.400000000000002</v>
      </c>
      <c r="S72" s="111">
        <f>J72*M72*$S$9</f>
        <v>6</v>
      </c>
      <c r="T72" s="112">
        <f>K72*M72*$T$9</f>
        <v>9</v>
      </c>
      <c r="U72" s="112">
        <f>J72*M72*$U$9</f>
        <v>14.399999999999999</v>
      </c>
      <c r="V72" s="112">
        <f t="shared" si="64"/>
        <v>0</v>
      </c>
      <c r="W72" s="112">
        <f t="shared" si="65"/>
        <v>0</v>
      </c>
      <c r="X72" s="112">
        <f t="shared" si="66"/>
        <v>0</v>
      </c>
      <c r="Y72" s="112">
        <f t="shared" si="67"/>
        <v>6</v>
      </c>
      <c r="Z72" s="112">
        <f t="shared" si="67"/>
        <v>9</v>
      </c>
      <c r="AA72" s="112">
        <f t="shared" si="67"/>
        <v>14.399999999999999</v>
      </c>
      <c r="AB72" s="113"/>
      <c r="AC72" s="114">
        <f t="shared" si="68"/>
        <v>0</v>
      </c>
      <c r="AD72" s="86"/>
      <c r="AE72" s="73"/>
      <c r="AF72" s="87"/>
      <c r="AG72" s="87"/>
      <c r="AH72" s="88"/>
      <c r="AI72" s="88"/>
      <c r="AJ72" s="75"/>
      <c r="AK72" s="87"/>
      <c r="AL72" s="88"/>
      <c r="AM72" s="75"/>
      <c r="AN72" s="89"/>
      <c r="AO72" s="86"/>
      <c r="AP72" s="134"/>
      <c r="AQ72" s="87"/>
      <c r="AR72" s="87"/>
      <c r="AS72" s="87"/>
      <c r="AT72" s="88"/>
      <c r="AU72" s="75"/>
      <c r="AV72" s="89"/>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193" t="s">
        <v>1224</v>
      </c>
      <c r="B73" s="194" t="s">
        <v>1225</v>
      </c>
      <c r="C73" s="56" t="s">
        <v>52</v>
      </c>
      <c r="D73" s="57" t="s">
        <v>1162</v>
      </c>
      <c r="E73" s="101" t="s">
        <v>49</v>
      </c>
      <c r="F73" s="101"/>
      <c r="G73" s="102"/>
      <c r="H73" s="103" t="s">
        <v>1238</v>
      </c>
      <c r="I73" s="104"/>
      <c r="J73" s="105">
        <v>0</v>
      </c>
      <c r="K73" s="106">
        <f>IF(J73&gt;0, 1, 0)</f>
        <v>0</v>
      </c>
      <c r="L73" s="106">
        <f t="shared" si="57"/>
        <v>0</v>
      </c>
      <c r="M73" s="107">
        <v>0</v>
      </c>
      <c r="N73" s="108"/>
      <c r="O73" s="109">
        <f t="shared" si="58"/>
        <v>0</v>
      </c>
      <c r="P73" s="109">
        <f t="shared" si="59"/>
        <v>0</v>
      </c>
      <c r="Q73" s="107"/>
      <c r="R73" s="110">
        <f>J73*M73*$R$9</f>
        <v>0</v>
      </c>
      <c r="S73" s="111">
        <f>J73*M73*$S$9</f>
        <v>0</v>
      </c>
      <c r="T73" s="112">
        <f>K73*M73*$T$9</f>
        <v>0</v>
      </c>
      <c r="U73" s="112">
        <f>J73*M73*$U$9</f>
        <v>0</v>
      </c>
      <c r="V73" s="112">
        <f t="shared" si="64"/>
        <v>0</v>
      </c>
      <c r="W73" s="112">
        <f t="shared" si="65"/>
        <v>0</v>
      </c>
      <c r="X73" s="112">
        <f t="shared" si="66"/>
        <v>0</v>
      </c>
      <c r="Y73" s="112">
        <f t="shared" si="67"/>
        <v>0</v>
      </c>
      <c r="Z73" s="112">
        <f t="shared" si="67"/>
        <v>0</v>
      </c>
      <c r="AA73" s="112">
        <f t="shared" si="67"/>
        <v>0</v>
      </c>
      <c r="AB73" s="113"/>
      <c r="AC73" s="114">
        <f t="shared" si="68"/>
        <v>0</v>
      </c>
      <c r="AD73" s="86"/>
      <c r="AE73" s="73"/>
      <c r="AF73" s="87"/>
      <c r="AG73" s="87"/>
      <c r="AH73" s="88"/>
      <c r="AI73" s="88"/>
      <c r="AJ73" s="75"/>
      <c r="AK73" s="87"/>
      <c r="AL73" s="88"/>
      <c r="AM73" s="75"/>
      <c r="AN73" s="89"/>
      <c r="AO73" s="86"/>
      <c r="AP73" s="134"/>
      <c r="AQ73" s="87"/>
      <c r="AR73" s="87"/>
      <c r="AS73" s="87"/>
      <c r="AT73" s="88"/>
      <c r="AU73" s="75"/>
      <c r="AV73" s="89"/>
      <c r="AW73" s="6"/>
      <c r="AX73" s="6"/>
      <c r="AY73" s="6"/>
      <c r="AZ73" s="6"/>
      <c r="BA73" s="6"/>
      <c r="BB73" s="6"/>
      <c r="BC73" s="6"/>
      <c r="BD73" s="6"/>
      <c r="BE73" s="6"/>
      <c r="BF73" s="6"/>
      <c r="BG73" s="6"/>
      <c r="BH73" s="6"/>
      <c r="BI73" s="6"/>
      <c r="BJ73" s="6"/>
      <c r="BK73" s="6"/>
      <c r="BL73" s="6"/>
      <c r="BM73" s="6"/>
      <c r="BN73" s="6"/>
      <c r="BO73" s="6"/>
      <c r="BP73" s="6"/>
    </row>
    <row r="74" spans="1:68" ht="27.75" customHeight="1" thickBot="1" x14ac:dyDescent="0.3">
      <c r="A74" s="116" t="s">
        <v>1224</v>
      </c>
      <c r="B74" s="117" t="s">
        <v>1225</v>
      </c>
      <c r="C74" s="117" t="s">
        <v>52</v>
      </c>
      <c r="D74" s="57" t="s">
        <v>1162</v>
      </c>
      <c r="E74" s="118"/>
      <c r="F74" s="118"/>
      <c r="G74" s="119"/>
      <c r="H74" s="120" t="s">
        <v>90</v>
      </c>
      <c r="I74" s="121"/>
      <c r="J74" s="122"/>
      <c r="K74" s="123"/>
      <c r="L74" s="123"/>
      <c r="M74" s="124"/>
      <c r="N74" s="125"/>
      <c r="O74" s="123"/>
      <c r="P74" s="123"/>
      <c r="Q74" s="124"/>
      <c r="R74" s="126">
        <f>SUM(R62:R73)</f>
        <v>487</v>
      </c>
      <c r="S74" s="127">
        <f t="shared" ref="S74:AA74" si="69">SUM(S62:S73)</f>
        <v>110</v>
      </c>
      <c r="T74" s="128">
        <f t="shared" si="69"/>
        <v>113</v>
      </c>
      <c r="U74" s="128">
        <f t="shared" si="69"/>
        <v>139.19999999999999</v>
      </c>
      <c r="V74" s="128">
        <f t="shared" si="69"/>
        <v>78</v>
      </c>
      <c r="W74" s="128">
        <f t="shared" si="69"/>
        <v>23.4</v>
      </c>
      <c r="X74" s="128">
        <f t="shared" si="69"/>
        <v>23.4</v>
      </c>
      <c r="Y74" s="129">
        <f t="shared" si="69"/>
        <v>188</v>
      </c>
      <c r="Z74" s="129">
        <f t="shared" si="69"/>
        <v>136.4</v>
      </c>
      <c r="AA74" s="129">
        <f t="shared" si="69"/>
        <v>162.6</v>
      </c>
      <c r="AB74" s="130">
        <f>R74/1800/0.6</f>
        <v>0.45092592592592595</v>
      </c>
      <c r="AC74" s="7"/>
      <c r="AD74" s="131"/>
      <c r="AE74" s="132"/>
      <c r="AF74" s="132"/>
      <c r="AG74" s="132"/>
      <c r="AH74" s="132"/>
      <c r="AI74" s="132"/>
      <c r="AJ74" s="132"/>
      <c r="AK74" s="132"/>
      <c r="AL74" s="132"/>
      <c r="AM74" s="132"/>
      <c r="AN74" s="132"/>
      <c r="AO74" s="132"/>
      <c r="AP74" s="582"/>
      <c r="AQ74" s="132"/>
      <c r="AR74" s="132"/>
      <c r="AS74" s="132"/>
      <c r="AT74" s="132"/>
      <c r="AU74" s="132"/>
      <c r="AV74" s="583"/>
    </row>
    <row r="75" spans="1:68" ht="27.95" customHeight="1" thickTop="1" x14ac:dyDescent="0.25">
      <c r="A75" s="54" t="s">
        <v>1239</v>
      </c>
      <c r="B75" s="55" t="s">
        <v>1240</v>
      </c>
      <c r="C75" s="56" t="s">
        <v>52</v>
      </c>
      <c r="D75" s="57" t="s">
        <v>1162</v>
      </c>
      <c r="E75" s="58" t="s">
        <v>54</v>
      </c>
      <c r="F75" s="80">
        <v>3</v>
      </c>
      <c r="G75" s="60" t="s">
        <v>1163</v>
      </c>
      <c r="H75" s="60" t="s">
        <v>1164</v>
      </c>
      <c r="I75" s="576"/>
      <c r="J75" s="62"/>
      <c r="K75" s="63">
        <f t="shared" ref="K75:K84" si="70">IF(J75&gt;0, 1, 0)</f>
        <v>0</v>
      </c>
      <c r="L75" s="63">
        <f t="shared" ref="L75:L86" si="71">J75-K75</f>
        <v>0</v>
      </c>
      <c r="M75" s="64"/>
      <c r="N75" s="65"/>
      <c r="O75" s="66">
        <f t="shared" ref="O75:O86" si="72">IF(N75&gt;0, 1, 0)</f>
        <v>0</v>
      </c>
      <c r="P75" s="66">
        <f t="shared" ref="P75:P86" si="73">N75-O75</f>
        <v>0</v>
      </c>
      <c r="Q75" s="577"/>
      <c r="R75" s="68">
        <f t="shared" ref="R75:R84" si="74">(K75*M75*$R$5)+(L75*M75*$R$6)+(O75*Q75*$R$7)+(P75*Q75*$R$8)</f>
        <v>0</v>
      </c>
      <c r="S75" s="69">
        <f t="shared" ref="S75:S84" si="75">J75*M75*$S$5</f>
        <v>0</v>
      </c>
      <c r="T75" s="70">
        <f t="shared" ref="T75:T84" si="76">K75*M75*$T$5</f>
        <v>0</v>
      </c>
      <c r="U75" s="70">
        <f t="shared" ref="U75:U84" si="77">J75*M75*$U$5</f>
        <v>0</v>
      </c>
      <c r="V75" s="70">
        <f t="shared" ref="V75:V86" si="78">N75*Q75*$V$7</f>
        <v>0</v>
      </c>
      <c r="W75" s="70">
        <f t="shared" ref="W75:W86" si="79">O75*Q75*$W$7</f>
        <v>0</v>
      </c>
      <c r="X75" s="70">
        <f t="shared" ref="X75:X86" si="80">N75*Q75*$X$7</f>
        <v>0</v>
      </c>
      <c r="Y75" s="70">
        <f t="shared" ref="Y75:AA86" si="81">S75+V75</f>
        <v>0</v>
      </c>
      <c r="Z75" s="70">
        <f t="shared" si="81"/>
        <v>0</v>
      </c>
      <c r="AA75" s="70">
        <f t="shared" si="81"/>
        <v>0</v>
      </c>
      <c r="AB75" s="71"/>
      <c r="AC75" s="7">
        <f t="shared" ref="AC75:AC86" si="82">R75-Y75-Z75-AA75</f>
        <v>0</v>
      </c>
      <c r="AD75" s="72"/>
      <c r="AE75" s="73"/>
      <c r="AF75" s="73"/>
      <c r="AG75" s="73"/>
      <c r="AH75" s="88"/>
      <c r="AI75" s="88"/>
      <c r="AJ75" s="75"/>
      <c r="AK75" s="584" t="s">
        <v>1241</v>
      </c>
      <c r="AL75" s="88"/>
      <c r="AM75" s="75"/>
      <c r="AN75" s="77"/>
      <c r="AO75" s="72"/>
      <c r="AP75" s="79"/>
      <c r="AQ75" s="134" t="s">
        <v>1242</v>
      </c>
      <c r="AR75" s="286"/>
      <c r="AS75" s="134"/>
      <c r="AT75" s="88"/>
      <c r="AU75" s="75"/>
      <c r="AV75" s="77"/>
    </row>
    <row r="76" spans="1:68" ht="27.95" customHeight="1" x14ac:dyDescent="0.25">
      <c r="A76" s="54" t="s">
        <v>1239</v>
      </c>
      <c r="B76" s="55" t="s">
        <v>1240</v>
      </c>
      <c r="C76" s="56" t="s">
        <v>52</v>
      </c>
      <c r="D76" s="57" t="s">
        <v>1162</v>
      </c>
      <c r="E76" s="93" t="s">
        <v>73</v>
      </c>
      <c r="F76" s="80">
        <v>1</v>
      </c>
      <c r="G76" s="60" t="s">
        <v>1203</v>
      </c>
      <c r="H76" s="60" t="s">
        <v>1204</v>
      </c>
      <c r="I76" s="81"/>
      <c r="J76" s="82">
        <v>1</v>
      </c>
      <c r="K76" s="63">
        <f t="shared" si="70"/>
        <v>1</v>
      </c>
      <c r="L76" s="63">
        <f t="shared" si="71"/>
        <v>0</v>
      </c>
      <c r="M76" s="83">
        <v>26</v>
      </c>
      <c r="N76" s="84"/>
      <c r="O76" s="66">
        <f t="shared" si="72"/>
        <v>0</v>
      </c>
      <c r="P76" s="66">
        <f t="shared" si="73"/>
        <v>0</v>
      </c>
      <c r="Q76" s="83"/>
      <c r="R76" s="85">
        <f t="shared" si="74"/>
        <v>83.2</v>
      </c>
      <c r="S76" s="69">
        <f t="shared" si="75"/>
        <v>26</v>
      </c>
      <c r="T76" s="70">
        <f t="shared" si="76"/>
        <v>26</v>
      </c>
      <c r="U76" s="70">
        <f t="shared" si="77"/>
        <v>31.2</v>
      </c>
      <c r="V76" s="70">
        <f t="shared" si="78"/>
        <v>0</v>
      </c>
      <c r="W76" s="70">
        <f t="shared" si="79"/>
        <v>0</v>
      </c>
      <c r="X76" s="70">
        <f t="shared" si="80"/>
        <v>0</v>
      </c>
      <c r="Y76" s="70">
        <f t="shared" si="81"/>
        <v>26</v>
      </c>
      <c r="Z76" s="70">
        <f t="shared" si="81"/>
        <v>26</v>
      </c>
      <c r="AA76" s="70">
        <f t="shared" si="81"/>
        <v>31.2</v>
      </c>
      <c r="AB76" s="71"/>
      <c r="AC76" s="7">
        <f t="shared" si="82"/>
        <v>0</v>
      </c>
      <c r="AD76" s="86"/>
      <c r="AE76" s="73"/>
      <c r="AF76" s="87"/>
      <c r="AG76" s="87"/>
      <c r="AH76" s="88"/>
      <c r="AI76" s="88"/>
      <c r="AJ76" s="75"/>
      <c r="AK76" s="584" t="s">
        <v>1243</v>
      </c>
      <c r="AL76" s="88"/>
      <c r="AM76" s="75"/>
      <c r="AN76" s="89"/>
      <c r="AO76" s="86"/>
      <c r="AP76" s="134"/>
      <c r="AQ76" s="590"/>
      <c r="AR76" s="591"/>
      <c r="AS76" s="154"/>
      <c r="AT76" s="88"/>
      <c r="AU76" s="75"/>
      <c r="AV76" s="89"/>
    </row>
    <row r="77" spans="1:68" ht="27.95" customHeight="1" x14ac:dyDescent="0.25">
      <c r="A77" s="54" t="s">
        <v>1239</v>
      </c>
      <c r="B77" s="55" t="s">
        <v>1240</v>
      </c>
      <c r="C77" s="56" t="s">
        <v>52</v>
      </c>
      <c r="D77" s="57" t="s">
        <v>1162</v>
      </c>
      <c r="E77" s="93" t="s">
        <v>73</v>
      </c>
      <c r="F77" s="80">
        <v>2</v>
      </c>
      <c r="G77" s="60" t="s">
        <v>1192</v>
      </c>
      <c r="H77" s="60" t="s">
        <v>1193</v>
      </c>
      <c r="I77" s="81"/>
      <c r="J77" s="82">
        <v>1</v>
      </c>
      <c r="K77" s="63">
        <f t="shared" si="70"/>
        <v>1</v>
      </c>
      <c r="L77" s="63">
        <f t="shared" si="71"/>
        <v>0</v>
      </c>
      <c r="M77" s="83">
        <v>26</v>
      </c>
      <c r="N77" s="84">
        <v>1</v>
      </c>
      <c r="O77" s="66">
        <f t="shared" si="72"/>
        <v>1</v>
      </c>
      <c r="P77" s="66">
        <f t="shared" si="73"/>
        <v>0</v>
      </c>
      <c r="Q77" s="83">
        <v>8</v>
      </c>
      <c r="R77" s="85">
        <f t="shared" si="74"/>
        <v>96</v>
      </c>
      <c r="S77" s="69">
        <f t="shared" si="75"/>
        <v>26</v>
      </c>
      <c r="T77" s="70">
        <f t="shared" si="76"/>
        <v>26</v>
      </c>
      <c r="U77" s="70">
        <f t="shared" si="77"/>
        <v>31.2</v>
      </c>
      <c r="V77" s="70">
        <f t="shared" si="78"/>
        <v>8</v>
      </c>
      <c r="W77" s="70">
        <f t="shared" si="79"/>
        <v>2.4</v>
      </c>
      <c r="X77" s="70">
        <f t="shared" si="80"/>
        <v>2.4</v>
      </c>
      <c r="Y77" s="70">
        <f t="shared" si="81"/>
        <v>34</v>
      </c>
      <c r="Z77" s="70">
        <f t="shared" si="81"/>
        <v>28.4</v>
      </c>
      <c r="AA77" s="70">
        <f t="shared" si="81"/>
        <v>33.6</v>
      </c>
      <c r="AB77" s="71"/>
      <c r="AC77" s="7">
        <f t="shared" si="82"/>
        <v>0</v>
      </c>
      <c r="AD77" s="86"/>
      <c r="AE77" s="73"/>
      <c r="AF77" s="87"/>
      <c r="AG77" s="87"/>
      <c r="AH77" s="88"/>
      <c r="AI77" s="88"/>
      <c r="AJ77" s="75"/>
      <c r="AK77" s="592" t="s">
        <v>1244</v>
      </c>
      <c r="AL77" s="88"/>
      <c r="AM77" s="75"/>
      <c r="AN77" s="89"/>
      <c r="AO77" s="86"/>
      <c r="AP77" s="134"/>
      <c r="AQ77" s="87"/>
      <c r="AR77" s="87"/>
      <c r="AS77" s="154"/>
      <c r="AT77" s="88"/>
      <c r="AU77" s="75"/>
      <c r="AV77" s="89"/>
    </row>
    <row r="78" spans="1:68" ht="27.95" customHeight="1" x14ac:dyDescent="0.25">
      <c r="A78" s="54" t="s">
        <v>1239</v>
      </c>
      <c r="B78" s="55" t="s">
        <v>1240</v>
      </c>
      <c r="C78" s="56" t="s">
        <v>52</v>
      </c>
      <c r="D78" s="57" t="s">
        <v>1162</v>
      </c>
      <c r="E78" s="91" t="s">
        <v>82</v>
      </c>
      <c r="F78" s="92">
        <v>1</v>
      </c>
      <c r="G78" s="91" t="s">
        <v>1203</v>
      </c>
      <c r="H78" s="91" t="s">
        <v>1206</v>
      </c>
      <c r="I78" s="81"/>
      <c r="J78" s="82">
        <v>1</v>
      </c>
      <c r="K78" s="63">
        <f t="shared" si="70"/>
        <v>1</v>
      </c>
      <c r="L78" s="63">
        <f t="shared" si="71"/>
        <v>0</v>
      </c>
      <c r="M78" s="83">
        <v>26</v>
      </c>
      <c r="N78" s="84"/>
      <c r="O78" s="66">
        <f t="shared" si="72"/>
        <v>0</v>
      </c>
      <c r="P78" s="66">
        <f t="shared" si="73"/>
        <v>0</v>
      </c>
      <c r="Q78" s="83"/>
      <c r="R78" s="85">
        <f t="shared" si="74"/>
        <v>83.2</v>
      </c>
      <c r="S78" s="69">
        <f t="shared" si="75"/>
        <v>26</v>
      </c>
      <c r="T78" s="70">
        <f t="shared" si="76"/>
        <v>26</v>
      </c>
      <c r="U78" s="70">
        <f t="shared" si="77"/>
        <v>31.2</v>
      </c>
      <c r="V78" s="70">
        <f t="shared" si="78"/>
        <v>0</v>
      </c>
      <c r="W78" s="70">
        <f t="shared" si="79"/>
        <v>0</v>
      </c>
      <c r="X78" s="70">
        <f t="shared" si="80"/>
        <v>0</v>
      </c>
      <c r="Y78" s="70">
        <f t="shared" si="81"/>
        <v>26</v>
      </c>
      <c r="Z78" s="70">
        <f t="shared" si="81"/>
        <v>26</v>
      </c>
      <c r="AA78" s="70">
        <f t="shared" si="81"/>
        <v>31.2</v>
      </c>
      <c r="AB78" s="71"/>
      <c r="AC78" s="7">
        <f t="shared" si="82"/>
        <v>0</v>
      </c>
      <c r="AD78" s="86"/>
      <c r="AE78" s="73"/>
      <c r="AF78" s="87"/>
      <c r="AG78" s="87"/>
      <c r="AH78" s="88"/>
      <c r="AI78" s="88"/>
      <c r="AJ78" s="75"/>
      <c r="AK78" s="134"/>
      <c r="AL78" s="88"/>
      <c r="AM78" s="75"/>
      <c r="AN78" s="89"/>
      <c r="AO78" s="86"/>
      <c r="AP78" s="134"/>
      <c r="AQ78" s="87"/>
      <c r="AR78" s="87"/>
      <c r="AS78" s="154"/>
      <c r="AT78" s="88"/>
      <c r="AU78" s="75"/>
      <c r="AV78" s="89"/>
    </row>
    <row r="79" spans="1:68" ht="27.95" customHeight="1" x14ac:dyDescent="0.25">
      <c r="A79" s="54" t="s">
        <v>1239</v>
      </c>
      <c r="B79" s="55" t="s">
        <v>1240</v>
      </c>
      <c r="C79" s="56" t="s">
        <v>52</v>
      </c>
      <c r="D79" s="57" t="s">
        <v>1162</v>
      </c>
      <c r="E79" s="151" t="s">
        <v>84</v>
      </c>
      <c r="F79" s="468">
        <v>5</v>
      </c>
      <c r="G79" s="153" t="s">
        <v>1196</v>
      </c>
      <c r="H79" s="153" t="s">
        <v>1197</v>
      </c>
      <c r="I79" s="81"/>
      <c r="J79" s="82">
        <v>1</v>
      </c>
      <c r="K79" s="63">
        <f t="shared" si="70"/>
        <v>1</v>
      </c>
      <c r="L79" s="63">
        <f t="shared" si="71"/>
        <v>0</v>
      </c>
      <c r="M79" s="83">
        <v>26</v>
      </c>
      <c r="N79" s="84">
        <v>1</v>
      </c>
      <c r="O79" s="66">
        <f t="shared" si="72"/>
        <v>1</v>
      </c>
      <c r="P79" s="66">
        <f t="shared" si="73"/>
        <v>0</v>
      </c>
      <c r="Q79" s="83">
        <v>26</v>
      </c>
      <c r="R79" s="85">
        <f t="shared" si="74"/>
        <v>124.80000000000001</v>
      </c>
      <c r="S79" s="69">
        <f t="shared" si="75"/>
        <v>26</v>
      </c>
      <c r="T79" s="70">
        <f t="shared" si="76"/>
        <v>26</v>
      </c>
      <c r="U79" s="70">
        <f t="shared" si="77"/>
        <v>31.2</v>
      </c>
      <c r="V79" s="70">
        <f t="shared" si="78"/>
        <v>26</v>
      </c>
      <c r="W79" s="70">
        <f t="shared" si="79"/>
        <v>7.8</v>
      </c>
      <c r="X79" s="70">
        <f t="shared" si="80"/>
        <v>7.8</v>
      </c>
      <c r="Y79" s="70">
        <f t="shared" si="81"/>
        <v>52</v>
      </c>
      <c r="Z79" s="70">
        <f t="shared" si="81"/>
        <v>33.799999999999997</v>
      </c>
      <c r="AA79" s="70">
        <f t="shared" si="81"/>
        <v>39</v>
      </c>
      <c r="AB79" s="71"/>
      <c r="AC79" s="7">
        <f t="shared" si="82"/>
        <v>0</v>
      </c>
      <c r="AD79" s="86"/>
      <c r="AE79" s="73"/>
      <c r="AF79" s="87"/>
      <c r="AG79" s="87"/>
      <c r="AH79" s="88"/>
      <c r="AI79" s="88"/>
      <c r="AJ79" s="75"/>
      <c r="AK79" s="154"/>
      <c r="AL79" s="88"/>
      <c r="AM79" s="75"/>
      <c r="AN79" s="89"/>
      <c r="AO79" s="86"/>
      <c r="AP79" s="134"/>
      <c r="AQ79" s="87"/>
      <c r="AR79" s="87"/>
      <c r="AS79" s="154"/>
      <c r="AT79" s="88"/>
      <c r="AU79" s="75"/>
      <c r="AV79" s="89"/>
    </row>
    <row r="80" spans="1:68" ht="27.95" customHeight="1" x14ac:dyDescent="0.25">
      <c r="A80" s="54" t="s">
        <v>1239</v>
      </c>
      <c r="B80" s="55" t="s">
        <v>1240</v>
      </c>
      <c r="C80" s="56" t="s">
        <v>52</v>
      </c>
      <c r="D80" s="57" t="s">
        <v>1162</v>
      </c>
      <c r="E80" s="150" t="s">
        <v>129</v>
      </c>
      <c r="F80" s="59">
        <v>4</v>
      </c>
      <c r="G80" s="60" t="s">
        <v>1208</v>
      </c>
      <c r="H80" s="60" t="s">
        <v>1075</v>
      </c>
      <c r="I80" s="81"/>
      <c r="J80" s="82">
        <v>0</v>
      </c>
      <c r="K80" s="63">
        <f t="shared" si="70"/>
        <v>0</v>
      </c>
      <c r="L80" s="63">
        <f t="shared" si="71"/>
        <v>0</v>
      </c>
      <c r="M80" s="83">
        <v>0</v>
      </c>
      <c r="N80" s="84">
        <v>0</v>
      </c>
      <c r="O80" s="66">
        <f t="shared" si="72"/>
        <v>0</v>
      </c>
      <c r="P80" s="66">
        <f t="shared" si="73"/>
        <v>0</v>
      </c>
      <c r="Q80" s="83">
        <v>0</v>
      </c>
      <c r="R80" s="85">
        <f t="shared" si="74"/>
        <v>0</v>
      </c>
      <c r="S80" s="69">
        <f t="shared" si="75"/>
        <v>0</v>
      </c>
      <c r="T80" s="70">
        <f t="shared" si="76"/>
        <v>0</v>
      </c>
      <c r="U80" s="70">
        <f t="shared" si="77"/>
        <v>0</v>
      </c>
      <c r="V80" s="70">
        <f t="shared" si="78"/>
        <v>0</v>
      </c>
      <c r="W80" s="70">
        <f t="shared" si="79"/>
        <v>0</v>
      </c>
      <c r="X80" s="70">
        <f t="shared" si="80"/>
        <v>0</v>
      </c>
      <c r="Y80" s="70">
        <f t="shared" si="81"/>
        <v>0</v>
      </c>
      <c r="Z80" s="70">
        <f t="shared" si="81"/>
        <v>0</v>
      </c>
      <c r="AA80" s="70">
        <f t="shared" si="81"/>
        <v>0</v>
      </c>
      <c r="AB80" s="71"/>
      <c r="AC80" s="7">
        <f t="shared" si="82"/>
        <v>0</v>
      </c>
      <c r="AD80" s="86"/>
      <c r="AE80" s="73"/>
      <c r="AF80" s="87"/>
      <c r="AG80" s="87"/>
      <c r="AH80" s="88"/>
      <c r="AI80" s="88"/>
      <c r="AJ80" s="75"/>
      <c r="AK80" s="154"/>
      <c r="AL80" s="88"/>
      <c r="AM80" s="75"/>
      <c r="AN80" s="89"/>
      <c r="AO80" s="86"/>
      <c r="AP80" s="134"/>
      <c r="AQ80" s="87"/>
      <c r="AR80" s="87"/>
      <c r="AS80" s="154"/>
      <c r="AT80" s="88"/>
      <c r="AU80" s="75"/>
      <c r="AV80" s="89"/>
    </row>
    <row r="81" spans="1:68" ht="27.95" customHeight="1" x14ac:dyDescent="0.25">
      <c r="A81" s="54" t="s">
        <v>1239</v>
      </c>
      <c r="B81" s="55" t="s">
        <v>1240</v>
      </c>
      <c r="C81" s="56" t="s">
        <v>52</v>
      </c>
      <c r="D81" s="57" t="s">
        <v>1162</v>
      </c>
      <c r="E81" s="141"/>
      <c r="F81" s="136"/>
      <c r="G81" s="142"/>
      <c r="H81" s="140"/>
      <c r="I81" s="81"/>
      <c r="J81" s="82"/>
      <c r="K81" s="63">
        <f t="shared" si="70"/>
        <v>0</v>
      </c>
      <c r="L81" s="63">
        <f t="shared" si="71"/>
        <v>0</v>
      </c>
      <c r="M81" s="83"/>
      <c r="N81" s="84"/>
      <c r="O81" s="66">
        <f t="shared" si="72"/>
        <v>0</v>
      </c>
      <c r="P81" s="66">
        <f t="shared" si="73"/>
        <v>0</v>
      </c>
      <c r="Q81" s="83"/>
      <c r="R81" s="85">
        <f t="shared" si="74"/>
        <v>0</v>
      </c>
      <c r="S81" s="69">
        <f t="shared" si="75"/>
        <v>0</v>
      </c>
      <c r="T81" s="70">
        <f t="shared" si="76"/>
        <v>0</v>
      </c>
      <c r="U81" s="70">
        <f t="shared" si="77"/>
        <v>0</v>
      </c>
      <c r="V81" s="70">
        <f t="shared" si="78"/>
        <v>0</v>
      </c>
      <c r="W81" s="70">
        <f t="shared" si="79"/>
        <v>0</v>
      </c>
      <c r="X81" s="70">
        <f t="shared" si="80"/>
        <v>0</v>
      </c>
      <c r="Y81" s="70">
        <f t="shared" si="81"/>
        <v>0</v>
      </c>
      <c r="Z81" s="70">
        <f t="shared" si="81"/>
        <v>0</v>
      </c>
      <c r="AA81" s="70">
        <f t="shared" si="81"/>
        <v>0</v>
      </c>
      <c r="AB81" s="71"/>
      <c r="AC81" s="7">
        <f t="shared" si="82"/>
        <v>0</v>
      </c>
      <c r="AD81" s="86"/>
      <c r="AE81" s="73"/>
      <c r="AF81" s="87"/>
      <c r="AG81" s="87"/>
      <c r="AH81" s="88"/>
      <c r="AI81" s="88"/>
      <c r="AJ81" s="75"/>
      <c r="AK81" s="154"/>
      <c r="AL81" s="88"/>
      <c r="AM81" s="75"/>
      <c r="AN81" s="89"/>
      <c r="AO81" s="86"/>
      <c r="AP81" s="134"/>
      <c r="AQ81" s="87"/>
      <c r="AR81" s="87"/>
      <c r="AS81" s="154"/>
      <c r="AT81" s="88"/>
      <c r="AU81" s="75"/>
      <c r="AV81" s="89"/>
    </row>
    <row r="82" spans="1:68" ht="27.95" customHeight="1" x14ac:dyDescent="0.25">
      <c r="A82" s="54" t="s">
        <v>1239</v>
      </c>
      <c r="B82" s="55" t="s">
        <v>1240</v>
      </c>
      <c r="C82" s="56" t="s">
        <v>52</v>
      </c>
      <c r="D82" s="57" t="s">
        <v>1162</v>
      </c>
      <c r="E82" s="141"/>
      <c r="F82" s="136"/>
      <c r="G82" s="142"/>
      <c r="H82" s="140"/>
      <c r="I82" s="94"/>
      <c r="J82" s="82"/>
      <c r="K82" s="63">
        <f t="shared" si="70"/>
        <v>0</v>
      </c>
      <c r="L82" s="63">
        <f t="shared" si="71"/>
        <v>0</v>
      </c>
      <c r="M82" s="83"/>
      <c r="N82" s="84"/>
      <c r="O82" s="66">
        <f t="shared" si="72"/>
        <v>0</v>
      </c>
      <c r="P82" s="66">
        <f t="shared" si="73"/>
        <v>0</v>
      </c>
      <c r="Q82" s="83"/>
      <c r="R82" s="85">
        <f t="shared" si="74"/>
        <v>0</v>
      </c>
      <c r="S82" s="69">
        <f t="shared" si="75"/>
        <v>0</v>
      </c>
      <c r="T82" s="70">
        <f t="shared" si="76"/>
        <v>0</v>
      </c>
      <c r="U82" s="70">
        <f t="shared" si="77"/>
        <v>0</v>
      </c>
      <c r="V82" s="70">
        <f t="shared" si="78"/>
        <v>0</v>
      </c>
      <c r="W82" s="70">
        <f t="shared" si="79"/>
        <v>0</v>
      </c>
      <c r="X82" s="70">
        <f t="shared" si="80"/>
        <v>0</v>
      </c>
      <c r="Y82" s="70">
        <f t="shared" si="81"/>
        <v>0</v>
      </c>
      <c r="Z82" s="70">
        <f t="shared" si="81"/>
        <v>0</v>
      </c>
      <c r="AA82" s="70">
        <f t="shared" si="81"/>
        <v>0</v>
      </c>
      <c r="AB82" s="71"/>
      <c r="AC82" s="7">
        <f t="shared" si="82"/>
        <v>0</v>
      </c>
      <c r="AD82" s="86"/>
      <c r="AE82" s="73"/>
      <c r="AF82" s="87"/>
      <c r="AG82" s="87"/>
      <c r="AH82" s="88"/>
      <c r="AI82" s="88"/>
      <c r="AJ82" s="75"/>
      <c r="AK82" s="87"/>
      <c r="AL82" s="88"/>
      <c r="AM82" s="75"/>
      <c r="AN82" s="89"/>
      <c r="AO82" s="86"/>
      <c r="AP82" s="134"/>
      <c r="AQ82" s="87"/>
      <c r="AR82" s="87"/>
      <c r="AS82" s="154"/>
      <c r="AT82" s="88"/>
      <c r="AU82" s="75"/>
      <c r="AV82" s="89"/>
    </row>
    <row r="83" spans="1:68" ht="27.95" customHeight="1" x14ac:dyDescent="0.25">
      <c r="A83" s="54" t="s">
        <v>1239</v>
      </c>
      <c r="B83" s="55" t="s">
        <v>1240</v>
      </c>
      <c r="C83" s="56" t="s">
        <v>52</v>
      </c>
      <c r="D83" s="57" t="s">
        <v>1162</v>
      </c>
      <c r="E83" s="143"/>
      <c r="F83" s="144"/>
      <c r="G83" s="145"/>
      <c r="H83" s="140"/>
      <c r="I83" s="81"/>
      <c r="J83" s="82"/>
      <c r="K83" s="63">
        <f t="shared" si="70"/>
        <v>0</v>
      </c>
      <c r="L83" s="63">
        <f t="shared" si="71"/>
        <v>0</v>
      </c>
      <c r="M83" s="83"/>
      <c r="N83" s="84"/>
      <c r="O83" s="66">
        <f t="shared" si="72"/>
        <v>0</v>
      </c>
      <c r="P83" s="66">
        <f t="shared" si="73"/>
        <v>0</v>
      </c>
      <c r="Q83" s="83"/>
      <c r="R83" s="85">
        <f t="shared" si="74"/>
        <v>0</v>
      </c>
      <c r="S83" s="69">
        <f t="shared" si="75"/>
        <v>0</v>
      </c>
      <c r="T83" s="70">
        <f t="shared" si="76"/>
        <v>0</v>
      </c>
      <c r="U83" s="70">
        <f t="shared" si="77"/>
        <v>0</v>
      </c>
      <c r="V83" s="70">
        <f t="shared" si="78"/>
        <v>0</v>
      </c>
      <c r="W83" s="70">
        <f t="shared" si="79"/>
        <v>0</v>
      </c>
      <c r="X83" s="70">
        <f t="shared" si="80"/>
        <v>0</v>
      </c>
      <c r="Y83" s="70">
        <f t="shared" si="81"/>
        <v>0</v>
      </c>
      <c r="Z83" s="70">
        <f t="shared" si="81"/>
        <v>0</v>
      </c>
      <c r="AA83" s="70">
        <f t="shared" si="81"/>
        <v>0</v>
      </c>
      <c r="AB83" s="71"/>
      <c r="AC83" s="7">
        <f t="shared" si="82"/>
        <v>0</v>
      </c>
      <c r="AD83" s="86"/>
      <c r="AE83" s="73"/>
      <c r="AF83" s="87"/>
      <c r="AG83" s="87"/>
      <c r="AH83" s="88"/>
      <c r="AI83" s="88"/>
      <c r="AJ83" s="75"/>
      <c r="AK83" s="87"/>
      <c r="AL83" s="88"/>
      <c r="AM83" s="75"/>
      <c r="AN83" s="89"/>
      <c r="AO83" s="86"/>
      <c r="AP83" s="134"/>
      <c r="AQ83" s="87"/>
      <c r="AR83" s="87"/>
      <c r="AS83" s="87"/>
      <c r="AT83" s="88"/>
      <c r="AU83" s="75"/>
      <c r="AV83" s="89"/>
    </row>
    <row r="84" spans="1:68" ht="27.95" customHeight="1" x14ac:dyDescent="0.25">
      <c r="A84" s="54" t="s">
        <v>1239</v>
      </c>
      <c r="B84" s="55" t="s">
        <v>1240</v>
      </c>
      <c r="C84" s="56" t="s">
        <v>52</v>
      </c>
      <c r="D84" s="57" t="s">
        <v>1162</v>
      </c>
      <c r="E84" s="146"/>
      <c r="F84" s="578"/>
      <c r="G84" s="142"/>
      <c r="H84" s="579"/>
      <c r="I84" s="580"/>
      <c r="J84" s="82"/>
      <c r="K84" s="96">
        <f t="shared" si="70"/>
        <v>0</v>
      </c>
      <c r="L84" s="96">
        <f t="shared" si="71"/>
        <v>0</v>
      </c>
      <c r="M84" s="83"/>
      <c r="N84" s="84"/>
      <c r="O84" s="66">
        <f t="shared" si="72"/>
        <v>0</v>
      </c>
      <c r="P84" s="66">
        <f t="shared" si="73"/>
        <v>0</v>
      </c>
      <c r="Q84" s="83"/>
      <c r="R84" s="85">
        <f t="shared" si="74"/>
        <v>0</v>
      </c>
      <c r="S84" s="69">
        <f t="shared" si="75"/>
        <v>0</v>
      </c>
      <c r="T84" s="70">
        <f t="shared" si="76"/>
        <v>0</v>
      </c>
      <c r="U84" s="70">
        <f t="shared" si="77"/>
        <v>0</v>
      </c>
      <c r="V84" s="70">
        <f t="shared" si="78"/>
        <v>0</v>
      </c>
      <c r="W84" s="70">
        <f t="shared" si="79"/>
        <v>0</v>
      </c>
      <c r="X84" s="70">
        <f t="shared" si="80"/>
        <v>0</v>
      </c>
      <c r="Y84" s="70">
        <f t="shared" si="81"/>
        <v>0</v>
      </c>
      <c r="Z84" s="70">
        <f t="shared" si="81"/>
        <v>0</v>
      </c>
      <c r="AA84" s="70">
        <f t="shared" si="81"/>
        <v>0</v>
      </c>
      <c r="AB84" s="71"/>
      <c r="AC84" s="7">
        <f t="shared" si="82"/>
        <v>0</v>
      </c>
      <c r="AD84" s="86"/>
      <c r="AE84" s="73"/>
      <c r="AF84" s="87"/>
      <c r="AG84" s="87"/>
      <c r="AH84" s="88"/>
      <c r="AI84" s="88"/>
      <c r="AJ84" s="75"/>
      <c r="AK84" s="87"/>
      <c r="AL84" s="88"/>
      <c r="AM84" s="75"/>
      <c r="AN84" s="89"/>
      <c r="AO84" s="86"/>
      <c r="AP84" s="134"/>
      <c r="AQ84" s="87"/>
      <c r="AR84" s="87"/>
      <c r="AS84" s="87"/>
      <c r="AT84" s="88"/>
      <c r="AU84" s="75"/>
      <c r="AV84" s="89"/>
    </row>
    <row r="85" spans="1:68" s="115" customFormat="1" ht="27.95" customHeight="1" x14ac:dyDescent="0.25">
      <c r="A85" s="193" t="s">
        <v>1239</v>
      </c>
      <c r="B85" s="194" t="s">
        <v>1240</v>
      </c>
      <c r="C85" s="56" t="s">
        <v>52</v>
      </c>
      <c r="D85" s="57" t="s">
        <v>1162</v>
      </c>
      <c r="E85" s="101" t="s">
        <v>49</v>
      </c>
      <c r="F85" s="101"/>
      <c r="G85" s="102"/>
      <c r="H85" s="103" t="s">
        <v>1238</v>
      </c>
      <c r="I85" s="104"/>
      <c r="J85" s="105">
        <v>1</v>
      </c>
      <c r="K85" s="106">
        <f>IF(J85&gt;0, 1, 0)</f>
        <v>1</v>
      </c>
      <c r="L85" s="106">
        <f t="shared" si="71"/>
        <v>0</v>
      </c>
      <c r="M85" s="107">
        <v>0</v>
      </c>
      <c r="N85" s="108"/>
      <c r="O85" s="109">
        <f t="shared" si="72"/>
        <v>0</v>
      </c>
      <c r="P85" s="109">
        <f t="shared" si="73"/>
        <v>0</v>
      </c>
      <c r="Q85" s="107"/>
      <c r="R85" s="110">
        <f>J85*M85*$R$9</f>
        <v>0</v>
      </c>
      <c r="S85" s="111">
        <f>J85*M85*$S$9</f>
        <v>0</v>
      </c>
      <c r="T85" s="112">
        <f>K85*M85*$T$9</f>
        <v>0</v>
      </c>
      <c r="U85" s="112">
        <f>J85*M85*$U$9</f>
        <v>0</v>
      </c>
      <c r="V85" s="112">
        <f t="shared" si="78"/>
        <v>0</v>
      </c>
      <c r="W85" s="112">
        <f t="shared" si="79"/>
        <v>0</v>
      </c>
      <c r="X85" s="112">
        <f t="shared" si="80"/>
        <v>0</v>
      </c>
      <c r="Y85" s="112">
        <f t="shared" si="81"/>
        <v>0</v>
      </c>
      <c r="Z85" s="112">
        <f t="shared" si="81"/>
        <v>0</v>
      </c>
      <c r="AA85" s="112">
        <f t="shared" si="81"/>
        <v>0</v>
      </c>
      <c r="AB85" s="113"/>
      <c r="AC85" s="114">
        <f t="shared" si="82"/>
        <v>0</v>
      </c>
      <c r="AD85" s="86"/>
      <c r="AE85" s="73"/>
      <c r="AF85" s="87"/>
      <c r="AG85" s="87"/>
      <c r="AH85" s="88"/>
      <c r="AI85" s="88"/>
      <c r="AJ85" s="75"/>
      <c r="AK85" s="87"/>
      <c r="AL85" s="88"/>
      <c r="AM85" s="75"/>
      <c r="AN85" s="89"/>
      <c r="AO85" s="86"/>
      <c r="AP85" s="134"/>
      <c r="AQ85" s="87"/>
      <c r="AR85" s="87"/>
      <c r="AS85" s="87"/>
      <c r="AT85" s="88"/>
      <c r="AU85" s="75"/>
      <c r="AV85" s="89"/>
      <c r="AW85" s="6"/>
      <c r="AX85" s="6"/>
      <c r="AY85" s="6"/>
      <c r="AZ85" s="6"/>
      <c r="BA85" s="6"/>
      <c r="BB85" s="6"/>
      <c r="BC85" s="6"/>
      <c r="BD85" s="6"/>
      <c r="BE85" s="6"/>
      <c r="BF85" s="6"/>
      <c r="BG85" s="6"/>
      <c r="BH85" s="6"/>
      <c r="BI85" s="6"/>
      <c r="BJ85" s="6"/>
      <c r="BK85" s="6"/>
      <c r="BL85" s="6"/>
      <c r="BM85" s="6"/>
      <c r="BN85" s="6"/>
      <c r="BO85" s="6"/>
      <c r="BP85" s="6"/>
    </row>
    <row r="86" spans="1:68" s="115" customFormat="1" ht="27.95" customHeight="1" x14ac:dyDescent="0.25">
      <c r="A86" s="193" t="s">
        <v>1239</v>
      </c>
      <c r="B86" s="194" t="s">
        <v>1240</v>
      </c>
      <c r="C86" s="56" t="s">
        <v>52</v>
      </c>
      <c r="D86" s="57" t="s">
        <v>1162</v>
      </c>
      <c r="E86" s="101" t="s">
        <v>49</v>
      </c>
      <c r="F86" s="101"/>
      <c r="G86" s="102"/>
      <c r="H86" s="103" t="s">
        <v>1245</v>
      </c>
      <c r="I86" s="104"/>
      <c r="J86" s="105">
        <v>1</v>
      </c>
      <c r="K86" s="106">
        <f>IF(J86&gt;0, 1, 0)</f>
        <v>1</v>
      </c>
      <c r="L86" s="106">
        <f t="shared" si="71"/>
        <v>0</v>
      </c>
      <c r="M86" s="107">
        <v>24</v>
      </c>
      <c r="N86" s="108"/>
      <c r="O86" s="109">
        <f t="shared" si="72"/>
        <v>0</v>
      </c>
      <c r="P86" s="109">
        <f t="shared" si="73"/>
        <v>0</v>
      </c>
      <c r="Q86" s="107"/>
      <c r="R86" s="110">
        <f>J86*M86*$R$9</f>
        <v>117.60000000000001</v>
      </c>
      <c r="S86" s="111">
        <f>J86*M86*$S$9</f>
        <v>24</v>
      </c>
      <c r="T86" s="112">
        <f>K86*M86*$T$9</f>
        <v>36</v>
      </c>
      <c r="U86" s="112">
        <f>J86*M86*$U$9</f>
        <v>57.599999999999994</v>
      </c>
      <c r="V86" s="112">
        <f t="shared" si="78"/>
        <v>0</v>
      </c>
      <c r="W86" s="112">
        <f t="shared" si="79"/>
        <v>0</v>
      </c>
      <c r="X86" s="112">
        <f t="shared" si="80"/>
        <v>0</v>
      </c>
      <c r="Y86" s="112">
        <f t="shared" si="81"/>
        <v>24</v>
      </c>
      <c r="Z86" s="112">
        <f t="shared" si="81"/>
        <v>36</v>
      </c>
      <c r="AA86" s="112">
        <f t="shared" si="81"/>
        <v>57.599999999999994</v>
      </c>
      <c r="AB86" s="113"/>
      <c r="AC86" s="114">
        <f t="shared" si="82"/>
        <v>0</v>
      </c>
      <c r="AD86" s="86"/>
      <c r="AE86" s="73"/>
      <c r="AF86" s="87"/>
      <c r="AG86" s="87"/>
      <c r="AH86" s="88"/>
      <c r="AI86" s="88"/>
      <c r="AJ86" s="75"/>
      <c r="AK86" s="87"/>
      <c r="AL86" s="88"/>
      <c r="AM86" s="75"/>
      <c r="AN86" s="89"/>
      <c r="AO86" s="86"/>
      <c r="AP86" s="134"/>
      <c r="AQ86" s="87"/>
      <c r="AR86" s="87"/>
      <c r="AS86" s="87"/>
      <c r="AT86" s="88"/>
      <c r="AU86" s="75"/>
      <c r="AV86" s="89"/>
      <c r="AW86" s="6"/>
      <c r="AX86" s="6"/>
      <c r="AY86" s="6"/>
      <c r="AZ86" s="6"/>
      <c r="BA86" s="6"/>
      <c r="BB86" s="6"/>
      <c r="BC86" s="6"/>
      <c r="BD86" s="6"/>
      <c r="BE86" s="6"/>
      <c r="BF86" s="6"/>
      <c r="BG86" s="6"/>
      <c r="BH86" s="6"/>
      <c r="BI86" s="6"/>
      <c r="BJ86" s="6"/>
      <c r="BK86" s="6"/>
      <c r="BL86" s="6"/>
      <c r="BM86" s="6"/>
      <c r="BN86" s="6"/>
      <c r="BO86" s="6"/>
      <c r="BP86" s="6"/>
    </row>
    <row r="87" spans="1:68" ht="27.75" customHeight="1" thickBot="1" x14ac:dyDescent="0.3">
      <c r="A87" s="116" t="s">
        <v>1239</v>
      </c>
      <c r="B87" s="117" t="s">
        <v>1240</v>
      </c>
      <c r="C87" s="117" t="s">
        <v>52</v>
      </c>
      <c r="D87" s="57" t="s">
        <v>1162</v>
      </c>
      <c r="E87" s="118"/>
      <c r="F87" s="118"/>
      <c r="G87" s="119"/>
      <c r="H87" s="120" t="s">
        <v>90</v>
      </c>
      <c r="I87" s="121"/>
      <c r="J87" s="122"/>
      <c r="K87" s="123"/>
      <c r="L87" s="123"/>
      <c r="M87" s="124"/>
      <c r="N87" s="125"/>
      <c r="O87" s="123"/>
      <c r="P87" s="123"/>
      <c r="Q87" s="124"/>
      <c r="R87" s="126">
        <f>SUM(R75:R86)</f>
        <v>504.8</v>
      </c>
      <c r="S87" s="127">
        <f t="shared" ref="S87:AA87" si="83">SUM(S75:S86)</f>
        <v>128</v>
      </c>
      <c r="T87" s="128">
        <f t="shared" si="83"/>
        <v>140</v>
      </c>
      <c r="U87" s="128">
        <f t="shared" si="83"/>
        <v>182.39999999999998</v>
      </c>
      <c r="V87" s="128">
        <f t="shared" si="83"/>
        <v>34</v>
      </c>
      <c r="W87" s="128">
        <f t="shared" si="83"/>
        <v>10.199999999999999</v>
      </c>
      <c r="X87" s="128">
        <f t="shared" si="83"/>
        <v>10.199999999999999</v>
      </c>
      <c r="Y87" s="129">
        <f t="shared" si="83"/>
        <v>162</v>
      </c>
      <c r="Z87" s="129">
        <f t="shared" si="83"/>
        <v>150.19999999999999</v>
      </c>
      <c r="AA87" s="129">
        <f t="shared" si="83"/>
        <v>192.6</v>
      </c>
      <c r="AB87" s="130">
        <f>R87/1800/0.6</f>
        <v>0.46740740740740744</v>
      </c>
      <c r="AC87" s="7"/>
      <c r="AD87" s="131"/>
      <c r="AE87" s="132"/>
      <c r="AF87" s="132"/>
      <c r="AG87" s="132"/>
      <c r="AH87" s="132"/>
      <c r="AI87" s="132"/>
      <c r="AJ87" s="132"/>
      <c r="AK87" s="132"/>
      <c r="AL87" s="132"/>
      <c r="AM87" s="132"/>
      <c r="AN87" s="132"/>
      <c r="AO87" s="132"/>
      <c r="AP87" s="582"/>
      <c r="AQ87" s="132"/>
      <c r="AR87" s="132"/>
      <c r="AS87" s="132"/>
      <c r="AT87" s="132"/>
      <c r="AU87" s="132"/>
      <c r="AV87" s="583"/>
    </row>
    <row r="88" spans="1:68" ht="27.95" customHeight="1" thickTop="1" x14ac:dyDescent="0.25">
      <c r="A88" s="54" t="s">
        <v>1246</v>
      </c>
      <c r="B88" s="55" t="s">
        <v>1247</v>
      </c>
      <c r="C88" s="56" t="s">
        <v>142</v>
      </c>
      <c r="D88" s="57" t="s">
        <v>1162</v>
      </c>
      <c r="E88" s="58" t="s">
        <v>54</v>
      </c>
      <c r="F88" s="80">
        <v>6</v>
      </c>
      <c r="G88" s="60" t="s">
        <v>1054</v>
      </c>
      <c r="H88" s="60" t="s">
        <v>1055</v>
      </c>
      <c r="I88" s="576"/>
      <c r="J88" s="62">
        <v>1</v>
      </c>
      <c r="K88" s="63">
        <f t="shared" ref="K88:K97" si="84">IF(J88&gt;0, 1, 0)</f>
        <v>1</v>
      </c>
      <c r="L88" s="63">
        <f t="shared" ref="L88:L99" si="85">J88-K88</f>
        <v>0</v>
      </c>
      <c r="M88" s="64">
        <v>26</v>
      </c>
      <c r="N88" s="65">
        <v>1</v>
      </c>
      <c r="O88" s="66">
        <f t="shared" ref="O88:O99" si="86">IF(N88&gt;0, 1, 0)</f>
        <v>1</v>
      </c>
      <c r="P88" s="66">
        <f t="shared" ref="P88:P99" si="87">N88-O88</f>
        <v>0</v>
      </c>
      <c r="Q88" s="577">
        <v>26</v>
      </c>
      <c r="R88" s="68">
        <f t="shared" ref="R88:R97" si="88">(K88*M88*$R$5)+(L88*M88*$R$6)+(O88*Q88*$R$7)+(P88*Q88*$R$8)</f>
        <v>124.80000000000001</v>
      </c>
      <c r="S88" s="69">
        <f t="shared" ref="S88:S97" si="89">J88*M88*$S$5</f>
        <v>26</v>
      </c>
      <c r="T88" s="70">
        <f t="shared" ref="T88:T97" si="90">K88*M88*$T$5</f>
        <v>26</v>
      </c>
      <c r="U88" s="70">
        <f t="shared" ref="U88:U97" si="91">J88*M88*$U$5</f>
        <v>31.2</v>
      </c>
      <c r="V88" s="70">
        <f t="shared" ref="V88:V99" si="92">N88*Q88*$V$7</f>
        <v>26</v>
      </c>
      <c r="W88" s="70">
        <f t="shared" ref="W88:W99" si="93">O88*Q88*$W$7</f>
        <v>7.8</v>
      </c>
      <c r="X88" s="70">
        <f t="shared" ref="X88:X99" si="94">N88*Q88*$X$7</f>
        <v>7.8</v>
      </c>
      <c r="Y88" s="70">
        <f t="shared" ref="Y88:AA99" si="95">S88+V88</f>
        <v>52</v>
      </c>
      <c r="Z88" s="70">
        <f t="shared" si="95"/>
        <v>33.799999999999997</v>
      </c>
      <c r="AA88" s="70">
        <f t="shared" si="95"/>
        <v>39</v>
      </c>
      <c r="AB88" s="71"/>
      <c r="AC88" s="7">
        <f>R88-Y88-Z88-AA88</f>
        <v>0</v>
      </c>
      <c r="AD88" s="162"/>
      <c r="AE88" s="134"/>
      <c r="AF88" s="163"/>
      <c r="AG88" s="164"/>
      <c r="AH88" s="88"/>
      <c r="AI88" s="88"/>
      <c r="AJ88" s="75"/>
      <c r="AK88" s="284" t="s">
        <v>1248</v>
      </c>
      <c r="AL88" s="88"/>
      <c r="AM88" s="75"/>
      <c r="AN88" s="89"/>
      <c r="AO88" s="593" t="s">
        <v>1249</v>
      </c>
      <c r="AP88" s="584" t="s">
        <v>1250</v>
      </c>
      <c r="AQ88" s="584" t="s">
        <v>1251</v>
      </c>
      <c r="AR88" s="584" t="s">
        <v>1252</v>
      </c>
      <c r="AS88" s="584" t="s">
        <v>1253</v>
      </c>
      <c r="AT88" s="88"/>
      <c r="AU88" s="75"/>
      <c r="AV88" s="89"/>
    </row>
    <row r="89" spans="1:68" ht="27.95" customHeight="1" x14ac:dyDescent="0.25">
      <c r="A89" s="54" t="s">
        <v>1246</v>
      </c>
      <c r="B89" s="55" t="s">
        <v>1247</v>
      </c>
      <c r="C89" s="56" t="s">
        <v>142</v>
      </c>
      <c r="D89" s="57" t="s">
        <v>1162</v>
      </c>
      <c r="E89" s="91" t="s">
        <v>68</v>
      </c>
      <c r="F89" s="92">
        <v>6</v>
      </c>
      <c r="G89" s="91" t="s">
        <v>1254</v>
      </c>
      <c r="H89" s="91" t="s">
        <v>1255</v>
      </c>
      <c r="I89" s="81"/>
      <c r="J89" s="82">
        <v>0</v>
      </c>
      <c r="K89" s="63">
        <f t="shared" si="84"/>
        <v>0</v>
      </c>
      <c r="L89" s="63">
        <f t="shared" si="85"/>
        <v>0</v>
      </c>
      <c r="M89" s="83"/>
      <c r="N89" s="84">
        <v>0</v>
      </c>
      <c r="O89" s="66">
        <f t="shared" si="86"/>
        <v>0</v>
      </c>
      <c r="P89" s="66">
        <f t="shared" si="87"/>
        <v>0</v>
      </c>
      <c r="Q89" s="83"/>
      <c r="R89" s="85">
        <f t="shared" si="88"/>
        <v>0</v>
      </c>
      <c r="S89" s="69">
        <f t="shared" si="89"/>
        <v>0</v>
      </c>
      <c r="T89" s="70">
        <f t="shared" si="90"/>
        <v>0</v>
      </c>
      <c r="U89" s="70">
        <f t="shared" si="91"/>
        <v>0</v>
      </c>
      <c r="V89" s="70">
        <f t="shared" si="92"/>
        <v>0</v>
      </c>
      <c r="W89" s="70">
        <f t="shared" si="93"/>
        <v>0</v>
      </c>
      <c r="X89" s="70">
        <f t="shared" si="94"/>
        <v>0</v>
      </c>
      <c r="Y89" s="70">
        <f t="shared" si="95"/>
        <v>0</v>
      </c>
      <c r="Z89" s="70">
        <f t="shared" si="95"/>
        <v>0</v>
      </c>
      <c r="AA89" s="70">
        <f t="shared" si="95"/>
        <v>0</v>
      </c>
      <c r="AB89" s="71"/>
      <c r="AC89" s="7">
        <f t="shared" ref="AC89:AC99" si="96">R87-Y87-Z87-AA87</f>
        <v>0</v>
      </c>
      <c r="AD89" s="162"/>
      <c r="AE89" s="134"/>
      <c r="AF89" s="163"/>
      <c r="AG89" s="164"/>
      <c r="AH89" s="88"/>
      <c r="AI89" s="88"/>
      <c r="AJ89" s="75"/>
      <c r="AK89" s="284" t="s">
        <v>1256</v>
      </c>
      <c r="AL89" s="88"/>
      <c r="AM89" s="75"/>
      <c r="AN89" s="89"/>
      <c r="AO89" s="593"/>
      <c r="AP89" s="584"/>
      <c r="AQ89" s="594"/>
      <c r="AR89" s="584"/>
      <c r="AS89" s="595" t="s">
        <v>1257</v>
      </c>
      <c r="AT89" s="88"/>
      <c r="AU89" s="75"/>
      <c r="AV89" s="89"/>
    </row>
    <row r="90" spans="1:68" ht="27.95" customHeight="1" x14ac:dyDescent="0.25">
      <c r="A90" s="54" t="s">
        <v>1246</v>
      </c>
      <c r="B90" s="55" t="s">
        <v>1247</v>
      </c>
      <c r="C90" s="56" t="s">
        <v>142</v>
      </c>
      <c r="D90" s="57" t="s">
        <v>1162</v>
      </c>
      <c r="E90" s="93" t="s">
        <v>73</v>
      </c>
      <c r="F90" s="80">
        <v>3</v>
      </c>
      <c r="G90" s="60" t="s">
        <v>1258</v>
      </c>
      <c r="H90" s="60" t="s">
        <v>1259</v>
      </c>
      <c r="I90" s="81"/>
      <c r="J90" s="82">
        <v>1</v>
      </c>
      <c r="K90" s="63">
        <f t="shared" si="84"/>
        <v>1</v>
      </c>
      <c r="L90" s="63">
        <f t="shared" si="85"/>
        <v>0</v>
      </c>
      <c r="M90" s="83">
        <v>26</v>
      </c>
      <c r="N90" s="84">
        <v>1</v>
      </c>
      <c r="O90" s="66">
        <f t="shared" si="86"/>
        <v>1</v>
      </c>
      <c r="P90" s="66">
        <f t="shared" si="87"/>
        <v>0</v>
      </c>
      <c r="Q90" s="83">
        <v>26</v>
      </c>
      <c r="R90" s="85">
        <f t="shared" si="88"/>
        <v>124.80000000000001</v>
      </c>
      <c r="S90" s="69">
        <f t="shared" si="89"/>
        <v>26</v>
      </c>
      <c r="T90" s="70">
        <f t="shared" si="90"/>
        <v>26</v>
      </c>
      <c r="U90" s="70">
        <f t="shared" si="91"/>
        <v>31.2</v>
      </c>
      <c r="V90" s="70">
        <f t="shared" si="92"/>
        <v>26</v>
      </c>
      <c r="W90" s="70">
        <f t="shared" si="93"/>
        <v>7.8</v>
      </c>
      <c r="X90" s="70">
        <f t="shared" si="94"/>
        <v>7.8</v>
      </c>
      <c r="Y90" s="70">
        <f t="shared" si="95"/>
        <v>52</v>
      </c>
      <c r="Z90" s="70">
        <f t="shared" si="95"/>
        <v>33.799999999999997</v>
      </c>
      <c r="AA90" s="70">
        <f t="shared" si="95"/>
        <v>39</v>
      </c>
      <c r="AB90" s="71"/>
      <c r="AC90" s="7">
        <f t="shared" si="96"/>
        <v>0</v>
      </c>
      <c r="AD90" s="162"/>
      <c r="AE90" s="134"/>
      <c r="AF90" s="163"/>
      <c r="AG90" s="164"/>
      <c r="AH90" s="88"/>
      <c r="AI90" s="88"/>
      <c r="AJ90" s="75"/>
      <c r="AK90" s="284"/>
      <c r="AL90" s="88"/>
      <c r="AM90" s="75"/>
      <c r="AN90" s="89"/>
      <c r="AO90" s="593"/>
      <c r="AP90" s="584"/>
      <c r="AQ90" s="589"/>
      <c r="AR90" s="594"/>
      <c r="AS90" s="596" t="s">
        <v>1260</v>
      </c>
      <c r="AT90" s="88"/>
      <c r="AU90" s="75"/>
      <c r="AV90" s="89"/>
    </row>
    <row r="91" spans="1:68" ht="27.95" customHeight="1" x14ac:dyDescent="0.25">
      <c r="A91" s="54" t="s">
        <v>1246</v>
      </c>
      <c r="B91" s="55" t="s">
        <v>1247</v>
      </c>
      <c r="C91" s="56" t="s">
        <v>142</v>
      </c>
      <c r="D91" s="57" t="s">
        <v>1162</v>
      </c>
      <c r="E91" s="150" t="s">
        <v>129</v>
      </c>
      <c r="F91" s="59">
        <v>1</v>
      </c>
      <c r="G91" s="60" t="s">
        <v>1261</v>
      </c>
      <c r="H91" s="60" t="s">
        <v>1262</v>
      </c>
      <c r="I91" s="81"/>
      <c r="J91" s="82">
        <v>1</v>
      </c>
      <c r="K91" s="63">
        <f t="shared" si="84"/>
        <v>1</v>
      </c>
      <c r="L91" s="63">
        <f t="shared" si="85"/>
        <v>0</v>
      </c>
      <c r="M91" s="83">
        <v>26</v>
      </c>
      <c r="N91" s="84">
        <v>1</v>
      </c>
      <c r="O91" s="66">
        <f t="shared" si="86"/>
        <v>1</v>
      </c>
      <c r="P91" s="66">
        <f t="shared" si="87"/>
        <v>0</v>
      </c>
      <c r="Q91" s="83">
        <v>26</v>
      </c>
      <c r="R91" s="85">
        <f t="shared" si="88"/>
        <v>124.80000000000001</v>
      </c>
      <c r="S91" s="69">
        <f t="shared" si="89"/>
        <v>26</v>
      </c>
      <c r="T91" s="70">
        <f t="shared" si="90"/>
        <v>26</v>
      </c>
      <c r="U91" s="70">
        <f t="shared" si="91"/>
        <v>31.2</v>
      </c>
      <c r="V91" s="70">
        <f t="shared" si="92"/>
        <v>26</v>
      </c>
      <c r="W91" s="70">
        <f t="shared" si="93"/>
        <v>7.8</v>
      </c>
      <c r="X91" s="70">
        <f t="shared" si="94"/>
        <v>7.8</v>
      </c>
      <c r="Y91" s="70">
        <f t="shared" si="95"/>
        <v>52</v>
      </c>
      <c r="Z91" s="70">
        <f t="shared" si="95"/>
        <v>33.799999999999997</v>
      </c>
      <c r="AA91" s="70">
        <f t="shared" si="95"/>
        <v>39</v>
      </c>
      <c r="AB91" s="71"/>
      <c r="AC91" s="7">
        <f t="shared" si="96"/>
        <v>0</v>
      </c>
      <c r="AD91" s="86"/>
      <c r="AE91" s="73"/>
      <c r="AF91" s="87"/>
      <c r="AG91" s="87"/>
      <c r="AH91" s="88"/>
      <c r="AI91" s="88"/>
      <c r="AJ91" s="75"/>
      <c r="AK91" s="368"/>
      <c r="AL91" s="88"/>
      <c r="AM91" s="75"/>
      <c r="AN91" s="89"/>
      <c r="AO91" s="86"/>
      <c r="AP91" s="134"/>
      <c r="AQ91" s="87"/>
      <c r="AR91" s="87"/>
      <c r="AS91" s="87"/>
      <c r="AT91" s="88"/>
      <c r="AU91" s="75"/>
      <c r="AV91" s="89"/>
    </row>
    <row r="92" spans="1:68" ht="27.95" customHeight="1" x14ac:dyDescent="0.25">
      <c r="A92" s="54" t="s">
        <v>1246</v>
      </c>
      <c r="B92" s="55" t="s">
        <v>1247</v>
      </c>
      <c r="C92" s="56" t="s">
        <v>142</v>
      </c>
      <c r="D92" s="57" t="s">
        <v>1162</v>
      </c>
      <c r="E92" s="150" t="s">
        <v>129</v>
      </c>
      <c r="F92" s="59">
        <v>2</v>
      </c>
      <c r="G92" s="60" t="s">
        <v>1263</v>
      </c>
      <c r="H92" s="60" t="s">
        <v>1106</v>
      </c>
      <c r="I92" s="81"/>
      <c r="J92" s="82">
        <v>1</v>
      </c>
      <c r="K92" s="63">
        <f t="shared" si="84"/>
        <v>1</v>
      </c>
      <c r="L92" s="63">
        <f t="shared" si="85"/>
        <v>0</v>
      </c>
      <c r="M92" s="83">
        <v>22</v>
      </c>
      <c r="N92" s="84">
        <v>1</v>
      </c>
      <c r="O92" s="66">
        <f t="shared" si="86"/>
        <v>1</v>
      </c>
      <c r="P92" s="66">
        <f t="shared" si="87"/>
        <v>0</v>
      </c>
      <c r="Q92" s="83">
        <v>26</v>
      </c>
      <c r="R92" s="85">
        <f t="shared" si="88"/>
        <v>112</v>
      </c>
      <c r="S92" s="69">
        <f t="shared" si="89"/>
        <v>22</v>
      </c>
      <c r="T92" s="70">
        <f t="shared" si="90"/>
        <v>22</v>
      </c>
      <c r="U92" s="70">
        <f t="shared" si="91"/>
        <v>26.4</v>
      </c>
      <c r="V92" s="70">
        <f t="shared" si="92"/>
        <v>26</v>
      </c>
      <c r="W92" s="70">
        <f t="shared" si="93"/>
        <v>7.8</v>
      </c>
      <c r="X92" s="70">
        <f t="shared" si="94"/>
        <v>7.8</v>
      </c>
      <c r="Y92" s="70">
        <f t="shared" si="95"/>
        <v>48</v>
      </c>
      <c r="Z92" s="70">
        <f t="shared" si="95"/>
        <v>29.8</v>
      </c>
      <c r="AA92" s="70">
        <f t="shared" si="95"/>
        <v>34.199999999999996</v>
      </c>
      <c r="AB92" s="71"/>
      <c r="AC92" s="7">
        <f t="shared" si="96"/>
        <v>0</v>
      </c>
      <c r="AD92" s="86"/>
      <c r="AE92" s="73"/>
      <c r="AF92" s="87"/>
      <c r="AG92" s="87"/>
      <c r="AH92" s="88"/>
      <c r="AI92" s="88"/>
      <c r="AJ92" s="75"/>
      <c r="AK92" s="87"/>
      <c r="AL92" s="88"/>
      <c r="AM92" s="75"/>
      <c r="AN92" s="89"/>
      <c r="AO92" s="86"/>
      <c r="AP92" s="134"/>
      <c r="AQ92" s="87"/>
      <c r="AR92" s="87"/>
      <c r="AS92" s="87"/>
      <c r="AT92" s="88"/>
      <c r="AU92" s="75"/>
      <c r="AV92" s="89"/>
    </row>
    <row r="93" spans="1:68" ht="27.95" customHeight="1" x14ac:dyDescent="0.25">
      <c r="A93" s="54" t="s">
        <v>1246</v>
      </c>
      <c r="B93" s="55" t="s">
        <v>1247</v>
      </c>
      <c r="C93" s="56" t="s">
        <v>142</v>
      </c>
      <c r="D93" s="57" t="s">
        <v>1162</v>
      </c>
      <c r="E93" s="141"/>
      <c r="F93" s="136"/>
      <c r="G93" s="137"/>
      <c r="H93" s="140"/>
      <c r="I93" s="81"/>
      <c r="J93" s="82"/>
      <c r="K93" s="63">
        <f t="shared" si="84"/>
        <v>0</v>
      </c>
      <c r="L93" s="63">
        <f t="shared" si="85"/>
        <v>0</v>
      </c>
      <c r="M93" s="83"/>
      <c r="N93" s="84"/>
      <c r="O93" s="66">
        <f t="shared" si="86"/>
        <v>0</v>
      </c>
      <c r="P93" s="66">
        <f t="shared" si="87"/>
        <v>0</v>
      </c>
      <c r="Q93" s="83"/>
      <c r="R93" s="85">
        <f t="shared" si="88"/>
        <v>0</v>
      </c>
      <c r="S93" s="69">
        <f t="shared" si="89"/>
        <v>0</v>
      </c>
      <c r="T93" s="70">
        <f t="shared" si="90"/>
        <v>0</v>
      </c>
      <c r="U93" s="70">
        <f t="shared" si="91"/>
        <v>0</v>
      </c>
      <c r="V93" s="70">
        <f t="shared" si="92"/>
        <v>0</v>
      </c>
      <c r="W93" s="70">
        <f t="shared" si="93"/>
        <v>0</v>
      </c>
      <c r="X93" s="70">
        <f t="shared" si="94"/>
        <v>0</v>
      </c>
      <c r="Y93" s="70">
        <f t="shared" si="95"/>
        <v>0</v>
      </c>
      <c r="Z93" s="70">
        <f t="shared" si="95"/>
        <v>0</v>
      </c>
      <c r="AA93" s="70">
        <f t="shared" si="95"/>
        <v>0</v>
      </c>
      <c r="AB93" s="71"/>
      <c r="AC93" s="7">
        <f t="shared" si="96"/>
        <v>0</v>
      </c>
      <c r="AD93" s="86"/>
      <c r="AE93" s="73"/>
      <c r="AF93" s="87"/>
      <c r="AG93" s="87"/>
      <c r="AH93" s="88"/>
      <c r="AI93" s="88"/>
      <c r="AJ93" s="75"/>
      <c r="AK93" s="87"/>
      <c r="AL93" s="88"/>
      <c r="AM93" s="75"/>
      <c r="AN93" s="89"/>
      <c r="AO93" s="86"/>
      <c r="AP93" s="134"/>
      <c r="AQ93" s="87"/>
      <c r="AR93" s="87"/>
      <c r="AS93" s="87"/>
      <c r="AT93" s="88"/>
      <c r="AU93" s="75"/>
      <c r="AV93" s="89"/>
    </row>
    <row r="94" spans="1:68" ht="27.95" customHeight="1" x14ac:dyDescent="0.25">
      <c r="A94" s="54" t="s">
        <v>1246</v>
      </c>
      <c r="B94" s="55" t="s">
        <v>1247</v>
      </c>
      <c r="C94" s="56" t="s">
        <v>142</v>
      </c>
      <c r="D94" s="57" t="s">
        <v>1162</v>
      </c>
      <c r="E94" s="141"/>
      <c r="F94" s="136"/>
      <c r="G94" s="142"/>
      <c r="H94" s="140"/>
      <c r="I94" s="81"/>
      <c r="J94" s="82"/>
      <c r="K94" s="63">
        <f t="shared" si="84"/>
        <v>0</v>
      </c>
      <c r="L94" s="63">
        <f t="shared" si="85"/>
        <v>0</v>
      </c>
      <c r="M94" s="83"/>
      <c r="N94" s="84"/>
      <c r="O94" s="66">
        <f t="shared" si="86"/>
        <v>0</v>
      </c>
      <c r="P94" s="66">
        <f t="shared" si="87"/>
        <v>0</v>
      </c>
      <c r="Q94" s="83"/>
      <c r="R94" s="85">
        <f t="shared" si="88"/>
        <v>0</v>
      </c>
      <c r="S94" s="69">
        <f t="shared" si="89"/>
        <v>0</v>
      </c>
      <c r="T94" s="70">
        <f t="shared" si="90"/>
        <v>0</v>
      </c>
      <c r="U94" s="70">
        <f t="shared" si="91"/>
        <v>0</v>
      </c>
      <c r="V94" s="70">
        <f t="shared" si="92"/>
        <v>0</v>
      </c>
      <c r="W94" s="70">
        <f t="shared" si="93"/>
        <v>0</v>
      </c>
      <c r="X94" s="70">
        <f t="shared" si="94"/>
        <v>0</v>
      </c>
      <c r="Y94" s="70">
        <f t="shared" si="95"/>
        <v>0</v>
      </c>
      <c r="Z94" s="70">
        <f t="shared" si="95"/>
        <v>0</v>
      </c>
      <c r="AA94" s="70">
        <f t="shared" si="95"/>
        <v>0</v>
      </c>
      <c r="AB94" s="71"/>
      <c r="AC94" s="7">
        <f t="shared" si="96"/>
        <v>0</v>
      </c>
      <c r="AD94" s="86"/>
      <c r="AE94" s="73"/>
      <c r="AF94" s="87"/>
      <c r="AG94" s="87"/>
      <c r="AH94" s="88"/>
      <c r="AI94" s="88"/>
      <c r="AJ94" s="75"/>
      <c r="AK94" s="87"/>
      <c r="AL94" s="88"/>
      <c r="AM94" s="75"/>
      <c r="AN94" s="89"/>
      <c r="AO94" s="86"/>
      <c r="AP94" s="134"/>
      <c r="AQ94" s="87"/>
      <c r="AR94" s="87"/>
      <c r="AS94" s="87"/>
      <c r="AT94" s="88"/>
      <c r="AU94" s="75"/>
      <c r="AV94" s="89"/>
    </row>
    <row r="95" spans="1:68" ht="27.95" customHeight="1" x14ac:dyDescent="0.25">
      <c r="A95" s="54" t="s">
        <v>1246</v>
      </c>
      <c r="B95" s="55" t="s">
        <v>1247</v>
      </c>
      <c r="C95" s="56" t="s">
        <v>142</v>
      </c>
      <c r="D95" s="57" t="s">
        <v>1162</v>
      </c>
      <c r="E95" s="141"/>
      <c r="F95" s="136"/>
      <c r="G95" s="142"/>
      <c r="H95" s="140"/>
      <c r="I95" s="94"/>
      <c r="J95" s="82"/>
      <c r="K95" s="63">
        <f t="shared" si="84"/>
        <v>0</v>
      </c>
      <c r="L95" s="63">
        <f t="shared" si="85"/>
        <v>0</v>
      </c>
      <c r="M95" s="83"/>
      <c r="N95" s="84"/>
      <c r="O95" s="66">
        <f t="shared" si="86"/>
        <v>0</v>
      </c>
      <c r="P95" s="66">
        <f t="shared" si="87"/>
        <v>0</v>
      </c>
      <c r="Q95" s="83"/>
      <c r="R95" s="85">
        <f t="shared" si="88"/>
        <v>0</v>
      </c>
      <c r="S95" s="69">
        <f t="shared" si="89"/>
        <v>0</v>
      </c>
      <c r="T95" s="70">
        <f t="shared" si="90"/>
        <v>0</v>
      </c>
      <c r="U95" s="70">
        <f t="shared" si="91"/>
        <v>0</v>
      </c>
      <c r="V95" s="70">
        <f t="shared" si="92"/>
        <v>0</v>
      </c>
      <c r="W95" s="70">
        <f t="shared" si="93"/>
        <v>0</v>
      </c>
      <c r="X95" s="70">
        <f t="shared" si="94"/>
        <v>0</v>
      </c>
      <c r="Y95" s="70">
        <f t="shared" si="95"/>
        <v>0</v>
      </c>
      <c r="Z95" s="70">
        <f t="shared" si="95"/>
        <v>0</v>
      </c>
      <c r="AA95" s="70">
        <f t="shared" si="95"/>
        <v>0</v>
      </c>
      <c r="AB95" s="71"/>
      <c r="AC95" s="7">
        <f t="shared" si="96"/>
        <v>0</v>
      </c>
      <c r="AD95" s="86"/>
      <c r="AE95" s="73"/>
      <c r="AF95" s="87"/>
      <c r="AG95" s="87"/>
      <c r="AH95" s="88"/>
      <c r="AI95" s="88"/>
      <c r="AJ95" s="75"/>
      <c r="AK95" s="87"/>
      <c r="AL95" s="88"/>
      <c r="AM95" s="75"/>
      <c r="AN95" s="89"/>
      <c r="AO95" s="86"/>
      <c r="AP95" s="134"/>
      <c r="AQ95" s="87"/>
      <c r="AR95" s="87"/>
      <c r="AS95" s="87"/>
      <c r="AT95" s="88"/>
      <c r="AU95" s="75"/>
      <c r="AV95" s="89"/>
    </row>
    <row r="96" spans="1:68" ht="27.95" customHeight="1" x14ac:dyDescent="0.25">
      <c r="A96" s="54" t="s">
        <v>1246</v>
      </c>
      <c r="B96" s="55" t="s">
        <v>1247</v>
      </c>
      <c r="C96" s="56" t="s">
        <v>142</v>
      </c>
      <c r="D96" s="57" t="s">
        <v>1162</v>
      </c>
      <c r="E96" s="143"/>
      <c r="F96" s="144"/>
      <c r="G96" s="145"/>
      <c r="H96" s="140"/>
      <c r="I96" s="81"/>
      <c r="J96" s="82"/>
      <c r="K96" s="63">
        <f t="shared" si="84"/>
        <v>0</v>
      </c>
      <c r="L96" s="63">
        <f t="shared" si="85"/>
        <v>0</v>
      </c>
      <c r="M96" s="83"/>
      <c r="N96" s="84"/>
      <c r="O96" s="66">
        <f t="shared" si="86"/>
        <v>0</v>
      </c>
      <c r="P96" s="66">
        <f t="shared" si="87"/>
        <v>0</v>
      </c>
      <c r="Q96" s="83"/>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si="96"/>
        <v>0</v>
      </c>
      <c r="AD96" s="86"/>
      <c r="AE96" s="73"/>
      <c r="AF96" s="87"/>
      <c r="AG96" s="87"/>
      <c r="AH96" s="88"/>
      <c r="AI96" s="88"/>
      <c r="AJ96" s="75"/>
      <c r="AK96" s="87"/>
      <c r="AL96" s="88"/>
      <c r="AM96" s="75"/>
      <c r="AN96" s="89"/>
      <c r="AO96" s="86"/>
      <c r="AP96" s="134"/>
      <c r="AQ96" s="87"/>
      <c r="AR96" s="87"/>
      <c r="AS96" s="87"/>
      <c r="AT96" s="88"/>
      <c r="AU96" s="75"/>
      <c r="AV96" s="89"/>
      <c r="AW96" s="171"/>
      <c r="AX96" s="171"/>
      <c r="AY96" s="171"/>
      <c r="AZ96" s="171"/>
      <c r="BA96" s="171"/>
      <c r="BB96" s="171"/>
      <c r="BC96" s="171"/>
      <c r="BD96" s="171"/>
      <c r="BE96" s="171"/>
      <c r="BF96" s="171"/>
      <c r="BG96" s="171"/>
      <c r="BH96" s="171"/>
      <c r="BI96" s="171"/>
      <c r="BJ96" s="171"/>
      <c r="BK96" s="171"/>
      <c r="BL96" s="171"/>
      <c r="BM96" s="171"/>
      <c r="BN96" s="171"/>
      <c r="BO96" s="171"/>
      <c r="BP96" s="171"/>
    </row>
    <row r="97" spans="1:68" ht="27.95" customHeight="1" x14ac:dyDescent="0.25">
      <c r="A97" s="54" t="s">
        <v>1246</v>
      </c>
      <c r="B97" s="55" t="s">
        <v>1247</v>
      </c>
      <c r="C97" s="56" t="s">
        <v>142</v>
      </c>
      <c r="D97" s="57" t="s">
        <v>1162</v>
      </c>
      <c r="E97" s="146"/>
      <c r="F97" s="578"/>
      <c r="G97" s="142"/>
      <c r="H97" s="579"/>
      <c r="I97" s="580"/>
      <c r="J97" s="82"/>
      <c r="K97" s="96">
        <f t="shared" si="84"/>
        <v>0</v>
      </c>
      <c r="L97" s="96">
        <f t="shared" si="85"/>
        <v>0</v>
      </c>
      <c r="M97" s="83"/>
      <c r="N97" s="84"/>
      <c r="O97" s="66">
        <f t="shared" si="86"/>
        <v>0</v>
      </c>
      <c r="P97" s="66">
        <f t="shared" si="87"/>
        <v>0</v>
      </c>
      <c r="Q97" s="83"/>
      <c r="R97" s="85">
        <f t="shared" si="88"/>
        <v>0</v>
      </c>
      <c r="S97" s="69">
        <f t="shared" si="89"/>
        <v>0</v>
      </c>
      <c r="T97" s="70">
        <f t="shared" si="90"/>
        <v>0</v>
      </c>
      <c r="U97" s="70">
        <f t="shared" si="91"/>
        <v>0</v>
      </c>
      <c r="V97" s="70">
        <f t="shared" si="92"/>
        <v>0</v>
      </c>
      <c r="W97" s="70">
        <f t="shared" si="93"/>
        <v>0</v>
      </c>
      <c r="X97" s="70">
        <f t="shared" si="94"/>
        <v>0</v>
      </c>
      <c r="Y97" s="70">
        <f t="shared" si="95"/>
        <v>0</v>
      </c>
      <c r="Z97" s="70">
        <f t="shared" si="95"/>
        <v>0</v>
      </c>
      <c r="AA97" s="70">
        <f t="shared" si="95"/>
        <v>0</v>
      </c>
      <c r="AB97" s="71"/>
      <c r="AC97" s="7">
        <f t="shared" si="96"/>
        <v>0</v>
      </c>
      <c r="AD97" s="86"/>
      <c r="AE97" s="73"/>
      <c r="AF97" s="87"/>
      <c r="AG97" s="87"/>
      <c r="AH97" s="88"/>
      <c r="AI97" s="88"/>
      <c r="AJ97" s="75"/>
      <c r="AK97" s="87"/>
      <c r="AL97" s="88"/>
      <c r="AM97" s="75"/>
      <c r="AN97" s="89"/>
      <c r="AO97" s="86"/>
      <c r="AP97" s="134"/>
      <c r="AQ97" s="87"/>
      <c r="AR97" s="87"/>
      <c r="AS97" s="87"/>
      <c r="AT97" s="88"/>
      <c r="AU97" s="75"/>
      <c r="AV97" s="89"/>
      <c r="AW97" s="171"/>
      <c r="AX97" s="171"/>
      <c r="AY97" s="171"/>
      <c r="AZ97" s="171"/>
      <c r="BA97" s="171"/>
      <c r="BB97" s="171"/>
      <c r="BC97" s="171"/>
      <c r="BD97" s="171"/>
      <c r="BE97" s="171"/>
      <c r="BF97" s="171"/>
      <c r="BG97" s="171"/>
      <c r="BH97" s="171"/>
      <c r="BI97" s="171"/>
      <c r="BJ97" s="171"/>
      <c r="BK97" s="171"/>
      <c r="BL97" s="171"/>
      <c r="BM97" s="171"/>
      <c r="BN97" s="171"/>
      <c r="BO97" s="171"/>
      <c r="BP97" s="171"/>
    </row>
    <row r="98" spans="1:68" s="179" customFormat="1" ht="27.95" customHeight="1" x14ac:dyDescent="0.25">
      <c r="A98" s="193" t="s">
        <v>1246</v>
      </c>
      <c r="B98" s="194" t="s">
        <v>1247</v>
      </c>
      <c r="C98" s="56" t="s">
        <v>142</v>
      </c>
      <c r="D98" s="57" t="s">
        <v>1162</v>
      </c>
      <c r="E98" s="258" t="s">
        <v>394</v>
      </c>
      <c r="F98" s="258">
        <v>2</v>
      </c>
      <c r="G98" s="259"/>
      <c r="H98" s="260" t="s">
        <v>908</v>
      </c>
      <c r="I98" s="104"/>
      <c r="J98" s="105">
        <v>1</v>
      </c>
      <c r="K98" s="106">
        <f>IF(J98&gt;0, 1, 0)</f>
        <v>1</v>
      </c>
      <c r="L98" s="106">
        <f t="shared" si="85"/>
        <v>0</v>
      </c>
      <c r="M98" s="107">
        <v>12</v>
      </c>
      <c r="N98" s="108"/>
      <c r="O98" s="109">
        <f t="shared" si="86"/>
        <v>0</v>
      </c>
      <c r="P98" s="109">
        <f t="shared" si="87"/>
        <v>0</v>
      </c>
      <c r="Q98" s="107"/>
      <c r="R98" s="110">
        <f>J98*M98*$R$9</f>
        <v>58.800000000000004</v>
      </c>
      <c r="S98" s="111">
        <f>J98*M98*$S$9</f>
        <v>12</v>
      </c>
      <c r="T98" s="112">
        <f>K98*M98*$T$9</f>
        <v>18</v>
      </c>
      <c r="U98" s="112">
        <f>J98*M98*$U$9</f>
        <v>28.799999999999997</v>
      </c>
      <c r="V98" s="112">
        <f t="shared" si="92"/>
        <v>0</v>
      </c>
      <c r="W98" s="112">
        <f t="shared" si="93"/>
        <v>0</v>
      </c>
      <c r="X98" s="112">
        <f t="shared" si="94"/>
        <v>0</v>
      </c>
      <c r="Y98" s="112">
        <f t="shared" si="95"/>
        <v>12</v>
      </c>
      <c r="Z98" s="112">
        <f t="shared" si="95"/>
        <v>18</v>
      </c>
      <c r="AA98" s="112">
        <f t="shared" si="95"/>
        <v>28.799999999999997</v>
      </c>
      <c r="AB98" s="113"/>
      <c r="AC98" s="7">
        <f t="shared" si="96"/>
        <v>0</v>
      </c>
      <c r="AD98" s="176"/>
      <c r="AE98" s="73"/>
      <c r="AF98" s="177"/>
      <c r="AG98" s="177"/>
      <c r="AH98" s="88"/>
      <c r="AI98" s="88"/>
      <c r="AJ98" s="75"/>
      <c r="AK98" s="177"/>
      <c r="AL98" s="88"/>
      <c r="AM98" s="75"/>
      <c r="AN98" s="178"/>
      <c r="AO98" s="176"/>
      <c r="AP98" s="597"/>
      <c r="AQ98" s="177"/>
      <c r="AR98" s="177"/>
      <c r="AS98" s="177"/>
      <c r="AT98" s="88"/>
      <c r="AU98" s="75"/>
      <c r="AV98" s="178"/>
      <c r="AW98" s="6"/>
      <c r="AX98" s="6"/>
      <c r="AY98" s="6"/>
      <c r="AZ98" s="6"/>
      <c r="BA98" s="6"/>
      <c r="BB98" s="6"/>
      <c r="BC98" s="6"/>
      <c r="BD98" s="6"/>
      <c r="BE98" s="6"/>
      <c r="BF98" s="6"/>
      <c r="BG98" s="6"/>
      <c r="BH98" s="6"/>
      <c r="BI98" s="6"/>
      <c r="BJ98" s="6"/>
      <c r="BK98" s="6"/>
      <c r="BL98" s="6"/>
      <c r="BM98" s="6"/>
      <c r="BN98" s="6"/>
      <c r="BO98" s="6"/>
      <c r="BP98" s="6"/>
    </row>
    <row r="99" spans="1:68" s="171" customFormat="1" ht="27.95" customHeight="1" x14ac:dyDescent="0.25">
      <c r="A99" s="193" t="s">
        <v>1246</v>
      </c>
      <c r="B99" s="194" t="s">
        <v>1247</v>
      </c>
      <c r="C99" s="56" t="s">
        <v>142</v>
      </c>
      <c r="D99" s="57" t="s">
        <v>1162</v>
      </c>
      <c r="E99" s="101" t="s">
        <v>49</v>
      </c>
      <c r="F99" s="101"/>
      <c r="G99" s="102"/>
      <c r="H99" s="103"/>
      <c r="I99" s="104"/>
      <c r="J99" s="105"/>
      <c r="K99" s="106">
        <f>IF(J99&gt;0, 1, 0)</f>
        <v>0</v>
      </c>
      <c r="L99" s="106">
        <f t="shared" si="85"/>
        <v>0</v>
      </c>
      <c r="M99" s="107"/>
      <c r="N99" s="108"/>
      <c r="O99" s="109">
        <f t="shared" si="86"/>
        <v>0</v>
      </c>
      <c r="P99" s="109">
        <f t="shared" si="87"/>
        <v>0</v>
      </c>
      <c r="Q99" s="107"/>
      <c r="R99" s="110">
        <f>J99*M99*$R$9</f>
        <v>0</v>
      </c>
      <c r="S99" s="111">
        <f>J99*M99*$S$9</f>
        <v>0</v>
      </c>
      <c r="T99" s="112">
        <f>K99*M99*$T$9</f>
        <v>0</v>
      </c>
      <c r="U99" s="112">
        <f>J99*M99*$U$9</f>
        <v>0</v>
      </c>
      <c r="V99" s="112">
        <f t="shared" si="92"/>
        <v>0</v>
      </c>
      <c r="W99" s="112">
        <f t="shared" si="93"/>
        <v>0</v>
      </c>
      <c r="X99" s="112">
        <f t="shared" si="94"/>
        <v>0</v>
      </c>
      <c r="Y99" s="112">
        <f t="shared" si="95"/>
        <v>0</v>
      </c>
      <c r="Z99" s="112">
        <f t="shared" si="95"/>
        <v>0</v>
      </c>
      <c r="AA99" s="112">
        <f t="shared" si="95"/>
        <v>0</v>
      </c>
      <c r="AB99" s="113"/>
      <c r="AC99" s="114">
        <f t="shared" si="96"/>
        <v>0</v>
      </c>
      <c r="AD99" s="176"/>
      <c r="AE99" s="73"/>
      <c r="AF99" s="177"/>
      <c r="AG99" s="177"/>
      <c r="AH99" s="88"/>
      <c r="AI99" s="88"/>
      <c r="AJ99" s="75"/>
      <c r="AK99" s="177"/>
      <c r="AL99" s="88"/>
      <c r="AM99" s="75"/>
      <c r="AN99" s="178"/>
      <c r="AO99" s="176"/>
      <c r="AP99" s="597"/>
      <c r="AQ99" s="177"/>
      <c r="AR99" s="177"/>
      <c r="AS99" s="177"/>
      <c r="AT99" s="88"/>
      <c r="AU99" s="75"/>
      <c r="AV99" s="178"/>
      <c r="AW99" s="6"/>
      <c r="AX99" s="6"/>
      <c r="AY99" s="6"/>
      <c r="AZ99" s="6"/>
      <c r="BA99" s="6"/>
      <c r="BB99" s="6"/>
      <c r="BC99" s="6"/>
      <c r="BD99" s="6"/>
      <c r="BE99" s="6"/>
      <c r="BF99" s="6"/>
      <c r="BG99" s="6"/>
      <c r="BH99" s="6"/>
      <c r="BI99" s="6"/>
      <c r="BJ99" s="6"/>
      <c r="BK99" s="6"/>
      <c r="BL99" s="6"/>
      <c r="BM99" s="6"/>
      <c r="BN99" s="6"/>
      <c r="BO99" s="6"/>
      <c r="BP99" s="6"/>
    </row>
    <row r="100" spans="1:68" ht="27.95" customHeight="1" thickBot="1" x14ac:dyDescent="0.3">
      <c r="A100" s="116" t="s">
        <v>1246</v>
      </c>
      <c r="B100" s="117" t="s">
        <v>1247</v>
      </c>
      <c r="C100" s="117" t="s">
        <v>142</v>
      </c>
      <c r="D100" s="57" t="s">
        <v>1162</v>
      </c>
      <c r="E100" s="118"/>
      <c r="F100" s="118"/>
      <c r="G100" s="119"/>
      <c r="H100" s="120" t="s">
        <v>90</v>
      </c>
      <c r="I100" s="121"/>
      <c r="J100" s="122"/>
      <c r="K100" s="123"/>
      <c r="L100" s="123"/>
      <c r="M100" s="124"/>
      <c r="N100" s="125"/>
      <c r="O100" s="123"/>
      <c r="P100" s="123"/>
      <c r="Q100" s="124"/>
      <c r="R100" s="126">
        <f>SUM(R88:R99)</f>
        <v>545.20000000000005</v>
      </c>
      <c r="S100" s="127">
        <f t="shared" ref="S100:AA100" si="97">SUM(S88:S99)</f>
        <v>112</v>
      </c>
      <c r="T100" s="128">
        <f t="shared" si="97"/>
        <v>118</v>
      </c>
      <c r="U100" s="128">
        <f t="shared" si="97"/>
        <v>148.80000000000001</v>
      </c>
      <c r="V100" s="128">
        <f t="shared" si="97"/>
        <v>104</v>
      </c>
      <c r="W100" s="128">
        <f t="shared" si="97"/>
        <v>31.2</v>
      </c>
      <c r="X100" s="128">
        <f t="shared" si="97"/>
        <v>31.2</v>
      </c>
      <c r="Y100" s="129">
        <f t="shared" si="97"/>
        <v>216</v>
      </c>
      <c r="Z100" s="129">
        <f t="shared" si="97"/>
        <v>149.19999999999999</v>
      </c>
      <c r="AA100" s="129">
        <f t="shared" si="97"/>
        <v>180</v>
      </c>
      <c r="AB100" s="130">
        <f>R100/1800/0.6</f>
        <v>0.50481481481481494</v>
      </c>
      <c r="AC100" s="7"/>
      <c r="AD100" s="131"/>
      <c r="AE100" s="132"/>
      <c r="AF100" s="132"/>
      <c r="AG100" s="132"/>
      <c r="AH100" s="132"/>
      <c r="AI100" s="132"/>
      <c r="AJ100" s="132"/>
      <c r="AK100" s="132"/>
      <c r="AL100" s="132"/>
      <c r="AM100" s="132"/>
      <c r="AN100" s="132"/>
      <c r="AO100" s="132"/>
      <c r="AP100" s="582"/>
      <c r="AQ100" s="132"/>
      <c r="AR100" s="132"/>
      <c r="AS100" s="132"/>
      <c r="AT100" s="132"/>
      <c r="AU100" s="132"/>
      <c r="AV100" s="583"/>
    </row>
    <row r="101" spans="1:68" ht="27.95" customHeight="1" thickTop="1" x14ac:dyDescent="0.25">
      <c r="A101" s="54" t="s">
        <v>825</v>
      </c>
      <c r="B101" s="55" t="s">
        <v>133</v>
      </c>
      <c r="C101" s="56" t="s">
        <v>117</v>
      </c>
      <c r="D101" s="57" t="s">
        <v>1162</v>
      </c>
      <c r="E101" s="58" t="s">
        <v>54</v>
      </c>
      <c r="F101" s="80">
        <v>3</v>
      </c>
      <c r="G101" s="60" t="s">
        <v>1163</v>
      </c>
      <c r="H101" s="60" t="s">
        <v>1164</v>
      </c>
      <c r="I101" s="576"/>
      <c r="J101" s="62"/>
      <c r="K101" s="63">
        <f t="shared" ref="K101:K110" si="98">IF(J101&gt;0, 1, 0)</f>
        <v>0</v>
      </c>
      <c r="L101" s="63">
        <f t="shared" ref="L101:L112" si="99">J101-K101</f>
        <v>0</v>
      </c>
      <c r="M101" s="64"/>
      <c r="N101" s="65"/>
      <c r="O101" s="66">
        <f t="shared" ref="O101:O112" si="100">IF(N101&gt;0, 1, 0)</f>
        <v>0</v>
      </c>
      <c r="P101" s="66">
        <f t="shared" ref="P101:P112" si="101">N101-O101</f>
        <v>0</v>
      </c>
      <c r="Q101" s="577"/>
      <c r="R101" s="68">
        <f t="shared" ref="R101:R110" si="102">(K101*M101*$R$5)+(L101*M101*$R$6)+(O101*Q101*$R$7)+(P101*Q101*$R$8)</f>
        <v>0</v>
      </c>
      <c r="S101" s="69">
        <f t="shared" ref="S101:S110" si="103">J101*M101*$S$5</f>
        <v>0</v>
      </c>
      <c r="T101" s="70">
        <f t="shared" ref="T101:T110" si="104">K101*M101*$T$5</f>
        <v>0</v>
      </c>
      <c r="U101" s="70">
        <f t="shared" ref="U101:U110" si="105">J101*M101*$U$5</f>
        <v>0</v>
      </c>
      <c r="V101" s="70">
        <f t="shared" ref="V101:V112" si="106">N101*Q101*$V$7</f>
        <v>0</v>
      </c>
      <c r="W101" s="70">
        <f t="shared" ref="W101:W112" si="107">O101*Q101*$W$7</f>
        <v>0</v>
      </c>
      <c r="X101" s="70">
        <f t="shared" ref="X101:X112" si="108">N101*Q101*$X$7</f>
        <v>0</v>
      </c>
      <c r="Y101" s="70">
        <f t="shared" ref="Y101:AA112" si="109">S101+V101</f>
        <v>0</v>
      </c>
      <c r="Z101" s="70">
        <f t="shared" si="109"/>
        <v>0</v>
      </c>
      <c r="AA101" s="70">
        <f t="shared" si="109"/>
        <v>0</v>
      </c>
      <c r="AB101" s="71"/>
      <c r="AC101" s="7">
        <f>R101-Y101-Z101-AA101</f>
        <v>0</v>
      </c>
      <c r="AD101" s="162"/>
      <c r="AE101" s="134"/>
      <c r="AF101" s="163"/>
      <c r="AG101" s="164"/>
      <c r="AH101" s="88"/>
      <c r="AI101" s="88"/>
      <c r="AJ101" s="75"/>
      <c r="AK101" s="182" t="s">
        <v>1264</v>
      </c>
      <c r="AL101" s="88"/>
      <c r="AM101" s="75"/>
      <c r="AN101" s="89"/>
      <c r="AO101" s="162"/>
      <c r="AP101" s="584" t="s">
        <v>1265</v>
      </c>
      <c r="AQ101" s="87"/>
      <c r="AR101" s="584"/>
      <c r="AS101" s="87"/>
      <c r="AT101" s="88"/>
      <c r="AU101" s="75"/>
      <c r="AV101" s="89"/>
    </row>
    <row r="102" spans="1:68" ht="27.95" customHeight="1" x14ac:dyDescent="0.25">
      <c r="A102" s="54" t="s">
        <v>825</v>
      </c>
      <c r="B102" s="55" t="s">
        <v>133</v>
      </c>
      <c r="C102" s="56" t="s">
        <v>117</v>
      </c>
      <c r="D102" s="57" t="s">
        <v>1162</v>
      </c>
      <c r="E102" s="58" t="s">
        <v>54</v>
      </c>
      <c r="F102" s="80">
        <v>5</v>
      </c>
      <c r="G102" s="60" t="s">
        <v>1188</v>
      </c>
      <c r="H102" s="60" t="s">
        <v>1266</v>
      </c>
      <c r="I102" s="81"/>
      <c r="J102" s="82"/>
      <c r="K102" s="63">
        <f t="shared" si="98"/>
        <v>0</v>
      </c>
      <c r="L102" s="63">
        <f t="shared" si="99"/>
        <v>0</v>
      </c>
      <c r="M102" s="83"/>
      <c r="N102" s="84"/>
      <c r="O102" s="66">
        <f t="shared" si="100"/>
        <v>0</v>
      </c>
      <c r="P102" s="66">
        <f t="shared" si="101"/>
        <v>0</v>
      </c>
      <c r="Q102" s="83"/>
      <c r="R102" s="85">
        <f t="shared" si="102"/>
        <v>0</v>
      </c>
      <c r="S102" s="69">
        <f t="shared" si="103"/>
        <v>0</v>
      </c>
      <c r="T102" s="70">
        <f t="shared" si="104"/>
        <v>0</v>
      </c>
      <c r="U102" s="70">
        <f t="shared" si="105"/>
        <v>0</v>
      </c>
      <c r="V102" s="70">
        <f t="shared" si="106"/>
        <v>0</v>
      </c>
      <c r="W102" s="70">
        <f t="shared" si="107"/>
        <v>0</v>
      </c>
      <c r="X102" s="70">
        <f t="shared" si="108"/>
        <v>0</v>
      </c>
      <c r="Y102" s="70">
        <f t="shared" si="109"/>
        <v>0</v>
      </c>
      <c r="Z102" s="70">
        <f t="shared" si="109"/>
        <v>0</v>
      </c>
      <c r="AA102" s="70">
        <f t="shared" si="109"/>
        <v>0</v>
      </c>
      <c r="AB102" s="71"/>
      <c r="AC102" s="7">
        <f t="shared" ref="AC102:AC112" si="110">R100-Y100-Z100-AA100</f>
        <v>0</v>
      </c>
      <c r="AD102" s="162"/>
      <c r="AE102" s="134"/>
      <c r="AF102" s="163"/>
      <c r="AG102" s="164"/>
      <c r="AH102" s="88"/>
      <c r="AI102" s="88"/>
      <c r="AJ102" s="75"/>
      <c r="AK102" s="182" t="s">
        <v>1165</v>
      </c>
      <c r="AL102" s="88"/>
      <c r="AM102" s="75"/>
      <c r="AN102" s="89"/>
      <c r="AO102" s="86"/>
      <c r="AP102" s="584" t="s">
        <v>1267</v>
      </c>
      <c r="AQ102" s="87"/>
      <c r="AR102" s="87"/>
      <c r="AS102" s="87"/>
      <c r="AT102" s="88"/>
      <c r="AU102" s="75"/>
      <c r="AV102" s="89"/>
    </row>
    <row r="103" spans="1:68" ht="27.95" customHeight="1" x14ac:dyDescent="0.25">
      <c r="A103" s="54" t="s">
        <v>825</v>
      </c>
      <c r="B103" s="55" t="s">
        <v>133</v>
      </c>
      <c r="C103" s="56" t="s">
        <v>117</v>
      </c>
      <c r="D103" s="57" t="s">
        <v>1162</v>
      </c>
      <c r="E103" s="58" t="s">
        <v>54</v>
      </c>
      <c r="F103" s="80">
        <v>6</v>
      </c>
      <c r="G103" s="60" t="s">
        <v>1268</v>
      </c>
      <c r="H103" s="60" t="s">
        <v>1269</v>
      </c>
      <c r="I103" s="81"/>
      <c r="J103" s="82">
        <v>1</v>
      </c>
      <c r="K103" s="63">
        <f t="shared" si="98"/>
        <v>1</v>
      </c>
      <c r="L103" s="63">
        <f t="shared" si="99"/>
        <v>0</v>
      </c>
      <c r="M103" s="83">
        <v>26</v>
      </c>
      <c r="N103" s="84">
        <v>1</v>
      </c>
      <c r="O103" s="66">
        <f t="shared" si="100"/>
        <v>1</v>
      </c>
      <c r="P103" s="66">
        <f t="shared" si="101"/>
        <v>0</v>
      </c>
      <c r="Q103" s="83">
        <v>26</v>
      </c>
      <c r="R103" s="85">
        <f t="shared" si="102"/>
        <v>124.80000000000001</v>
      </c>
      <c r="S103" s="69">
        <f t="shared" si="103"/>
        <v>26</v>
      </c>
      <c r="T103" s="70">
        <f t="shared" si="104"/>
        <v>26</v>
      </c>
      <c r="U103" s="70">
        <f t="shared" si="105"/>
        <v>31.2</v>
      </c>
      <c r="V103" s="70">
        <f t="shared" si="106"/>
        <v>26</v>
      </c>
      <c r="W103" s="70">
        <f t="shared" si="107"/>
        <v>7.8</v>
      </c>
      <c r="X103" s="70">
        <f t="shared" si="108"/>
        <v>7.8</v>
      </c>
      <c r="Y103" s="70">
        <f t="shared" si="109"/>
        <v>52</v>
      </c>
      <c r="Z103" s="70">
        <f t="shared" si="109"/>
        <v>33.799999999999997</v>
      </c>
      <c r="AA103" s="70">
        <f t="shared" si="109"/>
        <v>39</v>
      </c>
      <c r="AB103" s="71"/>
      <c r="AC103" s="7">
        <f t="shared" si="110"/>
        <v>0</v>
      </c>
      <c r="AD103" s="162"/>
      <c r="AE103" s="134"/>
      <c r="AF103" s="163"/>
      <c r="AG103" s="164"/>
      <c r="AH103" s="88"/>
      <c r="AI103" s="88"/>
      <c r="AJ103" s="75"/>
      <c r="AK103" s="167"/>
      <c r="AL103" s="88"/>
      <c r="AM103" s="75"/>
      <c r="AN103" s="89"/>
      <c r="AO103" s="86"/>
      <c r="AP103" s="134"/>
      <c r="AQ103" s="87"/>
      <c r="AR103" s="87"/>
      <c r="AS103" s="87"/>
      <c r="AT103" s="88"/>
      <c r="AU103" s="75"/>
      <c r="AV103" s="89"/>
    </row>
    <row r="104" spans="1:68" ht="27.95" customHeight="1" x14ac:dyDescent="0.25">
      <c r="A104" s="54" t="s">
        <v>825</v>
      </c>
      <c r="B104" s="55" t="s">
        <v>133</v>
      </c>
      <c r="C104" s="56" t="s">
        <v>117</v>
      </c>
      <c r="D104" s="57" t="s">
        <v>1162</v>
      </c>
      <c r="E104" s="58" t="s">
        <v>54</v>
      </c>
      <c r="F104" s="80">
        <v>4</v>
      </c>
      <c r="G104" s="60" t="s">
        <v>1062</v>
      </c>
      <c r="H104" s="60" t="s">
        <v>1063</v>
      </c>
      <c r="I104" s="81"/>
      <c r="J104" s="82">
        <v>0</v>
      </c>
      <c r="K104" s="63">
        <f t="shared" si="98"/>
        <v>0</v>
      </c>
      <c r="L104" s="63">
        <f t="shared" si="99"/>
        <v>0</v>
      </c>
      <c r="M104" s="83">
        <v>0</v>
      </c>
      <c r="N104" s="84">
        <v>4</v>
      </c>
      <c r="O104" s="66">
        <f t="shared" si="100"/>
        <v>1</v>
      </c>
      <c r="P104" s="66">
        <f t="shared" si="101"/>
        <v>3</v>
      </c>
      <c r="Q104" s="83">
        <v>4</v>
      </c>
      <c r="R104" s="85">
        <f t="shared" si="102"/>
        <v>22</v>
      </c>
      <c r="S104" s="69">
        <f t="shared" si="103"/>
        <v>0</v>
      </c>
      <c r="T104" s="70">
        <f t="shared" si="104"/>
        <v>0</v>
      </c>
      <c r="U104" s="70">
        <f t="shared" si="105"/>
        <v>0</v>
      </c>
      <c r="V104" s="70">
        <f t="shared" si="106"/>
        <v>16</v>
      </c>
      <c r="W104" s="70">
        <f t="shared" si="107"/>
        <v>1.2</v>
      </c>
      <c r="X104" s="70">
        <f t="shared" si="108"/>
        <v>4.8</v>
      </c>
      <c r="Y104" s="70">
        <f t="shared" si="109"/>
        <v>16</v>
      </c>
      <c r="Z104" s="70">
        <f t="shared" si="109"/>
        <v>1.2</v>
      </c>
      <c r="AA104" s="70">
        <f t="shared" si="109"/>
        <v>4.8</v>
      </c>
      <c r="AB104" s="71"/>
      <c r="AC104" s="7">
        <f t="shared" si="110"/>
        <v>0</v>
      </c>
      <c r="AD104" s="86"/>
      <c r="AE104" s="73"/>
      <c r="AF104" s="87"/>
      <c r="AG104" s="87"/>
      <c r="AH104" s="88"/>
      <c r="AI104" s="88"/>
      <c r="AJ104" s="75"/>
      <c r="AK104" s="87"/>
      <c r="AL104" s="88"/>
      <c r="AM104" s="75"/>
      <c r="AN104" s="89"/>
      <c r="AO104" s="86"/>
      <c r="AP104" s="134"/>
      <c r="AQ104" s="87"/>
      <c r="AR104" s="87"/>
      <c r="AS104" s="87"/>
      <c r="AT104" s="88"/>
      <c r="AU104" s="75"/>
      <c r="AV104" s="89"/>
    </row>
    <row r="105" spans="1:68" ht="27.95" customHeight="1" x14ac:dyDescent="0.25">
      <c r="A105" s="54" t="s">
        <v>825</v>
      </c>
      <c r="B105" s="55" t="s">
        <v>133</v>
      </c>
      <c r="C105" s="56" t="s">
        <v>117</v>
      </c>
      <c r="D105" s="57" t="s">
        <v>1162</v>
      </c>
      <c r="E105" s="58" t="s">
        <v>54</v>
      </c>
      <c r="F105" s="80">
        <v>6</v>
      </c>
      <c r="G105" s="60" t="s">
        <v>1254</v>
      </c>
      <c r="H105" s="60" t="s">
        <v>1270</v>
      </c>
      <c r="I105" s="81"/>
      <c r="J105" s="82">
        <v>1</v>
      </c>
      <c r="K105" s="63">
        <f t="shared" si="98"/>
        <v>1</v>
      </c>
      <c r="L105" s="63">
        <f t="shared" si="99"/>
        <v>0</v>
      </c>
      <c r="M105" s="83">
        <v>26</v>
      </c>
      <c r="N105" s="84">
        <v>1</v>
      </c>
      <c r="O105" s="66">
        <f t="shared" si="100"/>
        <v>1</v>
      </c>
      <c r="P105" s="66">
        <f t="shared" si="101"/>
        <v>0</v>
      </c>
      <c r="Q105" s="83">
        <v>26</v>
      </c>
      <c r="R105" s="85">
        <f t="shared" si="102"/>
        <v>124.80000000000001</v>
      </c>
      <c r="S105" s="69">
        <f t="shared" si="103"/>
        <v>26</v>
      </c>
      <c r="T105" s="70">
        <f t="shared" si="104"/>
        <v>26</v>
      </c>
      <c r="U105" s="70">
        <f t="shared" si="105"/>
        <v>31.2</v>
      </c>
      <c r="V105" s="70">
        <f t="shared" si="106"/>
        <v>26</v>
      </c>
      <c r="W105" s="70">
        <f t="shared" si="107"/>
        <v>7.8</v>
      </c>
      <c r="X105" s="70">
        <f t="shared" si="108"/>
        <v>7.8</v>
      </c>
      <c r="Y105" s="70">
        <f t="shared" si="109"/>
        <v>52</v>
      </c>
      <c r="Z105" s="70">
        <f t="shared" si="109"/>
        <v>33.799999999999997</v>
      </c>
      <c r="AA105" s="70">
        <f t="shared" si="109"/>
        <v>39</v>
      </c>
      <c r="AB105" s="71"/>
      <c r="AC105" s="7">
        <f t="shared" si="110"/>
        <v>0</v>
      </c>
      <c r="AD105" s="86"/>
      <c r="AE105" s="73"/>
      <c r="AF105" s="87"/>
      <c r="AG105" s="87"/>
      <c r="AH105" s="88"/>
      <c r="AI105" s="88"/>
      <c r="AJ105" s="75"/>
      <c r="AK105" s="87"/>
      <c r="AL105" s="88"/>
      <c r="AM105" s="75"/>
      <c r="AN105" s="89"/>
      <c r="AO105" s="86"/>
      <c r="AP105" s="134"/>
      <c r="AQ105" s="87"/>
      <c r="AR105" s="87"/>
      <c r="AS105" s="87"/>
      <c r="AT105" s="88"/>
      <c r="AU105" s="75"/>
      <c r="AV105" s="89"/>
    </row>
    <row r="106" spans="1:68" ht="27.95" customHeight="1" x14ac:dyDescent="0.25">
      <c r="A106" s="54" t="s">
        <v>825</v>
      </c>
      <c r="B106" s="55" t="s">
        <v>133</v>
      </c>
      <c r="C106" s="56" t="s">
        <v>117</v>
      </c>
      <c r="D106" s="57" t="s">
        <v>1162</v>
      </c>
      <c r="E106" s="91" t="s">
        <v>68</v>
      </c>
      <c r="F106" s="92">
        <v>5</v>
      </c>
      <c r="G106" s="91" t="s">
        <v>1188</v>
      </c>
      <c r="H106" s="91" t="s">
        <v>1189</v>
      </c>
      <c r="I106" s="81"/>
      <c r="J106" s="82"/>
      <c r="K106" s="63">
        <f t="shared" si="98"/>
        <v>0</v>
      </c>
      <c r="L106" s="63">
        <f t="shared" si="99"/>
        <v>0</v>
      </c>
      <c r="M106" s="83"/>
      <c r="N106" s="84"/>
      <c r="O106" s="66">
        <f t="shared" si="100"/>
        <v>0</v>
      </c>
      <c r="P106" s="66">
        <f t="shared" si="101"/>
        <v>0</v>
      </c>
      <c r="Q106" s="83"/>
      <c r="R106" s="85">
        <f t="shared" si="102"/>
        <v>0</v>
      </c>
      <c r="S106" s="69">
        <f t="shared" si="103"/>
        <v>0</v>
      </c>
      <c r="T106" s="70">
        <f t="shared" si="104"/>
        <v>0</v>
      </c>
      <c r="U106" s="70">
        <f t="shared" si="105"/>
        <v>0</v>
      </c>
      <c r="V106" s="70">
        <f t="shared" si="106"/>
        <v>0</v>
      </c>
      <c r="W106" s="70">
        <f t="shared" si="107"/>
        <v>0</v>
      </c>
      <c r="X106" s="70">
        <f t="shared" si="108"/>
        <v>0</v>
      </c>
      <c r="Y106" s="70">
        <f t="shared" si="109"/>
        <v>0</v>
      </c>
      <c r="Z106" s="70">
        <f t="shared" si="109"/>
        <v>0</v>
      </c>
      <c r="AA106" s="70">
        <f t="shared" si="109"/>
        <v>0</v>
      </c>
      <c r="AB106" s="71"/>
      <c r="AC106" s="7">
        <f t="shared" si="110"/>
        <v>0</v>
      </c>
      <c r="AD106" s="86"/>
      <c r="AE106" s="73"/>
      <c r="AF106" s="87"/>
      <c r="AG106" s="87"/>
      <c r="AH106" s="88"/>
      <c r="AI106" s="88"/>
      <c r="AJ106" s="75"/>
      <c r="AK106" s="87"/>
      <c r="AL106" s="88"/>
      <c r="AM106" s="75"/>
      <c r="AN106" s="89"/>
      <c r="AO106" s="86"/>
      <c r="AP106" s="134"/>
      <c r="AQ106" s="87"/>
      <c r="AR106" s="87"/>
      <c r="AS106" s="87"/>
      <c r="AT106" s="88"/>
      <c r="AU106" s="75"/>
      <c r="AV106" s="89"/>
    </row>
    <row r="107" spans="1:68" ht="27.95" customHeight="1" x14ac:dyDescent="0.25">
      <c r="A107" s="54" t="s">
        <v>825</v>
      </c>
      <c r="B107" s="55" t="s">
        <v>133</v>
      </c>
      <c r="C107" s="56" t="s">
        <v>117</v>
      </c>
      <c r="D107" s="57" t="s">
        <v>1162</v>
      </c>
      <c r="E107" s="93" t="s">
        <v>73</v>
      </c>
      <c r="F107" s="80">
        <v>2</v>
      </c>
      <c r="G107" s="60" t="s">
        <v>1271</v>
      </c>
      <c r="H107" s="60" t="s">
        <v>1272</v>
      </c>
      <c r="I107" s="81"/>
      <c r="J107" s="82"/>
      <c r="K107" s="63">
        <f t="shared" si="98"/>
        <v>0</v>
      </c>
      <c r="L107" s="63">
        <f t="shared" si="99"/>
        <v>0</v>
      </c>
      <c r="M107" s="83"/>
      <c r="N107" s="84"/>
      <c r="O107" s="66">
        <f t="shared" si="100"/>
        <v>0</v>
      </c>
      <c r="P107" s="66">
        <f t="shared" si="101"/>
        <v>0</v>
      </c>
      <c r="Q107" s="83"/>
      <c r="R107" s="85">
        <f t="shared" si="102"/>
        <v>0</v>
      </c>
      <c r="S107" s="69">
        <f t="shared" si="103"/>
        <v>0</v>
      </c>
      <c r="T107" s="70">
        <f t="shared" si="104"/>
        <v>0</v>
      </c>
      <c r="U107" s="70">
        <f t="shared" si="105"/>
        <v>0</v>
      </c>
      <c r="V107" s="70">
        <f t="shared" si="106"/>
        <v>0</v>
      </c>
      <c r="W107" s="70">
        <f t="shared" si="107"/>
        <v>0</v>
      </c>
      <c r="X107" s="70">
        <f t="shared" si="108"/>
        <v>0</v>
      </c>
      <c r="Y107" s="70">
        <f t="shared" si="109"/>
        <v>0</v>
      </c>
      <c r="Z107" s="70">
        <f t="shared" si="109"/>
        <v>0</v>
      </c>
      <c r="AA107" s="70">
        <f t="shared" si="109"/>
        <v>0</v>
      </c>
      <c r="AB107" s="71"/>
      <c r="AC107" s="7">
        <f t="shared" si="110"/>
        <v>0</v>
      </c>
      <c r="AD107" s="86"/>
      <c r="AE107" s="73"/>
      <c r="AF107" s="87"/>
      <c r="AG107" s="87"/>
      <c r="AH107" s="88"/>
      <c r="AI107" s="88"/>
      <c r="AJ107" s="75"/>
      <c r="AK107" s="87"/>
      <c r="AL107" s="88"/>
      <c r="AM107" s="75"/>
      <c r="AN107" s="89"/>
      <c r="AO107" s="86"/>
      <c r="AP107" s="134"/>
      <c r="AQ107" s="87"/>
      <c r="AR107" s="87"/>
      <c r="AS107" s="87"/>
      <c r="AT107" s="88"/>
      <c r="AU107" s="75"/>
      <c r="AV107" s="89"/>
    </row>
    <row r="108" spans="1:68" ht="27.95" customHeight="1" x14ac:dyDescent="0.25">
      <c r="A108" s="54" t="s">
        <v>825</v>
      </c>
      <c r="B108" s="55" t="s">
        <v>133</v>
      </c>
      <c r="C108" s="56" t="s">
        <v>117</v>
      </c>
      <c r="D108" s="57" t="s">
        <v>1162</v>
      </c>
      <c r="E108" s="150" t="s">
        <v>84</v>
      </c>
      <c r="F108" s="59">
        <v>3</v>
      </c>
      <c r="G108" s="60" t="s">
        <v>1273</v>
      </c>
      <c r="H108" s="60" t="s">
        <v>1164</v>
      </c>
      <c r="I108" s="94"/>
      <c r="J108" s="82">
        <v>1</v>
      </c>
      <c r="K108" s="63">
        <f t="shared" si="98"/>
        <v>1</v>
      </c>
      <c r="L108" s="63">
        <f t="shared" si="99"/>
        <v>0</v>
      </c>
      <c r="M108" s="83">
        <v>26</v>
      </c>
      <c r="N108" s="84">
        <v>2</v>
      </c>
      <c r="O108" s="66">
        <f t="shared" si="100"/>
        <v>1</v>
      </c>
      <c r="P108" s="66">
        <f t="shared" si="101"/>
        <v>1</v>
      </c>
      <c r="Q108" s="83">
        <v>26</v>
      </c>
      <c r="R108" s="85">
        <f t="shared" si="102"/>
        <v>158.60000000000002</v>
      </c>
      <c r="S108" s="69">
        <f t="shared" si="103"/>
        <v>26</v>
      </c>
      <c r="T108" s="70">
        <f t="shared" si="104"/>
        <v>26</v>
      </c>
      <c r="U108" s="70">
        <f t="shared" si="105"/>
        <v>31.2</v>
      </c>
      <c r="V108" s="70">
        <f t="shared" si="106"/>
        <v>52</v>
      </c>
      <c r="W108" s="70">
        <f t="shared" si="107"/>
        <v>7.8</v>
      </c>
      <c r="X108" s="70">
        <f t="shared" si="108"/>
        <v>15.6</v>
      </c>
      <c r="Y108" s="70">
        <f t="shared" si="109"/>
        <v>78</v>
      </c>
      <c r="Z108" s="70">
        <f t="shared" si="109"/>
        <v>33.799999999999997</v>
      </c>
      <c r="AA108" s="70">
        <f t="shared" si="109"/>
        <v>46.8</v>
      </c>
      <c r="AB108" s="71"/>
      <c r="AC108" s="7">
        <f t="shared" si="110"/>
        <v>0</v>
      </c>
      <c r="AD108" s="86"/>
      <c r="AE108" s="73"/>
      <c r="AF108" s="87"/>
      <c r="AG108" s="87"/>
      <c r="AH108" s="88"/>
      <c r="AI108" s="88"/>
      <c r="AJ108" s="75"/>
      <c r="AK108" s="87"/>
      <c r="AL108" s="88"/>
      <c r="AM108" s="75"/>
      <c r="AN108" s="89"/>
      <c r="AO108" s="86"/>
      <c r="AP108" s="134"/>
      <c r="AQ108" s="87"/>
      <c r="AR108" s="87"/>
      <c r="AS108" s="87"/>
      <c r="AT108" s="88"/>
      <c r="AU108" s="75"/>
      <c r="AV108" s="89"/>
    </row>
    <row r="109" spans="1:68" ht="27.95" customHeight="1" x14ac:dyDescent="0.25">
      <c r="A109" s="54" t="s">
        <v>825</v>
      </c>
      <c r="B109" s="55" t="s">
        <v>133</v>
      </c>
      <c r="C109" s="56" t="s">
        <v>117</v>
      </c>
      <c r="D109" s="57" t="s">
        <v>1162</v>
      </c>
      <c r="E109" s="150" t="s">
        <v>84</v>
      </c>
      <c r="F109" s="59">
        <v>6</v>
      </c>
      <c r="G109" s="60" t="s">
        <v>1274</v>
      </c>
      <c r="H109" s="60" t="s">
        <v>1275</v>
      </c>
      <c r="I109" s="81"/>
      <c r="J109" s="82">
        <v>1</v>
      </c>
      <c r="K109" s="63">
        <f t="shared" si="98"/>
        <v>1</v>
      </c>
      <c r="L109" s="63">
        <f t="shared" si="99"/>
        <v>0</v>
      </c>
      <c r="M109" s="83">
        <v>26</v>
      </c>
      <c r="N109" s="84">
        <v>1</v>
      </c>
      <c r="O109" s="66">
        <f t="shared" si="100"/>
        <v>1</v>
      </c>
      <c r="P109" s="66">
        <f t="shared" si="101"/>
        <v>0</v>
      </c>
      <c r="Q109" s="83">
        <v>13</v>
      </c>
      <c r="R109" s="85">
        <f t="shared" si="102"/>
        <v>104</v>
      </c>
      <c r="S109" s="69">
        <f t="shared" si="103"/>
        <v>26</v>
      </c>
      <c r="T109" s="70">
        <f t="shared" si="104"/>
        <v>26</v>
      </c>
      <c r="U109" s="70">
        <f t="shared" si="105"/>
        <v>31.2</v>
      </c>
      <c r="V109" s="70">
        <f t="shared" si="106"/>
        <v>13</v>
      </c>
      <c r="W109" s="70">
        <f t="shared" si="107"/>
        <v>3.9</v>
      </c>
      <c r="X109" s="70">
        <f t="shared" si="108"/>
        <v>3.9</v>
      </c>
      <c r="Y109" s="70">
        <f t="shared" si="109"/>
        <v>39</v>
      </c>
      <c r="Z109" s="70">
        <f t="shared" si="109"/>
        <v>29.9</v>
      </c>
      <c r="AA109" s="70">
        <f t="shared" si="109"/>
        <v>35.1</v>
      </c>
      <c r="AB109" s="71"/>
      <c r="AC109" s="7">
        <f t="shared" si="110"/>
        <v>0</v>
      </c>
      <c r="AD109" s="86"/>
      <c r="AE109" s="73"/>
      <c r="AF109" s="87"/>
      <c r="AG109" s="87"/>
      <c r="AH109" s="88"/>
      <c r="AI109" s="88"/>
      <c r="AJ109" s="75"/>
      <c r="AK109" s="87"/>
      <c r="AL109" s="88"/>
      <c r="AM109" s="75"/>
      <c r="AN109" s="89"/>
      <c r="AO109" s="86"/>
      <c r="AP109" s="134"/>
      <c r="AQ109" s="87"/>
      <c r="AR109" s="87"/>
      <c r="AS109" s="87"/>
      <c r="AT109" s="88"/>
      <c r="AU109" s="75"/>
      <c r="AV109" s="89"/>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row>
    <row r="110" spans="1:68" ht="27.95" customHeight="1" x14ac:dyDescent="0.25">
      <c r="A110" s="54" t="s">
        <v>825</v>
      </c>
      <c r="B110" s="55" t="s">
        <v>133</v>
      </c>
      <c r="C110" s="56" t="s">
        <v>117</v>
      </c>
      <c r="D110" s="57" t="s">
        <v>1162</v>
      </c>
      <c r="E110" s="146"/>
      <c r="F110" s="578"/>
      <c r="G110" s="142"/>
      <c r="H110" s="579"/>
      <c r="I110" s="580"/>
      <c r="J110" s="82"/>
      <c r="K110" s="96">
        <f t="shared" si="98"/>
        <v>0</v>
      </c>
      <c r="L110" s="96">
        <f t="shared" si="99"/>
        <v>0</v>
      </c>
      <c r="M110" s="83"/>
      <c r="N110" s="84"/>
      <c r="O110" s="66">
        <f t="shared" si="100"/>
        <v>0</v>
      </c>
      <c r="P110" s="66">
        <f t="shared" si="101"/>
        <v>0</v>
      </c>
      <c r="Q110" s="83"/>
      <c r="R110" s="85">
        <f t="shared" si="102"/>
        <v>0</v>
      </c>
      <c r="S110" s="69">
        <f t="shared" si="103"/>
        <v>0</v>
      </c>
      <c r="T110" s="70">
        <f t="shared" si="104"/>
        <v>0</v>
      </c>
      <c r="U110" s="70">
        <f t="shared" si="105"/>
        <v>0</v>
      </c>
      <c r="V110" s="70">
        <f t="shared" si="106"/>
        <v>0</v>
      </c>
      <c r="W110" s="70">
        <f t="shared" si="107"/>
        <v>0</v>
      </c>
      <c r="X110" s="70">
        <f t="shared" si="108"/>
        <v>0</v>
      </c>
      <c r="Y110" s="70">
        <f t="shared" si="109"/>
        <v>0</v>
      </c>
      <c r="Z110" s="70">
        <f t="shared" si="109"/>
        <v>0</v>
      </c>
      <c r="AA110" s="70">
        <f t="shared" si="109"/>
        <v>0</v>
      </c>
      <c r="AB110" s="71"/>
      <c r="AC110" s="7">
        <f t="shared" si="110"/>
        <v>0</v>
      </c>
      <c r="AD110" s="86"/>
      <c r="AE110" s="73"/>
      <c r="AF110" s="87"/>
      <c r="AG110" s="87"/>
      <c r="AH110" s="88"/>
      <c r="AI110" s="88"/>
      <c r="AJ110" s="75"/>
      <c r="AK110" s="87"/>
      <c r="AL110" s="88"/>
      <c r="AM110" s="75"/>
      <c r="AN110" s="89"/>
      <c r="AO110" s="86"/>
      <c r="AP110" s="134"/>
      <c r="AQ110" s="87"/>
      <c r="AR110" s="87"/>
      <c r="AS110" s="87"/>
      <c r="AT110" s="88"/>
      <c r="AU110" s="75"/>
      <c r="AV110" s="89"/>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row>
    <row r="111" spans="1:68" s="179" customFormat="1" ht="27.95" customHeight="1" x14ac:dyDescent="0.25">
      <c r="A111" s="193" t="s">
        <v>825</v>
      </c>
      <c r="B111" s="194" t="s">
        <v>133</v>
      </c>
      <c r="C111" s="56" t="s">
        <v>117</v>
      </c>
      <c r="D111" s="57" t="s">
        <v>1162</v>
      </c>
      <c r="E111" s="101" t="s">
        <v>49</v>
      </c>
      <c r="F111" s="101"/>
      <c r="G111" s="102"/>
      <c r="H111" s="103"/>
      <c r="I111" s="104"/>
      <c r="J111" s="105"/>
      <c r="K111" s="106">
        <f>IF(J111&gt;0, 1, 0)</f>
        <v>0</v>
      </c>
      <c r="L111" s="106">
        <f t="shared" si="99"/>
        <v>0</v>
      </c>
      <c r="M111" s="107"/>
      <c r="N111" s="108"/>
      <c r="O111" s="109">
        <f t="shared" si="100"/>
        <v>0</v>
      </c>
      <c r="P111" s="109">
        <f t="shared" si="101"/>
        <v>0</v>
      </c>
      <c r="Q111" s="107"/>
      <c r="R111" s="110">
        <f>J111*M111*$R$9</f>
        <v>0</v>
      </c>
      <c r="S111" s="111">
        <f>J111*M111*$S$9</f>
        <v>0</v>
      </c>
      <c r="T111" s="112">
        <f>K111*M111*$T$9</f>
        <v>0</v>
      </c>
      <c r="U111" s="112">
        <f>J111*M111*$U$9</f>
        <v>0</v>
      </c>
      <c r="V111" s="112">
        <f t="shared" si="106"/>
        <v>0</v>
      </c>
      <c r="W111" s="112">
        <f t="shared" si="107"/>
        <v>0</v>
      </c>
      <c r="X111" s="112">
        <f t="shared" si="108"/>
        <v>0</v>
      </c>
      <c r="Y111" s="112">
        <f t="shared" si="109"/>
        <v>0</v>
      </c>
      <c r="Z111" s="112">
        <f t="shared" si="109"/>
        <v>0</v>
      </c>
      <c r="AA111" s="112">
        <f t="shared" si="109"/>
        <v>0</v>
      </c>
      <c r="AB111" s="113"/>
      <c r="AC111" s="7">
        <f t="shared" si="110"/>
        <v>0</v>
      </c>
      <c r="AD111" s="176"/>
      <c r="AE111" s="73"/>
      <c r="AF111" s="177"/>
      <c r="AG111" s="177"/>
      <c r="AH111" s="88"/>
      <c r="AI111" s="88"/>
      <c r="AJ111" s="75"/>
      <c r="AK111" s="177"/>
      <c r="AL111" s="88"/>
      <c r="AM111" s="75"/>
      <c r="AN111" s="178"/>
      <c r="AO111" s="176"/>
      <c r="AP111" s="597"/>
      <c r="AQ111" s="177"/>
      <c r="AR111" s="177"/>
      <c r="AS111" s="177"/>
      <c r="AT111" s="88"/>
      <c r="AU111" s="75"/>
      <c r="AV111" s="178"/>
      <c r="AW111" s="6"/>
      <c r="AX111" s="6"/>
      <c r="AY111" s="6"/>
      <c r="AZ111" s="6"/>
      <c r="BA111" s="6"/>
      <c r="BB111" s="6"/>
      <c r="BC111" s="6"/>
      <c r="BD111" s="6"/>
      <c r="BE111" s="6"/>
      <c r="BF111" s="6"/>
      <c r="BG111" s="6"/>
      <c r="BH111" s="6"/>
      <c r="BI111" s="6"/>
      <c r="BJ111" s="6"/>
      <c r="BK111" s="6"/>
      <c r="BL111" s="6"/>
      <c r="BM111" s="6"/>
      <c r="BN111" s="6"/>
      <c r="BO111" s="6"/>
      <c r="BP111" s="6"/>
    </row>
    <row r="112" spans="1:68" s="171" customFormat="1" ht="27.95" customHeight="1" x14ac:dyDescent="0.25">
      <c r="A112" s="193" t="s">
        <v>825</v>
      </c>
      <c r="B112" s="194" t="s">
        <v>133</v>
      </c>
      <c r="C112" s="56" t="s">
        <v>117</v>
      </c>
      <c r="D112" s="57" t="s">
        <v>1162</v>
      </c>
      <c r="E112" s="101" t="s">
        <v>49</v>
      </c>
      <c r="F112" s="101"/>
      <c r="G112" s="102"/>
      <c r="H112" s="103"/>
      <c r="I112" s="104"/>
      <c r="J112" s="105"/>
      <c r="K112" s="106">
        <f>IF(J112&gt;0, 1, 0)</f>
        <v>0</v>
      </c>
      <c r="L112" s="106">
        <f t="shared" si="99"/>
        <v>0</v>
      </c>
      <c r="M112" s="107"/>
      <c r="N112" s="108"/>
      <c r="O112" s="109">
        <f t="shared" si="100"/>
        <v>0</v>
      </c>
      <c r="P112" s="109">
        <f t="shared" si="101"/>
        <v>0</v>
      </c>
      <c r="Q112" s="107"/>
      <c r="R112" s="110">
        <f>J112*M112*$R$9</f>
        <v>0</v>
      </c>
      <c r="S112" s="111">
        <f>J112*M112*$S$9</f>
        <v>0</v>
      </c>
      <c r="T112" s="112">
        <f>K112*M112*$T$9</f>
        <v>0</v>
      </c>
      <c r="U112" s="112">
        <f>J112*M112*$U$9</f>
        <v>0</v>
      </c>
      <c r="V112" s="112">
        <f t="shared" si="106"/>
        <v>0</v>
      </c>
      <c r="W112" s="112">
        <f t="shared" si="107"/>
        <v>0</v>
      </c>
      <c r="X112" s="112">
        <f t="shared" si="108"/>
        <v>0</v>
      </c>
      <c r="Y112" s="112">
        <f t="shared" si="109"/>
        <v>0</v>
      </c>
      <c r="Z112" s="112">
        <f t="shared" si="109"/>
        <v>0</v>
      </c>
      <c r="AA112" s="112">
        <f t="shared" si="109"/>
        <v>0</v>
      </c>
      <c r="AB112" s="113"/>
      <c r="AC112" s="114">
        <f t="shared" si="110"/>
        <v>0</v>
      </c>
      <c r="AD112" s="176"/>
      <c r="AE112" s="73"/>
      <c r="AF112" s="177"/>
      <c r="AG112" s="177"/>
      <c r="AH112" s="88"/>
      <c r="AI112" s="88"/>
      <c r="AJ112" s="75"/>
      <c r="AK112" s="177"/>
      <c r="AL112" s="88"/>
      <c r="AM112" s="75"/>
      <c r="AN112" s="178"/>
      <c r="AO112" s="176"/>
      <c r="AP112" s="597"/>
      <c r="AQ112" s="177"/>
      <c r="AR112" s="177"/>
      <c r="AS112" s="177"/>
      <c r="AT112" s="88"/>
      <c r="AU112" s="75"/>
      <c r="AV112" s="178"/>
      <c r="AW112" s="6"/>
      <c r="AX112" s="6"/>
      <c r="AY112" s="6"/>
      <c r="AZ112" s="6"/>
      <c r="BA112" s="6"/>
      <c r="BB112" s="6"/>
      <c r="BC112" s="6"/>
      <c r="BD112" s="6"/>
      <c r="BE112" s="6"/>
      <c r="BF112" s="6"/>
      <c r="BG112" s="6"/>
      <c r="BH112" s="6"/>
      <c r="BI112" s="6"/>
      <c r="BJ112" s="6"/>
      <c r="BK112" s="6"/>
      <c r="BL112" s="6"/>
      <c r="BM112" s="6"/>
      <c r="BN112" s="6"/>
      <c r="BO112" s="6"/>
      <c r="BP112" s="6"/>
    </row>
    <row r="113" spans="1:68" ht="27.95" customHeight="1" thickBot="1" x14ac:dyDescent="0.3">
      <c r="A113" s="116" t="s">
        <v>825</v>
      </c>
      <c r="B113" s="117" t="s">
        <v>133</v>
      </c>
      <c r="C113" s="117" t="s">
        <v>117</v>
      </c>
      <c r="D113" s="57" t="s">
        <v>1162</v>
      </c>
      <c r="E113" s="118"/>
      <c r="F113" s="118"/>
      <c r="G113" s="119"/>
      <c r="H113" s="120" t="s">
        <v>90</v>
      </c>
      <c r="I113" s="121"/>
      <c r="J113" s="122"/>
      <c r="K113" s="123"/>
      <c r="L113" s="123"/>
      <c r="M113" s="124"/>
      <c r="N113" s="125"/>
      <c r="O113" s="123"/>
      <c r="P113" s="123"/>
      <c r="Q113" s="124"/>
      <c r="R113" s="126">
        <f>SUM(R101:R112)</f>
        <v>534.20000000000005</v>
      </c>
      <c r="S113" s="127">
        <f t="shared" ref="S113:AA113" si="111">SUM(S101:S112)</f>
        <v>104</v>
      </c>
      <c r="T113" s="128">
        <f t="shared" si="111"/>
        <v>104</v>
      </c>
      <c r="U113" s="128">
        <f t="shared" si="111"/>
        <v>124.8</v>
      </c>
      <c r="V113" s="128">
        <f t="shared" si="111"/>
        <v>133</v>
      </c>
      <c r="W113" s="128">
        <f t="shared" si="111"/>
        <v>28.5</v>
      </c>
      <c r="X113" s="128">
        <f t="shared" si="111"/>
        <v>39.9</v>
      </c>
      <c r="Y113" s="129">
        <f t="shared" si="111"/>
        <v>237</v>
      </c>
      <c r="Z113" s="129">
        <f t="shared" si="111"/>
        <v>132.5</v>
      </c>
      <c r="AA113" s="129">
        <f t="shared" si="111"/>
        <v>164.7</v>
      </c>
      <c r="AB113" s="130">
        <f>R113/1800/0.6</f>
        <v>0.4946296296296297</v>
      </c>
      <c r="AC113" s="7"/>
      <c r="AD113" s="131"/>
      <c r="AE113" s="132"/>
      <c r="AF113" s="132"/>
      <c r="AG113" s="132"/>
      <c r="AH113" s="132"/>
      <c r="AI113" s="132"/>
      <c r="AJ113" s="132"/>
      <c r="AK113" s="132"/>
      <c r="AL113" s="132"/>
      <c r="AM113" s="132"/>
      <c r="AN113" s="132"/>
      <c r="AO113" s="132"/>
      <c r="AP113" s="582"/>
      <c r="AQ113" s="132"/>
      <c r="AR113" s="132"/>
      <c r="AS113" s="132"/>
      <c r="AT113" s="132"/>
      <c r="AU113" s="132"/>
      <c r="AV113" s="583"/>
    </row>
    <row r="114" spans="1:68" ht="27.95" customHeight="1" thickTop="1" x14ac:dyDescent="0.25">
      <c r="A114" s="54" t="s">
        <v>1276</v>
      </c>
      <c r="B114" s="55" t="s">
        <v>1277</v>
      </c>
      <c r="C114" s="56" t="s">
        <v>52</v>
      </c>
      <c r="D114" s="57" t="s">
        <v>1162</v>
      </c>
      <c r="E114" s="58" t="s">
        <v>54</v>
      </c>
      <c r="F114" s="80">
        <v>3</v>
      </c>
      <c r="G114" s="60" t="s">
        <v>1163</v>
      </c>
      <c r="H114" s="60" t="s">
        <v>1164</v>
      </c>
      <c r="I114" s="576"/>
      <c r="J114" s="62"/>
      <c r="K114" s="63">
        <f t="shared" ref="K114:K123" si="112">IF(J114&gt;0, 1, 0)</f>
        <v>0</v>
      </c>
      <c r="L114" s="63">
        <f t="shared" ref="L114:L125" si="113">J114-K114</f>
        <v>0</v>
      </c>
      <c r="M114" s="64"/>
      <c r="N114" s="65"/>
      <c r="O114" s="66">
        <f t="shared" ref="O114:O125" si="114">IF(N114&gt;0, 1, 0)</f>
        <v>0</v>
      </c>
      <c r="P114" s="66">
        <f t="shared" ref="P114:P125" si="115">N114-O114</f>
        <v>0</v>
      </c>
      <c r="Q114" s="577"/>
      <c r="R114" s="68">
        <f t="shared" ref="R114:R123" si="116">(K114*M114*$R$5)+(L114*M114*$R$6)+(O114*Q114*$R$7)+(P114*Q114*$R$8)</f>
        <v>0</v>
      </c>
      <c r="S114" s="69">
        <f t="shared" ref="S114:S123" si="117">J114*M114*$S$5</f>
        <v>0</v>
      </c>
      <c r="T114" s="70">
        <f t="shared" ref="T114:T123" si="118">K114*M114*$T$5</f>
        <v>0</v>
      </c>
      <c r="U114" s="70">
        <f t="shared" ref="U114:U123" si="119">J114*M114*$U$5</f>
        <v>0</v>
      </c>
      <c r="V114" s="70">
        <f t="shared" ref="V114:V125" si="120">N114*Q114*$V$7</f>
        <v>0</v>
      </c>
      <c r="W114" s="70">
        <f t="shared" ref="W114:W125" si="121">O114*Q114*$W$7</f>
        <v>0</v>
      </c>
      <c r="X114" s="70">
        <f t="shared" ref="X114:X125" si="122">N114*Q114*$X$7</f>
        <v>0</v>
      </c>
      <c r="Y114" s="70">
        <f t="shared" ref="Y114:AA125" si="123">S114+V114</f>
        <v>0</v>
      </c>
      <c r="Z114" s="70">
        <f t="shared" si="123"/>
        <v>0</v>
      </c>
      <c r="AA114" s="70">
        <f t="shared" si="123"/>
        <v>0</v>
      </c>
      <c r="AB114" s="71"/>
      <c r="AC114" s="7">
        <f>R114-Y114-Z114-AA114</f>
        <v>0</v>
      </c>
      <c r="AD114" s="162"/>
      <c r="AE114" s="134"/>
      <c r="AF114" s="163"/>
      <c r="AG114" s="164"/>
      <c r="AH114" s="88"/>
      <c r="AI114" s="88"/>
      <c r="AJ114" s="75"/>
      <c r="AK114" s="182" t="s">
        <v>1278</v>
      </c>
      <c r="AL114" s="88"/>
      <c r="AM114" s="75"/>
      <c r="AN114" s="89"/>
      <c r="AO114" s="162"/>
      <c r="AP114" s="598" t="s">
        <v>1172</v>
      </c>
      <c r="AQ114" s="599"/>
      <c r="AR114" s="167"/>
      <c r="AS114" s="87"/>
      <c r="AT114" s="88"/>
      <c r="AU114" s="75"/>
      <c r="AV114" s="89"/>
    </row>
    <row r="115" spans="1:68" ht="27.95" customHeight="1" x14ac:dyDescent="0.25">
      <c r="A115" s="54" t="s">
        <v>1276</v>
      </c>
      <c r="B115" s="55" t="s">
        <v>1277</v>
      </c>
      <c r="C115" s="56" t="s">
        <v>52</v>
      </c>
      <c r="D115" s="57" t="s">
        <v>1162</v>
      </c>
      <c r="E115" s="58" t="s">
        <v>54</v>
      </c>
      <c r="F115" s="80">
        <v>4</v>
      </c>
      <c r="G115" s="60" t="s">
        <v>1062</v>
      </c>
      <c r="H115" s="60" t="s">
        <v>1063</v>
      </c>
      <c r="I115" s="81"/>
      <c r="J115" s="82">
        <v>1</v>
      </c>
      <c r="K115" s="63">
        <f t="shared" si="112"/>
        <v>1</v>
      </c>
      <c r="L115" s="63">
        <f t="shared" si="113"/>
        <v>0</v>
      </c>
      <c r="M115" s="83">
        <v>2</v>
      </c>
      <c r="N115" s="84">
        <v>0</v>
      </c>
      <c r="O115" s="66">
        <f t="shared" si="114"/>
        <v>0</v>
      </c>
      <c r="P115" s="66">
        <f t="shared" si="115"/>
        <v>0</v>
      </c>
      <c r="Q115" s="83">
        <v>0</v>
      </c>
      <c r="R115" s="85">
        <f t="shared" si="116"/>
        <v>6.4</v>
      </c>
      <c r="S115" s="69">
        <f t="shared" si="117"/>
        <v>2</v>
      </c>
      <c r="T115" s="70">
        <f t="shared" si="118"/>
        <v>2</v>
      </c>
      <c r="U115" s="70">
        <f t="shared" si="119"/>
        <v>2.4</v>
      </c>
      <c r="V115" s="70">
        <f t="shared" si="120"/>
        <v>0</v>
      </c>
      <c r="W115" s="70">
        <f t="shared" si="121"/>
        <v>0</v>
      </c>
      <c r="X115" s="70">
        <f t="shared" si="122"/>
        <v>0</v>
      </c>
      <c r="Y115" s="70">
        <f t="shared" si="123"/>
        <v>2</v>
      </c>
      <c r="Z115" s="70">
        <f t="shared" si="123"/>
        <v>2</v>
      </c>
      <c r="AA115" s="70">
        <f t="shared" si="123"/>
        <v>2.4</v>
      </c>
      <c r="AB115" s="71"/>
      <c r="AC115" s="7">
        <f t="shared" ref="AC115:AC125" si="124">R113-Y113-Z113-AA113</f>
        <v>0</v>
      </c>
      <c r="AD115" s="162"/>
      <c r="AE115" s="134"/>
      <c r="AF115" s="163"/>
      <c r="AG115" s="164"/>
      <c r="AH115" s="88"/>
      <c r="AI115" s="88"/>
      <c r="AJ115" s="75"/>
      <c r="AK115" s="182"/>
      <c r="AL115" s="88"/>
      <c r="AM115" s="75"/>
      <c r="AN115" s="89"/>
      <c r="AO115" s="86"/>
      <c r="AP115" s="134"/>
      <c r="AQ115" s="87"/>
      <c r="AR115" s="87" t="s">
        <v>1279</v>
      </c>
      <c r="AS115" s="87"/>
      <c r="AT115" s="88"/>
      <c r="AU115" s="75"/>
      <c r="AV115" s="89"/>
    </row>
    <row r="116" spans="1:68" ht="27.95" customHeight="1" x14ac:dyDescent="0.25">
      <c r="A116" s="54" t="s">
        <v>1276</v>
      </c>
      <c r="B116" s="55" t="s">
        <v>1277</v>
      </c>
      <c r="C116" s="56" t="s">
        <v>52</v>
      </c>
      <c r="D116" s="57" t="s">
        <v>1162</v>
      </c>
      <c r="E116" s="58" t="s">
        <v>54</v>
      </c>
      <c r="F116" s="80">
        <v>6</v>
      </c>
      <c r="G116" s="60" t="s">
        <v>1280</v>
      </c>
      <c r="H116" s="60" t="s">
        <v>1281</v>
      </c>
      <c r="I116" s="81"/>
      <c r="J116" s="82">
        <v>1</v>
      </c>
      <c r="K116" s="63">
        <f t="shared" si="112"/>
        <v>1</v>
      </c>
      <c r="L116" s="63">
        <f t="shared" si="113"/>
        <v>0</v>
      </c>
      <c r="M116" s="83">
        <v>26</v>
      </c>
      <c r="N116" s="84">
        <v>1</v>
      </c>
      <c r="O116" s="66">
        <f t="shared" si="114"/>
        <v>1</v>
      </c>
      <c r="P116" s="66">
        <f t="shared" si="115"/>
        <v>0</v>
      </c>
      <c r="Q116" s="83">
        <v>26</v>
      </c>
      <c r="R116" s="85">
        <f t="shared" si="116"/>
        <v>124.80000000000001</v>
      </c>
      <c r="S116" s="69">
        <f t="shared" si="117"/>
        <v>26</v>
      </c>
      <c r="T116" s="70">
        <f t="shared" si="118"/>
        <v>26</v>
      </c>
      <c r="U116" s="70">
        <f t="shared" si="119"/>
        <v>31.2</v>
      </c>
      <c r="V116" s="70">
        <f t="shared" si="120"/>
        <v>26</v>
      </c>
      <c r="W116" s="70">
        <f t="shared" si="121"/>
        <v>7.8</v>
      </c>
      <c r="X116" s="70">
        <f t="shared" si="122"/>
        <v>7.8</v>
      </c>
      <c r="Y116" s="70">
        <f t="shared" si="123"/>
        <v>52</v>
      </c>
      <c r="Z116" s="70">
        <f t="shared" si="123"/>
        <v>33.799999999999997</v>
      </c>
      <c r="AA116" s="70">
        <f t="shared" si="123"/>
        <v>39</v>
      </c>
      <c r="AB116" s="71"/>
      <c r="AC116" s="7">
        <f t="shared" si="124"/>
        <v>0</v>
      </c>
      <c r="AD116" s="162"/>
      <c r="AE116" s="134"/>
      <c r="AF116" s="163"/>
      <c r="AG116" s="164"/>
      <c r="AH116" s="88"/>
      <c r="AI116" s="88"/>
      <c r="AJ116" s="75"/>
      <c r="AK116" s="167" t="s">
        <v>1282</v>
      </c>
      <c r="AL116" s="88"/>
      <c r="AM116" s="75"/>
      <c r="AN116" s="89"/>
      <c r="AO116" s="86"/>
      <c r="AP116" s="134"/>
      <c r="AQ116" s="87"/>
      <c r="AR116" s="87" t="s">
        <v>1283</v>
      </c>
      <c r="AS116" s="87" t="s">
        <v>1284</v>
      </c>
      <c r="AT116" s="88"/>
      <c r="AU116" s="75"/>
      <c r="AV116" s="89"/>
    </row>
    <row r="117" spans="1:68" ht="27.95" customHeight="1" x14ac:dyDescent="0.25">
      <c r="A117" s="54" t="s">
        <v>1276</v>
      </c>
      <c r="B117" s="55" t="s">
        <v>1277</v>
      </c>
      <c r="C117" s="56" t="s">
        <v>52</v>
      </c>
      <c r="D117" s="57" t="s">
        <v>1162</v>
      </c>
      <c r="E117" s="91" t="s">
        <v>68</v>
      </c>
      <c r="F117" s="92">
        <v>5</v>
      </c>
      <c r="G117" s="91" t="s">
        <v>1188</v>
      </c>
      <c r="H117" s="91" t="s">
        <v>1189</v>
      </c>
      <c r="I117" s="81"/>
      <c r="J117" s="82"/>
      <c r="K117" s="63">
        <f t="shared" si="112"/>
        <v>0</v>
      </c>
      <c r="L117" s="63">
        <f t="shared" si="113"/>
        <v>0</v>
      </c>
      <c r="M117" s="83"/>
      <c r="N117" s="84"/>
      <c r="O117" s="66">
        <f t="shared" si="114"/>
        <v>0</v>
      </c>
      <c r="P117" s="66">
        <f t="shared" si="115"/>
        <v>0</v>
      </c>
      <c r="Q117" s="83"/>
      <c r="R117" s="85">
        <f t="shared" si="116"/>
        <v>0</v>
      </c>
      <c r="S117" s="69">
        <f t="shared" si="117"/>
        <v>0</v>
      </c>
      <c r="T117" s="70">
        <f t="shared" si="118"/>
        <v>0</v>
      </c>
      <c r="U117" s="70">
        <f t="shared" si="119"/>
        <v>0</v>
      </c>
      <c r="V117" s="70">
        <f t="shared" si="120"/>
        <v>0</v>
      </c>
      <c r="W117" s="70">
        <f t="shared" si="121"/>
        <v>0</v>
      </c>
      <c r="X117" s="70">
        <f t="shared" si="122"/>
        <v>0</v>
      </c>
      <c r="Y117" s="70">
        <f t="shared" si="123"/>
        <v>0</v>
      </c>
      <c r="Z117" s="70">
        <f t="shared" si="123"/>
        <v>0</v>
      </c>
      <c r="AA117" s="70">
        <f t="shared" si="123"/>
        <v>0</v>
      </c>
      <c r="AB117" s="71"/>
      <c r="AC117" s="7">
        <f t="shared" si="124"/>
        <v>0</v>
      </c>
      <c r="AD117" s="86"/>
      <c r="AE117" s="73"/>
      <c r="AF117" s="87"/>
      <c r="AG117" s="87"/>
      <c r="AH117" s="88"/>
      <c r="AI117" s="88"/>
      <c r="AJ117" s="75"/>
      <c r="AK117" s="87"/>
      <c r="AL117" s="88"/>
      <c r="AM117" s="75"/>
      <c r="AN117" s="89"/>
      <c r="AO117" s="86"/>
      <c r="AP117" s="134"/>
      <c r="AQ117" s="87"/>
      <c r="AR117" s="87"/>
      <c r="AS117" s="87" t="s">
        <v>1285</v>
      </c>
      <c r="AT117" s="88"/>
      <c r="AU117" s="75"/>
      <c r="AV117" s="89"/>
    </row>
    <row r="118" spans="1:68" ht="27.95" customHeight="1" x14ac:dyDescent="0.25">
      <c r="A118" s="54" t="s">
        <v>1276</v>
      </c>
      <c r="B118" s="55" t="s">
        <v>1277</v>
      </c>
      <c r="C118" s="56" t="s">
        <v>52</v>
      </c>
      <c r="D118" s="57" t="s">
        <v>1162</v>
      </c>
      <c r="E118" s="93" t="s">
        <v>73</v>
      </c>
      <c r="F118" s="80">
        <v>1</v>
      </c>
      <c r="G118" s="60" t="s">
        <v>1286</v>
      </c>
      <c r="H118" s="60" t="s">
        <v>1287</v>
      </c>
      <c r="I118" s="81"/>
      <c r="J118" s="82">
        <v>1</v>
      </c>
      <c r="K118" s="63">
        <f t="shared" si="112"/>
        <v>1</v>
      </c>
      <c r="L118" s="63">
        <f t="shared" si="113"/>
        <v>0</v>
      </c>
      <c r="M118" s="83">
        <v>26</v>
      </c>
      <c r="N118" s="84">
        <v>1</v>
      </c>
      <c r="O118" s="66">
        <f t="shared" si="114"/>
        <v>1</v>
      </c>
      <c r="P118" s="66">
        <f t="shared" si="115"/>
        <v>0</v>
      </c>
      <c r="Q118" s="83">
        <v>26</v>
      </c>
      <c r="R118" s="85">
        <f t="shared" si="116"/>
        <v>124.80000000000001</v>
      </c>
      <c r="S118" s="69">
        <f t="shared" si="117"/>
        <v>26</v>
      </c>
      <c r="T118" s="70">
        <f t="shared" si="118"/>
        <v>26</v>
      </c>
      <c r="U118" s="70">
        <f t="shared" si="119"/>
        <v>31.2</v>
      </c>
      <c r="V118" s="70">
        <f t="shared" si="120"/>
        <v>26</v>
      </c>
      <c r="W118" s="70">
        <f t="shared" si="121"/>
        <v>7.8</v>
      </c>
      <c r="X118" s="70">
        <f t="shared" si="122"/>
        <v>7.8</v>
      </c>
      <c r="Y118" s="70">
        <f t="shared" si="123"/>
        <v>52</v>
      </c>
      <c r="Z118" s="70">
        <f t="shared" si="123"/>
        <v>33.799999999999997</v>
      </c>
      <c r="AA118" s="70">
        <f t="shared" si="123"/>
        <v>39</v>
      </c>
      <c r="AB118" s="71"/>
      <c r="AC118" s="7">
        <f t="shared" si="124"/>
        <v>0</v>
      </c>
      <c r="AD118" s="86"/>
      <c r="AE118" s="73"/>
      <c r="AF118" s="87"/>
      <c r="AG118" s="87"/>
      <c r="AH118" s="88"/>
      <c r="AI118" s="88"/>
      <c r="AJ118" s="75"/>
      <c r="AK118" s="87" t="s">
        <v>1288</v>
      </c>
      <c r="AL118" s="88"/>
      <c r="AM118" s="75"/>
      <c r="AN118" s="89"/>
      <c r="AO118" s="86"/>
      <c r="AP118" s="134"/>
      <c r="AQ118" s="87"/>
      <c r="AR118" s="87"/>
      <c r="AS118" s="87"/>
      <c r="AT118" s="88"/>
      <c r="AU118" s="75"/>
      <c r="AV118" s="89"/>
    </row>
    <row r="119" spans="1:68" ht="27.95" customHeight="1" x14ac:dyDescent="0.25">
      <c r="A119" s="54" t="s">
        <v>1276</v>
      </c>
      <c r="B119" s="55" t="s">
        <v>1277</v>
      </c>
      <c r="C119" s="56" t="s">
        <v>52</v>
      </c>
      <c r="D119" s="57" t="s">
        <v>1162</v>
      </c>
      <c r="E119" s="93" t="s">
        <v>73</v>
      </c>
      <c r="F119" s="80">
        <v>3</v>
      </c>
      <c r="G119" s="60" t="s">
        <v>1190</v>
      </c>
      <c r="H119" s="60" t="s">
        <v>1191</v>
      </c>
      <c r="I119" s="81"/>
      <c r="J119" s="82">
        <v>1</v>
      </c>
      <c r="K119" s="63">
        <f t="shared" si="112"/>
        <v>1</v>
      </c>
      <c r="L119" s="63">
        <f t="shared" si="113"/>
        <v>0</v>
      </c>
      <c r="M119" s="83">
        <v>26</v>
      </c>
      <c r="N119" s="84">
        <v>1</v>
      </c>
      <c r="O119" s="66">
        <f t="shared" si="114"/>
        <v>1</v>
      </c>
      <c r="P119" s="66">
        <f t="shared" si="115"/>
        <v>0</v>
      </c>
      <c r="Q119" s="83">
        <v>26</v>
      </c>
      <c r="R119" s="85">
        <f t="shared" si="116"/>
        <v>124.80000000000001</v>
      </c>
      <c r="S119" s="69">
        <f t="shared" si="117"/>
        <v>26</v>
      </c>
      <c r="T119" s="70">
        <f t="shared" si="118"/>
        <v>26</v>
      </c>
      <c r="U119" s="70">
        <f t="shared" si="119"/>
        <v>31.2</v>
      </c>
      <c r="V119" s="70">
        <f t="shared" si="120"/>
        <v>26</v>
      </c>
      <c r="W119" s="70">
        <f t="shared" si="121"/>
        <v>7.8</v>
      </c>
      <c r="X119" s="70">
        <f t="shared" si="122"/>
        <v>7.8</v>
      </c>
      <c r="Y119" s="70">
        <f t="shared" si="123"/>
        <v>52</v>
      </c>
      <c r="Z119" s="70">
        <f t="shared" si="123"/>
        <v>33.799999999999997</v>
      </c>
      <c r="AA119" s="70">
        <f t="shared" si="123"/>
        <v>39</v>
      </c>
      <c r="AB119" s="71"/>
      <c r="AC119" s="7">
        <f t="shared" si="124"/>
        <v>0</v>
      </c>
      <c r="AD119" s="86"/>
      <c r="AE119" s="73"/>
      <c r="AF119" s="87"/>
      <c r="AG119" s="87"/>
      <c r="AH119" s="88"/>
      <c r="AI119" s="88"/>
      <c r="AJ119" s="75"/>
      <c r="AK119" s="87" t="s">
        <v>1289</v>
      </c>
      <c r="AL119" s="88"/>
      <c r="AM119" s="75"/>
      <c r="AN119" s="89"/>
      <c r="AO119" s="86"/>
      <c r="AP119" s="134"/>
      <c r="AQ119" s="87"/>
      <c r="AR119" s="87"/>
      <c r="AS119" s="87"/>
      <c r="AT119" s="88"/>
      <c r="AU119" s="75"/>
      <c r="AV119" s="89"/>
    </row>
    <row r="120" spans="1:68" ht="27.95" customHeight="1" x14ac:dyDescent="0.25">
      <c r="A120" s="54" t="s">
        <v>1276</v>
      </c>
      <c r="B120" s="55" t="s">
        <v>1277</v>
      </c>
      <c r="C120" s="56" t="s">
        <v>52</v>
      </c>
      <c r="D120" s="57" t="s">
        <v>1162</v>
      </c>
      <c r="E120" s="93" t="s">
        <v>73</v>
      </c>
      <c r="F120" s="80">
        <v>2</v>
      </c>
      <c r="G120" s="60" t="s">
        <v>1290</v>
      </c>
      <c r="H120" s="60" t="s">
        <v>1291</v>
      </c>
      <c r="I120" s="81"/>
      <c r="J120" s="82">
        <v>1</v>
      </c>
      <c r="K120" s="63">
        <f t="shared" si="112"/>
        <v>1</v>
      </c>
      <c r="L120" s="63">
        <f t="shared" si="113"/>
        <v>0</v>
      </c>
      <c r="M120" s="83">
        <v>26</v>
      </c>
      <c r="N120" s="84">
        <v>1</v>
      </c>
      <c r="O120" s="66">
        <f t="shared" si="114"/>
        <v>1</v>
      </c>
      <c r="P120" s="66">
        <f t="shared" si="115"/>
        <v>0</v>
      </c>
      <c r="Q120" s="83">
        <v>26</v>
      </c>
      <c r="R120" s="85">
        <f t="shared" si="116"/>
        <v>124.80000000000001</v>
      </c>
      <c r="S120" s="69">
        <f t="shared" si="117"/>
        <v>26</v>
      </c>
      <c r="T120" s="70">
        <f t="shared" si="118"/>
        <v>26</v>
      </c>
      <c r="U120" s="70">
        <f t="shared" si="119"/>
        <v>31.2</v>
      </c>
      <c r="V120" s="70">
        <f t="shared" si="120"/>
        <v>26</v>
      </c>
      <c r="W120" s="70">
        <f t="shared" si="121"/>
        <v>7.8</v>
      </c>
      <c r="X120" s="70">
        <f t="shared" si="122"/>
        <v>7.8</v>
      </c>
      <c r="Y120" s="70">
        <f t="shared" si="123"/>
        <v>52</v>
      </c>
      <c r="Z120" s="70">
        <f t="shared" si="123"/>
        <v>33.799999999999997</v>
      </c>
      <c r="AA120" s="70">
        <f t="shared" si="123"/>
        <v>39</v>
      </c>
      <c r="AB120" s="71"/>
      <c r="AC120" s="7">
        <f t="shared" si="124"/>
        <v>0</v>
      </c>
      <c r="AD120" s="86"/>
      <c r="AE120" s="73"/>
      <c r="AF120" s="87"/>
      <c r="AG120" s="87"/>
      <c r="AH120" s="88"/>
      <c r="AI120" s="88"/>
      <c r="AJ120" s="75"/>
      <c r="AK120" s="87"/>
      <c r="AL120" s="88"/>
      <c r="AM120" s="75"/>
      <c r="AN120" s="89"/>
      <c r="AO120" s="86"/>
      <c r="AP120" s="134"/>
      <c r="AQ120" s="87"/>
      <c r="AR120" s="87"/>
      <c r="AS120" s="87"/>
      <c r="AT120" s="88"/>
      <c r="AU120" s="75"/>
      <c r="AV120" s="89"/>
    </row>
    <row r="121" spans="1:68" ht="27.95" customHeight="1" x14ac:dyDescent="0.25">
      <c r="A121" s="54" t="s">
        <v>1276</v>
      </c>
      <c r="B121" s="55" t="s">
        <v>1277</v>
      </c>
      <c r="C121" s="56" t="s">
        <v>52</v>
      </c>
      <c r="D121" s="57" t="s">
        <v>1162</v>
      </c>
      <c r="E121" s="141"/>
      <c r="F121" s="136"/>
      <c r="G121" s="142"/>
      <c r="H121" s="140"/>
      <c r="I121" s="94"/>
      <c r="J121" s="82"/>
      <c r="K121" s="63">
        <f t="shared" si="112"/>
        <v>0</v>
      </c>
      <c r="L121" s="63">
        <f t="shared" si="113"/>
        <v>0</v>
      </c>
      <c r="M121" s="83"/>
      <c r="N121" s="84"/>
      <c r="O121" s="66">
        <f t="shared" si="114"/>
        <v>0</v>
      </c>
      <c r="P121" s="66">
        <f t="shared" si="115"/>
        <v>0</v>
      </c>
      <c r="Q121" s="83"/>
      <c r="R121" s="85">
        <f t="shared" si="116"/>
        <v>0</v>
      </c>
      <c r="S121" s="69">
        <f t="shared" si="117"/>
        <v>0</v>
      </c>
      <c r="T121" s="70">
        <f t="shared" si="118"/>
        <v>0</v>
      </c>
      <c r="U121" s="70">
        <f t="shared" si="119"/>
        <v>0</v>
      </c>
      <c r="V121" s="70">
        <f t="shared" si="120"/>
        <v>0</v>
      </c>
      <c r="W121" s="70">
        <f t="shared" si="121"/>
        <v>0</v>
      </c>
      <c r="X121" s="70">
        <f t="shared" si="122"/>
        <v>0</v>
      </c>
      <c r="Y121" s="70">
        <f t="shared" si="123"/>
        <v>0</v>
      </c>
      <c r="Z121" s="70">
        <f t="shared" si="123"/>
        <v>0</v>
      </c>
      <c r="AA121" s="70">
        <f t="shared" si="123"/>
        <v>0</v>
      </c>
      <c r="AB121" s="71"/>
      <c r="AC121" s="7">
        <f t="shared" si="124"/>
        <v>0</v>
      </c>
      <c r="AD121" s="86"/>
      <c r="AE121" s="73"/>
      <c r="AF121" s="87"/>
      <c r="AG121" s="87"/>
      <c r="AH121" s="88"/>
      <c r="AI121" s="88"/>
      <c r="AJ121" s="75"/>
      <c r="AK121" s="87"/>
      <c r="AL121" s="88"/>
      <c r="AM121" s="75"/>
      <c r="AN121" s="89"/>
      <c r="AO121" s="86"/>
      <c r="AP121" s="134"/>
      <c r="AQ121" s="87"/>
      <c r="AR121" s="87"/>
      <c r="AS121" s="87"/>
      <c r="AT121" s="88"/>
      <c r="AU121" s="75"/>
      <c r="AV121" s="89"/>
    </row>
    <row r="122" spans="1:68" ht="27.95" customHeight="1" x14ac:dyDescent="0.25">
      <c r="A122" s="54" t="s">
        <v>1276</v>
      </c>
      <c r="B122" s="55" t="s">
        <v>1277</v>
      </c>
      <c r="C122" s="56" t="s">
        <v>52</v>
      </c>
      <c r="D122" s="57" t="s">
        <v>1162</v>
      </c>
      <c r="E122" s="143"/>
      <c r="F122" s="144"/>
      <c r="G122" s="145"/>
      <c r="H122" s="140"/>
      <c r="I122" s="81"/>
      <c r="J122" s="82"/>
      <c r="K122" s="63">
        <f t="shared" si="112"/>
        <v>0</v>
      </c>
      <c r="L122" s="63">
        <f t="shared" si="113"/>
        <v>0</v>
      </c>
      <c r="M122" s="83"/>
      <c r="N122" s="84"/>
      <c r="O122" s="66">
        <f t="shared" si="114"/>
        <v>0</v>
      </c>
      <c r="P122" s="66">
        <f t="shared" si="115"/>
        <v>0</v>
      </c>
      <c r="Q122" s="83"/>
      <c r="R122" s="85">
        <f t="shared" si="116"/>
        <v>0</v>
      </c>
      <c r="S122" s="69">
        <f t="shared" si="117"/>
        <v>0</v>
      </c>
      <c r="T122" s="70">
        <f t="shared" si="118"/>
        <v>0</v>
      </c>
      <c r="U122" s="70">
        <f t="shared" si="119"/>
        <v>0</v>
      </c>
      <c r="V122" s="70">
        <f t="shared" si="120"/>
        <v>0</v>
      </c>
      <c r="W122" s="70">
        <f t="shared" si="121"/>
        <v>0</v>
      </c>
      <c r="X122" s="70">
        <f t="shared" si="122"/>
        <v>0</v>
      </c>
      <c r="Y122" s="70">
        <f t="shared" si="123"/>
        <v>0</v>
      </c>
      <c r="Z122" s="70">
        <f t="shared" si="123"/>
        <v>0</v>
      </c>
      <c r="AA122" s="70">
        <f t="shared" si="123"/>
        <v>0</v>
      </c>
      <c r="AB122" s="71"/>
      <c r="AC122" s="7">
        <f t="shared" si="124"/>
        <v>0</v>
      </c>
      <c r="AD122" s="86"/>
      <c r="AE122" s="73"/>
      <c r="AF122" s="87"/>
      <c r="AG122" s="87"/>
      <c r="AH122" s="88"/>
      <c r="AI122" s="88"/>
      <c r="AJ122" s="75"/>
      <c r="AK122" s="87"/>
      <c r="AL122" s="88"/>
      <c r="AM122" s="75"/>
      <c r="AN122" s="89"/>
      <c r="AO122" s="86"/>
      <c r="AP122" s="134"/>
      <c r="AQ122" s="87"/>
      <c r="AR122" s="87"/>
      <c r="AS122" s="87"/>
      <c r="AT122" s="88"/>
      <c r="AU122" s="75"/>
      <c r="AV122" s="89"/>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row>
    <row r="123" spans="1:68" ht="27.95" customHeight="1" x14ac:dyDescent="0.25">
      <c r="A123" s="54" t="s">
        <v>1276</v>
      </c>
      <c r="B123" s="55" t="s">
        <v>1277</v>
      </c>
      <c r="C123" s="56" t="s">
        <v>52</v>
      </c>
      <c r="D123" s="57" t="s">
        <v>1162</v>
      </c>
      <c r="E123" s="146"/>
      <c r="F123" s="578"/>
      <c r="G123" s="142"/>
      <c r="H123" s="579"/>
      <c r="I123" s="580"/>
      <c r="J123" s="82"/>
      <c r="K123" s="96">
        <f t="shared" si="112"/>
        <v>0</v>
      </c>
      <c r="L123" s="96">
        <f t="shared" si="113"/>
        <v>0</v>
      </c>
      <c r="M123" s="83"/>
      <c r="N123" s="84"/>
      <c r="O123" s="66">
        <f t="shared" si="114"/>
        <v>0</v>
      </c>
      <c r="P123" s="66">
        <f t="shared" si="115"/>
        <v>0</v>
      </c>
      <c r="Q123" s="83"/>
      <c r="R123" s="85">
        <f t="shared" si="116"/>
        <v>0</v>
      </c>
      <c r="S123" s="69">
        <f t="shared" si="117"/>
        <v>0</v>
      </c>
      <c r="T123" s="70">
        <f t="shared" si="118"/>
        <v>0</v>
      </c>
      <c r="U123" s="70">
        <f t="shared" si="119"/>
        <v>0</v>
      </c>
      <c r="V123" s="70">
        <f t="shared" si="120"/>
        <v>0</v>
      </c>
      <c r="W123" s="70">
        <f t="shared" si="121"/>
        <v>0</v>
      </c>
      <c r="X123" s="70">
        <f t="shared" si="122"/>
        <v>0</v>
      </c>
      <c r="Y123" s="70">
        <f t="shared" si="123"/>
        <v>0</v>
      </c>
      <c r="Z123" s="70">
        <f t="shared" si="123"/>
        <v>0</v>
      </c>
      <c r="AA123" s="70">
        <f t="shared" si="123"/>
        <v>0</v>
      </c>
      <c r="AB123" s="71"/>
      <c r="AC123" s="7">
        <f t="shared" si="124"/>
        <v>0</v>
      </c>
      <c r="AD123" s="86"/>
      <c r="AE123" s="73"/>
      <c r="AF123" s="87"/>
      <c r="AG123" s="87"/>
      <c r="AH123" s="88"/>
      <c r="AI123" s="88"/>
      <c r="AJ123" s="75"/>
      <c r="AK123" s="87"/>
      <c r="AL123" s="88"/>
      <c r="AM123" s="75"/>
      <c r="AN123" s="89"/>
      <c r="AO123" s="86"/>
      <c r="AP123" s="134"/>
      <c r="AQ123" s="87"/>
      <c r="AR123" s="87"/>
      <c r="AS123" s="87"/>
      <c r="AT123" s="88"/>
      <c r="AU123" s="75"/>
      <c r="AV123" s="89"/>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row>
    <row r="124" spans="1:68" s="179" customFormat="1" ht="27.95" customHeight="1" x14ac:dyDescent="0.25">
      <c r="A124" s="193" t="s">
        <v>1276</v>
      </c>
      <c r="B124" s="194" t="s">
        <v>1277</v>
      </c>
      <c r="C124" s="56" t="s">
        <v>52</v>
      </c>
      <c r="D124" s="57" t="s">
        <v>1162</v>
      </c>
      <c r="E124" s="101" t="s">
        <v>49</v>
      </c>
      <c r="F124" s="101"/>
      <c r="G124" s="102"/>
      <c r="H124" s="103" t="s">
        <v>1292</v>
      </c>
      <c r="I124" s="104"/>
      <c r="J124" s="105">
        <v>0</v>
      </c>
      <c r="K124" s="106">
        <f>IF(J124&gt;0, 1, 0)</f>
        <v>0</v>
      </c>
      <c r="L124" s="106">
        <f t="shared" si="113"/>
        <v>0</v>
      </c>
      <c r="M124" s="107">
        <v>6</v>
      </c>
      <c r="N124" s="108"/>
      <c r="O124" s="109">
        <f t="shared" si="114"/>
        <v>0</v>
      </c>
      <c r="P124" s="109">
        <f t="shared" si="115"/>
        <v>0</v>
      </c>
      <c r="Q124" s="107"/>
      <c r="R124" s="110">
        <f>J124*M124*$R$9</f>
        <v>0</v>
      </c>
      <c r="S124" s="111">
        <f>J124*M124*$S$9</f>
        <v>0</v>
      </c>
      <c r="T124" s="112">
        <f>K124*M124*$T$9</f>
        <v>0</v>
      </c>
      <c r="U124" s="112">
        <f>J124*M124*$U$9</f>
        <v>0</v>
      </c>
      <c r="V124" s="112">
        <f t="shared" si="120"/>
        <v>0</v>
      </c>
      <c r="W124" s="112">
        <f t="shared" si="121"/>
        <v>0</v>
      </c>
      <c r="X124" s="112">
        <f t="shared" si="122"/>
        <v>0</v>
      </c>
      <c r="Y124" s="112">
        <f t="shared" si="123"/>
        <v>0</v>
      </c>
      <c r="Z124" s="112">
        <f t="shared" si="123"/>
        <v>0</v>
      </c>
      <c r="AA124" s="112">
        <f t="shared" si="123"/>
        <v>0</v>
      </c>
      <c r="AB124" s="113"/>
      <c r="AC124" s="7">
        <f t="shared" si="124"/>
        <v>0</v>
      </c>
      <c r="AD124" s="176"/>
      <c r="AE124" s="73"/>
      <c r="AF124" s="177"/>
      <c r="AG124" s="177"/>
      <c r="AH124" s="88"/>
      <c r="AI124" s="88"/>
      <c r="AJ124" s="75"/>
      <c r="AK124" s="177"/>
      <c r="AL124" s="88"/>
      <c r="AM124" s="75"/>
      <c r="AN124" s="178"/>
      <c r="AO124" s="176"/>
      <c r="AP124" s="597"/>
      <c r="AQ124" s="177"/>
      <c r="AR124" s="177"/>
      <c r="AS124" s="177"/>
      <c r="AT124" s="88"/>
      <c r="AU124" s="75"/>
      <c r="AV124" s="178"/>
      <c r="AW124" s="6"/>
      <c r="AX124" s="6"/>
      <c r="AY124" s="6"/>
      <c r="AZ124" s="6"/>
      <c r="BA124" s="6"/>
      <c r="BB124" s="6"/>
      <c r="BC124" s="6"/>
      <c r="BD124" s="6"/>
      <c r="BE124" s="6"/>
      <c r="BF124" s="6"/>
      <c r="BG124" s="6"/>
      <c r="BH124" s="6"/>
      <c r="BI124" s="6"/>
      <c r="BJ124" s="6"/>
      <c r="BK124" s="6"/>
      <c r="BL124" s="6"/>
      <c r="BM124" s="6"/>
      <c r="BN124" s="6"/>
      <c r="BO124" s="6"/>
      <c r="BP124" s="6"/>
    </row>
    <row r="125" spans="1:68" s="171" customFormat="1" ht="27.95" customHeight="1" x14ac:dyDescent="0.25">
      <c r="A125" s="193" t="s">
        <v>1276</v>
      </c>
      <c r="B125" s="194" t="s">
        <v>1277</v>
      </c>
      <c r="C125" s="56" t="s">
        <v>52</v>
      </c>
      <c r="D125" s="57" t="s">
        <v>1162</v>
      </c>
      <c r="E125" s="101" t="s">
        <v>49</v>
      </c>
      <c r="F125" s="101"/>
      <c r="G125" s="102"/>
      <c r="H125" s="103"/>
      <c r="I125" s="104"/>
      <c r="J125" s="105"/>
      <c r="K125" s="106">
        <f>IF(J125&gt;0, 1, 0)</f>
        <v>0</v>
      </c>
      <c r="L125" s="106">
        <f t="shared" si="113"/>
        <v>0</v>
      </c>
      <c r="M125" s="107"/>
      <c r="N125" s="108"/>
      <c r="O125" s="109">
        <f t="shared" si="114"/>
        <v>0</v>
      </c>
      <c r="P125" s="109">
        <f t="shared" si="115"/>
        <v>0</v>
      </c>
      <c r="Q125" s="107"/>
      <c r="R125" s="110">
        <f>J125*M125*$R$9</f>
        <v>0</v>
      </c>
      <c r="S125" s="111">
        <f>J125*M125*$S$9</f>
        <v>0</v>
      </c>
      <c r="T125" s="112">
        <f>K125*M125*$T$9</f>
        <v>0</v>
      </c>
      <c r="U125" s="112">
        <f>J125*M125*$U$9</f>
        <v>0</v>
      </c>
      <c r="V125" s="112">
        <f t="shared" si="120"/>
        <v>0</v>
      </c>
      <c r="W125" s="112">
        <f t="shared" si="121"/>
        <v>0</v>
      </c>
      <c r="X125" s="112">
        <f t="shared" si="122"/>
        <v>0</v>
      </c>
      <c r="Y125" s="112">
        <f t="shared" si="123"/>
        <v>0</v>
      </c>
      <c r="Z125" s="112">
        <f t="shared" si="123"/>
        <v>0</v>
      </c>
      <c r="AA125" s="112">
        <f t="shared" si="123"/>
        <v>0</v>
      </c>
      <c r="AB125" s="113"/>
      <c r="AC125" s="114">
        <f t="shared" si="124"/>
        <v>0</v>
      </c>
      <c r="AD125" s="176"/>
      <c r="AE125" s="73"/>
      <c r="AF125" s="177"/>
      <c r="AG125" s="177"/>
      <c r="AH125" s="88"/>
      <c r="AI125" s="88"/>
      <c r="AJ125" s="75"/>
      <c r="AK125" s="177"/>
      <c r="AL125" s="88"/>
      <c r="AM125" s="75"/>
      <c r="AN125" s="178"/>
      <c r="AO125" s="176"/>
      <c r="AP125" s="597"/>
      <c r="AQ125" s="177"/>
      <c r="AR125" s="177"/>
      <c r="AS125" s="177"/>
      <c r="AT125" s="88"/>
      <c r="AU125" s="75"/>
      <c r="AV125" s="178"/>
      <c r="AW125" s="6"/>
      <c r="AX125" s="6"/>
      <c r="AY125" s="6"/>
      <c r="AZ125" s="6"/>
      <c r="BA125" s="6"/>
      <c r="BB125" s="6"/>
      <c r="BC125" s="6"/>
      <c r="BD125" s="6"/>
      <c r="BE125" s="6"/>
      <c r="BF125" s="6"/>
      <c r="BG125" s="6"/>
      <c r="BH125" s="6"/>
      <c r="BI125" s="6"/>
      <c r="BJ125" s="6"/>
      <c r="BK125" s="6"/>
      <c r="BL125" s="6"/>
      <c r="BM125" s="6"/>
      <c r="BN125" s="6"/>
      <c r="BO125" s="6"/>
      <c r="BP125" s="6"/>
    </row>
    <row r="126" spans="1:68" ht="27.95" customHeight="1" thickBot="1" x14ac:dyDescent="0.3">
      <c r="A126" s="116" t="s">
        <v>1276</v>
      </c>
      <c r="B126" s="117" t="s">
        <v>1277</v>
      </c>
      <c r="C126" s="117" t="s">
        <v>52</v>
      </c>
      <c r="D126" s="57" t="s">
        <v>1162</v>
      </c>
      <c r="E126" s="118"/>
      <c r="F126" s="118"/>
      <c r="G126" s="119"/>
      <c r="H126" s="120" t="s">
        <v>90</v>
      </c>
      <c r="I126" s="121"/>
      <c r="J126" s="122"/>
      <c r="K126" s="123"/>
      <c r="L126" s="123"/>
      <c r="M126" s="124"/>
      <c r="N126" s="125"/>
      <c r="O126" s="123"/>
      <c r="P126" s="123"/>
      <c r="Q126" s="124"/>
      <c r="R126" s="126">
        <f>SUM(R114:R125)</f>
        <v>505.6</v>
      </c>
      <c r="S126" s="127">
        <f t="shared" ref="S126:AA126" si="125">SUM(S114:S125)</f>
        <v>106</v>
      </c>
      <c r="T126" s="128">
        <f t="shared" si="125"/>
        <v>106</v>
      </c>
      <c r="U126" s="128">
        <f t="shared" si="125"/>
        <v>127.2</v>
      </c>
      <c r="V126" s="128">
        <f t="shared" si="125"/>
        <v>104</v>
      </c>
      <c r="W126" s="128">
        <f t="shared" si="125"/>
        <v>31.2</v>
      </c>
      <c r="X126" s="128">
        <f t="shared" si="125"/>
        <v>31.2</v>
      </c>
      <c r="Y126" s="129">
        <f t="shared" si="125"/>
        <v>210</v>
      </c>
      <c r="Z126" s="129">
        <f t="shared" si="125"/>
        <v>137.19999999999999</v>
      </c>
      <c r="AA126" s="129">
        <f t="shared" si="125"/>
        <v>158.4</v>
      </c>
      <c r="AB126" s="130">
        <f>R126/1800/0.6</f>
        <v>0.4681481481481482</v>
      </c>
      <c r="AC126" s="7"/>
      <c r="AD126" s="131"/>
      <c r="AE126" s="132"/>
      <c r="AF126" s="132"/>
      <c r="AG126" s="132"/>
      <c r="AH126" s="132"/>
      <c r="AI126" s="132"/>
      <c r="AJ126" s="132"/>
      <c r="AK126" s="132"/>
      <c r="AL126" s="132"/>
      <c r="AM126" s="132"/>
      <c r="AN126" s="132"/>
      <c r="AO126" s="132"/>
      <c r="AP126" s="582"/>
      <c r="AQ126" s="132"/>
      <c r="AR126" s="132"/>
      <c r="AS126" s="132"/>
      <c r="AT126" s="132"/>
      <c r="AU126" s="132"/>
      <c r="AV126" s="583"/>
    </row>
    <row r="127" spans="1:68" ht="27.75" customHeight="1" thickTop="1" x14ac:dyDescent="0.25">
      <c r="A127" s="54" t="s">
        <v>1293</v>
      </c>
      <c r="B127" s="55" t="s">
        <v>1294</v>
      </c>
      <c r="C127" s="56"/>
      <c r="D127" s="57" t="s">
        <v>1162</v>
      </c>
      <c r="E127" s="58" t="s">
        <v>54</v>
      </c>
      <c r="F127" s="80">
        <v>3</v>
      </c>
      <c r="G127" s="60" t="s">
        <v>1163</v>
      </c>
      <c r="H127" s="545" t="s">
        <v>1164</v>
      </c>
      <c r="I127" s="576"/>
      <c r="J127" s="62">
        <v>0</v>
      </c>
      <c r="K127" s="63">
        <f t="shared" ref="K127:K136" si="126">IF(J127&gt;0, 1, 0)</f>
        <v>0</v>
      </c>
      <c r="L127" s="63">
        <f t="shared" ref="L127:L138" si="127">J127-K127</f>
        <v>0</v>
      </c>
      <c r="M127" s="64">
        <v>0</v>
      </c>
      <c r="N127" s="65">
        <v>4</v>
      </c>
      <c r="O127" s="66">
        <f t="shared" ref="O127:O138" si="128">IF(N127&gt;0, 1, 0)</f>
        <v>1</v>
      </c>
      <c r="P127" s="66">
        <f t="shared" ref="P127:P138" si="129">N127-O127</f>
        <v>3</v>
      </c>
      <c r="Q127" s="577">
        <v>26</v>
      </c>
      <c r="R127" s="68">
        <f t="shared" ref="R127:R136" si="130">(K127*M127*$R$5)+(L127*M127*$R$6)+(O127*Q127*$R$7)+(P127*Q127*$R$8)</f>
        <v>143</v>
      </c>
      <c r="S127" s="69">
        <f t="shared" ref="S127:S136" si="131">J127*M127*$S$5</f>
        <v>0</v>
      </c>
      <c r="T127" s="70">
        <f t="shared" ref="T127:T136" si="132">K127*M127*$T$5</f>
        <v>0</v>
      </c>
      <c r="U127" s="70">
        <f t="shared" ref="U127:U136" si="133">J127*M127*$U$5</f>
        <v>0</v>
      </c>
      <c r="V127" s="70">
        <f t="shared" ref="V127:V138" si="134">N127*Q127*$V$7</f>
        <v>104</v>
      </c>
      <c r="W127" s="70">
        <f t="shared" ref="W127:W138" si="135">O127*Q127*$W$7</f>
        <v>7.8</v>
      </c>
      <c r="X127" s="70">
        <f t="shared" ref="X127:X138" si="136">N127*Q127*$X$7</f>
        <v>31.2</v>
      </c>
      <c r="Y127" s="70">
        <f t="shared" ref="Y127:AA138" si="137">S127+V127</f>
        <v>104</v>
      </c>
      <c r="Z127" s="70">
        <f t="shared" si="137"/>
        <v>7.8</v>
      </c>
      <c r="AA127" s="70">
        <f t="shared" si="137"/>
        <v>31.2</v>
      </c>
      <c r="AB127" s="71"/>
      <c r="AC127" s="7">
        <f>R127-Y127-Z127-AA127</f>
        <v>0</v>
      </c>
      <c r="AD127" s="162"/>
      <c r="AE127" s="134"/>
      <c r="AF127" s="163"/>
      <c r="AG127" s="164"/>
      <c r="AH127" s="88"/>
      <c r="AI127" s="88"/>
      <c r="AJ127" s="75"/>
      <c r="AK127" s="183"/>
      <c r="AL127" s="88"/>
      <c r="AM127" s="75"/>
      <c r="AN127" s="89"/>
      <c r="AO127" s="162"/>
      <c r="AP127" s="134"/>
      <c r="AQ127" s="87"/>
      <c r="AR127" s="167"/>
      <c r="AS127" s="87"/>
      <c r="AT127" s="88"/>
      <c r="AU127" s="75"/>
      <c r="AV127" s="89"/>
    </row>
    <row r="128" spans="1:68" ht="27.95" customHeight="1" x14ac:dyDescent="0.25">
      <c r="A128" s="54" t="s">
        <v>1293</v>
      </c>
      <c r="B128" s="55" t="s">
        <v>1294</v>
      </c>
      <c r="C128" s="56"/>
      <c r="D128" s="57" t="s">
        <v>1162</v>
      </c>
      <c r="E128" s="58" t="s">
        <v>54</v>
      </c>
      <c r="F128" s="80">
        <v>5</v>
      </c>
      <c r="G128" s="60" t="s">
        <v>1169</v>
      </c>
      <c r="H128" s="60" t="s">
        <v>1170</v>
      </c>
      <c r="I128" s="81"/>
      <c r="J128" s="82">
        <v>0</v>
      </c>
      <c r="K128" s="63">
        <f t="shared" si="126"/>
        <v>0</v>
      </c>
      <c r="L128" s="63">
        <f t="shared" si="127"/>
        <v>0</v>
      </c>
      <c r="M128" s="83">
        <v>0</v>
      </c>
      <c r="N128" s="84">
        <v>1</v>
      </c>
      <c r="O128" s="66">
        <f t="shared" si="128"/>
        <v>1</v>
      </c>
      <c r="P128" s="66">
        <f t="shared" si="129"/>
        <v>0</v>
      </c>
      <c r="Q128" s="83">
        <v>26</v>
      </c>
      <c r="R128" s="85">
        <f t="shared" si="130"/>
        <v>41.6</v>
      </c>
      <c r="S128" s="69">
        <f t="shared" si="131"/>
        <v>0</v>
      </c>
      <c r="T128" s="70">
        <f t="shared" si="132"/>
        <v>0</v>
      </c>
      <c r="U128" s="70">
        <f t="shared" si="133"/>
        <v>0</v>
      </c>
      <c r="V128" s="70">
        <f t="shared" si="134"/>
        <v>26</v>
      </c>
      <c r="W128" s="70">
        <f t="shared" si="135"/>
        <v>7.8</v>
      </c>
      <c r="X128" s="70">
        <f t="shared" si="136"/>
        <v>7.8</v>
      </c>
      <c r="Y128" s="70">
        <f t="shared" si="137"/>
        <v>26</v>
      </c>
      <c r="Z128" s="70">
        <f t="shared" si="137"/>
        <v>7.8</v>
      </c>
      <c r="AA128" s="70">
        <f t="shared" si="137"/>
        <v>7.8</v>
      </c>
      <c r="AB128" s="71"/>
      <c r="AC128" s="7">
        <f t="shared" ref="AC128:AC138" si="138">R126-Y126-Z126-AA126</f>
        <v>0</v>
      </c>
      <c r="AD128" s="162"/>
      <c r="AE128" s="134"/>
      <c r="AF128" s="163"/>
      <c r="AG128" s="164"/>
      <c r="AH128" s="88"/>
      <c r="AI128" s="88"/>
      <c r="AJ128" s="75"/>
      <c r="AK128" s="183"/>
      <c r="AL128" s="88"/>
      <c r="AM128" s="75"/>
      <c r="AN128" s="89"/>
      <c r="AO128" s="86"/>
      <c r="AP128" s="134"/>
      <c r="AQ128" s="87"/>
      <c r="AR128" s="87"/>
      <c r="AS128" s="87"/>
      <c r="AT128" s="88"/>
      <c r="AU128" s="75"/>
      <c r="AV128" s="89"/>
    </row>
    <row r="129" spans="1:68" ht="27.95" customHeight="1" x14ac:dyDescent="0.25">
      <c r="A129" s="54" t="s">
        <v>1293</v>
      </c>
      <c r="B129" s="55" t="s">
        <v>1294</v>
      </c>
      <c r="C129" s="56"/>
      <c r="D129" s="57" t="s">
        <v>1162</v>
      </c>
      <c r="E129" s="237" t="s">
        <v>214</v>
      </c>
      <c r="F129" s="238">
        <v>1</v>
      </c>
      <c r="G129" s="239" t="s">
        <v>1222</v>
      </c>
      <c r="H129" s="239" t="s">
        <v>1164</v>
      </c>
      <c r="I129" s="81"/>
      <c r="J129" s="82"/>
      <c r="K129" s="63">
        <f>IF(J129&gt;0, 1, 0)</f>
        <v>0</v>
      </c>
      <c r="L129" s="63">
        <f>J129-K129</f>
        <v>0</v>
      </c>
      <c r="M129" s="83"/>
      <c r="N129" s="84">
        <v>1</v>
      </c>
      <c r="O129" s="66">
        <f>IF(N129&gt;0, 1, 0)</f>
        <v>1</v>
      </c>
      <c r="P129" s="66">
        <f>N129-O129</f>
        <v>0</v>
      </c>
      <c r="Q129" s="83">
        <v>26</v>
      </c>
      <c r="R129" s="85">
        <f>(K129*M129*$R$5)+(L129*M129*$R$6)+(O129*Q129*$R$7)+(P129*Q129*$R$8)</f>
        <v>41.6</v>
      </c>
      <c r="S129" s="69">
        <f>J129*M129*$S$5</f>
        <v>0</v>
      </c>
      <c r="T129" s="70">
        <f>K129*M129*$T$5</f>
        <v>0</v>
      </c>
      <c r="U129" s="70">
        <f>J129*M129*$U$5</f>
        <v>0</v>
      </c>
      <c r="V129" s="70">
        <f>N129*Q129*$V$7</f>
        <v>26</v>
      </c>
      <c r="W129" s="70">
        <f>O129*Q129*$W$7</f>
        <v>7.8</v>
      </c>
      <c r="X129" s="70">
        <f>N129*Q129*$X$7</f>
        <v>7.8</v>
      </c>
      <c r="Y129" s="70">
        <f t="shared" si="137"/>
        <v>26</v>
      </c>
      <c r="Z129" s="70">
        <f t="shared" si="137"/>
        <v>7.8</v>
      </c>
      <c r="AA129" s="70">
        <f t="shared" si="137"/>
        <v>7.8</v>
      </c>
      <c r="AB129" s="71"/>
      <c r="AC129" s="7">
        <f t="shared" si="138"/>
        <v>0</v>
      </c>
      <c r="AD129" s="162"/>
      <c r="AE129" s="134"/>
      <c r="AF129" s="163"/>
      <c r="AG129" s="164"/>
      <c r="AH129" s="88"/>
      <c r="AI129" s="88"/>
      <c r="AJ129" s="75"/>
      <c r="AK129" s="167"/>
      <c r="AL129" s="88"/>
      <c r="AM129" s="75"/>
      <c r="AN129" s="89"/>
      <c r="AO129" s="86"/>
      <c r="AP129" s="134"/>
      <c r="AQ129" s="87"/>
      <c r="AR129" s="87"/>
      <c r="AS129" s="87"/>
      <c r="AT129" s="88"/>
      <c r="AU129" s="75"/>
      <c r="AV129" s="89"/>
    </row>
    <row r="130" spans="1:68" ht="27.95" customHeight="1" x14ac:dyDescent="0.25">
      <c r="A130" s="54" t="s">
        <v>1293</v>
      </c>
      <c r="B130" s="55" t="s">
        <v>1294</v>
      </c>
      <c r="C130" s="56"/>
      <c r="D130" s="57" t="s">
        <v>1162</v>
      </c>
      <c r="E130" s="93" t="s">
        <v>73</v>
      </c>
      <c r="F130" s="80">
        <v>1</v>
      </c>
      <c r="G130" s="60" t="s">
        <v>1203</v>
      </c>
      <c r="H130" s="60" t="s">
        <v>1204</v>
      </c>
      <c r="I130" s="81"/>
      <c r="J130" s="82"/>
      <c r="K130" s="63">
        <f>IF(J130&gt;0, 1, 0)</f>
        <v>0</v>
      </c>
      <c r="L130" s="63">
        <f>J130-K130</f>
        <v>0</v>
      </c>
      <c r="M130" s="83"/>
      <c r="N130" s="84">
        <v>3</v>
      </c>
      <c r="O130" s="66">
        <f>IF(N130&gt;0, 1, 0)</f>
        <v>1</v>
      </c>
      <c r="P130" s="66">
        <f>N130-O130</f>
        <v>2</v>
      </c>
      <c r="Q130" s="83">
        <v>6</v>
      </c>
      <c r="R130" s="85">
        <f>(K130*M130*$R$5)+(L130*M130*$R$6)+(O130*Q130*$R$7)+(P130*Q130*$R$8)</f>
        <v>25.200000000000003</v>
      </c>
      <c r="S130" s="69">
        <f>J130*M130*$S$5</f>
        <v>0</v>
      </c>
      <c r="T130" s="70">
        <f>K130*M130*$T$5</f>
        <v>0</v>
      </c>
      <c r="U130" s="70">
        <f>J130*M130*$U$5</f>
        <v>0</v>
      </c>
      <c r="V130" s="70">
        <f>N130*Q130*$V$7</f>
        <v>18</v>
      </c>
      <c r="W130" s="70">
        <f>O130*Q130*$W$7</f>
        <v>1.7999999999999998</v>
      </c>
      <c r="X130" s="70">
        <f>N130*Q130*$X$7</f>
        <v>5.3999999999999995</v>
      </c>
      <c r="Y130" s="70">
        <f t="shared" si="137"/>
        <v>18</v>
      </c>
      <c r="Z130" s="70">
        <f t="shared" si="137"/>
        <v>1.7999999999999998</v>
      </c>
      <c r="AA130" s="70">
        <f t="shared" si="137"/>
        <v>5.3999999999999995</v>
      </c>
      <c r="AB130" s="71"/>
      <c r="AC130" s="7">
        <f t="shared" si="138"/>
        <v>0</v>
      </c>
      <c r="AD130" s="86"/>
      <c r="AE130" s="73"/>
      <c r="AF130" s="87"/>
      <c r="AG130" s="87"/>
      <c r="AH130" s="88"/>
      <c r="AI130" s="88"/>
      <c r="AJ130" s="75"/>
      <c r="AK130" s="87"/>
      <c r="AL130" s="88"/>
      <c r="AM130" s="75"/>
      <c r="AN130" s="89"/>
      <c r="AO130" s="86"/>
      <c r="AP130" s="134"/>
      <c r="AQ130" s="87"/>
      <c r="AR130" s="87"/>
      <c r="AS130" s="87"/>
      <c r="AT130" s="88"/>
      <c r="AU130" s="75"/>
      <c r="AV130" s="89"/>
    </row>
    <row r="131" spans="1:68" ht="27.95" customHeight="1" x14ac:dyDescent="0.25">
      <c r="A131" s="54" t="s">
        <v>1293</v>
      </c>
      <c r="B131" s="55" t="s">
        <v>1294</v>
      </c>
      <c r="C131" s="56"/>
      <c r="D131" s="57" t="s">
        <v>1162</v>
      </c>
      <c r="E131" s="91" t="s">
        <v>82</v>
      </c>
      <c r="F131" s="92">
        <v>1</v>
      </c>
      <c r="G131" s="91" t="s">
        <v>1203</v>
      </c>
      <c r="H131" s="91" t="s">
        <v>1206</v>
      </c>
      <c r="I131" s="81"/>
      <c r="J131" s="82"/>
      <c r="K131" s="63">
        <f>IF(J131&gt;0, 1, 0)</f>
        <v>0</v>
      </c>
      <c r="L131" s="63">
        <f>J131-K131</f>
        <v>0</v>
      </c>
      <c r="M131" s="83"/>
      <c r="N131" s="84">
        <v>1</v>
      </c>
      <c r="O131" s="66">
        <f>IF(N131&gt;0, 1, 0)</f>
        <v>1</v>
      </c>
      <c r="P131" s="66">
        <f>N131-O131</f>
        <v>0</v>
      </c>
      <c r="Q131" s="83">
        <v>6</v>
      </c>
      <c r="R131" s="85">
        <f>(K131*M131*$R$5)+(L131*M131*$R$6)+(O131*Q131*$R$7)+(P131*Q131*$R$8)</f>
        <v>9.6000000000000014</v>
      </c>
      <c r="S131" s="69">
        <f>J131*M131*$S$5</f>
        <v>0</v>
      </c>
      <c r="T131" s="70">
        <f>K131*M131*$T$5</f>
        <v>0</v>
      </c>
      <c r="U131" s="70">
        <f>J131*M131*$U$5</f>
        <v>0</v>
      </c>
      <c r="V131" s="70">
        <f>N131*Q131*$V$7</f>
        <v>6</v>
      </c>
      <c r="W131" s="70">
        <f>O131*Q131*$W$7</f>
        <v>1.7999999999999998</v>
      </c>
      <c r="X131" s="70">
        <f>N131*Q131*$X$7</f>
        <v>1.7999999999999998</v>
      </c>
      <c r="Y131" s="70">
        <f t="shared" si="137"/>
        <v>6</v>
      </c>
      <c r="Z131" s="70">
        <f t="shared" si="137"/>
        <v>1.7999999999999998</v>
      </c>
      <c r="AA131" s="70">
        <f t="shared" si="137"/>
        <v>1.7999999999999998</v>
      </c>
      <c r="AB131" s="71"/>
      <c r="AC131" s="7">
        <f>R129-Y129-Z129-AA129</f>
        <v>0</v>
      </c>
      <c r="AD131" s="86"/>
      <c r="AE131" s="73"/>
      <c r="AF131" s="87"/>
      <c r="AG131" s="87"/>
      <c r="AH131" s="88"/>
      <c r="AI131" s="88"/>
      <c r="AJ131" s="75"/>
      <c r="AK131" s="87"/>
      <c r="AL131" s="88"/>
      <c r="AM131" s="75"/>
      <c r="AN131" s="89"/>
      <c r="AO131" s="86"/>
      <c r="AP131" s="134"/>
      <c r="AQ131" s="87"/>
      <c r="AR131" s="87"/>
      <c r="AS131" s="87"/>
      <c r="AT131" s="88"/>
      <c r="AU131" s="75"/>
      <c r="AV131" s="89"/>
    </row>
    <row r="132" spans="1:68" ht="27.95" customHeight="1" x14ac:dyDescent="0.25">
      <c r="A132" s="54"/>
      <c r="B132" s="55"/>
      <c r="C132" s="56"/>
      <c r="D132" s="57"/>
      <c r="E132" s="91"/>
      <c r="F132" s="92"/>
      <c r="G132" s="91"/>
      <c r="H132" s="91"/>
      <c r="I132" s="81"/>
      <c r="J132" s="82"/>
      <c r="K132" s="63">
        <f>IF(J132&gt;0, 1, 0)</f>
        <v>0</v>
      </c>
      <c r="L132" s="63">
        <f>J132-K132</f>
        <v>0</v>
      </c>
      <c r="M132" s="83"/>
      <c r="N132" s="84"/>
      <c r="O132" s="66">
        <f>IF(N132&gt;0, 1, 0)</f>
        <v>0</v>
      </c>
      <c r="P132" s="66">
        <f>N132-O132</f>
        <v>0</v>
      </c>
      <c r="Q132" s="83"/>
      <c r="R132" s="85">
        <f>(K132*M132*$R$5)+(L132*M132*$R$6)+(O132*Q132*$R$7)+(P132*Q132*$R$8)</f>
        <v>0</v>
      </c>
      <c r="S132" s="69">
        <f>J132*M132*$S$5</f>
        <v>0</v>
      </c>
      <c r="T132" s="70">
        <f>K132*M132*$T$5</f>
        <v>0</v>
      </c>
      <c r="U132" s="70">
        <f>J132*M132*$U$5</f>
        <v>0</v>
      </c>
      <c r="V132" s="70">
        <f>N132*Q132*$V$7</f>
        <v>0</v>
      </c>
      <c r="W132" s="70">
        <f>O132*Q132*$W$7</f>
        <v>0</v>
      </c>
      <c r="X132" s="70">
        <f>N132*Q132*$X$7</f>
        <v>0</v>
      </c>
      <c r="Y132" s="70">
        <f t="shared" si="137"/>
        <v>0</v>
      </c>
      <c r="Z132" s="70">
        <f t="shared" si="137"/>
        <v>0</v>
      </c>
      <c r="AA132" s="70">
        <f t="shared" si="137"/>
        <v>0</v>
      </c>
      <c r="AB132" s="71"/>
      <c r="AC132" s="7">
        <f>R130-Y130-Z130-AA130</f>
        <v>0</v>
      </c>
      <c r="AD132" s="86"/>
      <c r="AE132" s="73"/>
      <c r="AF132" s="87"/>
      <c r="AG132" s="87"/>
      <c r="AH132" s="88"/>
      <c r="AI132" s="88"/>
      <c r="AJ132" s="75"/>
      <c r="AK132" s="87"/>
      <c r="AL132" s="88"/>
      <c r="AM132" s="75"/>
      <c r="AN132" s="89"/>
      <c r="AO132" s="86"/>
      <c r="AP132" s="134"/>
      <c r="AQ132" s="87"/>
      <c r="AR132" s="87"/>
      <c r="AS132" s="87"/>
      <c r="AT132" s="88"/>
      <c r="AU132" s="75"/>
      <c r="AV132" s="89"/>
    </row>
    <row r="133" spans="1:68" ht="27.95" customHeight="1" x14ac:dyDescent="0.25">
      <c r="A133" s="54"/>
      <c r="B133" s="55"/>
      <c r="C133" s="56"/>
      <c r="D133" s="57" t="s">
        <v>1162</v>
      </c>
      <c r="E133" s="141"/>
      <c r="F133" s="136"/>
      <c r="G133" s="142"/>
      <c r="H133" s="140"/>
      <c r="I133" s="81"/>
      <c r="J133" s="82"/>
      <c r="K133" s="63">
        <f t="shared" si="126"/>
        <v>0</v>
      </c>
      <c r="L133" s="63">
        <f t="shared" si="127"/>
        <v>0</v>
      </c>
      <c r="M133" s="83"/>
      <c r="N133" s="84"/>
      <c r="O133" s="66">
        <f t="shared" si="128"/>
        <v>0</v>
      </c>
      <c r="P133" s="66">
        <f t="shared" si="129"/>
        <v>0</v>
      </c>
      <c r="Q133" s="83"/>
      <c r="R133" s="85">
        <f t="shared" si="130"/>
        <v>0</v>
      </c>
      <c r="S133" s="69">
        <f t="shared" si="131"/>
        <v>0</v>
      </c>
      <c r="T133" s="70">
        <f t="shared" si="132"/>
        <v>0</v>
      </c>
      <c r="U133" s="70">
        <f t="shared" si="133"/>
        <v>0</v>
      </c>
      <c r="V133" s="70">
        <f t="shared" si="134"/>
        <v>0</v>
      </c>
      <c r="W133" s="70">
        <f t="shared" si="135"/>
        <v>0</v>
      </c>
      <c r="X133" s="70">
        <f t="shared" si="136"/>
        <v>0</v>
      </c>
      <c r="Y133" s="70">
        <f t="shared" si="137"/>
        <v>0</v>
      </c>
      <c r="Z133" s="70">
        <f t="shared" si="137"/>
        <v>0</v>
      </c>
      <c r="AA133" s="70">
        <f t="shared" si="137"/>
        <v>0</v>
      </c>
      <c r="AB133" s="71"/>
      <c r="AC133" s="7">
        <f>R131-Y131-Z131-AA131</f>
        <v>1.7763568394002505E-15</v>
      </c>
      <c r="AD133" s="86"/>
      <c r="AE133" s="73"/>
      <c r="AF133" s="87"/>
      <c r="AG133" s="87"/>
      <c r="AH133" s="88"/>
      <c r="AI133" s="88"/>
      <c r="AJ133" s="75"/>
      <c r="AK133" s="87"/>
      <c r="AL133" s="88"/>
      <c r="AM133" s="75"/>
      <c r="AN133" s="89"/>
      <c r="AO133" s="86"/>
      <c r="AP133" s="134"/>
      <c r="AQ133" s="87"/>
      <c r="AR133" s="87"/>
      <c r="AS133" s="87"/>
      <c r="AT133" s="88"/>
      <c r="AU133" s="75"/>
      <c r="AV133" s="89"/>
    </row>
    <row r="134" spans="1:68" ht="27.95" customHeight="1" x14ac:dyDescent="0.25">
      <c r="A134" s="54"/>
      <c r="B134" s="55"/>
      <c r="C134" s="56"/>
      <c r="D134" s="57" t="s">
        <v>1162</v>
      </c>
      <c r="E134" s="141"/>
      <c r="F134" s="136"/>
      <c r="G134" s="142"/>
      <c r="H134" s="140"/>
      <c r="I134" s="94"/>
      <c r="J134" s="82"/>
      <c r="K134" s="63">
        <f t="shared" si="126"/>
        <v>0</v>
      </c>
      <c r="L134" s="63">
        <f t="shared" si="127"/>
        <v>0</v>
      </c>
      <c r="M134" s="83"/>
      <c r="N134" s="84"/>
      <c r="O134" s="66">
        <f t="shared" si="128"/>
        <v>0</v>
      </c>
      <c r="P134" s="66">
        <f t="shared" si="129"/>
        <v>0</v>
      </c>
      <c r="Q134" s="83"/>
      <c r="R134" s="85">
        <f t="shared" si="130"/>
        <v>0</v>
      </c>
      <c r="S134" s="69">
        <f t="shared" si="131"/>
        <v>0</v>
      </c>
      <c r="T134" s="70">
        <f t="shared" si="132"/>
        <v>0</v>
      </c>
      <c r="U134" s="70">
        <f t="shared" si="133"/>
        <v>0</v>
      </c>
      <c r="V134" s="70">
        <f t="shared" si="134"/>
        <v>0</v>
      </c>
      <c r="W134" s="70">
        <f t="shared" si="135"/>
        <v>0</v>
      </c>
      <c r="X134" s="70">
        <f t="shared" si="136"/>
        <v>0</v>
      </c>
      <c r="Y134" s="70">
        <f t="shared" si="137"/>
        <v>0</v>
      </c>
      <c r="Z134" s="70">
        <f t="shared" si="137"/>
        <v>0</v>
      </c>
      <c r="AA134" s="70">
        <f t="shared" si="137"/>
        <v>0</v>
      </c>
      <c r="AB134" s="71"/>
      <c r="AC134" s="7">
        <f>R132-Y132-Z132-AA132</f>
        <v>0</v>
      </c>
      <c r="AD134" s="86"/>
      <c r="AE134" s="73"/>
      <c r="AF134" s="87"/>
      <c r="AG134" s="87"/>
      <c r="AH134" s="88"/>
      <c r="AI134" s="88"/>
      <c r="AJ134" s="75"/>
      <c r="AK134" s="87"/>
      <c r="AL134" s="88"/>
      <c r="AM134" s="75"/>
      <c r="AN134" s="89"/>
      <c r="AO134" s="86"/>
      <c r="AP134" s="134"/>
      <c r="AQ134" s="87"/>
      <c r="AR134" s="87"/>
      <c r="AS134" s="87"/>
      <c r="AT134" s="88"/>
      <c r="AU134" s="75"/>
      <c r="AV134" s="89"/>
    </row>
    <row r="135" spans="1:68" ht="27.95" customHeight="1" x14ac:dyDescent="0.25">
      <c r="A135" s="54"/>
      <c r="B135" s="55"/>
      <c r="C135" s="56"/>
      <c r="D135" s="57" t="s">
        <v>1162</v>
      </c>
      <c r="E135" s="143"/>
      <c r="F135" s="144"/>
      <c r="G135" s="145"/>
      <c r="H135" s="140"/>
      <c r="I135" s="81"/>
      <c r="J135" s="82"/>
      <c r="K135" s="63">
        <f t="shared" si="126"/>
        <v>0</v>
      </c>
      <c r="L135" s="63">
        <f t="shared" si="127"/>
        <v>0</v>
      </c>
      <c r="M135" s="83"/>
      <c r="N135" s="84"/>
      <c r="O135" s="66">
        <f t="shared" si="128"/>
        <v>0</v>
      </c>
      <c r="P135" s="66">
        <f t="shared" si="129"/>
        <v>0</v>
      </c>
      <c r="Q135" s="83"/>
      <c r="R135" s="85">
        <f t="shared" si="130"/>
        <v>0</v>
      </c>
      <c r="S135" s="69">
        <f t="shared" si="131"/>
        <v>0</v>
      </c>
      <c r="T135" s="70">
        <f t="shared" si="132"/>
        <v>0</v>
      </c>
      <c r="U135" s="70">
        <f t="shared" si="133"/>
        <v>0</v>
      </c>
      <c r="V135" s="70">
        <f t="shared" si="134"/>
        <v>0</v>
      </c>
      <c r="W135" s="70">
        <f t="shared" si="135"/>
        <v>0</v>
      </c>
      <c r="X135" s="70">
        <f t="shared" si="136"/>
        <v>0</v>
      </c>
      <c r="Y135" s="70">
        <f t="shared" si="137"/>
        <v>0</v>
      </c>
      <c r="Z135" s="70">
        <f t="shared" si="137"/>
        <v>0</v>
      </c>
      <c r="AA135" s="70">
        <f t="shared" si="137"/>
        <v>0</v>
      </c>
      <c r="AB135" s="71"/>
      <c r="AC135" s="7">
        <f t="shared" si="138"/>
        <v>0</v>
      </c>
      <c r="AD135" s="86"/>
      <c r="AE135" s="73"/>
      <c r="AF135" s="87"/>
      <c r="AG135" s="87"/>
      <c r="AH135" s="88"/>
      <c r="AI135" s="88"/>
      <c r="AJ135" s="75"/>
      <c r="AK135" s="87"/>
      <c r="AL135" s="88"/>
      <c r="AM135" s="75"/>
      <c r="AN135" s="89"/>
      <c r="AO135" s="86"/>
      <c r="AP135" s="134"/>
      <c r="AQ135" s="87"/>
      <c r="AR135" s="87"/>
      <c r="AS135" s="87"/>
      <c r="AT135" s="88"/>
      <c r="AU135" s="75"/>
      <c r="AV135" s="89"/>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row>
    <row r="136" spans="1:68" ht="27.95" customHeight="1" x14ac:dyDescent="0.25">
      <c r="A136" s="54"/>
      <c r="B136" s="55"/>
      <c r="C136" s="56"/>
      <c r="D136" s="57" t="s">
        <v>1162</v>
      </c>
      <c r="E136" s="146"/>
      <c r="F136" s="578"/>
      <c r="G136" s="142"/>
      <c r="H136" s="579"/>
      <c r="I136" s="580"/>
      <c r="J136" s="82"/>
      <c r="K136" s="96">
        <f t="shared" si="126"/>
        <v>0</v>
      </c>
      <c r="L136" s="96">
        <f t="shared" si="127"/>
        <v>0</v>
      </c>
      <c r="M136" s="83"/>
      <c r="N136" s="84"/>
      <c r="O136" s="66">
        <f t="shared" si="128"/>
        <v>0</v>
      </c>
      <c r="P136" s="66">
        <f t="shared" si="129"/>
        <v>0</v>
      </c>
      <c r="Q136" s="83"/>
      <c r="R136" s="85">
        <f t="shared" si="130"/>
        <v>0</v>
      </c>
      <c r="S136" s="69">
        <f t="shared" si="131"/>
        <v>0</v>
      </c>
      <c r="T136" s="70">
        <f t="shared" si="132"/>
        <v>0</v>
      </c>
      <c r="U136" s="70">
        <f t="shared" si="133"/>
        <v>0</v>
      </c>
      <c r="V136" s="70">
        <f t="shared" si="134"/>
        <v>0</v>
      </c>
      <c r="W136" s="70">
        <f t="shared" si="135"/>
        <v>0</v>
      </c>
      <c r="X136" s="70">
        <f t="shared" si="136"/>
        <v>0</v>
      </c>
      <c r="Y136" s="70">
        <f t="shared" si="137"/>
        <v>0</v>
      </c>
      <c r="Z136" s="70">
        <f t="shared" si="137"/>
        <v>0</v>
      </c>
      <c r="AA136" s="70">
        <f t="shared" si="137"/>
        <v>0</v>
      </c>
      <c r="AB136" s="71"/>
      <c r="AC136" s="7">
        <f t="shared" si="138"/>
        <v>0</v>
      </c>
      <c r="AD136" s="86"/>
      <c r="AE136" s="73"/>
      <c r="AF136" s="87"/>
      <c r="AG136" s="87"/>
      <c r="AH136" s="88"/>
      <c r="AI136" s="88"/>
      <c r="AJ136" s="75"/>
      <c r="AK136" s="87"/>
      <c r="AL136" s="88"/>
      <c r="AM136" s="75"/>
      <c r="AN136" s="89"/>
      <c r="AO136" s="86"/>
      <c r="AP136" s="134"/>
      <c r="AQ136" s="87"/>
      <c r="AR136" s="87"/>
      <c r="AS136" s="87"/>
      <c r="AT136" s="88"/>
      <c r="AU136" s="75"/>
      <c r="AV136" s="89"/>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row>
    <row r="137" spans="1:68" s="179" customFormat="1" ht="27.95" hidden="1" customHeight="1" x14ac:dyDescent="0.25">
      <c r="A137" s="193"/>
      <c r="B137" s="194"/>
      <c r="C137" s="56"/>
      <c r="D137" s="57" t="s">
        <v>1162</v>
      </c>
      <c r="E137" s="101" t="s">
        <v>49</v>
      </c>
      <c r="F137" s="101"/>
      <c r="G137" s="102"/>
      <c r="H137" s="103"/>
      <c r="I137" s="104"/>
      <c r="J137" s="105"/>
      <c r="K137" s="106">
        <f>IF(J137&gt;0, 1, 0)</f>
        <v>0</v>
      </c>
      <c r="L137" s="106">
        <f t="shared" si="127"/>
        <v>0</v>
      </c>
      <c r="M137" s="107"/>
      <c r="N137" s="108"/>
      <c r="O137" s="109">
        <f t="shared" si="128"/>
        <v>0</v>
      </c>
      <c r="P137" s="109">
        <f t="shared" si="129"/>
        <v>0</v>
      </c>
      <c r="Q137" s="107"/>
      <c r="R137" s="110">
        <f>J137*M137*$R$9</f>
        <v>0</v>
      </c>
      <c r="S137" s="111">
        <f>J137*M137*$S$9</f>
        <v>0</v>
      </c>
      <c r="T137" s="112">
        <f>K137*M137*$T$9</f>
        <v>0</v>
      </c>
      <c r="U137" s="112">
        <f>J137*M137*$U$9</f>
        <v>0</v>
      </c>
      <c r="V137" s="112">
        <f t="shared" si="134"/>
        <v>0</v>
      </c>
      <c r="W137" s="112">
        <f t="shared" si="135"/>
        <v>0</v>
      </c>
      <c r="X137" s="112">
        <f t="shared" si="136"/>
        <v>0</v>
      </c>
      <c r="Y137" s="112">
        <f t="shared" si="137"/>
        <v>0</v>
      </c>
      <c r="Z137" s="112">
        <f t="shared" si="137"/>
        <v>0</v>
      </c>
      <c r="AA137" s="112">
        <f t="shared" si="137"/>
        <v>0</v>
      </c>
      <c r="AB137" s="113"/>
      <c r="AC137" s="7">
        <f t="shared" si="138"/>
        <v>0</v>
      </c>
      <c r="AD137" s="176"/>
      <c r="AE137" s="73"/>
      <c r="AF137" s="177"/>
      <c r="AG137" s="177"/>
      <c r="AH137" s="88"/>
      <c r="AI137" s="88"/>
      <c r="AJ137" s="75"/>
      <c r="AK137" s="177"/>
      <c r="AL137" s="88"/>
      <c r="AM137" s="75"/>
      <c r="AN137" s="178"/>
      <c r="AO137" s="176"/>
      <c r="AP137" s="597"/>
      <c r="AQ137" s="177"/>
      <c r="AR137" s="177"/>
      <c r="AS137" s="177"/>
      <c r="AT137" s="88"/>
      <c r="AU137" s="75"/>
      <c r="AV137" s="178"/>
      <c r="AW137" s="6"/>
      <c r="AX137" s="6"/>
      <c r="AY137" s="6"/>
      <c r="AZ137" s="6"/>
      <c r="BA137" s="6"/>
      <c r="BB137" s="6"/>
      <c r="BC137" s="6"/>
      <c r="BD137" s="6"/>
      <c r="BE137" s="6"/>
      <c r="BF137" s="6"/>
      <c r="BG137" s="6"/>
      <c r="BH137" s="6"/>
      <c r="BI137" s="6"/>
      <c r="BJ137" s="6"/>
      <c r="BK137" s="6"/>
      <c r="BL137" s="6"/>
      <c r="BM137" s="6"/>
      <c r="BN137" s="6"/>
      <c r="BO137" s="6"/>
      <c r="BP137" s="6"/>
    </row>
    <row r="138" spans="1:68" s="171" customFormat="1" ht="27.95" hidden="1" customHeight="1" x14ac:dyDescent="0.25">
      <c r="A138" s="193"/>
      <c r="B138" s="194"/>
      <c r="C138" s="56"/>
      <c r="D138" s="57" t="s">
        <v>1162</v>
      </c>
      <c r="E138" s="101" t="s">
        <v>49</v>
      </c>
      <c r="F138" s="101"/>
      <c r="G138" s="102"/>
      <c r="H138" s="103"/>
      <c r="I138" s="104"/>
      <c r="J138" s="105"/>
      <c r="K138" s="106">
        <f>IF(J138&gt;0, 1, 0)</f>
        <v>0</v>
      </c>
      <c r="L138" s="106">
        <f t="shared" si="127"/>
        <v>0</v>
      </c>
      <c r="M138" s="107"/>
      <c r="N138" s="108"/>
      <c r="O138" s="109">
        <f t="shared" si="128"/>
        <v>0</v>
      </c>
      <c r="P138" s="109">
        <f t="shared" si="129"/>
        <v>0</v>
      </c>
      <c r="Q138" s="107"/>
      <c r="R138" s="110">
        <f>J138*M138*$R$9</f>
        <v>0</v>
      </c>
      <c r="S138" s="111">
        <f>J138*M138*$S$9</f>
        <v>0</v>
      </c>
      <c r="T138" s="112">
        <f>K138*M138*$T$9</f>
        <v>0</v>
      </c>
      <c r="U138" s="112">
        <f>J138*M138*$U$9</f>
        <v>0</v>
      </c>
      <c r="V138" s="112">
        <f t="shared" si="134"/>
        <v>0</v>
      </c>
      <c r="W138" s="112">
        <f t="shared" si="135"/>
        <v>0</v>
      </c>
      <c r="X138" s="112">
        <f t="shared" si="136"/>
        <v>0</v>
      </c>
      <c r="Y138" s="112">
        <f t="shared" si="137"/>
        <v>0</v>
      </c>
      <c r="Z138" s="112">
        <f t="shared" si="137"/>
        <v>0</v>
      </c>
      <c r="AA138" s="112">
        <f t="shared" si="137"/>
        <v>0</v>
      </c>
      <c r="AB138" s="113"/>
      <c r="AC138" s="114">
        <f t="shared" si="138"/>
        <v>0</v>
      </c>
      <c r="AD138" s="176"/>
      <c r="AE138" s="73"/>
      <c r="AF138" s="177"/>
      <c r="AG138" s="177"/>
      <c r="AH138" s="88"/>
      <c r="AI138" s="88"/>
      <c r="AJ138" s="75"/>
      <c r="AK138" s="177"/>
      <c r="AL138" s="88"/>
      <c r="AM138" s="75"/>
      <c r="AN138" s="178"/>
      <c r="AO138" s="176"/>
      <c r="AP138" s="597"/>
      <c r="AQ138" s="177"/>
      <c r="AR138" s="177"/>
      <c r="AS138" s="177"/>
      <c r="AT138" s="88"/>
      <c r="AU138" s="75"/>
      <c r="AV138" s="178"/>
      <c r="AW138" s="6"/>
      <c r="AX138" s="6"/>
      <c r="AY138" s="6"/>
      <c r="AZ138" s="6"/>
      <c r="BA138" s="6"/>
      <c r="BB138" s="6"/>
      <c r="BC138" s="6"/>
      <c r="BD138" s="6"/>
      <c r="BE138" s="6"/>
      <c r="BF138" s="6"/>
      <c r="BG138" s="6"/>
      <c r="BH138" s="6"/>
      <c r="BI138" s="6"/>
      <c r="BJ138" s="6"/>
      <c r="BK138" s="6"/>
      <c r="BL138" s="6"/>
      <c r="BM138" s="6"/>
      <c r="BN138" s="6"/>
      <c r="BO138" s="6"/>
      <c r="BP138" s="6"/>
    </row>
    <row r="139" spans="1:68" ht="27.95" customHeight="1" thickBot="1" x14ac:dyDescent="0.3">
      <c r="A139" s="116"/>
      <c r="B139" s="117"/>
      <c r="C139" s="117"/>
      <c r="D139" s="57" t="s">
        <v>1162</v>
      </c>
      <c r="E139" s="118"/>
      <c r="F139" s="118"/>
      <c r="G139" s="119"/>
      <c r="H139" s="120" t="s">
        <v>90</v>
      </c>
      <c r="I139" s="121"/>
      <c r="J139" s="122"/>
      <c r="K139" s="123"/>
      <c r="L139" s="123"/>
      <c r="M139" s="124"/>
      <c r="N139" s="125"/>
      <c r="O139" s="123"/>
      <c r="P139" s="123"/>
      <c r="Q139" s="124"/>
      <c r="R139" s="126">
        <f>SUM(R127:R138)</f>
        <v>261</v>
      </c>
      <c r="S139" s="127">
        <f t="shared" ref="S139:AA139" si="139">SUM(S127:S138)</f>
        <v>0</v>
      </c>
      <c r="T139" s="128">
        <f t="shared" si="139"/>
        <v>0</v>
      </c>
      <c r="U139" s="128">
        <f t="shared" si="139"/>
        <v>0</v>
      </c>
      <c r="V139" s="128">
        <f t="shared" si="139"/>
        <v>180</v>
      </c>
      <c r="W139" s="128">
        <f t="shared" si="139"/>
        <v>27</v>
      </c>
      <c r="X139" s="128">
        <f t="shared" si="139"/>
        <v>53.999999999999993</v>
      </c>
      <c r="Y139" s="129">
        <f t="shared" si="139"/>
        <v>180</v>
      </c>
      <c r="Z139" s="129">
        <f t="shared" si="139"/>
        <v>27</v>
      </c>
      <c r="AA139" s="129">
        <f t="shared" si="139"/>
        <v>53.999999999999993</v>
      </c>
      <c r="AB139" s="130">
        <f>R139/1800/0.6</f>
        <v>0.24166666666666667</v>
      </c>
      <c r="AC139" s="7"/>
      <c r="AD139" s="131"/>
      <c r="AE139" s="132"/>
      <c r="AF139" s="132"/>
      <c r="AG139" s="132"/>
      <c r="AH139" s="132"/>
      <c r="AI139" s="132"/>
      <c r="AJ139" s="132"/>
      <c r="AK139" s="132"/>
      <c r="AL139" s="132"/>
      <c r="AM139" s="132"/>
      <c r="AN139" s="132"/>
      <c r="AO139" s="132"/>
      <c r="AP139" s="582"/>
      <c r="AQ139" s="132"/>
      <c r="AR139" s="132"/>
      <c r="AS139" s="132"/>
      <c r="AT139" s="132"/>
      <c r="AU139" s="132"/>
      <c r="AV139" s="583"/>
    </row>
    <row r="140" spans="1:68" ht="27.75" customHeight="1" thickTop="1" x14ac:dyDescent="0.25">
      <c r="A140" s="54" t="s">
        <v>1295</v>
      </c>
      <c r="B140" s="55" t="s">
        <v>1296</v>
      </c>
      <c r="C140" s="56"/>
      <c r="D140" s="57" t="s">
        <v>1162</v>
      </c>
      <c r="E140" s="600" t="s">
        <v>73</v>
      </c>
      <c r="F140" s="601">
        <v>2</v>
      </c>
      <c r="G140" s="601" t="s">
        <v>1070</v>
      </c>
      <c r="H140" s="602" t="s">
        <v>1071</v>
      </c>
      <c r="I140" s="576"/>
      <c r="J140" s="62">
        <v>0</v>
      </c>
      <c r="K140" s="63">
        <f>IF(J140&gt;0, 1, 0)</f>
        <v>0</v>
      </c>
      <c r="L140" s="63">
        <f>J140-K140</f>
        <v>0</v>
      </c>
      <c r="M140" s="64">
        <v>0</v>
      </c>
      <c r="N140" s="65">
        <v>1</v>
      </c>
      <c r="O140" s="66">
        <f>IF(N140&gt;0, 1, 0)</f>
        <v>1</v>
      </c>
      <c r="P140" s="66">
        <f>N140-O140</f>
        <v>0</v>
      </c>
      <c r="Q140" s="577">
        <v>26</v>
      </c>
      <c r="R140" s="68">
        <f>(K140*M140*$R$5)+(L140*M140*$R$6)+(O140*Q140*$R$7)+(P140*Q140*$R$8)</f>
        <v>41.6</v>
      </c>
      <c r="S140" s="69">
        <f>J140*M140*$S$5</f>
        <v>0</v>
      </c>
      <c r="T140" s="70">
        <f>K140*M140*$T$5</f>
        <v>0</v>
      </c>
      <c r="U140" s="70">
        <f>J140*M140*$U$5</f>
        <v>0</v>
      </c>
      <c r="V140" s="70">
        <f>N140*Q140*$V$7</f>
        <v>26</v>
      </c>
      <c r="W140" s="70">
        <f>O140*Q140*$W$7</f>
        <v>7.8</v>
      </c>
      <c r="X140" s="70">
        <f>N140*Q140*$X$7</f>
        <v>7.8</v>
      </c>
      <c r="Y140" s="70">
        <f t="shared" ref="Y140:AA151" si="140">S140+V140</f>
        <v>26</v>
      </c>
      <c r="Z140" s="70">
        <f t="shared" si="140"/>
        <v>7.8</v>
      </c>
      <c r="AA140" s="70">
        <f t="shared" si="140"/>
        <v>7.8</v>
      </c>
      <c r="AB140" s="71"/>
      <c r="AC140" s="7">
        <f>R140-Y140-Z140-AA140</f>
        <v>0</v>
      </c>
      <c r="AD140" s="162"/>
      <c r="AE140" s="134"/>
      <c r="AF140" s="163"/>
      <c r="AG140" s="164"/>
      <c r="AH140" s="88"/>
      <c r="AI140" s="88"/>
      <c r="AJ140" s="75"/>
      <c r="AK140" s="183"/>
      <c r="AL140" s="88"/>
      <c r="AM140" s="75"/>
      <c r="AN140" s="89"/>
      <c r="AO140" s="162"/>
      <c r="AP140" s="134"/>
      <c r="AQ140" s="87"/>
      <c r="AR140" s="167"/>
      <c r="AS140" s="87"/>
      <c r="AT140" s="88"/>
      <c r="AU140" s="75"/>
      <c r="AV140" s="89"/>
    </row>
    <row r="141" spans="1:68" ht="27.95" customHeight="1" x14ac:dyDescent="0.25">
      <c r="A141" s="54" t="s">
        <v>1295</v>
      </c>
      <c r="B141" s="55" t="s">
        <v>1296</v>
      </c>
      <c r="C141" s="56"/>
      <c r="D141" s="57" t="s">
        <v>1162</v>
      </c>
      <c r="E141" s="150" t="s">
        <v>129</v>
      </c>
      <c r="F141" s="59">
        <v>4</v>
      </c>
      <c r="G141" s="60" t="s">
        <v>1208</v>
      </c>
      <c r="H141" s="60" t="s">
        <v>1075</v>
      </c>
      <c r="I141" s="81"/>
      <c r="J141" s="82">
        <v>1</v>
      </c>
      <c r="K141" s="63">
        <f t="shared" ref="K141:K149" si="141">IF(J141&gt;0, 1, 0)</f>
        <v>1</v>
      </c>
      <c r="L141" s="63">
        <f t="shared" ref="L141:L151" si="142">J141-K141</f>
        <v>0</v>
      </c>
      <c r="M141" s="83">
        <v>26</v>
      </c>
      <c r="N141" s="84">
        <v>0</v>
      </c>
      <c r="O141" s="66">
        <f t="shared" ref="O141:O151" si="143">IF(N141&gt;0, 1, 0)</f>
        <v>0</v>
      </c>
      <c r="P141" s="66">
        <f t="shared" ref="P141:P151" si="144">N141-O141</f>
        <v>0</v>
      </c>
      <c r="Q141" s="83">
        <v>0</v>
      </c>
      <c r="R141" s="85">
        <f t="shared" ref="R141:R149" si="145">(K141*M141*$R$5)+(L141*M141*$R$6)+(O141*Q141*$R$7)+(P141*Q141*$R$8)</f>
        <v>83.2</v>
      </c>
      <c r="S141" s="69">
        <f t="shared" ref="S141:S149" si="146">J141*M141*$S$5</f>
        <v>26</v>
      </c>
      <c r="T141" s="70">
        <f t="shared" ref="T141:T149" si="147">K141*M141*$T$5</f>
        <v>26</v>
      </c>
      <c r="U141" s="70">
        <f t="shared" ref="U141:U149" si="148">J141*M141*$U$5</f>
        <v>31.2</v>
      </c>
      <c r="V141" s="70">
        <f t="shared" ref="V141:V151" si="149">N141*Q141*$V$7</f>
        <v>0</v>
      </c>
      <c r="W141" s="70">
        <f t="shared" ref="W141:W151" si="150">O141*Q141*$W$7</f>
        <v>0</v>
      </c>
      <c r="X141" s="70">
        <f t="shared" ref="X141:X151" si="151">N141*Q141*$X$7</f>
        <v>0</v>
      </c>
      <c r="Y141" s="70">
        <f t="shared" si="140"/>
        <v>26</v>
      </c>
      <c r="Z141" s="70">
        <f t="shared" si="140"/>
        <v>26</v>
      </c>
      <c r="AA141" s="70">
        <f t="shared" si="140"/>
        <v>31.2</v>
      </c>
      <c r="AB141" s="71"/>
      <c r="AC141" s="7">
        <f t="shared" ref="AC141:AC151" si="152">R139-Y139-Z139-AA139</f>
        <v>0</v>
      </c>
      <c r="AD141" s="162"/>
      <c r="AE141" s="134"/>
      <c r="AF141" s="163"/>
      <c r="AG141" s="164"/>
      <c r="AH141" s="88"/>
      <c r="AI141" s="88"/>
      <c r="AJ141" s="75"/>
      <c r="AK141" s="183"/>
      <c r="AL141" s="88"/>
      <c r="AM141" s="75"/>
      <c r="AN141" s="89"/>
      <c r="AO141" s="86"/>
      <c r="AP141" s="134"/>
      <c r="AQ141" s="87"/>
      <c r="AR141" s="87"/>
      <c r="AS141" s="87"/>
      <c r="AT141" s="88"/>
      <c r="AU141" s="75"/>
      <c r="AV141" s="89"/>
    </row>
    <row r="142" spans="1:68" ht="27.95" customHeight="1" x14ac:dyDescent="0.25">
      <c r="A142" s="54"/>
      <c r="B142" s="55"/>
      <c r="C142" s="56"/>
      <c r="D142" s="57"/>
      <c r="E142" s="91"/>
      <c r="F142" s="92"/>
      <c r="G142" s="91"/>
      <c r="H142" s="603"/>
      <c r="I142" s="81"/>
      <c r="J142" s="82"/>
      <c r="K142" s="63"/>
      <c r="L142" s="63"/>
      <c r="M142" s="83"/>
      <c r="N142" s="84"/>
      <c r="O142" s="66"/>
      <c r="P142" s="66"/>
      <c r="Q142" s="83"/>
      <c r="R142" s="85">
        <f t="shared" si="145"/>
        <v>0</v>
      </c>
      <c r="S142" s="69">
        <f t="shared" si="146"/>
        <v>0</v>
      </c>
      <c r="T142" s="70">
        <f t="shared" si="147"/>
        <v>0</v>
      </c>
      <c r="U142" s="70">
        <f t="shared" si="148"/>
        <v>0</v>
      </c>
      <c r="V142" s="70">
        <f t="shared" si="149"/>
        <v>0</v>
      </c>
      <c r="W142" s="70">
        <f t="shared" si="150"/>
        <v>0</v>
      </c>
      <c r="X142" s="70">
        <f t="shared" si="151"/>
        <v>0</v>
      </c>
      <c r="Y142" s="70">
        <f t="shared" si="140"/>
        <v>0</v>
      </c>
      <c r="Z142" s="70">
        <f t="shared" si="140"/>
        <v>0</v>
      </c>
      <c r="AA142" s="70">
        <f t="shared" si="140"/>
        <v>0</v>
      </c>
      <c r="AB142" s="71"/>
      <c r="AC142" s="7">
        <f t="shared" si="152"/>
        <v>0</v>
      </c>
      <c r="AD142" s="162"/>
      <c r="AE142" s="134"/>
      <c r="AF142" s="163"/>
      <c r="AG142" s="164"/>
      <c r="AH142" s="88"/>
      <c r="AI142" s="88"/>
      <c r="AJ142" s="75"/>
      <c r="AK142" s="167"/>
      <c r="AL142" s="88"/>
      <c r="AM142" s="75"/>
      <c r="AN142" s="89"/>
      <c r="AO142" s="86"/>
      <c r="AP142" s="134"/>
      <c r="AQ142" s="87"/>
      <c r="AR142" s="87"/>
      <c r="AS142" s="87"/>
      <c r="AT142" s="88"/>
      <c r="AU142" s="75"/>
      <c r="AV142" s="89"/>
    </row>
    <row r="143" spans="1:68" ht="27.95" customHeight="1" x14ac:dyDescent="0.25">
      <c r="A143" s="54"/>
      <c r="B143" s="55"/>
      <c r="C143" s="56"/>
      <c r="D143" s="57" t="s">
        <v>1162</v>
      </c>
      <c r="E143" s="139"/>
      <c r="F143" s="136"/>
      <c r="G143" s="137"/>
      <c r="H143" s="140"/>
      <c r="I143" s="81"/>
      <c r="J143" s="82"/>
      <c r="K143" s="63">
        <f t="shared" si="141"/>
        <v>0</v>
      </c>
      <c r="L143" s="63">
        <f t="shared" si="142"/>
        <v>0</v>
      </c>
      <c r="M143" s="83"/>
      <c r="N143" s="84"/>
      <c r="O143" s="66">
        <f t="shared" si="143"/>
        <v>0</v>
      </c>
      <c r="P143" s="66">
        <f t="shared" si="144"/>
        <v>0</v>
      </c>
      <c r="Q143" s="83"/>
      <c r="R143" s="85">
        <f>(K143*M143*$R$5)+(L143*M143*$R$6)+(O143*Q143*$R$7)+(P143*Q143*$R$8)</f>
        <v>0</v>
      </c>
      <c r="S143" s="69">
        <f>J143*M143*$S$5</f>
        <v>0</v>
      </c>
      <c r="T143" s="70">
        <f>K143*M143*$T$5</f>
        <v>0</v>
      </c>
      <c r="U143" s="70">
        <f>J143*M143*$U$5</f>
        <v>0</v>
      </c>
      <c r="V143" s="70">
        <f>N143*Q143*$V$7</f>
        <v>0</v>
      </c>
      <c r="W143" s="70">
        <f>O143*Q143*$W$7</f>
        <v>0</v>
      </c>
      <c r="X143" s="70">
        <f>N143*Q143*$X$7</f>
        <v>0</v>
      </c>
      <c r="Y143" s="70">
        <f t="shared" si="140"/>
        <v>0</v>
      </c>
      <c r="Z143" s="70">
        <f t="shared" si="140"/>
        <v>0</v>
      </c>
      <c r="AA143" s="70">
        <f t="shared" si="140"/>
        <v>0</v>
      </c>
      <c r="AB143" s="71"/>
      <c r="AC143" s="7">
        <f t="shared" si="152"/>
        <v>0</v>
      </c>
      <c r="AD143" s="86"/>
      <c r="AE143" s="73"/>
      <c r="AF143" s="87"/>
      <c r="AG143" s="87"/>
      <c r="AH143" s="88"/>
      <c r="AI143" s="88"/>
      <c r="AJ143" s="75"/>
      <c r="AK143" s="87"/>
      <c r="AL143" s="88"/>
      <c r="AM143" s="75"/>
      <c r="AN143" s="89"/>
      <c r="AO143" s="86"/>
      <c r="AP143" s="134"/>
      <c r="AQ143" s="87"/>
      <c r="AR143" s="87"/>
      <c r="AS143" s="87"/>
      <c r="AT143" s="88"/>
      <c r="AU143" s="75"/>
      <c r="AV143" s="89"/>
    </row>
    <row r="144" spans="1:68" ht="27.95" customHeight="1" x14ac:dyDescent="0.25">
      <c r="A144" s="54"/>
      <c r="B144" s="55"/>
      <c r="C144" s="56"/>
      <c r="D144" s="57" t="s">
        <v>1162</v>
      </c>
      <c r="E144" s="141"/>
      <c r="F144" s="136"/>
      <c r="G144" s="137"/>
      <c r="H144" s="140"/>
      <c r="I144" s="81"/>
      <c r="J144" s="82"/>
      <c r="K144" s="63">
        <f t="shared" si="141"/>
        <v>0</v>
      </c>
      <c r="L144" s="63">
        <f t="shared" si="142"/>
        <v>0</v>
      </c>
      <c r="M144" s="83"/>
      <c r="N144" s="84"/>
      <c r="O144" s="66">
        <f t="shared" si="143"/>
        <v>0</v>
      </c>
      <c r="P144" s="66">
        <f t="shared" si="144"/>
        <v>0</v>
      </c>
      <c r="Q144" s="83"/>
      <c r="R144" s="85">
        <f t="shared" si="145"/>
        <v>0</v>
      </c>
      <c r="S144" s="69">
        <f t="shared" si="146"/>
        <v>0</v>
      </c>
      <c r="T144" s="70">
        <f t="shared" si="147"/>
        <v>0</v>
      </c>
      <c r="U144" s="70">
        <f t="shared" si="148"/>
        <v>0</v>
      </c>
      <c r="V144" s="70">
        <f t="shared" si="149"/>
        <v>0</v>
      </c>
      <c r="W144" s="70">
        <f t="shared" si="150"/>
        <v>0</v>
      </c>
      <c r="X144" s="70">
        <f t="shared" si="151"/>
        <v>0</v>
      </c>
      <c r="Y144" s="70">
        <f t="shared" si="140"/>
        <v>0</v>
      </c>
      <c r="Z144" s="70">
        <f t="shared" si="140"/>
        <v>0</v>
      </c>
      <c r="AA144" s="70">
        <f t="shared" si="140"/>
        <v>0</v>
      </c>
      <c r="AB144" s="71"/>
      <c r="AC144" s="7">
        <f t="shared" si="152"/>
        <v>0</v>
      </c>
      <c r="AD144" s="86"/>
      <c r="AE144" s="73"/>
      <c r="AF144" s="87"/>
      <c r="AG144" s="87"/>
      <c r="AH144" s="88"/>
      <c r="AI144" s="88"/>
      <c r="AJ144" s="75"/>
      <c r="AK144" s="87"/>
      <c r="AL144" s="88"/>
      <c r="AM144" s="75"/>
      <c r="AN144" s="89"/>
      <c r="AO144" s="86"/>
      <c r="AP144" s="134"/>
      <c r="AQ144" s="87"/>
      <c r="AR144" s="87"/>
      <c r="AS144" s="87"/>
      <c r="AT144" s="88"/>
      <c r="AU144" s="75"/>
      <c r="AV144" s="89"/>
    </row>
    <row r="145" spans="1:68" ht="27.95" customHeight="1" x14ac:dyDescent="0.25">
      <c r="A145" s="54"/>
      <c r="B145" s="55"/>
      <c r="C145" s="56"/>
      <c r="D145" s="57" t="s">
        <v>1162</v>
      </c>
      <c r="E145" s="141"/>
      <c r="F145" s="136"/>
      <c r="G145" s="137"/>
      <c r="H145" s="140"/>
      <c r="I145" s="81"/>
      <c r="J145" s="82"/>
      <c r="K145" s="63">
        <f t="shared" si="141"/>
        <v>0</v>
      </c>
      <c r="L145" s="63">
        <f t="shared" si="142"/>
        <v>0</v>
      </c>
      <c r="M145" s="83"/>
      <c r="N145" s="84"/>
      <c r="O145" s="66">
        <f t="shared" si="143"/>
        <v>0</v>
      </c>
      <c r="P145" s="66">
        <f t="shared" si="144"/>
        <v>0</v>
      </c>
      <c r="Q145" s="83"/>
      <c r="R145" s="85">
        <f t="shared" si="145"/>
        <v>0</v>
      </c>
      <c r="S145" s="69">
        <f t="shared" si="146"/>
        <v>0</v>
      </c>
      <c r="T145" s="70">
        <f t="shared" si="147"/>
        <v>0</v>
      </c>
      <c r="U145" s="70">
        <f t="shared" si="148"/>
        <v>0</v>
      </c>
      <c r="V145" s="70">
        <f t="shared" si="149"/>
        <v>0</v>
      </c>
      <c r="W145" s="70">
        <f t="shared" si="150"/>
        <v>0</v>
      </c>
      <c r="X145" s="70">
        <f t="shared" si="151"/>
        <v>0</v>
      </c>
      <c r="Y145" s="70">
        <f t="shared" si="140"/>
        <v>0</v>
      </c>
      <c r="Z145" s="70">
        <f t="shared" si="140"/>
        <v>0</v>
      </c>
      <c r="AA145" s="70">
        <f t="shared" si="140"/>
        <v>0</v>
      </c>
      <c r="AB145" s="71"/>
      <c r="AC145" s="7">
        <f t="shared" si="152"/>
        <v>0</v>
      </c>
      <c r="AD145" s="86"/>
      <c r="AE145" s="73"/>
      <c r="AF145" s="87"/>
      <c r="AG145" s="87"/>
      <c r="AH145" s="88"/>
      <c r="AI145" s="88"/>
      <c r="AJ145" s="75"/>
      <c r="AK145" s="87"/>
      <c r="AL145" s="88"/>
      <c r="AM145" s="75"/>
      <c r="AN145" s="89"/>
      <c r="AO145" s="86"/>
      <c r="AP145" s="134"/>
      <c r="AQ145" s="87"/>
      <c r="AR145" s="87"/>
      <c r="AS145" s="87"/>
      <c r="AT145" s="88"/>
      <c r="AU145" s="75"/>
      <c r="AV145" s="89"/>
    </row>
    <row r="146" spans="1:68" ht="27.95" customHeight="1" x14ac:dyDescent="0.25">
      <c r="A146" s="54"/>
      <c r="B146" s="55"/>
      <c r="C146" s="56"/>
      <c r="D146" s="57" t="s">
        <v>1162</v>
      </c>
      <c r="E146" s="141"/>
      <c r="F146" s="136"/>
      <c r="G146" s="142"/>
      <c r="H146" s="140"/>
      <c r="I146" s="81"/>
      <c r="J146" s="82"/>
      <c r="K146" s="63">
        <f t="shared" si="141"/>
        <v>0</v>
      </c>
      <c r="L146" s="63">
        <f t="shared" si="142"/>
        <v>0</v>
      </c>
      <c r="M146" s="83"/>
      <c r="N146" s="84"/>
      <c r="O146" s="66">
        <f t="shared" si="143"/>
        <v>0</v>
      </c>
      <c r="P146" s="66">
        <f t="shared" si="144"/>
        <v>0</v>
      </c>
      <c r="Q146" s="83"/>
      <c r="R146" s="85">
        <f t="shared" si="145"/>
        <v>0</v>
      </c>
      <c r="S146" s="69">
        <f t="shared" si="146"/>
        <v>0</v>
      </c>
      <c r="T146" s="70">
        <f t="shared" si="147"/>
        <v>0</v>
      </c>
      <c r="U146" s="70">
        <f t="shared" si="148"/>
        <v>0</v>
      </c>
      <c r="V146" s="70">
        <f t="shared" si="149"/>
        <v>0</v>
      </c>
      <c r="W146" s="70">
        <f t="shared" si="150"/>
        <v>0</v>
      </c>
      <c r="X146" s="70">
        <f t="shared" si="151"/>
        <v>0</v>
      </c>
      <c r="Y146" s="70">
        <f t="shared" si="140"/>
        <v>0</v>
      </c>
      <c r="Z146" s="70">
        <f t="shared" si="140"/>
        <v>0</v>
      </c>
      <c r="AA146" s="70">
        <f t="shared" si="140"/>
        <v>0</v>
      </c>
      <c r="AB146" s="71"/>
      <c r="AC146" s="7">
        <f t="shared" si="152"/>
        <v>0</v>
      </c>
      <c r="AD146" s="86"/>
      <c r="AE146" s="73"/>
      <c r="AF146" s="87"/>
      <c r="AG146" s="87"/>
      <c r="AH146" s="88"/>
      <c r="AI146" s="88"/>
      <c r="AJ146" s="75"/>
      <c r="AK146" s="87"/>
      <c r="AL146" s="88"/>
      <c r="AM146" s="75"/>
      <c r="AN146" s="89"/>
      <c r="AO146" s="86"/>
      <c r="AP146" s="134"/>
      <c r="AQ146" s="87"/>
      <c r="AR146" s="87"/>
      <c r="AS146" s="87"/>
      <c r="AT146" s="88"/>
      <c r="AU146" s="75"/>
      <c r="AV146" s="89"/>
    </row>
    <row r="147" spans="1:68" ht="27.95" customHeight="1" x14ac:dyDescent="0.25">
      <c r="A147" s="54"/>
      <c r="B147" s="55"/>
      <c r="C147" s="56"/>
      <c r="D147" s="57" t="s">
        <v>1162</v>
      </c>
      <c r="E147" s="141"/>
      <c r="F147" s="136"/>
      <c r="G147" s="142"/>
      <c r="H147" s="140"/>
      <c r="I147" s="94"/>
      <c r="J147" s="82"/>
      <c r="K147" s="63">
        <f t="shared" si="141"/>
        <v>0</v>
      </c>
      <c r="L147" s="63">
        <f t="shared" si="142"/>
        <v>0</v>
      </c>
      <c r="M147" s="83"/>
      <c r="N147" s="84"/>
      <c r="O147" s="66">
        <f t="shared" si="143"/>
        <v>0</v>
      </c>
      <c r="P147" s="66">
        <f t="shared" si="144"/>
        <v>0</v>
      </c>
      <c r="Q147" s="83"/>
      <c r="R147" s="85">
        <f t="shared" si="145"/>
        <v>0</v>
      </c>
      <c r="S147" s="69">
        <f t="shared" si="146"/>
        <v>0</v>
      </c>
      <c r="T147" s="70">
        <f t="shared" si="147"/>
        <v>0</v>
      </c>
      <c r="U147" s="70">
        <f t="shared" si="148"/>
        <v>0</v>
      </c>
      <c r="V147" s="70">
        <f t="shared" si="149"/>
        <v>0</v>
      </c>
      <c r="W147" s="70">
        <f t="shared" si="150"/>
        <v>0</v>
      </c>
      <c r="X147" s="70">
        <f t="shared" si="151"/>
        <v>0</v>
      </c>
      <c r="Y147" s="70">
        <f t="shared" si="140"/>
        <v>0</v>
      </c>
      <c r="Z147" s="70">
        <f t="shared" si="140"/>
        <v>0</v>
      </c>
      <c r="AA147" s="70">
        <f t="shared" si="140"/>
        <v>0</v>
      </c>
      <c r="AB147" s="71"/>
      <c r="AC147" s="7">
        <f t="shared" si="152"/>
        <v>0</v>
      </c>
      <c r="AD147" s="86"/>
      <c r="AE147" s="73"/>
      <c r="AF147" s="87"/>
      <c r="AG147" s="87"/>
      <c r="AH147" s="88"/>
      <c r="AI147" s="88"/>
      <c r="AJ147" s="75"/>
      <c r="AK147" s="87"/>
      <c r="AL147" s="88"/>
      <c r="AM147" s="75"/>
      <c r="AN147" s="89"/>
      <c r="AO147" s="86"/>
      <c r="AP147" s="134"/>
      <c r="AQ147" s="87"/>
      <c r="AR147" s="87"/>
      <c r="AS147" s="87"/>
      <c r="AT147" s="88"/>
      <c r="AU147" s="75"/>
      <c r="AV147" s="89"/>
    </row>
    <row r="148" spans="1:68" ht="27.95" customHeight="1" x14ac:dyDescent="0.25">
      <c r="A148" s="54"/>
      <c r="B148" s="55"/>
      <c r="C148" s="56"/>
      <c r="D148" s="57" t="s">
        <v>1162</v>
      </c>
      <c r="E148" s="143"/>
      <c r="F148" s="144"/>
      <c r="G148" s="145"/>
      <c r="H148" s="140"/>
      <c r="I148" s="81"/>
      <c r="J148" s="82"/>
      <c r="K148" s="63">
        <f t="shared" si="141"/>
        <v>0</v>
      </c>
      <c r="L148" s="63">
        <f t="shared" si="142"/>
        <v>0</v>
      </c>
      <c r="M148" s="83"/>
      <c r="N148" s="84"/>
      <c r="O148" s="66">
        <f t="shared" si="143"/>
        <v>0</v>
      </c>
      <c r="P148" s="66">
        <f t="shared" si="144"/>
        <v>0</v>
      </c>
      <c r="Q148" s="83"/>
      <c r="R148" s="85">
        <f t="shared" si="145"/>
        <v>0</v>
      </c>
      <c r="S148" s="69">
        <f t="shared" si="146"/>
        <v>0</v>
      </c>
      <c r="T148" s="70">
        <f t="shared" si="147"/>
        <v>0</v>
      </c>
      <c r="U148" s="70">
        <f t="shared" si="148"/>
        <v>0</v>
      </c>
      <c r="V148" s="70">
        <f t="shared" si="149"/>
        <v>0</v>
      </c>
      <c r="W148" s="70">
        <f t="shared" si="150"/>
        <v>0</v>
      </c>
      <c r="X148" s="70">
        <f t="shared" si="151"/>
        <v>0</v>
      </c>
      <c r="Y148" s="70">
        <f t="shared" si="140"/>
        <v>0</v>
      </c>
      <c r="Z148" s="70">
        <f t="shared" si="140"/>
        <v>0</v>
      </c>
      <c r="AA148" s="70">
        <f t="shared" si="140"/>
        <v>0</v>
      </c>
      <c r="AB148" s="71"/>
      <c r="AC148" s="7">
        <f t="shared" si="152"/>
        <v>0</v>
      </c>
      <c r="AD148" s="86"/>
      <c r="AE148" s="73"/>
      <c r="AF148" s="87"/>
      <c r="AG148" s="87"/>
      <c r="AH148" s="88"/>
      <c r="AI148" s="88"/>
      <c r="AJ148" s="75"/>
      <c r="AK148" s="87"/>
      <c r="AL148" s="88"/>
      <c r="AM148" s="75"/>
      <c r="AN148" s="89"/>
      <c r="AO148" s="86"/>
      <c r="AP148" s="134"/>
      <c r="AQ148" s="87"/>
      <c r="AR148" s="87"/>
      <c r="AS148" s="87"/>
      <c r="AT148" s="88"/>
      <c r="AU148" s="75"/>
      <c r="AV148" s="89"/>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row>
    <row r="149" spans="1:68" ht="27.95" customHeight="1" x14ac:dyDescent="0.25">
      <c r="A149" s="54"/>
      <c r="B149" s="55"/>
      <c r="C149" s="56"/>
      <c r="D149" s="57" t="s">
        <v>1162</v>
      </c>
      <c r="E149" s="146"/>
      <c r="F149" s="578"/>
      <c r="G149" s="142"/>
      <c r="H149" s="579"/>
      <c r="I149" s="580"/>
      <c r="J149" s="82"/>
      <c r="K149" s="96">
        <f t="shared" si="141"/>
        <v>0</v>
      </c>
      <c r="L149" s="96">
        <f t="shared" si="142"/>
        <v>0</v>
      </c>
      <c r="M149" s="83"/>
      <c r="N149" s="84"/>
      <c r="O149" s="66">
        <f t="shared" si="143"/>
        <v>0</v>
      </c>
      <c r="P149" s="66">
        <f t="shared" si="144"/>
        <v>0</v>
      </c>
      <c r="Q149" s="83"/>
      <c r="R149" s="85">
        <f t="shared" si="145"/>
        <v>0</v>
      </c>
      <c r="S149" s="69">
        <f t="shared" si="146"/>
        <v>0</v>
      </c>
      <c r="T149" s="70">
        <f t="shared" si="147"/>
        <v>0</v>
      </c>
      <c r="U149" s="70">
        <f t="shared" si="148"/>
        <v>0</v>
      </c>
      <c r="V149" s="70">
        <f t="shared" si="149"/>
        <v>0</v>
      </c>
      <c r="W149" s="70">
        <f t="shared" si="150"/>
        <v>0</v>
      </c>
      <c r="X149" s="70">
        <f t="shared" si="151"/>
        <v>0</v>
      </c>
      <c r="Y149" s="70">
        <f t="shared" si="140"/>
        <v>0</v>
      </c>
      <c r="Z149" s="70">
        <f t="shared" si="140"/>
        <v>0</v>
      </c>
      <c r="AA149" s="70">
        <f t="shared" si="140"/>
        <v>0</v>
      </c>
      <c r="AB149" s="71"/>
      <c r="AC149" s="7">
        <f t="shared" si="152"/>
        <v>0</v>
      </c>
      <c r="AD149" s="86"/>
      <c r="AE149" s="73"/>
      <c r="AF149" s="87"/>
      <c r="AG149" s="87"/>
      <c r="AH149" s="88"/>
      <c r="AI149" s="88"/>
      <c r="AJ149" s="75"/>
      <c r="AK149" s="87"/>
      <c r="AL149" s="88"/>
      <c r="AM149" s="75"/>
      <c r="AN149" s="89"/>
      <c r="AO149" s="86"/>
      <c r="AP149" s="134"/>
      <c r="AQ149" s="87"/>
      <c r="AR149" s="87"/>
      <c r="AS149" s="87"/>
      <c r="AT149" s="88"/>
      <c r="AU149" s="75"/>
      <c r="AV149" s="89"/>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row>
    <row r="150" spans="1:68" s="179" customFormat="1" ht="27.95" hidden="1" customHeight="1" x14ac:dyDescent="0.25">
      <c r="A150" s="193"/>
      <c r="B150" s="194"/>
      <c r="C150" s="56"/>
      <c r="D150" s="57" t="s">
        <v>1162</v>
      </c>
      <c r="E150" s="101" t="s">
        <v>49</v>
      </c>
      <c r="F150" s="101"/>
      <c r="G150" s="102"/>
      <c r="H150" s="103"/>
      <c r="I150" s="104"/>
      <c r="J150" s="105"/>
      <c r="K150" s="106">
        <f>IF(J150&gt;0, 1, 0)</f>
        <v>0</v>
      </c>
      <c r="L150" s="106">
        <f t="shared" si="142"/>
        <v>0</v>
      </c>
      <c r="M150" s="107"/>
      <c r="N150" s="108"/>
      <c r="O150" s="109">
        <f t="shared" si="143"/>
        <v>0</v>
      </c>
      <c r="P150" s="109">
        <f t="shared" si="144"/>
        <v>0</v>
      </c>
      <c r="Q150" s="107"/>
      <c r="R150" s="110">
        <f>J150*M150*$R$9</f>
        <v>0</v>
      </c>
      <c r="S150" s="111">
        <f>J150*M150*$S$9</f>
        <v>0</v>
      </c>
      <c r="T150" s="112">
        <f>K150*M150*$T$9</f>
        <v>0</v>
      </c>
      <c r="U150" s="112">
        <f>J150*M150*$U$9</f>
        <v>0</v>
      </c>
      <c r="V150" s="112">
        <f t="shared" si="149"/>
        <v>0</v>
      </c>
      <c r="W150" s="112">
        <f t="shared" si="150"/>
        <v>0</v>
      </c>
      <c r="X150" s="112">
        <f t="shared" si="151"/>
        <v>0</v>
      </c>
      <c r="Y150" s="112">
        <f t="shared" si="140"/>
        <v>0</v>
      </c>
      <c r="Z150" s="112">
        <f t="shared" si="140"/>
        <v>0</v>
      </c>
      <c r="AA150" s="112">
        <f t="shared" si="140"/>
        <v>0</v>
      </c>
      <c r="AB150" s="113"/>
      <c r="AC150" s="7">
        <f t="shared" si="152"/>
        <v>0</v>
      </c>
      <c r="AD150" s="176"/>
      <c r="AE150" s="73"/>
      <c r="AF150" s="177"/>
      <c r="AG150" s="177"/>
      <c r="AH150" s="88"/>
      <c r="AI150" s="88"/>
      <c r="AJ150" s="75"/>
      <c r="AK150" s="177"/>
      <c r="AL150" s="88"/>
      <c r="AM150" s="75"/>
      <c r="AN150" s="178"/>
      <c r="AO150" s="176"/>
      <c r="AP150" s="597"/>
      <c r="AQ150" s="177"/>
      <c r="AR150" s="177"/>
      <c r="AS150" s="177"/>
      <c r="AT150" s="88"/>
      <c r="AU150" s="75"/>
      <c r="AV150" s="178"/>
      <c r="AW150" s="6"/>
      <c r="AX150" s="6"/>
      <c r="AY150" s="6"/>
      <c r="AZ150" s="6"/>
      <c r="BA150" s="6"/>
      <c r="BB150" s="6"/>
      <c r="BC150" s="6"/>
      <c r="BD150" s="6"/>
      <c r="BE150" s="6"/>
      <c r="BF150" s="6"/>
      <c r="BG150" s="6"/>
      <c r="BH150" s="6"/>
      <c r="BI150" s="6"/>
      <c r="BJ150" s="6"/>
      <c r="BK150" s="6"/>
      <c r="BL150" s="6"/>
      <c r="BM150" s="6"/>
      <c r="BN150" s="6"/>
      <c r="BO150" s="6"/>
      <c r="BP150" s="6"/>
    </row>
    <row r="151" spans="1:68" s="171" customFormat="1" ht="27.95" hidden="1" customHeight="1" x14ac:dyDescent="0.25">
      <c r="A151" s="193"/>
      <c r="B151" s="194"/>
      <c r="C151" s="56"/>
      <c r="D151" s="57" t="s">
        <v>1162</v>
      </c>
      <c r="E151" s="101" t="s">
        <v>49</v>
      </c>
      <c r="F151" s="101"/>
      <c r="G151" s="102"/>
      <c r="H151" s="103"/>
      <c r="I151" s="104"/>
      <c r="J151" s="105"/>
      <c r="K151" s="106">
        <f>IF(J151&gt;0, 1, 0)</f>
        <v>0</v>
      </c>
      <c r="L151" s="106">
        <f t="shared" si="142"/>
        <v>0</v>
      </c>
      <c r="M151" s="107"/>
      <c r="N151" s="108"/>
      <c r="O151" s="109">
        <f t="shared" si="143"/>
        <v>0</v>
      </c>
      <c r="P151" s="109">
        <f t="shared" si="144"/>
        <v>0</v>
      </c>
      <c r="Q151" s="107"/>
      <c r="R151" s="110">
        <f>J151*M151*$R$9</f>
        <v>0</v>
      </c>
      <c r="S151" s="111">
        <f>J151*M151*$S$9</f>
        <v>0</v>
      </c>
      <c r="T151" s="112">
        <f>K151*M151*$T$9</f>
        <v>0</v>
      </c>
      <c r="U151" s="112">
        <f>J151*M151*$U$9</f>
        <v>0</v>
      </c>
      <c r="V151" s="112">
        <f t="shared" si="149"/>
        <v>0</v>
      </c>
      <c r="W151" s="112">
        <f t="shared" si="150"/>
        <v>0</v>
      </c>
      <c r="X151" s="112">
        <f t="shared" si="151"/>
        <v>0</v>
      </c>
      <c r="Y151" s="112">
        <f t="shared" si="140"/>
        <v>0</v>
      </c>
      <c r="Z151" s="112">
        <f t="shared" si="140"/>
        <v>0</v>
      </c>
      <c r="AA151" s="112">
        <f t="shared" si="140"/>
        <v>0</v>
      </c>
      <c r="AB151" s="113"/>
      <c r="AC151" s="114">
        <f t="shared" si="152"/>
        <v>0</v>
      </c>
      <c r="AD151" s="176"/>
      <c r="AE151" s="73"/>
      <c r="AF151" s="177"/>
      <c r="AG151" s="177"/>
      <c r="AH151" s="88"/>
      <c r="AI151" s="88"/>
      <c r="AJ151" s="75"/>
      <c r="AK151" s="177"/>
      <c r="AL151" s="88"/>
      <c r="AM151" s="75"/>
      <c r="AN151" s="178"/>
      <c r="AO151" s="176"/>
      <c r="AP151" s="597"/>
      <c r="AQ151" s="177"/>
      <c r="AR151" s="177"/>
      <c r="AS151" s="177"/>
      <c r="AT151" s="88"/>
      <c r="AU151" s="75"/>
      <c r="AV151" s="178"/>
      <c r="AW151" s="6"/>
      <c r="AX151" s="6"/>
      <c r="AY151" s="6"/>
      <c r="AZ151" s="6"/>
      <c r="BA151" s="6"/>
      <c r="BB151" s="6"/>
      <c r="BC151" s="6"/>
      <c r="BD151" s="6"/>
      <c r="BE151" s="6"/>
      <c r="BF151" s="6"/>
      <c r="BG151" s="6"/>
      <c r="BH151" s="6"/>
      <c r="BI151" s="6"/>
      <c r="BJ151" s="6"/>
      <c r="BK151" s="6"/>
      <c r="BL151" s="6"/>
      <c r="BM151" s="6"/>
      <c r="BN151" s="6"/>
      <c r="BO151" s="6"/>
      <c r="BP151" s="6"/>
    </row>
    <row r="152" spans="1:68" ht="27.95" customHeight="1" thickBot="1" x14ac:dyDescent="0.3">
      <c r="A152" s="116"/>
      <c r="B152" s="117"/>
      <c r="C152" s="117"/>
      <c r="D152" s="57" t="s">
        <v>1162</v>
      </c>
      <c r="E152" s="118"/>
      <c r="F152" s="118"/>
      <c r="G152" s="119"/>
      <c r="H152" s="120" t="s">
        <v>90</v>
      </c>
      <c r="I152" s="121"/>
      <c r="J152" s="122"/>
      <c r="K152" s="123"/>
      <c r="L152" s="123"/>
      <c r="M152" s="124"/>
      <c r="N152" s="125"/>
      <c r="O152" s="123"/>
      <c r="P152" s="123"/>
      <c r="Q152" s="124"/>
      <c r="R152" s="126">
        <f>SUM(R140:R151)</f>
        <v>124.80000000000001</v>
      </c>
      <c r="S152" s="127">
        <f t="shared" ref="S152:AA152" si="153">SUM(S140:S151)</f>
        <v>26</v>
      </c>
      <c r="T152" s="128">
        <f t="shared" si="153"/>
        <v>26</v>
      </c>
      <c r="U152" s="128">
        <f t="shared" si="153"/>
        <v>31.2</v>
      </c>
      <c r="V152" s="128">
        <f t="shared" si="153"/>
        <v>26</v>
      </c>
      <c r="W152" s="128">
        <f t="shared" si="153"/>
        <v>7.8</v>
      </c>
      <c r="X152" s="128">
        <f t="shared" si="153"/>
        <v>7.8</v>
      </c>
      <c r="Y152" s="129">
        <f t="shared" si="153"/>
        <v>52</v>
      </c>
      <c r="Z152" s="129">
        <f t="shared" si="153"/>
        <v>33.799999999999997</v>
      </c>
      <c r="AA152" s="129">
        <f t="shared" si="153"/>
        <v>39</v>
      </c>
      <c r="AB152" s="130">
        <f>R152/1800/0.6</f>
        <v>0.11555555555555558</v>
      </c>
      <c r="AC152" s="7"/>
      <c r="AD152" s="131"/>
      <c r="AE152" s="132"/>
      <c r="AF152" s="132"/>
      <c r="AG152" s="132"/>
      <c r="AH152" s="132"/>
      <c r="AI152" s="132"/>
      <c r="AJ152" s="132"/>
      <c r="AK152" s="132"/>
      <c r="AL152" s="132"/>
      <c r="AM152" s="132"/>
      <c r="AN152" s="132"/>
      <c r="AO152" s="132"/>
      <c r="AP152" s="582"/>
      <c r="AQ152" s="132"/>
      <c r="AR152" s="132"/>
      <c r="AS152" s="132"/>
      <c r="AT152" s="132"/>
      <c r="AU152" s="132"/>
      <c r="AV152" s="583"/>
    </row>
    <row r="153" spans="1:68" ht="27.75" customHeight="1" thickTop="1" x14ac:dyDescent="0.25">
      <c r="A153" s="54"/>
      <c r="B153" s="55"/>
      <c r="C153" s="56"/>
      <c r="D153" s="57" t="s">
        <v>1162</v>
      </c>
      <c r="E153" s="135"/>
      <c r="F153" s="136"/>
      <c r="G153" s="137"/>
      <c r="H153" s="140"/>
      <c r="I153" s="576"/>
      <c r="J153" s="62"/>
      <c r="K153" s="63">
        <f t="shared" ref="K153:K162" si="154">IF(J153&gt;0, 1, 0)</f>
        <v>0</v>
      </c>
      <c r="L153" s="63">
        <f t="shared" ref="L153:L164" si="155">J153-K153</f>
        <v>0</v>
      </c>
      <c r="M153" s="64"/>
      <c r="N153" s="65"/>
      <c r="O153" s="66">
        <f t="shared" ref="O153:O164" si="156">IF(N153&gt;0, 1, 0)</f>
        <v>0</v>
      </c>
      <c r="P153" s="66">
        <f t="shared" ref="P153:P164" si="157">N153-O153</f>
        <v>0</v>
      </c>
      <c r="Q153" s="577"/>
      <c r="R153" s="68">
        <f t="shared" ref="R153:R162" si="158">(K153*M153*$R$5)+(L153*M153*$R$6)+(O153*Q153*$R$7)+(P153*Q153*$R$8)</f>
        <v>0</v>
      </c>
      <c r="S153" s="69">
        <f t="shared" ref="S153:S162" si="159">J153*M153*$S$5</f>
        <v>0</v>
      </c>
      <c r="T153" s="70">
        <f t="shared" ref="T153:T162" si="160">K153*M153*$T$5</f>
        <v>0</v>
      </c>
      <c r="U153" s="70">
        <f t="shared" ref="U153:U162" si="161">J153*M153*$U$5</f>
        <v>0</v>
      </c>
      <c r="V153" s="70">
        <f t="shared" ref="V153:V164" si="162">N153*Q153*$V$7</f>
        <v>0</v>
      </c>
      <c r="W153" s="70">
        <f t="shared" ref="W153:W164" si="163">O153*Q153*$W$7</f>
        <v>0</v>
      </c>
      <c r="X153" s="70">
        <f t="shared" ref="X153:X164" si="164">N153*Q153*$X$7</f>
        <v>0</v>
      </c>
      <c r="Y153" s="70">
        <f t="shared" ref="Y153:AA164" si="165">S153+V153</f>
        <v>0</v>
      </c>
      <c r="Z153" s="70">
        <f t="shared" si="165"/>
        <v>0</v>
      </c>
      <c r="AA153" s="70">
        <f t="shared" si="165"/>
        <v>0</v>
      </c>
      <c r="AB153" s="71"/>
      <c r="AC153" s="7">
        <f>R153-Y153-Z153-AA153</f>
        <v>0</v>
      </c>
      <c r="AD153" s="162"/>
      <c r="AE153" s="134"/>
      <c r="AF153" s="163"/>
      <c r="AG153" s="164"/>
      <c r="AH153" s="88"/>
      <c r="AI153" s="88"/>
      <c r="AJ153" s="75"/>
      <c r="AK153" s="182"/>
      <c r="AL153" s="88"/>
      <c r="AM153" s="75"/>
      <c r="AN153" s="89"/>
      <c r="AO153" s="162"/>
      <c r="AP153" s="134"/>
      <c r="AQ153" s="87"/>
      <c r="AR153" s="167"/>
      <c r="AS153" s="87"/>
      <c r="AT153" s="88"/>
      <c r="AU153" s="75"/>
      <c r="AV153" s="89"/>
    </row>
    <row r="154" spans="1:68" ht="27.95" customHeight="1" x14ac:dyDescent="0.25">
      <c r="A154" s="54"/>
      <c r="B154" s="55"/>
      <c r="C154" s="56"/>
      <c r="D154" s="57" t="s">
        <v>1162</v>
      </c>
      <c r="E154" s="135"/>
      <c r="F154" s="136"/>
      <c r="G154" s="137"/>
      <c r="H154" s="140"/>
      <c r="I154" s="81"/>
      <c r="J154" s="82"/>
      <c r="K154" s="63">
        <f t="shared" si="154"/>
        <v>0</v>
      </c>
      <c r="L154" s="63">
        <f t="shared" si="155"/>
        <v>0</v>
      </c>
      <c r="M154" s="83"/>
      <c r="N154" s="84"/>
      <c r="O154" s="66">
        <f t="shared" si="156"/>
        <v>0</v>
      </c>
      <c r="P154" s="66">
        <f t="shared" si="157"/>
        <v>0</v>
      </c>
      <c r="Q154" s="83"/>
      <c r="R154" s="85">
        <f t="shared" si="158"/>
        <v>0</v>
      </c>
      <c r="S154" s="69">
        <f t="shared" si="159"/>
        <v>0</v>
      </c>
      <c r="T154" s="70">
        <f t="shared" si="160"/>
        <v>0</v>
      </c>
      <c r="U154" s="70">
        <f t="shared" si="161"/>
        <v>0</v>
      </c>
      <c r="V154" s="70">
        <f t="shared" si="162"/>
        <v>0</v>
      </c>
      <c r="W154" s="70">
        <f t="shared" si="163"/>
        <v>0</v>
      </c>
      <c r="X154" s="70">
        <f t="shared" si="164"/>
        <v>0</v>
      </c>
      <c r="Y154" s="70">
        <f t="shared" si="165"/>
        <v>0</v>
      </c>
      <c r="Z154" s="70">
        <f t="shared" si="165"/>
        <v>0</v>
      </c>
      <c r="AA154" s="70">
        <f t="shared" si="165"/>
        <v>0</v>
      </c>
      <c r="AB154" s="71"/>
      <c r="AC154" s="7">
        <f t="shared" ref="AC154:AC164" si="166">R152-Y152-Z152-AA152</f>
        <v>0</v>
      </c>
      <c r="AD154" s="162"/>
      <c r="AE154" s="134"/>
      <c r="AF154" s="163"/>
      <c r="AG154" s="164"/>
      <c r="AH154" s="88"/>
      <c r="AI154" s="88"/>
      <c r="AJ154" s="75"/>
      <c r="AK154" s="182"/>
      <c r="AL154" s="88"/>
      <c r="AM154" s="75"/>
      <c r="AN154" s="89"/>
      <c r="AO154" s="86"/>
      <c r="AP154" s="134"/>
      <c r="AQ154" s="87"/>
      <c r="AR154" s="87"/>
      <c r="AS154" s="87"/>
      <c r="AT154" s="88"/>
      <c r="AU154" s="75"/>
      <c r="AV154" s="89"/>
    </row>
    <row r="155" spans="1:68" ht="27.95" customHeight="1" x14ac:dyDescent="0.25">
      <c r="A155" s="54"/>
      <c r="B155" s="55"/>
      <c r="C155" s="56"/>
      <c r="D155" s="57" t="s">
        <v>1162</v>
      </c>
      <c r="E155" s="135"/>
      <c r="F155" s="136"/>
      <c r="G155" s="137"/>
      <c r="H155" s="138"/>
      <c r="I155" s="81"/>
      <c r="J155" s="82"/>
      <c r="K155" s="63">
        <f t="shared" si="154"/>
        <v>0</v>
      </c>
      <c r="L155" s="63">
        <f t="shared" si="155"/>
        <v>0</v>
      </c>
      <c r="M155" s="83"/>
      <c r="N155" s="84"/>
      <c r="O155" s="66">
        <f t="shared" si="156"/>
        <v>0</v>
      </c>
      <c r="P155" s="66">
        <f t="shared" si="157"/>
        <v>0</v>
      </c>
      <c r="Q155" s="83"/>
      <c r="R155" s="85">
        <f t="shared" si="158"/>
        <v>0</v>
      </c>
      <c r="S155" s="69">
        <f t="shared" si="159"/>
        <v>0</v>
      </c>
      <c r="T155" s="70">
        <f t="shared" si="160"/>
        <v>0</v>
      </c>
      <c r="U155" s="70">
        <f t="shared" si="161"/>
        <v>0</v>
      </c>
      <c r="V155" s="70">
        <f t="shared" si="162"/>
        <v>0</v>
      </c>
      <c r="W155" s="70">
        <f t="shared" si="163"/>
        <v>0</v>
      </c>
      <c r="X155" s="70">
        <f t="shared" si="164"/>
        <v>0</v>
      </c>
      <c r="Y155" s="70">
        <f t="shared" si="165"/>
        <v>0</v>
      </c>
      <c r="Z155" s="70">
        <f t="shared" si="165"/>
        <v>0</v>
      </c>
      <c r="AA155" s="70">
        <f t="shared" si="165"/>
        <v>0</v>
      </c>
      <c r="AB155" s="71"/>
      <c r="AC155" s="7">
        <f t="shared" si="166"/>
        <v>0</v>
      </c>
      <c r="AD155" s="162"/>
      <c r="AE155" s="134"/>
      <c r="AF155" s="163"/>
      <c r="AG155" s="164"/>
      <c r="AH155" s="88"/>
      <c r="AI155" s="88"/>
      <c r="AJ155" s="75"/>
      <c r="AK155" s="167"/>
      <c r="AL155" s="88"/>
      <c r="AM155" s="75"/>
      <c r="AN155" s="89"/>
      <c r="AO155" s="86"/>
      <c r="AP155" s="134"/>
      <c r="AQ155" s="87"/>
      <c r="AR155" s="87"/>
      <c r="AS155" s="87"/>
      <c r="AT155" s="88"/>
      <c r="AU155" s="75"/>
      <c r="AV155" s="89"/>
    </row>
    <row r="156" spans="1:68" ht="27.95" customHeight="1" x14ac:dyDescent="0.25">
      <c r="A156" s="54"/>
      <c r="B156" s="55"/>
      <c r="C156" s="56"/>
      <c r="D156" s="57" t="s">
        <v>1162</v>
      </c>
      <c r="E156" s="139"/>
      <c r="F156" s="136"/>
      <c r="G156" s="137"/>
      <c r="H156" s="140"/>
      <c r="I156" s="81"/>
      <c r="J156" s="82"/>
      <c r="K156" s="63">
        <f t="shared" si="154"/>
        <v>0</v>
      </c>
      <c r="L156" s="63">
        <f t="shared" si="155"/>
        <v>0</v>
      </c>
      <c r="M156" s="83"/>
      <c r="N156" s="84"/>
      <c r="O156" s="66">
        <f t="shared" si="156"/>
        <v>0</v>
      </c>
      <c r="P156" s="66">
        <f t="shared" si="157"/>
        <v>0</v>
      </c>
      <c r="Q156" s="83"/>
      <c r="R156" s="85">
        <f t="shared" si="158"/>
        <v>0</v>
      </c>
      <c r="S156" s="69">
        <f t="shared" si="159"/>
        <v>0</v>
      </c>
      <c r="T156" s="70">
        <f t="shared" si="160"/>
        <v>0</v>
      </c>
      <c r="U156" s="70">
        <f t="shared" si="161"/>
        <v>0</v>
      </c>
      <c r="V156" s="70">
        <f t="shared" si="162"/>
        <v>0</v>
      </c>
      <c r="W156" s="70">
        <f t="shared" si="163"/>
        <v>0</v>
      </c>
      <c r="X156" s="70">
        <f t="shared" si="164"/>
        <v>0</v>
      </c>
      <c r="Y156" s="70">
        <f t="shared" si="165"/>
        <v>0</v>
      </c>
      <c r="Z156" s="70">
        <f t="shared" si="165"/>
        <v>0</v>
      </c>
      <c r="AA156" s="70">
        <f t="shared" si="165"/>
        <v>0</v>
      </c>
      <c r="AB156" s="71"/>
      <c r="AC156" s="7">
        <f t="shared" si="166"/>
        <v>0</v>
      </c>
      <c r="AD156" s="86"/>
      <c r="AE156" s="73"/>
      <c r="AF156" s="87"/>
      <c r="AG156" s="87"/>
      <c r="AH156" s="88"/>
      <c r="AI156" s="88"/>
      <c r="AJ156" s="75"/>
      <c r="AK156" s="87"/>
      <c r="AL156" s="88"/>
      <c r="AM156" s="75"/>
      <c r="AN156" s="89"/>
      <c r="AO156" s="86"/>
      <c r="AP156" s="134"/>
      <c r="AQ156" s="87"/>
      <c r="AR156" s="87"/>
      <c r="AS156" s="87"/>
      <c r="AT156" s="88"/>
      <c r="AU156" s="75"/>
      <c r="AV156" s="89"/>
    </row>
    <row r="157" spans="1:68" ht="27.95" customHeight="1" x14ac:dyDescent="0.25">
      <c r="A157" s="54"/>
      <c r="B157" s="55"/>
      <c r="C157" s="56"/>
      <c r="D157" s="57" t="s">
        <v>1162</v>
      </c>
      <c r="E157" s="141"/>
      <c r="F157" s="136"/>
      <c r="G157" s="137"/>
      <c r="H157" s="140"/>
      <c r="I157" s="81"/>
      <c r="J157" s="82"/>
      <c r="K157" s="63">
        <f t="shared" si="154"/>
        <v>0</v>
      </c>
      <c r="L157" s="63">
        <f t="shared" si="155"/>
        <v>0</v>
      </c>
      <c r="M157" s="83"/>
      <c r="N157" s="84"/>
      <c r="O157" s="66">
        <f t="shared" si="156"/>
        <v>0</v>
      </c>
      <c r="P157" s="66">
        <f t="shared" si="157"/>
        <v>0</v>
      </c>
      <c r="Q157" s="83"/>
      <c r="R157" s="85">
        <f t="shared" si="158"/>
        <v>0</v>
      </c>
      <c r="S157" s="69">
        <f t="shared" si="159"/>
        <v>0</v>
      </c>
      <c r="T157" s="70">
        <f t="shared" si="160"/>
        <v>0</v>
      </c>
      <c r="U157" s="70">
        <f t="shared" si="161"/>
        <v>0</v>
      </c>
      <c r="V157" s="70">
        <f t="shared" si="162"/>
        <v>0</v>
      </c>
      <c r="W157" s="70">
        <f t="shared" si="163"/>
        <v>0</v>
      </c>
      <c r="X157" s="70">
        <f t="shared" si="164"/>
        <v>0</v>
      </c>
      <c r="Y157" s="70">
        <f t="shared" si="165"/>
        <v>0</v>
      </c>
      <c r="Z157" s="70">
        <f t="shared" si="165"/>
        <v>0</v>
      </c>
      <c r="AA157" s="70">
        <f t="shared" si="165"/>
        <v>0</v>
      </c>
      <c r="AB157" s="71"/>
      <c r="AC157" s="7">
        <f t="shared" si="166"/>
        <v>0</v>
      </c>
      <c r="AD157" s="86"/>
      <c r="AE157" s="73"/>
      <c r="AF157" s="87"/>
      <c r="AG157" s="87"/>
      <c r="AH157" s="88"/>
      <c r="AI157" s="88"/>
      <c r="AJ157" s="75"/>
      <c r="AK157" s="87"/>
      <c r="AL157" s="88"/>
      <c r="AM157" s="75"/>
      <c r="AN157" s="89"/>
      <c r="AO157" s="86"/>
      <c r="AP157" s="134"/>
      <c r="AQ157" s="87"/>
      <c r="AR157" s="87"/>
      <c r="AS157" s="87"/>
      <c r="AT157" s="88"/>
      <c r="AU157" s="75"/>
      <c r="AV157" s="89"/>
    </row>
    <row r="158" spans="1:68" ht="27.95" customHeight="1" x14ac:dyDescent="0.25">
      <c r="A158" s="54"/>
      <c r="B158" s="55"/>
      <c r="C158" s="56"/>
      <c r="D158" s="57" t="s">
        <v>1162</v>
      </c>
      <c r="E158" s="141"/>
      <c r="F158" s="136"/>
      <c r="G158" s="137"/>
      <c r="H158" s="140"/>
      <c r="I158" s="81"/>
      <c r="J158" s="82"/>
      <c r="K158" s="63">
        <f t="shared" si="154"/>
        <v>0</v>
      </c>
      <c r="L158" s="63">
        <f t="shared" si="155"/>
        <v>0</v>
      </c>
      <c r="M158" s="83"/>
      <c r="N158" s="84"/>
      <c r="O158" s="66">
        <f t="shared" si="156"/>
        <v>0</v>
      </c>
      <c r="P158" s="66">
        <f t="shared" si="157"/>
        <v>0</v>
      </c>
      <c r="Q158" s="83"/>
      <c r="R158" s="85">
        <f t="shared" si="158"/>
        <v>0</v>
      </c>
      <c r="S158" s="69">
        <f t="shared" si="159"/>
        <v>0</v>
      </c>
      <c r="T158" s="70">
        <f t="shared" si="160"/>
        <v>0</v>
      </c>
      <c r="U158" s="70">
        <f t="shared" si="161"/>
        <v>0</v>
      </c>
      <c r="V158" s="70">
        <f t="shared" si="162"/>
        <v>0</v>
      </c>
      <c r="W158" s="70">
        <f t="shared" si="163"/>
        <v>0</v>
      </c>
      <c r="X158" s="70">
        <f t="shared" si="164"/>
        <v>0</v>
      </c>
      <c r="Y158" s="70">
        <f t="shared" si="165"/>
        <v>0</v>
      </c>
      <c r="Z158" s="70">
        <f t="shared" si="165"/>
        <v>0</v>
      </c>
      <c r="AA158" s="70">
        <f t="shared" si="165"/>
        <v>0</v>
      </c>
      <c r="AB158" s="71"/>
      <c r="AC158" s="7">
        <f t="shared" si="166"/>
        <v>0</v>
      </c>
      <c r="AD158" s="86"/>
      <c r="AE158" s="73"/>
      <c r="AF158" s="87"/>
      <c r="AG158" s="87"/>
      <c r="AH158" s="88"/>
      <c r="AI158" s="88"/>
      <c r="AJ158" s="75"/>
      <c r="AK158" s="87"/>
      <c r="AL158" s="88"/>
      <c r="AM158" s="75"/>
      <c r="AN158" s="89"/>
      <c r="AO158" s="86"/>
      <c r="AP158" s="134"/>
      <c r="AQ158" s="87"/>
      <c r="AR158" s="87"/>
      <c r="AS158" s="87"/>
      <c r="AT158" s="88"/>
      <c r="AU158" s="75"/>
      <c r="AV158" s="89"/>
    </row>
    <row r="159" spans="1:68" ht="27.95" customHeight="1" x14ac:dyDescent="0.25">
      <c r="A159" s="54"/>
      <c r="B159" s="55"/>
      <c r="C159" s="56"/>
      <c r="D159" s="57" t="s">
        <v>1162</v>
      </c>
      <c r="E159" s="141"/>
      <c r="F159" s="136"/>
      <c r="G159" s="142"/>
      <c r="H159" s="140"/>
      <c r="I159" s="81"/>
      <c r="J159" s="82"/>
      <c r="K159" s="63">
        <f t="shared" si="154"/>
        <v>0</v>
      </c>
      <c r="L159" s="63">
        <f t="shared" si="155"/>
        <v>0</v>
      </c>
      <c r="M159" s="83"/>
      <c r="N159" s="84"/>
      <c r="O159" s="66">
        <f t="shared" si="156"/>
        <v>0</v>
      </c>
      <c r="P159" s="66">
        <f t="shared" si="157"/>
        <v>0</v>
      </c>
      <c r="Q159" s="83"/>
      <c r="R159" s="85">
        <f t="shared" si="158"/>
        <v>0</v>
      </c>
      <c r="S159" s="69">
        <f t="shared" si="159"/>
        <v>0</v>
      </c>
      <c r="T159" s="70">
        <f t="shared" si="160"/>
        <v>0</v>
      </c>
      <c r="U159" s="70">
        <f t="shared" si="161"/>
        <v>0</v>
      </c>
      <c r="V159" s="70">
        <f t="shared" si="162"/>
        <v>0</v>
      </c>
      <c r="W159" s="70">
        <f t="shared" si="163"/>
        <v>0</v>
      </c>
      <c r="X159" s="70">
        <f t="shared" si="164"/>
        <v>0</v>
      </c>
      <c r="Y159" s="70">
        <f t="shared" si="165"/>
        <v>0</v>
      </c>
      <c r="Z159" s="70">
        <f t="shared" si="165"/>
        <v>0</v>
      </c>
      <c r="AA159" s="70">
        <f t="shared" si="165"/>
        <v>0</v>
      </c>
      <c r="AB159" s="71"/>
      <c r="AC159" s="7">
        <f t="shared" si="166"/>
        <v>0</v>
      </c>
      <c r="AD159" s="86"/>
      <c r="AE159" s="73"/>
      <c r="AF159" s="87"/>
      <c r="AG159" s="87"/>
      <c r="AH159" s="88"/>
      <c r="AI159" s="88"/>
      <c r="AJ159" s="75"/>
      <c r="AK159" s="87"/>
      <c r="AL159" s="88"/>
      <c r="AM159" s="75"/>
      <c r="AN159" s="89"/>
      <c r="AO159" s="86"/>
      <c r="AP159" s="134"/>
      <c r="AQ159" s="87"/>
      <c r="AR159" s="87"/>
      <c r="AS159" s="87"/>
      <c r="AT159" s="88"/>
      <c r="AU159" s="75"/>
      <c r="AV159" s="89"/>
    </row>
    <row r="160" spans="1:68" ht="27.95" customHeight="1" x14ac:dyDescent="0.25">
      <c r="A160" s="54"/>
      <c r="B160" s="55"/>
      <c r="C160" s="56"/>
      <c r="D160" s="57" t="s">
        <v>1162</v>
      </c>
      <c r="E160" s="141"/>
      <c r="F160" s="136"/>
      <c r="G160" s="142"/>
      <c r="H160" s="140"/>
      <c r="I160" s="94"/>
      <c r="J160" s="82"/>
      <c r="K160" s="63">
        <f t="shared" si="154"/>
        <v>0</v>
      </c>
      <c r="L160" s="63">
        <f t="shared" si="155"/>
        <v>0</v>
      </c>
      <c r="M160" s="83"/>
      <c r="N160" s="84"/>
      <c r="O160" s="66">
        <f t="shared" si="156"/>
        <v>0</v>
      </c>
      <c r="P160" s="66">
        <f t="shared" si="157"/>
        <v>0</v>
      </c>
      <c r="Q160" s="83"/>
      <c r="R160" s="85">
        <f t="shared" si="158"/>
        <v>0</v>
      </c>
      <c r="S160" s="69">
        <f t="shared" si="159"/>
        <v>0</v>
      </c>
      <c r="T160" s="70">
        <f t="shared" si="160"/>
        <v>0</v>
      </c>
      <c r="U160" s="70">
        <f t="shared" si="161"/>
        <v>0</v>
      </c>
      <c r="V160" s="70">
        <f t="shared" si="162"/>
        <v>0</v>
      </c>
      <c r="W160" s="70">
        <f t="shared" si="163"/>
        <v>0</v>
      </c>
      <c r="X160" s="70">
        <f t="shared" si="164"/>
        <v>0</v>
      </c>
      <c r="Y160" s="70">
        <f t="shared" si="165"/>
        <v>0</v>
      </c>
      <c r="Z160" s="70">
        <f t="shared" si="165"/>
        <v>0</v>
      </c>
      <c r="AA160" s="70">
        <f t="shared" si="165"/>
        <v>0</v>
      </c>
      <c r="AB160" s="71"/>
      <c r="AC160" s="7">
        <f t="shared" si="166"/>
        <v>0</v>
      </c>
      <c r="AD160" s="86"/>
      <c r="AE160" s="73"/>
      <c r="AF160" s="87"/>
      <c r="AG160" s="87"/>
      <c r="AH160" s="88"/>
      <c r="AI160" s="88"/>
      <c r="AJ160" s="75"/>
      <c r="AK160" s="87"/>
      <c r="AL160" s="88"/>
      <c r="AM160" s="75"/>
      <c r="AN160" s="89"/>
      <c r="AO160" s="86"/>
      <c r="AP160" s="134"/>
      <c r="AQ160" s="87"/>
      <c r="AR160" s="87"/>
      <c r="AS160" s="87"/>
      <c r="AT160" s="88"/>
      <c r="AU160" s="75"/>
      <c r="AV160" s="89"/>
    </row>
    <row r="161" spans="1:68" ht="27.95" customHeight="1" x14ac:dyDescent="0.25">
      <c r="A161" s="54"/>
      <c r="B161" s="55"/>
      <c r="C161" s="56"/>
      <c r="D161" s="57" t="s">
        <v>1162</v>
      </c>
      <c r="E161" s="143"/>
      <c r="F161" s="144"/>
      <c r="G161" s="145"/>
      <c r="H161" s="140"/>
      <c r="I161" s="81"/>
      <c r="J161" s="82"/>
      <c r="K161" s="63">
        <f t="shared" si="154"/>
        <v>0</v>
      </c>
      <c r="L161" s="63">
        <f t="shared" si="155"/>
        <v>0</v>
      </c>
      <c r="M161" s="83"/>
      <c r="N161" s="84"/>
      <c r="O161" s="66">
        <f t="shared" si="156"/>
        <v>0</v>
      </c>
      <c r="P161" s="66">
        <f t="shared" si="157"/>
        <v>0</v>
      </c>
      <c r="Q161" s="83"/>
      <c r="R161" s="85">
        <f t="shared" si="158"/>
        <v>0</v>
      </c>
      <c r="S161" s="69">
        <f t="shared" si="159"/>
        <v>0</v>
      </c>
      <c r="T161" s="70">
        <f t="shared" si="160"/>
        <v>0</v>
      </c>
      <c r="U161" s="70">
        <f t="shared" si="161"/>
        <v>0</v>
      </c>
      <c r="V161" s="70">
        <f t="shared" si="162"/>
        <v>0</v>
      </c>
      <c r="W161" s="70">
        <f t="shared" si="163"/>
        <v>0</v>
      </c>
      <c r="X161" s="70">
        <f t="shared" si="164"/>
        <v>0</v>
      </c>
      <c r="Y161" s="70">
        <f t="shared" si="165"/>
        <v>0</v>
      </c>
      <c r="Z161" s="70">
        <f t="shared" si="165"/>
        <v>0</v>
      </c>
      <c r="AA161" s="70">
        <f t="shared" si="165"/>
        <v>0</v>
      </c>
      <c r="AB161" s="71"/>
      <c r="AC161" s="7">
        <f t="shared" si="166"/>
        <v>0</v>
      </c>
      <c r="AD161" s="86"/>
      <c r="AE161" s="73"/>
      <c r="AF161" s="87"/>
      <c r="AG161" s="87"/>
      <c r="AH161" s="88"/>
      <c r="AI161" s="88"/>
      <c r="AJ161" s="75"/>
      <c r="AK161" s="87"/>
      <c r="AL161" s="88"/>
      <c r="AM161" s="75"/>
      <c r="AN161" s="89"/>
      <c r="AO161" s="86"/>
      <c r="AP161" s="134"/>
      <c r="AQ161" s="87"/>
      <c r="AR161" s="87"/>
      <c r="AS161" s="87"/>
      <c r="AT161" s="88"/>
      <c r="AU161" s="75"/>
      <c r="AV161" s="89"/>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row>
    <row r="162" spans="1:68" ht="27.95" customHeight="1" x14ac:dyDescent="0.25">
      <c r="A162" s="54"/>
      <c r="B162" s="55"/>
      <c r="C162" s="56"/>
      <c r="D162" s="57" t="s">
        <v>1162</v>
      </c>
      <c r="E162" s="146"/>
      <c r="F162" s="578"/>
      <c r="G162" s="142"/>
      <c r="H162" s="579"/>
      <c r="I162" s="580"/>
      <c r="J162" s="82"/>
      <c r="K162" s="96">
        <f t="shared" si="154"/>
        <v>0</v>
      </c>
      <c r="L162" s="96">
        <f t="shared" si="155"/>
        <v>0</v>
      </c>
      <c r="M162" s="83"/>
      <c r="N162" s="84"/>
      <c r="O162" s="66">
        <f t="shared" si="156"/>
        <v>0</v>
      </c>
      <c r="P162" s="66">
        <f t="shared" si="157"/>
        <v>0</v>
      </c>
      <c r="Q162" s="83"/>
      <c r="R162" s="85">
        <f t="shared" si="158"/>
        <v>0</v>
      </c>
      <c r="S162" s="69">
        <f t="shared" si="159"/>
        <v>0</v>
      </c>
      <c r="T162" s="70">
        <f t="shared" si="160"/>
        <v>0</v>
      </c>
      <c r="U162" s="70">
        <f t="shared" si="161"/>
        <v>0</v>
      </c>
      <c r="V162" s="70">
        <f t="shared" si="162"/>
        <v>0</v>
      </c>
      <c r="W162" s="70">
        <f t="shared" si="163"/>
        <v>0</v>
      </c>
      <c r="X162" s="70">
        <f t="shared" si="164"/>
        <v>0</v>
      </c>
      <c r="Y162" s="70">
        <f t="shared" si="165"/>
        <v>0</v>
      </c>
      <c r="Z162" s="70">
        <f t="shared" si="165"/>
        <v>0</v>
      </c>
      <c r="AA162" s="70">
        <f t="shared" si="165"/>
        <v>0</v>
      </c>
      <c r="AB162" s="71"/>
      <c r="AC162" s="7">
        <f t="shared" si="166"/>
        <v>0</v>
      </c>
      <c r="AD162" s="86"/>
      <c r="AE162" s="73"/>
      <c r="AF162" s="87"/>
      <c r="AG162" s="87"/>
      <c r="AH162" s="88"/>
      <c r="AI162" s="88"/>
      <c r="AJ162" s="75"/>
      <c r="AK162" s="87"/>
      <c r="AL162" s="88"/>
      <c r="AM162" s="75"/>
      <c r="AN162" s="89"/>
      <c r="AO162" s="86"/>
      <c r="AP162" s="134"/>
      <c r="AQ162" s="87"/>
      <c r="AR162" s="87"/>
      <c r="AS162" s="87"/>
      <c r="AT162" s="88"/>
      <c r="AU162" s="75"/>
      <c r="AV162" s="89"/>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row>
    <row r="163" spans="1:68" s="179" customFormat="1" ht="27.95" hidden="1" customHeight="1" x14ac:dyDescent="0.25">
      <c r="A163" s="193"/>
      <c r="B163" s="194"/>
      <c r="C163" s="56"/>
      <c r="D163" s="57" t="s">
        <v>1162</v>
      </c>
      <c r="E163" s="101" t="s">
        <v>49</v>
      </c>
      <c r="F163" s="101"/>
      <c r="G163" s="102"/>
      <c r="H163" s="103"/>
      <c r="I163" s="104"/>
      <c r="J163" s="105"/>
      <c r="K163" s="106">
        <f>IF(J163&gt;0, 1, 0)</f>
        <v>0</v>
      </c>
      <c r="L163" s="106">
        <f t="shared" si="155"/>
        <v>0</v>
      </c>
      <c r="M163" s="107"/>
      <c r="N163" s="108"/>
      <c r="O163" s="109">
        <f t="shared" si="156"/>
        <v>0</v>
      </c>
      <c r="P163" s="109">
        <f t="shared" si="157"/>
        <v>0</v>
      </c>
      <c r="Q163" s="107"/>
      <c r="R163" s="110">
        <f>J163*M163*$R$9</f>
        <v>0</v>
      </c>
      <c r="S163" s="111">
        <f>J163*M163*$S$9</f>
        <v>0</v>
      </c>
      <c r="T163" s="112">
        <f>K163*M163*$T$9</f>
        <v>0</v>
      </c>
      <c r="U163" s="112">
        <f>J163*M163*$U$9</f>
        <v>0</v>
      </c>
      <c r="V163" s="112">
        <f t="shared" si="162"/>
        <v>0</v>
      </c>
      <c r="W163" s="112">
        <f t="shared" si="163"/>
        <v>0</v>
      </c>
      <c r="X163" s="112">
        <f t="shared" si="164"/>
        <v>0</v>
      </c>
      <c r="Y163" s="112">
        <f t="shared" si="165"/>
        <v>0</v>
      </c>
      <c r="Z163" s="112">
        <f t="shared" si="165"/>
        <v>0</v>
      </c>
      <c r="AA163" s="112">
        <f t="shared" si="165"/>
        <v>0</v>
      </c>
      <c r="AB163" s="113"/>
      <c r="AC163" s="7">
        <f t="shared" si="166"/>
        <v>0</v>
      </c>
      <c r="AD163" s="176"/>
      <c r="AE163" s="73"/>
      <c r="AF163" s="177"/>
      <c r="AG163" s="177"/>
      <c r="AH163" s="88"/>
      <c r="AI163" s="88"/>
      <c r="AJ163" s="75"/>
      <c r="AK163" s="177"/>
      <c r="AL163" s="88"/>
      <c r="AM163" s="75"/>
      <c r="AN163" s="178"/>
      <c r="AO163" s="176"/>
      <c r="AP163" s="597"/>
      <c r="AQ163" s="177"/>
      <c r="AR163" s="177"/>
      <c r="AS163" s="177"/>
      <c r="AT163" s="88"/>
      <c r="AU163" s="75"/>
      <c r="AV163" s="178"/>
      <c r="AW163" s="6"/>
      <c r="AX163" s="6"/>
      <c r="AY163" s="6"/>
      <c r="AZ163" s="6"/>
      <c r="BA163" s="6"/>
      <c r="BB163" s="6"/>
      <c r="BC163" s="6"/>
      <c r="BD163" s="6"/>
      <c r="BE163" s="6"/>
      <c r="BF163" s="6"/>
      <c r="BG163" s="6"/>
      <c r="BH163" s="6"/>
      <c r="BI163" s="6"/>
      <c r="BJ163" s="6"/>
      <c r="BK163" s="6"/>
      <c r="BL163" s="6"/>
      <c r="BM163" s="6"/>
      <c r="BN163" s="6"/>
      <c r="BO163" s="6"/>
      <c r="BP163" s="6"/>
    </row>
    <row r="164" spans="1:68" s="171" customFormat="1" ht="27.95" hidden="1" customHeight="1" x14ac:dyDescent="0.25">
      <c r="A164" s="193"/>
      <c r="B164" s="194"/>
      <c r="C164" s="56"/>
      <c r="D164" s="57" t="s">
        <v>1162</v>
      </c>
      <c r="E164" s="101" t="s">
        <v>49</v>
      </c>
      <c r="F164" s="101"/>
      <c r="G164" s="102"/>
      <c r="H164" s="103"/>
      <c r="I164" s="104"/>
      <c r="J164" s="105"/>
      <c r="K164" s="106">
        <f>IF(J164&gt;0, 1, 0)</f>
        <v>0</v>
      </c>
      <c r="L164" s="106">
        <f t="shared" si="155"/>
        <v>0</v>
      </c>
      <c r="M164" s="107"/>
      <c r="N164" s="108"/>
      <c r="O164" s="109">
        <f t="shared" si="156"/>
        <v>0</v>
      </c>
      <c r="P164" s="109">
        <f t="shared" si="157"/>
        <v>0</v>
      </c>
      <c r="Q164" s="107"/>
      <c r="R164" s="110">
        <f>J164*M164*$R$9</f>
        <v>0</v>
      </c>
      <c r="S164" s="111">
        <f>J164*M164*$S$9</f>
        <v>0</v>
      </c>
      <c r="T164" s="112">
        <f>K164*M164*$T$9</f>
        <v>0</v>
      </c>
      <c r="U164" s="112">
        <f>J164*M164*$U$9</f>
        <v>0</v>
      </c>
      <c r="V164" s="112">
        <f t="shared" si="162"/>
        <v>0</v>
      </c>
      <c r="W164" s="112">
        <f t="shared" si="163"/>
        <v>0</v>
      </c>
      <c r="X164" s="112">
        <f t="shared" si="164"/>
        <v>0</v>
      </c>
      <c r="Y164" s="112">
        <f t="shared" si="165"/>
        <v>0</v>
      </c>
      <c r="Z164" s="112">
        <f t="shared" si="165"/>
        <v>0</v>
      </c>
      <c r="AA164" s="112">
        <f t="shared" si="165"/>
        <v>0</v>
      </c>
      <c r="AB164" s="113"/>
      <c r="AC164" s="114">
        <f t="shared" si="166"/>
        <v>0</v>
      </c>
      <c r="AD164" s="176"/>
      <c r="AE164" s="73"/>
      <c r="AF164" s="177"/>
      <c r="AG164" s="177"/>
      <c r="AH164" s="88"/>
      <c r="AI164" s="88"/>
      <c r="AJ164" s="75"/>
      <c r="AK164" s="177"/>
      <c r="AL164" s="88"/>
      <c r="AM164" s="75"/>
      <c r="AN164" s="178"/>
      <c r="AO164" s="176"/>
      <c r="AP164" s="597"/>
      <c r="AQ164" s="177"/>
      <c r="AR164" s="177"/>
      <c r="AS164" s="177"/>
      <c r="AT164" s="88"/>
      <c r="AU164" s="75"/>
      <c r="AV164" s="178"/>
      <c r="AW164" s="6"/>
      <c r="AX164" s="6"/>
      <c r="AY164" s="6"/>
      <c r="AZ164" s="6"/>
      <c r="BA164" s="6"/>
      <c r="BB164" s="6"/>
      <c r="BC164" s="6"/>
      <c r="BD164" s="6"/>
      <c r="BE164" s="6"/>
      <c r="BF164" s="6"/>
      <c r="BG164" s="6"/>
      <c r="BH164" s="6"/>
      <c r="BI164" s="6"/>
      <c r="BJ164" s="6"/>
      <c r="BK164" s="6"/>
      <c r="BL164" s="6"/>
      <c r="BM164" s="6"/>
      <c r="BN164" s="6"/>
      <c r="BO164" s="6"/>
      <c r="BP164" s="6"/>
    </row>
    <row r="165" spans="1:68" ht="27.95" customHeight="1" thickBot="1" x14ac:dyDescent="0.3">
      <c r="A165" s="116"/>
      <c r="B165" s="117"/>
      <c r="C165" s="117"/>
      <c r="D165" s="57" t="s">
        <v>1162</v>
      </c>
      <c r="E165" s="118"/>
      <c r="F165" s="118"/>
      <c r="G165" s="119"/>
      <c r="H165" s="120" t="s">
        <v>90</v>
      </c>
      <c r="I165" s="121"/>
      <c r="J165" s="122"/>
      <c r="K165" s="123"/>
      <c r="L165" s="123"/>
      <c r="M165" s="124"/>
      <c r="N165" s="125"/>
      <c r="O165" s="123"/>
      <c r="P165" s="123"/>
      <c r="Q165" s="124"/>
      <c r="R165" s="126">
        <f>SUM(R153:R164)</f>
        <v>0</v>
      </c>
      <c r="S165" s="127">
        <f t="shared" ref="S165:AA165" si="167">SUM(S153:S164)</f>
        <v>0</v>
      </c>
      <c r="T165" s="128">
        <f t="shared" si="167"/>
        <v>0</v>
      </c>
      <c r="U165" s="128">
        <f t="shared" si="167"/>
        <v>0</v>
      </c>
      <c r="V165" s="128">
        <f t="shared" si="167"/>
        <v>0</v>
      </c>
      <c r="W165" s="128">
        <f t="shared" si="167"/>
        <v>0</v>
      </c>
      <c r="X165" s="128">
        <f t="shared" si="167"/>
        <v>0</v>
      </c>
      <c r="Y165" s="129">
        <f t="shared" si="167"/>
        <v>0</v>
      </c>
      <c r="Z165" s="129">
        <f t="shared" si="167"/>
        <v>0</v>
      </c>
      <c r="AA165" s="129">
        <f t="shared" si="167"/>
        <v>0</v>
      </c>
      <c r="AB165" s="130">
        <f>R165/1800/0.6</f>
        <v>0</v>
      </c>
      <c r="AC165" s="7"/>
      <c r="AD165" s="131"/>
      <c r="AE165" s="132"/>
      <c r="AF165" s="132"/>
      <c r="AG165" s="132"/>
      <c r="AH165" s="132"/>
      <c r="AI165" s="132"/>
      <c r="AJ165" s="132"/>
      <c r="AK165" s="132"/>
      <c r="AL165" s="132"/>
      <c r="AM165" s="132"/>
      <c r="AN165" s="132"/>
      <c r="AO165" s="132"/>
      <c r="AP165" s="582"/>
      <c r="AQ165" s="132"/>
      <c r="AR165" s="132"/>
      <c r="AS165" s="132"/>
      <c r="AT165" s="132"/>
      <c r="AU165" s="132"/>
      <c r="AV165" s="583"/>
    </row>
    <row r="166" spans="1:68" ht="27.75" hidden="1" customHeight="1" thickTop="1" x14ac:dyDescent="0.25">
      <c r="A166" s="54"/>
      <c r="B166" s="55"/>
      <c r="C166" s="56"/>
      <c r="D166" s="57" t="s">
        <v>1162</v>
      </c>
      <c r="E166" s="135"/>
      <c r="F166" s="136"/>
      <c r="G166" s="137"/>
      <c r="H166" s="140"/>
      <c r="I166" s="576"/>
      <c r="J166" s="62"/>
      <c r="K166" s="63">
        <f t="shared" ref="K166:K175" si="168">IF(J166&gt;0, 1, 0)</f>
        <v>0</v>
      </c>
      <c r="L166" s="63">
        <f t="shared" ref="L166:L177" si="169">J166-K166</f>
        <v>0</v>
      </c>
      <c r="M166" s="64"/>
      <c r="N166" s="65"/>
      <c r="O166" s="66">
        <f t="shared" ref="O166:O177" si="170">IF(N166&gt;0, 1, 0)</f>
        <v>0</v>
      </c>
      <c r="P166" s="66">
        <f t="shared" ref="P166:P177" si="171">N166-O166</f>
        <v>0</v>
      </c>
      <c r="Q166" s="577"/>
      <c r="R166" s="68">
        <f t="shared" ref="R166:R175" si="172">(K166*M166*$R$5)+(L166*M166*$R$6)+(O166*Q166*$R$7)+(P166*Q166*$R$8)</f>
        <v>0</v>
      </c>
      <c r="S166" s="69">
        <f t="shared" ref="S166:S175" si="173">J166*M166*$S$5</f>
        <v>0</v>
      </c>
      <c r="T166" s="70">
        <f t="shared" ref="T166:T175" si="174">K166*M166*$T$5</f>
        <v>0</v>
      </c>
      <c r="U166" s="70">
        <f t="shared" ref="U166:U175" si="175">J166*M166*$U$5</f>
        <v>0</v>
      </c>
      <c r="V166" s="70">
        <f t="shared" ref="V166:V177" si="176">N166*Q166*$V$7</f>
        <v>0</v>
      </c>
      <c r="W166" s="70">
        <f t="shared" ref="W166:W177" si="177">O166*Q166*$W$7</f>
        <v>0</v>
      </c>
      <c r="X166" s="70">
        <f t="shared" ref="X166:X177" si="178">N166*Q166*$X$7</f>
        <v>0</v>
      </c>
      <c r="Y166" s="70">
        <f t="shared" ref="Y166:AA177" si="179">S166+V166</f>
        <v>0</v>
      </c>
      <c r="Z166" s="70">
        <f t="shared" si="179"/>
        <v>0</v>
      </c>
      <c r="AA166" s="70">
        <f t="shared" si="179"/>
        <v>0</v>
      </c>
      <c r="AB166" s="71"/>
      <c r="AC166" s="7">
        <f>R166-Y166-Z166-AA166</f>
        <v>0</v>
      </c>
      <c r="AD166" s="162"/>
      <c r="AE166" s="134"/>
      <c r="AF166" s="163"/>
      <c r="AG166" s="164"/>
      <c r="AH166" s="88"/>
      <c r="AI166" s="88"/>
      <c r="AJ166" s="75"/>
      <c r="AK166" s="182"/>
      <c r="AL166" s="88"/>
      <c r="AM166" s="75"/>
      <c r="AN166" s="89"/>
      <c r="AO166" s="162"/>
      <c r="AP166" s="134"/>
      <c r="AQ166" s="87"/>
      <c r="AR166" s="167"/>
      <c r="AS166" s="87"/>
      <c r="AT166" s="88"/>
      <c r="AU166" s="75"/>
      <c r="AV166" s="89"/>
    </row>
    <row r="167" spans="1:68" ht="27.95" hidden="1" customHeight="1" x14ac:dyDescent="0.25">
      <c r="A167" s="54"/>
      <c r="B167" s="55"/>
      <c r="C167" s="56"/>
      <c r="D167" s="57" t="s">
        <v>1162</v>
      </c>
      <c r="E167" s="135"/>
      <c r="F167" s="136"/>
      <c r="G167" s="137"/>
      <c r="H167" s="140"/>
      <c r="I167" s="81"/>
      <c r="J167" s="82"/>
      <c r="K167" s="63">
        <f t="shared" si="168"/>
        <v>0</v>
      </c>
      <c r="L167" s="63">
        <f t="shared" si="169"/>
        <v>0</v>
      </c>
      <c r="M167" s="83"/>
      <c r="N167" s="84"/>
      <c r="O167" s="66">
        <f t="shared" si="170"/>
        <v>0</v>
      </c>
      <c r="P167" s="66">
        <f t="shared" si="171"/>
        <v>0</v>
      </c>
      <c r="Q167" s="83"/>
      <c r="R167" s="85">
        <f t="shared" si="172"/>
        <v>0</v>
      </c>
      <c r="S167" s="69">
        <f t="shared" si="173"/>
        <v>0</v>
      </c>
      <c r="T167" s="70">
        <f t="shared" si="174"/>
        <v>0</v>
      </c>
      <c r="U167" s="70">
        <f t="shared" si="175"/>
        <v>0</v>
      </c>
      <c r="V167" s="70">
        <f t="shared" si="176"/>
        <v>0</v>
      </c>
      <c r="W167" s="70">
        <f t="shared" si="177"/>
        <v>0</v>
      </c>
      <c r="X167" s="70">
        <f t="shared" si="178"/>
        <v>0</v>
      </c>
      <c r="Y167" s="70">
        <f t="shared" si="179"/>
        <v>0</v>
      </c>
      <c r="Z167" s="70">
        <f t="shared" si="179"/>
        <v>0</v>
      </c>
      <c r="AA167" s="70">
        <f t="shared" si="179"/>
        <v>0</v>
      </c>
      <c r="AB167" s="71"/>
      <c r="AC167" s="7">
        <f t="shared" ref="AC167:AC177" si="180">R165-Y165-Z165-AA165</f>
        <v>0</v>
      </c>
      <c r="AD167" s="162"/>
      <c r="AE167" s="134"/>
      <c r="AF167" s="163"/>
      <c r="AG167" s="164"/>
      <c r="AH167" s="88"/>
      <c r="AI167" s="88"/>
      <c r="AJ167" s="75"/>
      <c r="AK167" s="182"/>
      <c r="AL167" s="88"/>
      <c r="AM167" s="75"/>
      <c r="AN167" s="89"/>
      <c r="AO167" s="86"/>
      <c r="AP167" s="134"/>
      <c r="AQ167" s="87"/>
      <c r="AR167" s="87"/>
      <c r="AS167" s="87"/>
      <c r="AT167" s="88"/>
      <c r="AU167" s="75"/>
      <c r="AV167" s="89"/>
    </row>
    <row r="168" spans="1:68" ht="27.95" hidden="1" customHeight="1" x14ac:dyDescent="0.25">
      <c r="A168" s="54"/>
      <c r="B168" s="55"/>
      <c r="C168" s="56"/>
      <c r="D168" s="57" t="s">
        <v>1162</v>
      </c>
      <c r="E168" s="135"/>
      <c r="F168" s="136"/>
      <c r="G168" s="137"/>
      <c r="H168" s="138"/>
      <c r="I168" s="81"/>
      <c r="J168" s="82"/>
      <c r="K168" s="63">
        <f t="shared" si="168"/>
        <v>0</v>
      </c>
      <c r="L168" s="63">
        <f t="shared" si="169"/>
        <v>0</v>
      </c>
      <c r="M168" s="83"/>
      <c r="N168" s="84"/>
      <c r="O168" s="66">
        <f t="shared" si="170"/>
        <v>0</v>
      </c>
      <c r="P168" s="66">
        <f t="shared" si="171"/>
        <v>0</v>
      </c>
      <c r="Q168" s="83"/>
      <c r="R168" s="85">
        <f t="shared" si="172"/>
        <v>0</v>
      </c>
      <c r="S168" s="69">
        <f t="shared" si="173"/>
        <v>0</v>
      </c>
      <c r="T168" s="70">
        <f t="shared" si="174"/>
        <v>0</v>
      </c>
      <c r="U168" s="70">
        <f t="shared" si="175"/>
        <v>0</v>
      </c>
      <c r="V168" s="70">
        <f t="shared" si="176"/>
        <v>0</v>
      </c>
      <c r="W168" s="70">
        <f t="shared" si="177"/>
        <v>0</v>
      </c>
      <c r="X168" s="70">
        <f t="shared" si="178"/>
        <v>0</v>
      </c>
      <c r="Y168" s="70">
        <f t="shared" si="179"/>
        <v>0</v>
      </c>
      <c r="Z168" s="70">
        <f t="shared" si="179"/>
        <v>0</v>
      </c>
      <c r="AA168" s="70">
        <f t="shared" si="179"/>
        <v>0</v>
      </c>
      <c r="AB168" s="71"/>
      <c r="AC168" s="7">
        <f t="shared" si="180"/>
        <v>0</v>
      </c>
      <c r="AD168" s="162"/>
      <c r="AE168" s="134"/>
      <c r="AF168" s="163"/>
      <c r="AG168" s="164"/>
      <c r="AH168" s="88"/>
      <c r="AI168" s="88"/>
      <c r="AJ168" s="75"/>
      <c r="AK168" s="167"/>
      <c r="AL168" s="88"/>
      <c r="AM168" s="75"/>
      <c r="AN168" s="89"/>
      <c r="AO168" s="86"/>
      <c r="AP168" s="134"/>
      <c r="AQ168" s="87"/>
      <c r="AR168" s="87"/>
      <c r="AS168" s="87"/>
      <c r="AT168" s="88"/>
      <c r="AU168" s="75"/>
      <c r="AV168" s="89"/>
    </row>
    <row r="169" spans="1:68" ht="27.95" hidden="1" customHeight="1" x14ac:dyDescent="0.25">
      <c r="A169" s="54"/>
      <c r="B169" s="55"/>
      <c r="C169" s="56"/>
      <c r="D169" s="57" t="s">
        <v>1162</v>
      </c>
      <c r="E169" s="139"/>
      <c r="F169" s="136"/>
      <c r="G169" s="137"/>
      <c r="H169" s="140"/>
      <c r="I169" s="81"/>
      <c r="J169" s="82"/>
      <c r="K169" s="63">
        <f t="shared" si="168"/>
        <v>0</v>
      </c>
      <c r="L169" s="63">
        <f t="shared" si="169"/>
        <v>0</v>
      </c>
      <c r="M169" s="83"/>
      <c r="N169" s="84"/>
      <c r="O169" s="66">
        <f t="shared" si="170"/>
        <v>0</v>
      </c>
      <c r="P169" s="66">
        <f t="shared" si="171"/>
        <v>0</v>
      </c>
      <c r="Q169" s="83"/>
      <c r="R169" s="85">
        <f t="shared" si="172"/>
        <v>0</v>
      </c>
      <c r="S169" s="69">
        <f t="shared" si="173"/>
        <v>0</v>
      </c>
      <c r="T169" s="70">
        <f t="shared" si="174"/>
        <v>0</v>
      </c>
      <c r="U169" s="70">
        <f t="shared" si="175"/>
        <v>0</v>
      </c>
      <c r="V169" s="70">
        <f t="shared" si="176"/>
        <v>0</v>
      </c>
      <c r="W169" s="70">
        <f t="shared" si="177"/>
        <v>0</v>
      </c>
      <c r="X169" s="70">
        <f t="shared" si="178"/>
        <v>0</v>
      </c>
      <c r="Y169" s="70">
        <f t="shared" si="179"/>
        <v>0</v>
      </c>
      <c r="Z169" s="70">
        <f t="shared" si="179"/>
        <v>0</v>
      </c>
      <c r="AA169" s="70">
        <f t="shared" si="179"/>
        <v>0</v>
      </c>
      <c r="AB169" s="71"/>
      <c r="AC169" s="7">
        <f t="shared" si="180"/>
        <v>0</v>
      </c>
      <c r="AD169" s="86"/>
      <c r="AE169" s="73"/>
      <c r="AF169" s="87"/>
      <c r="AG169" s="87"/>
      <c r="AH169" s="88"/>
      <c r="AI169" s="88"/>
      <c r="AJ169" s="75"/>
      <c r="AK169" s="87"/>
      <c r="AL169" s="88"/>
      <c r="AM169" s="75"/>
      <c r="AN169" s="89"/>
      <c r="AO169" s="86"/>
      <c r="AP169" s="134"/>
      <c r="AQ169" s="87"/>
      <c r="AR169" s="87"/>
      <c r="AS169" s="87"/>
      <c r="AT169" s="88"/>
      <c r="AU169" s="75"/>
      <c r="AV169" s="89"/>
    </row>
    <row r="170" spans="1:68" ht="27.95" hidden="1" customHeight="1" x14ac:dyDescent="0.25">
      <c r="A170" s="54"/>
      <c r="B170" s="55"/>
      <c r="C170" s="56"/>
      <c r="D170" s="57" t="s">
        <v>1162</v>
      </c>
      <c r="E170" s="141"/>
      <c r="F170" s="136"/>
      <c r="G170" s="137"/>
      <c r="H170" s="140"/>
      <c r="I170" s="81"/>
      <c r="J170" s="82"/>
      <c r="K170" s="63">
        <f t="shared" si="168"/>
        <v>0</v>
      </c>
      <c r="L170" s="63">
        <f t="shared" si="169"/>
        <v>0</v>
      </c>
      <c r="M170" s="83"/>
      <c r="N170" s="84"/>
      <c r="O170" s="66">
        <f t="shared" si="170"/>
        <v>0</v>
      </c>
      <c r="P170" s="66">
        <f t="shared" si="171"/>
        <v>0</v>
      </c>
      <c r="Q170" s="83"/>
      <c r="R170" s="85">
        <f t="shared" si="172"/>
        <v>0</v>
      </c>
      <c r="S170" s="69">
        <f t="shared" si="173"/>
        <v>0</v>
      </c>
      <c r="T170" s="70">
        <f t="shared" si="174"/>
        <v>0</v>
      </c>
      <c r="U170" s="70">
        <f t="shared" si="175"/>
        <v>0</v>
      </c>
      <c r="V170" s="70">
        <f t="shared" si="176"/>
        <v>0</v>
      </c>
      <c r="W170" s="70">
        <f t="shared" si="177"/>
        <v>0</v>
      </c>
      <c r="X170" s="70">
        <f t="shared" si="178"/>
        <v>0</v>
      </c>
      <c r="Y170" s="70">
        <f t="shared" si="179"/>
        <v>0</v>
      </c>
      <c r="Z170" s="70">
        <f t="shared" si="179"/>
        <v>0</v>
      </c>
      <c r="AA170" s="70">
        <f t="shared" si="179"/>
        <v>0</v>
      </c>
      <c r="AB170" s="71"/>
      <c r="AC170" s="7">
        <f t="shared" si="180"/>
        <v>0</v>
      </c>
      <c r="AD170" s="86"/>
      <c r="AE170" s="73"/>
      <c r="AF170" s="87"/>
      <c r="AG170" s="87"/>
      <c r="AH170" s="88"/>
      <c r="AI170" s="88"/>
      <c r="AJ170" s="75"/>
      <c r="AK170" s="87"/>
      <c r="AL170" s="88"/>
      <c r="AM170" s="75"/>
      <c r="AN170" s="89"/>
      <c r="AO170" s="86"/>
      <c r="AP170" s="134"/>
      <c r="AQ170" s="87"/>
      <c r="AR170" s="87"/>
      <c r="AS170" s="87"/>
      <c r="AT170" s="88"/>
      <c r="AU170" s="75"/>
      <c r="AV170" s="89"/>
    </row>
    <row r="171" spans="1:68" ht="27.95" hidden="1" customHeight="1" x14ac:dyDescent="0.25">
      <c r="A171" s="54"/>
      <c r="B171" s="55"/>
      <c r="C171" s="56"/>
      <c r="D171" s="57" t="s">
        <v>1162</v>
      </c>
      <c r="E171" s="141"/>
      <c r="F171" s="136"/>
      <c r="G171" s="137"/>
      <c r="H171" s="140"/>
      <c r="I171" s="81"/>
      <c r="J171" s="82"/>
      <c r="K171" s="63">
        <f t="shared" si="168"/>
        <v>0</v>
      </c>
      <c r="L171" s="63">
        <f t="shared" si="169"/>
        <v>0</v>
      </c>
      <c r="M171" s="83"/>
      <c r="N171" s="84"/>
      <c r="O171" s="66">
        <f t="shared" si="170"/>
        <v>0</v>
      </c>
      <c r="P171" s="66">
        <f t="shared" si="171"/>
        <v>0</v>
      </c>
      <c r="Q171" s="83"/>
      <c r="R171" s="85">
        <f t="shared" si="172"/>
        <v>0</v>
      </c>
      <c r="S171" s="69">
        <f t="shared" si="173"/>
        <v>0</v>
      </c>
      <c r="T171" s="70">
        <f t="shared" si="174"/>
        <v>0</v>
      </c>
      <c r="U171" s="70">
        <f t="shared" si="175"/>
        <v>0</v>
      </c>
      <c r="V171" s="70">
        <f t="shared" si="176"/>
        <v>0</v>
      </c>
      <c r="W171" s="70">
        <f t="shared" si="177"/>
        <v>0</v>
      </c>
      <c r="X171" s="70">
        <f t="shared" si="178"/>
        <v>0</v>
      </c>
      <c r="Y171" s="70">
        <f t="shared" si="179"/>
        <v>0</v>
      </c>
      <c r="Z171" s="70">
        <f t="shared" si="179"/>
        <v>0</v>
      </c>
      <c r="AA171" s="70">
        <f t="shared" si="179"/>
        <v>0</v>
      </c>
      <c r="AB171" s="71"/>
      <c r="AC171" s="7">
        <f t="shared" si="180"/>
        <v>0</v>
      </c>
      <c r="AD171" s="86"/>
      <c r="AE171" s="73"/>
      <c r="AF171" s="87"/>
      <c r="AG171" s="87"/>
      <c r="AH171" s="88"/>
      <c r="AI171" s="88"/>
      <c r="AJ171" s="75"/>
      <c r="AK171" s="87"/>
      <c r="AL171" s="88"/>
      <c r="AM171" s="75"/>
      <c r="AN171" s="89"/>
      <c r="AO171" s="86"/>
      <c r="AP171" s="134"/>
      <c r="AQ171" s="87"/>
      <c r="AR171" s="87"/>
      <c r="AS171" s="87"/>
      <c r="AT171" s="88"/>
      <c r="AU171" s="75"/>
      <c r="AV171" s="89"/>
    </row>
    <row r="172" spans="1:68" ht="27.95" hidden="1" customHeight="1" x14ac:dyDescent="0.25">
      <c r="A172" s="54"/>
      <c r="B172" s="55"/>
      <c r="C172" s="56"/>
      <c r="D172" s="57" t="s">
        <v>1162</v>
      </c>
      <c r="E172" s="141"/>
      <c r="F172" s="136"/>
      <c r="G172" s="142"/>
      <c r="H172" s="140"/>
      <c r="I172" s="81"/>
      <c r="J172" s="82"/>
      <c r="K172" s="63">
        <f t="shared" si="168"/>
        <v>0</v>
      </c>
      <c r="L172" s="63">
        <f t="shared" si="169"/>
        <v>0</v>
      </c>
      <c r="M172" s="83"/>
      <c r="N172" s="84"/>
      <c r="O172" s="66">
        <f t="shared" si="170"/>
        <v>0</v>
      </c>
      <c r="P172" s="66">
        <f t="shared" si="171"/>
        <v>0</v>
      </c>
      <c r="Q172" s="83"/>
      <c r="R172" s="85">
        <f t="shared" si="172"/>
        <v>0</v>
      </c>
      <c r="S172" s="69">
        <f t="shared" si="173"/>
        <v>0</v>
      </c>
      <c r="T172" s="70">
        <f t="shared" si="174"/>
        <v>0</v>
      </c>
      <c r="U172" s="70">
        <f t="shared" si="175"/>
        <v>0</v>
      </c>
      <c r="V172" s="70">
        <f t="shared" si="176"/>
        <v>0</v>
      </c>
      <c r="W172" s="70">
        <f t="shared" si="177"/>
        <v>0</v>
      </c>
      <c r="X172" s="70">
        <f t="shared" si="178"/>
        <v>0</v>
      </c>
      <c r="Y172" s="70">
        <f t="shared" si="179"/>
        <v>0</v>
      </c>
      <c r="Z172" s="70">
        <f t="shared" si="179"/>
        <v>0</v>
      </c>
      <c r="AA172" s="70">
        <f t="shared" si="179"/>
        <v>0</v>
      </c>
      <c r="AB172" s="71"/>
      <c r="AC172" s="7">
        <f t="shared" si="180"/>
        <v>0</v>
      </c>
      <c r="AD172" s="86"/>
      <c r="AE172" s="73"/>
      <c r="AF172" s="87"/>
      <c r="AG172" s="87"/>
      <c r="AH172" s="88"/>
      <c r="AI172" s="88"/>
      <c r="AJ172" s="75"/>
      <c r="AK172" s="87"/>
      <c r="AL172" s="88"/>
      <c r="AM172" s="75"/>
      <c r="AN172" s="89"/>
      <c r="AO172" s="86"/>
      <c r="AP172" s="134"/>
      <c r="AQ172" s="87"/>
      <c r="AR172" s="87"/>
      <c r="AS172" s="87"/>
      <c r="AT172" s="88"/>
      <c r="AU172" s="75"/>
      <c r="AV172" s="89"/>
    </row>
    <row r="173" spans="1:68" ht="27.95" hidden="1" customHeight="1" x14ac:dyDescent="0.25">
      <c r="A173" s="54"/>
      <c r="B173" s="55"/>
      <c r="C173" s="56"/>
      <c r="D173" s="57" t="s">
        <v>1162</v>
      </c>
      <c r="E173" s="141"/>
      <c r="F173" s="136"/>
      <c r="G173" s="142"/>
      <c r="H173" s="140"/>
      <c r="I173" s="94"/>
      <c r="J173" s="82"/>
      <c r="K173" s="63">
        <f t="shared" si="168"/>
        <v>0</v>
      </c>
      <c r="L173" s="63">
        <f t="shared" si="169"/>
        <v>0</v>
      </c>
      <c r="M173" s="83"/>
      <c r="N173" s="84"/>
      <c r="O173" s="66">
        <f t="shared" si="170"/>
        <v>0</v>
      </c>
      <c r="P173" s="66">
        <f t="shared" si="171"/>
        <v>0</v>
      </c>
      <c r="Q173" s="83"/>
      <c r="R173" s="85">
        <f t="shared" si="172"/>
        <v>0</v>
      </c>
      <c r="S173" s="69">
        <f t="shared" si="173"/>
        <v>0</v>
      </c>
      <c r="T173" s="70">
        <f t="shared" si="174"/>
        <v>0</v>
      </c>
      <c r="U173" s="70">
        <f t="shared" si="175"/>
        <v>0</v>
      </c>
      <c r="V173" s="70">
        <f t="shared" si="176"/>
        <v>0</v>
      </c>
      <c r="W173" s="70">
        <f t="shared" si="177"/>
        <v>0</v>
      </c>
      <c r="X173" s="70">
        <f t="shared" si="178"/>
        <v>0</v>
      </c>
      <c r="Y173" s="70">
        <f t="shared" si="179"/>
        <v>0</v>
      </c>
      <c r="Z173" s="70">
        <f t="shared" si="179"/>
        <v>0</v>
      </c>
      <c r="AA173" s="70">
        <f t="shared" si="179"/>
        <v>0</v>
      </c>
      <c r="AB173" s="71"/>
      <c r="AC173" s="7">
        <f t="shared" si="180"/>
        <v>0</v>
      </c>
      <c r="AD173" s="86"/>
      <c r="AE173" s="73"/>
      <c r="AF173" s="87"/>
      <c r="AG173" s="87"/>
      <c r="AH173" s="88"/>
      <c r="AI173" s="88"/>
      <c r="AJ173" s="75"/>
      <c r="AK173" s="87"/>
      <c r="AL173" s="88"/>
      <c r="AM173" s="75"/>
      <c r="AN173" s="89"/>
      <c r="AO173" s="86"/>
      <c r="AP173" s="134"/>
      <c r="AQ173" s="87"/>
      <c r="AR173" s="87"/>
      <c r="AS173" s="87"/>
      <c r="AT173" s="88"/>
      <c r="AU173" s="75"/>
      <c r="AV173" s="89"/>
    </row>
    <row r="174" spans="1:68" ht="27.95" hidden="1" customHeight="1" x14ac:dyDescent="0.25">
      <c r="A174" s="54"/>
      <c r="B174" s="55"/>
      <c r="C174" s="56"/>
      <c r="D174" s="57" t="s">
        <v>1162</v>
      </c>
      <c r="E174" s="143"/>
      <c r="F174" s="144"/>
      <c r="G174" s="145"/>
      <c r="H174" s="140"/>
      <c r="I174" s="81"/>
      <c r="J174" s="82"/>
      <c r="K174" s="63">
        <f t="shared" si="168"/>
        <v>0</v>
      </c>
      <c r="L174" s="63">
        <f t="shared" si="169"/>
        <v>0</v>
      </c>
      <c r="M174" s="83"/>
      <c r="N174" s="84"/>
      <c r="O174" s="66">
        <f t="shared" si="170"/>
        <v>0</v>
      </c>
      <c r="P174" s="66">
        <f t="shared" si="171"/>
        <v>0</v>
      </c>
      <c r="Q174" s="83"/>
      <c r="R174" s="85">
        <f t="shared" si="172"/>
        <v>0</v>
      </c>
      <c r="S174" s="69">
        <f t="shared" si="173"/>
        <v>0</v>
      </c>
      <c r="T174" s="70">
        <f t="shared" si="174"/>
        <v>0</v>
      </c>
      <c r="U174" s="70">
        <f t="shared" si="175"/>
        <v>0</v>
      </c>
      <c r="V174" s="70">
        <f t="shared" si="176"/>
        <v>0</v>
      </c>
      <c r="W174" s="70">
        <f t="shared" si="177"/>
        <v>0</v>
      </c>
      <c r="X174" s="70">
        <f t="shared" si="178"/>
        <v>0</v>
      </c>
      <c r="Y174" s="70">
        <f t="shared" si="179"/>
        <v>0</v>
      </c>
      <c r="Z174" s="70">
        <f t="shared" si="179"/>
        <v>0</v>
      </c>
      <c r="AA174" s="70">
        <f t="shared" si="179"/>
        <v>0</v>
      </c>
      <c r="AB174" s="71"/>
      <c r="AC174" s="7">
        <f t="shared" si="180"/>
        <v>0</v>
      </c>
      <c r="AD174" s="86"/>
      <c r="AE174" s="73"/>
      <c r="AF174" s="87"/>
      <c r="AG174" s="87"/>
      <c r="AH174" s="88"/>
      <c r="AI174" s="88"/>
      <c r="AJ174" s="75"/>
      <c r="AK174" s="87"/>
      <c r="AL174" s="88"/>
      <c r="AM174" s="75"/>
      <c r="AN174" s="89"/>
      <c r="AO174" s="86"/>
      <c r="AP174" s="134"/>
      <c r="AQ174" s="87"/>
      <c r="AR174" s="87"/>
      <c r="AS174" s="87"/>
      <c r="AT174" s="88"/>
      <c r="AU174" s="75"/>
      <c r="AV174" s="89"/>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row>
    <row r="175" spans="1:68" ht="27.95" hidden="1" customHeight="1" x14ac:dyDescent="0.25">
      <c r="A175" s="54"/>
      <c r="B175" s="55"/>
      <c r="C175" s="56"/>
      <c r="D175" s="57" t="s">
        <v>1162</v>
      </c>
      <c r="E175" s="146"/>
      <c r="F175" s="578"/>
      <c r="G175" s="142"/>
      <c r="H175" s="579"/>
      <c r="I175" s="580"/>
      <c r="J175" s="82"/>
      <c r="K175" s="96">
        <f t="shared" si="168"/>
        <v>0</v>
      </c>
      <c r="L175" s="96">
        <f t="shared" si="169"/>
        <v>0</v>
      </c>
      <c r="M175" s="83"/>
      <c r="N175" s="84"/>
      <c r="O175" s="66">
        <f t="shared" si="170"/>
        <v>0</v>
      </c>
      <c r="P175" s="66">
        <f t="shared" si="171"/>
        <v>0</v>
      </c>
      <c r="Q175" s="83"/>
      <c r="R175" s="85">
        <f t="shared" si="172"/>
        <v>0</v>
      </c>
      <c r="S175" s="69">
        <f t="shared" si="173"/>
        <v>0</v>
      </c>
      <c r="T175" s="70">
        <f t="shared" si="174"/>
        <v>0</v>
      </c>
      <c r="U175" s="70">
        <f t="shared" si="175"/>
        <v>0</v>
      </c>
      <c r="V175" s="70">
        <f t="shared" si="176"/>
        <v>0</v>
      </c>
      <c r="W175" s="70">
        <f t="shared" si="177"/>
        <v>0</v>
      </c>
      <c r="X175" s="70">
        <f t="shared" si="178"/>
        <v>0</v>
      </c>
      <c r="Y175" s="70">
        <f t="shared" si="179"/>
        <v>0</v>
      </c>
      <c r="Z175" s="70">
        <f t="shared" si="179"/>
        <v>0</v>
      </c>
      <c r="AA175" s="70">
        <f t="shared" si="179"/>
        <v>0</v>
      </c>
      <c r="AB175" s="71"/>
      <c r="AC175" s="7">
        <f t="shared" si="180"/>
        <v>0</v>
      </c>
      <c r="AD175" s="86"/>
      <c r="AE175" s="73"/>
      <c r="AF175" s="87"/>
      <c r="AG175" s="87"/>
      <c r="AH175" s="88"/>
      <c r="AI175" s="88"/>
      <c r="AJ175" s="75"/>
      <c r="AK175" s="87"/>
      <c r="AL175" s="88"/>
      <c r="AM175" s="75"/>
      <c r="AN175" s="89"/>
      <c r="AO175" s="86"/>
      <c r="AP175" s="134"/>
      <c r="AQ175" s="87"/>
      <c r="AR175" s="87"/>
      <c r="AS175" s="87"/>
      <c r="AT175" s="88"/>
      <c r="AU175" s="75"/>
      <c r="AV175" s="89"/>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row>
    <row r="176" spans="1:68" s="179" customFormat="1" ht="27.95" hidden="1" customHeight="1" x14ac:dyDescent="0.25">
      <c r="A176" s="193"/>
      <c r="B176" s="194"/>
      <c r="C176" s="56"/>
      <c r="D176" s="57" t="s">
        <v>1162</v>
      </c>
      <c r="E176" s="101" t="s">
        <v>49</v>
      </c>
      <c r="F176" s="101"/>
      <c r="G176" s="102"/>
      <c r="H176" s="103"/>
      <c r="I176" s="104"/>
      <c r="J176" s="105"/>
      <c r="K176" s="106">
        <f>IF(J176&gt;0, 1, 0)</f>
        <v>0</v>
      </c>
      <c r="L176" s="106">
        <f t="shared" si="169"/>
        <v>0</v>
      </c>
      <c r="M176" s="107"/>
      <c r="N176" s="108"/>
      <c r="O176" s="109">
        <f t="shared" si="170"/>
        <v>0</v>
      </c>
      <c r="P176" s="109">
        <f t="shared" si="171"/>
        <v>0</v>
      </c>
      <c r="Q176" s="107"/>
      <c r="R176" s="110">
        <f>J176*M176*$R$9</f>
        <v>0</v>
      </c>
      <c r="S176" s="111">
        <f>J176*M176*$S$9</f>
        <v>0</v>
      </c>
      <c r="T176" s="112">
        <f>K176*M176*$T$9</f>
        <v>0</v>
      </c>
      <c r="U176" s="112">
        <f>J176*M176*$U$9</f>
        <v>0</v>
      </c>
      <c r="V176" s="112">
        <f t="shared" si="176"/>
        <v>0</v>
      </c>
      <c r="W176" s="112">
        <f t="shared" si="177"/>
        <v>0</v>
      </c>
      <c r="X176" s="112">
        <f t="shared" si="178"/>
        <v>0</v>
      </c>
      <c r="Y176" s="112">
        <f t="shared" si="179"/>
        <v>0</v>
      </c>
      <c r="Z176" s="112">
        <f t="shared" si="179"/>
        <v>0</v>
      </c>
      <c r="AA176" s="112">
        <f t="shared" si="179"/>
        <v>0</v>
      </c>
      <c r="AB176" s="113"/>
      <c r="AC176" s="7">
        <f t="shared" si="180"/>
        <v>0</v>
      </c>
      <c r="AD176" s="176"/>
      <c r="AE176" s="73"/>
      <c r="AF176" s="177"/>
      <c r="AG176" s="177"/>
      <c r="AH176" s="88"/>
      <c r="AI176" s="88"/>
      <c r="AJ176" s="75"/>
      <c r="AK176" s="177"/>
      <c r="AL176" s="88"/>
      <c r="AM176" s="75"/>
      <c r="AN176" s="178"/>
      <c r="AO176" s="176"/>
      <c r="AP176" s="597"/>
      <c r="AQ176" s="177"/>
      <c r="AR176" s="177"/>
      <c r="AS176" s="177"/>
      <c r="AT176" s="88"/>
      <c r="AU176" s="75"/>
      <c r="AV176" s="178"/>
      <c r="AW176" s="6"/>
      <c r="AX176" s="6"/>
      <c r="AY176" s="6"/>
      <c r="AZ176" s="6"/>
      <c r="BA176" s="6"/>
      <c r="BB176" s="6"/>
      <c r="BC176" s="6"/>
      <c r="BD176" s="6"/>
      <c r="BE176" s="6"/>
      <c r="BF176" s="6"/>
      <c r="BG176" s="6"/>
      <c r="BH176" s="6"/>
      <c r="BI176" s="6"/>
      <c r="BJ176" s="6"/>
      <c r="BK176" s="6"/>
      <c r="BL176" s="6"/>
      <c r="BM176" s="6"/>
      <c r="BN176" s="6"/>
      <c r="BO176" s="6"/>
      <c r="BP176" s="6"/>
    </row>
    <row r="177" spans="1:68" s="171" customFormat="1" ht="27.95" hidden="1" customHeight="1" x14ac:dyDescent="0.25">
      <c r="A177" s="193"/>
      <c r="B177" s="194"/>
      <c r="C177" s="56"/>
      <c r="D177" s="57" t="s">
        <v>1162</v>
      </c>
      <c r="E177" s="101" t="s">
        <v>49</v>
      </c>
      <c r="F177" s="101"/>
      <c r="G177" s="102"/>
      <c r="H177" s="103"/>
      <c r="I177" s="104"/>
      <c r="J177" s="105"/>
      <c r="K177" s="106">
        <f>IF(J177&gt;0, 1, 0)</f>
        <v>0</v>
      </c>
      <c r="L177" s="106">
        <f t="shared" si="169"/>
        <v>0</v>
      </c>
      <c r="M177" s="107"/>
      <c r="N177" s="108"/>
      <c r="O177" s="109">
        <f t="shared" si="170"/>
        <v>0</v>
      </c>
      <c r="P177" s="109">
        <f t="shared" si="171"/>
        <v>0</v>
      </c>
      <c r="Q177" s="107"/>
      <c r="R177" s="110">
        <f>J177*M177*$R$9</f>
        <v>0</v>
      </c>
      <c r="S177" s="111">
        <f>J177*M177*$S$9</f>
        <v>0</v>
      </c>
      <c r="T177" s="112">
        <f>K177*M177*$T$9</f>
        <v>0</v>
      </c>
      <c r="U177" s="112">
        <f>J177*M177*$U$9</f>
        <v>0</v>
      </c>
      <c r="V177" s="112">
        <f t="shared" si="176"/>
        <v>0</v>
      </c>
      <c r="W177" s="112">
        <f t="shared" si="177"/>
        <v>0</v>
      </c>
      <c r="X177" s="112">
        <f t="shared" si="178"/>
        <v>0</v>
      </c>
      <c r="Y177" s="112">
        <f t="shared" si="179"/>
        <v>0</v>
      </c>
      <c r="Z177" s="112">
        <f t="shared" si="179"/>
        <v>0</v>
      </c>
      <c r="AA177" s="112">
        <f t="shared" si="179"/>
        <v>0</v>
      </c>
      <c r="AB177" s="113"/>
      <c r="AC177" s="114">
        <f t="shared" si="180"/>
        <v>0</v>
      </c>
      <c r="AD177" s="176"/>
      <c r="AE177" s="73"/>
      <c r="AF177" s="177"/>
      <c r="AG177" s="177"/>
      <c r="AH177" s="88"/>
      <c r="AI177" s="88"/>
      <c r="AJ177" s="75"/>
      <c r="AK177" s="177"/>
      <c r="AL177" s="88"/>
      <c r="AM177" s="75"/>
      <c r="AN177" s="178"/>
      <c r="AO177" s="176"/>
      <c r="AP177" s="597"/>
      <c r="AQ177" s="177"/>
      <c r="AR177" s="177"/>
      <c r="AS177" s="177"/>
      <c r="AT177" s="88"/>
      <c r="AU177" s="75"/>
      <c r="AV177" s="178"/>
      <c r="AW177" s="6"/>
      <c r="AX177" s="6"/>
      <c r="AY177" s="6"/>
      <c r="AZ177" s="6"/>
      <c r="BA177" s="6"/>
      <c r="BB177" s="6"/>
      <c r="BC177" s="6"/>
      <c r="BD177" s="6"/>
      <c r="BE177" s="6"/>
      <c r="BF177" s="6"/>
      <c r="BG177" s="6"/>
      <c r="BH177" s="6"/>
      <c r="BI177" s="6"/>
      <c r="BJ177" s="6"/>
      <c r="BK177" s="6"/>
      <c r="BL177" s="6"/>
      <c r="BM177" s="6"/>
      <c r="BN177" s="6"/>
      <c r="BO177" s="6"/>
      <c r="BP177" s="6"/>
    </row>
    <row r="178" spans="1:68" ht="27.95" hidden="1" customHeight="1" thickBot="1" x14ac:dyDescent="0.3">
      <c r="A178" s="116"/>
      <c r="B178" s="117"/>
      <c r="C178" s="117"/>
      <c r="D178" s="57" t="s">
        <v>1162</v>
      </c>
      <c r="E178" s="118"/>
      <c r="F178" s="118"/>
      <c r="G178" s="119"/>
      <c r="H178" s="120" t="s">
        <v>90</v>
      </c>
      <c r="I178" s="121"/>
      <c r="J178" s="122"/>
      <c r="K178" s="123"/>
      <c r="L178" s="123"/>
      <c r="M178" s="124"/>
      <c r="N178" s="125"/>
      <c r="O178" s="123"/>
      <c r="P178" s="123"/>
      <c r="Q178" s="124"/>
      <c r="R178" s="126">
        <f>SUM(R166:R177)</f>
        <v>0</v>
      </c>
      <c r="S178" s="127">
        <f t="shared" ref="S178:AA178" si="181">SUM(S166:S177)</f>
        <v>0</v>
      </c>
      <c r="T178" s="128">
        <f t="shared" si="181"/>
        <v>0</v>
      </c>
      <c r="U178" s="128">
        <f t="shared" si="181"/>
        <v>0</v>
      </c>
      <c r="V178" s="128">
        <f t="shared" si="181"/>
        <v>0</v>
      </c>
      <c r="W178" s="128">
        <f t="shared" si="181"/>
        <v>0</v>
      </c>
      <c r="X178" s="128">
        <f t="shared" si="181"/>
        <v>0</v>
      </c>
      <c r="Y178" s="129">
        <f t="shared" si="181"/>
        <v>0</v>
      </c>
      <c r="Z178" s="129">
        <f t="shared" si="181"/>
        <v>0</v>
      </c>
      <c r="AA178" s="129">
        <f t="shared" si="181"/>
        <v>0</v>
      </c>
      <c r="AB178" s="130">
        <f>R178/1800/0.6</f>
        <v>0</v>
      </c>
      <c r="AC178" s="7"/>
      <c r="AD178" s="131"/>
      <c r="AE178" s="132"/>
      <c r="AF178" s="132"/>
      <c r="AG178" s="132"/>
      <c r="AH178" s="132"/>
      <c r="AI178" s="132"/>
      <c r="AJ178" s="132"/>
      <c r="AK178" s="132"/>
      <c r="AL178" s="132"/>
      <c r="AM178" s="132"/>
      <c r="AN178" s="132"/>
      <c r="AO178" s="132"/>
      <c r="AP178" s="582"/>
      <c r="AQ178" s="132"/>
      <c r="AR178" s="132"/>
      <c r="AS178" s="132"/>
      <c r="AT178" s="132"/>
      <c r="AU178" s="132"/>
      <c r="AV178" s="583"/>
    </row>
    <row r="179" spans="1:68" ht="27.75" hidden="1" customHeight="1" thickTop="1" x14ac:dyDescent="0.25">
      <c r="A179" s="54"/>
      <c r="B179" s="55"/>
      <c r="C179" s="56"/>
      <c r="D179" s="57" t="s">
        <v>1162</v>
      </c>
      <c r="E179" s="135"/>
      <c r="F179" s="136"/>
      <c r="G179" s="137"/>
      <c r="H179" s="140"/>
      <c r="I179" s="576"/>
      <c r="J179" s="62"/>
      <c r="K179" s="63">
        <f t="shared" ref="K179:K188" si="182">IF(J179&gt;0, 1, 0)</f>
        <v>0</v>
      </c>
      <c r="L179" s="63">
        <f t="shared" ref="L179:L190" si="183">J179-K179</f>
        <v>0</v>
      </c>
      <c r="M179" s="64"/>
      <c r="N179" s="65"/>
      <c r="O179" s="66">
        <f t="shared" ref="O179:O190" si="184">IF(N179&gt;0, 1, 0)</f>
        <v>0</v>
      </c>
      <c r="P179" s="66">
        <f t="shared" ref="P179:P190" si="185">N179-O179</f>
        <v>0</v>
      </c>
      <c r="Q179" s="577"/>
      <c r="R179" s="68">
        <f t="shared" ref="R179:R188" si="186">(K179*M179*$R$5)+(L179*M179*$R$6)+(O179*Q179*$R$7)+(P179*Q179*$R$8)</f>
        <v>0</v>
      </c>
      <c r="S179" s="69">
        <f t="shared" ref="S179:S188" si="187">J179*M179*$S$5</f>
        <v>0</v>
      </c>
      <c r="T179" s="70">
        <f t="shared" ref="T179:T188" si="188">K179*M179*$T$5</f>
        <v>0</v>
      </c>
      <c r="U179" s="70">
        <f t="shared" ref="U179:U188" si="189">J179*M179*$U$5</f>
        <v>0</v>
      </c>
      <c r="V179" s="70">
        <f t="shared" ref="V179:V190" si="190">N179*Q179*$V$7</f>
        <v>0</v>
      </c>
      <c r="W179" s="70">
        <f t="shared" ref="W179:W190" si="191">O179*Q179*$W$7</f>
        <v>0</v>
      </c>
      <c r="X179" s="70">
        <f t="shared" ref="X179:X190" si="192">N179*Q179*$X$7</f>
        <v>0</v>
      </c>
      <c r="Y179" s="70">
        <f t="shared" ref="Y179:AA190" si="193">S179+V179</f>
        <v>0</v>
      </c>
      <c r="Z179" s="70">
        <f t="shared" si="193"/>
        <v>0</v>
      </c>
      <c r="AA179" s="70">
        <f t="shared" si="193"/>
        <v>0</v>
      </c>
      <c r="AB179" s="71"/>
      <c r="AC179" s="7">
        <f>R179-Y179-Z179-AA179</f>
        <v>0</v>
      </c>
      <c r="AD179" s="162"/>
      <c r="AE179" s="134"/>
      <c r="AF179" s="163"/>
      <c r="AG179" s="164"/>
      <c r="AH179" s="88"/>
      <c r="AI179" s="88"/>
      <c r="AJ179" s="75"/>
      <c r="AK179" s="182"/>
      <c r="AL179" s="88"/>
      <c r="AM179" s="75"/>
      <c r="AN179" s="89"/>
      <c r="AO179" s="162"/>
      <c r="AP179" s="134"/>
      <c r="AQ179" s="87"/>
      <c r="AR179" s="167"/>
      <c r="AS179" s="87"/>
      <c r="AT179" s="88"/>
      <c r="AU179" s="75"/>
      <c r="AV179" s="89"/>
    </row>
    <row r="180" spans="1:68" ht="27.95" hidden="1" customHeight="1" x14ac:dyDescent="0.25">
      <c r="A180" s="54"/>
      <c r="B180" s="55"/>
      <c r="C180" s="56"/>
      <c r="D180" s="57" t="s">
        <v>1162</v>
      </c>
      <c r="E180" s="135"/>
      <c r="F180" s="136"/>
      <c r="G180" s="137"/>
      <c r="H180" s="140"/>
      <c r="I180" s="81"/>
      <c r="J180" s="82"/>
      <c r="K180" s="63">
        <f t="shared" si="182"/>
        <v>0</v>
      </c>
      <c r="L180" s="63">
        <f t="shared" si="183"/>
        <v>0</v>
      </c>
      <c r="M180" s="83"/>
      <c r="N180" s="84"/>
      <c r="O180" s="66">
        <f t="shared" si="184"/>
        <v>0</v>
      </c>
      <c r="P180" s="66">
        <f t="shared" si="185"/>
        <v>0</v>
      </c>
      <c r="Q180" s="83"/>
      <c r="R180" s="85">
        <f t="shared" si="186"/>
        <v>0</v>
      </c>
      <c r="S180" s="69">
        <f t="shared" si="187"/>
        <v>0</v>
      </c>
      <c r="T180" s="70">
        <f t="shared" si="188"/>
        <v>0</v>
      </c>
      <c r="U180" s="70">
        <f t="shared" si="189"/>
        <v>0</v>
      </c>
      <c r="V180" s="70">
        <f t="shared" si="190"/>
        <v>0</v>
      </c>
      <c r="W180" s="70">
        <f t="shared" si="191"/>
        <v>0</v>
      </c>
      <c r="X180" s="70">
        <f t="shared" si="192"/>
        <v>0</v>
      </c>
      <c r="Y180" s="70">
        <f t="shared" si="193"/>
        <v>0</v>
      </c>
      <c r="Z180" s="70">
        <f t="shared" si="193"/>
        <v>0</v>
      </c>
      <c r="AA180" s="70">
        <f t="shared" si="193"/>
        <v>0</v>
      </c>
      <c r="AB180" s="71"/>
      <c r="AC180" s="7">
        <f t="shared" ref="AC180:AC190" si="194">R178-Y178-Z178-AA178</f>
        <v>0</v>
      </c>
      <c r="AD180" s="162"/>
      <c r="AE180" s="134"/>
      <c r="AF180" s="163"/>
      <c r="AG180" s="164"/>
      <c r="AH180" s="88"/>
      <c r="AI180" s="88"/>
      <c r="AJ180" s="75"/>
      <c r="AK180" s="182"/>
      <c r="AL180" s="88"/>
      <c r="AM180" s="75"/>
      <c r="AN180" s="89"/>
      <c r="AO180" s="86"/>
      <c r="AP180" s="134"/>
      <c r="AQ180" s="87"/>
      <c r="AR180" s="87"/>
      <c r="AS180" s="87"/>
      <c r="AT180" s="88"/>
      <c r="AU180" s="75"/>
      <c r="AV180" s="89"/>
    </row>
    <row r="181" spans="1:68" ht="27.95" hidden="1" customHeight="1" x14ac:dyDescent="0.25">
      <c r="A181" s="54"/>
      <c r="B181" s="55"/>
      <c r="C181" s="56"/>
      <c r="D181" s="57" t="s">
        <v>1162</v>
      </c>
      <c r="E181" s="135"/>
      <c r="F181" s="136"/>
      <c r="G181" s="137"/>
      <c r="H181" s="138"/>
      <c r="I181" s="81"/>
      <c r="J181" s="82"/>
      <c r="K181" s="63">
        <f t="shared" si="182"/>
        <v>0</v>
      </c>
      <c r="L181" s="63">
        <f t="shared" si="183"/>
        <v>0</v>
      </c>
      <c r="M181" s="83"/>
      <c r="N181" s="84"/>
      <c r="O181" s="66">
        <f t="shared" si="184"/>
        <v>0</v>
      </c>
      <c r="P181" s="66">
        <f t="shared" si="185"/>
        <v>0</v>
      </c>
      <c r="Q181" s="83"/>
      <c r="R181" s="85">
        <f t="shared" si="186"/>
        <v>0</v>
      </c>
      <c r="S181" s="69">
        <f t="shared" si="187"/>
        <v>0</v>
      </c>
      <c r="T181" s="70">
        <f t="shared" si="188"/>
        <v>0</v>
      </c>
      <c r="U181" s="70">
        <f t="shared" si="189"/>
        <v>0</v>
      </c>
      <c r="V181" s="70">
        <f t="shared" si="190"/>
        <v>0</v>
      </c>
      <c r="W181" s="70">
        <f t="shared" si="191"/>
        <v>0</v>
      </c>
      <c r="X181" s="70">
        <f t="shared" si="192"/>
        <v>0</v>
      </c>
      <c r="Y181" s="70">
        <f t="shared" si="193"/>
        <v>0</v>
      </c>
      <c r="Z181" s="70">
        <f t="shared" si="193"/>
        <v>0</v>
      </c>
      <c r="AA181" s="70">
        <f t="shared" si="193"/>
        <v>0</v>
      </c>
      <c r="AB181" s="71"/>
      <c r="AC181" s="7">
        <f t="shared" si="194"/>
        <v>0</v>
      </c>
      <c r="AD181" s="162"/>
      <c r="AE181" s="134"/>
      <c r="AF181" s="163"/>
      <c r="AG181" s="164"/>
      <c r="AH181" s="88"/>
      <c r="AI181" s="88"/>
      <c r="AJ181" s="75"/>
      <c r="AK181" s="167"/>
      <c r="AL181" s="88"/>
      <c r="AM181" s="75"/>
      <c r="AN181" s="89"/>
      <c r="AO181" s="86"/>
      <c r="AP181" s="134"/>
      <c r="AQ181" s="87"/>
      <c r="AR181" s="87"/>
      <c r="AS181" s="87"/>
      <c r="AT181" s="88"/>
      <c r="AU181" s="75"/>
      <c r="AV181" s="89"/>
    </row>
    <row r="182" spans="1:68" ht="27.95" hidden="1" customHeight="1" x14ac:dyDescent="0.25">
      <c r="A182" s="54"/>
      <c r="B182" s="55"/>
      <c r="C182" s="56"/>
      <c r="D182" s="57" t="s">
        <v>1162</v>
      </c>
      <c r="E182" s="139"/>
      <c r="F182" s="136"/>
      <c r="G182" s="137"/>
      <c r="H182" s="140"/>
      <c r="I182" s="81"/>
      <c r="J182" s="82"/>
      <c r="K182" s="63">
        <f t="shared" si="182"/>
        <v>0</v>
      </c>
      <c r="L182" s="63">
        <f t="shared" si="183"/>
        <v>0</v>
      </c>
      <c r="M182" s="83"/>
      <c r="N182" s="84"/>
      <c r="O182" s="66">
        <f t="shared" si="184"/>
        <v>0</v>
      </c>
      <c r="P182" s="66">
        <f t="shared" si="185"/>
        <v>0</v>
      </c>
      <c r="Q182" s="83"/>
      <c r="R182" s="85">
        <f t="shared" si="186"/>
        <v>0</v>
      </c>
      <c r="S182" s="69">
        <f t="shared" si="187"/>
        <v>0</v>
      </c>
      <c r="T182" s="70">
        <f t="shared" si="188"/>
        <v>0</v>
      </c>
      <c r="U182" s="70">
        <f t="shared" si="189"/>
        <v>0</v>
      </c>
      <c r="V182" s="70">
        <f t="shared" si="190"/>
        <v>0</v>
      </c>
      <c r="W182" s="70">
        <f t="shared" si="191"/>
        <v>0</v>
      </c>
      <c r="X182" s="70">
        <f t="shared" si="192"/>
        <v>0</v>
      </c>
      <c r="Y182" s="70">
        <f t="shared" si="193"/>
        <v>0</v>
      </c>
      <c r="Z182" s="70">
        <f t="shared" si="193"/>
        <v>0</v>
      </c>
      <c r="AA182" s="70">
        <f t="shared" si="193"/>
        <v>0</v>
      </c>
      <c r="AB182" s="71"/>
      <c r="AC182" s="7">
        <f t="shared" si="194"/>
        <v>0</v>
      </c>
      <c r="AD182" s="86"/>
      <c r="AE182" s="73"/>
      <c r="AF182" s="87"/>
      <c r="AG182" s="87"/>
      <c r="AH182" s="88"/>
      <c r="AI182" s="88"/>
      <c r="AJ182" s="75"/>
      <c r="AK182" s="87"/>
      <c r="AL182" s="88"/>
      <c r="AM182" s="75"/>
      <c r="AN182" s="89"/>
      <c r="AO182" s="86"/>
      <c r="AP182" s="134"/>
      <c r="AQ182" s="87"/>
      <c r="AR182" s="87"/>
      <c r="AS182" s="87"/>
      <c r="AT182" s="88"/>
      <c r="AU182" s="75"/>
      <c r="AV182" s="89"/>
    </row>
    <row r="183" spans="1:68" ht="27.95" hidden="1" customHeight="1" x14ac:dyDescent="0.25">
      <c r="A183" s="54"/>
      <c r="B183" s="55"/>
      <c r="C183" s="56"/>
      <c r="D183" s="57" t="s">
        <v>1162</v>
      </c>
      <c r="E183" s="141"/>
      <c r="F183" s="136"/>
      <c r="G183" s="137"/>
      <c r="H183" s="140"/>
      <c r="I183" s="81"/>
      <c r="J183" s="82"/>
      <c r="K183" s="63">
        <f t="shared" si="182"/>
        <v>0</v>
      </c>
      <c r="L183" s="63">
        <f t="shared" si="183"/>
        <v>0</v>
      </c>
      <c r="M183" s="83"/>
      <c r="N183" s="84"/>
      <c r="O183" s="66">
        <f t="shared" si="184"/>
        <v>0</v>
      </c>
      <c r="P183" s="66">
        <f t="shared" si="185"/>
        <v>0</v>
      </c>
      <c r="Q183" s="83"/>
      <c r="R183" s="85">
        <f t="shared" si="186"/>
        <v>0</v>
      </c>
      <c r="S183" s="69">
        <f t="shared" si="187"/>
        <v>0</v>
      </c>
      <c r="T183" s="70">
        <f t="shared" si="188"/>
        <v>0</v>
      </c>
      <c r="U183" s="70">
        <f t="shared" si="189"/>
        <v>0</v>
      </c>
      <c r="V183" s="70">
        <f t="shared" si="190"/>
        <v>0</v>
      </c>
      <c r="W183" s="70">
        <f t="shared" si="191"/>
        <v>0</v>
      </c>
      <c r="X183" s="70">
        <f t="shared" si="192"/>
        <v>0</v>
      </c>
      <c r="Y183" s="70">
        <f t="shared" si="193"/>
        <v>0</v>
      </c>
      <c r="Z183" s="70">
        <f t="shared" si="193"/>
        <v>0</v>
      </c>
      <c r="AA183" s="70">
        <f t="shared" si="193"/>
        <v>0</v>
      </c>
      <c r="AB183" s="71"/>
      <c r="AC183" s="7">
        <f t="shared" si="194"/>
        <v>0</v>
      </c>
      <c r="AD183" s="86"/>
      <c r="AE183" s="73"/>
      <c r="AF183" s="87"/>
      <c r="AG183" s="87"/>
      <c r="AH183" s="88"/>
      <c r="AI183" s="88"/>
      <c r="AJ183" s="75"/>
      <c r="AK183" s="87"/>
      <c r="AL183" s="88"/>
      <c r="AM183" s="75"/>
      <c r="AN183" s="89"/>
      <c r="AO183" s="86"/>
      <c r="AP183" s="134"/>
      <c r="AQ183" s="87"/>
      <c r="AR183" s="87"/>
      <c r="AS183" s="87"/>
      <c r="AT183" s="88"/>
      <c r="AU183" s="75"/>
      <c r="AV183" s="89"/>
    </row>
    <row r="184" spans="1:68" ht="27.95" hidden="1" customHeight="1" x14ac:dyDescent="0.25">
      <c r="A184" s="54"/>
      <c r="B184" s="55"/>
      <c r="C184" s="56"/>
      <c r="D184" s="57" t="s">
        <v>1162</v>
      </c>
      <c r="E184" s="141"/>
      <c r="F184" s="136"/>
      <c r="G184" s="137"/>
      <c r="H184" s="140"/>
      <c r="I184" s="81"/>
      <c r="J184" s="82"/>
      <c r="K184" s="63">
        <f t="shared" si="182"/>
        <v>0</v>
      </c>
      <c r="L184" s="63">
        <f t="shared" si="183"/>
        <v>0</v>
      </c>
      <c r="M184" s="83"/>
      <c r="N184" s="84"/>
      <c r="O184" s="66">
        <f t="shared" si="184"/>
        <v>0</v>
      </c>
      <c r="P184" s="66">
        <f t="shared" si="185"/>
        <v>0</v>
      </c>
      <c r="Q184" s="83"/>
      <c r="R184" s="85">
        <f t="shared" si="186"/>
        <v>0</v>
      </c>
      <c r="S184" s="69">
        <f t="shared" si="187"/>
        <v>0</v>
      </c>
      <c r="T184" s="70">
        <f t="shared" si="188"/>
        <v>0</v>
      </c>
      <c r="U184" s="70">
        <f t="shared" si="189"/>
        <v>0</v>
      </c>
      <c r="V184" s="70">
        <f t="shared" si="190"/>
        <v>0</v>
      </c>
      <c r="W184" s="70">
        <f t="shared" si="191"/>
        <v>0</v>
      </c>
      <c r="X184" s="70">
        <f t="shared" si="192"/>
        <v>0</v>
      </c>
      <c r="Y184" s="70">
        <f t="shared" si="193"/>
        <v>0</v>
      </c>
      <c r="Z184" s="70">
        <f t="shared" si="193"/>
        <v>0</v>
      </c>
      <c r="AA184" s="70">
        <f t="shared" si="193"/>
        <v>0</v>
      </c>
      <c r="AB184" s="71"/>
      <c r="AC184" s="7">
        <f t="shared" si="194"/>
        <v>0</v>
      </c>
      <c r="AD184" s="86"/>
      <c r="AE184" s="73"/>
      <c r="AF184" s="87"/>
      <c r="AG184" s="87"/>
      <c r="AH184" s="88"/>
      <c r="AI184" s="88"/>
      <c r="AJ184" s="75"/>
      <c r="AK184" s="87"/>
      <c r="AL184" s="88"/>
      <c r="AM184" s="75"/>
      <c r="AN184" s="89"/>
      <c r="AO184" s="86"/>
      <c r="AP184" s="134"/>
      <c r="AQ184" s="87"/>
      <c r="AR184" s="87"/>
      <c r="AS184" s="87"/>
      <c r="AT184" s="88"/>
      <c r="AU184" s="75"/>
      <c r="AV184" s="89"/>
    </row>
    <row r="185" spans="1:68" ht="27.95" hidden="1" customHeight="1" x14ac:dyDescent="0.25">
      <c r="A185" s="54"/>
      <c r="B185" s="55"/>
      <c r="C185" s="56"/>
      <c r="D185" s="57" t="s">
        <v>1162</v>
      </c>
      <c r="E185" s="141"/>
      <c r="F185" s="136"/>
      <c r="G185" s="142"/>
      <c r="H185" s="140"/>
      <c r="I185" s="81"/>
      <c r="J185" s="82"/>
      <c r="K185" s="63">
        <f t="shared" si="182"/>
        <v>0</v>
      </c>
      <c r="L185" s="63">
        <f t="shared" si="183"/>
        <v>0</v>
      </c>
      <c r="M185" s="83"/>
      <c r="N185" s="84"/>
      <c r="O185" s="66">
        <f t="shared" si="184"/>
        <v>0</v>
      </c>
      <c r="P185" s="66">
        <f t="shared" si="185"/>
        <v>0</v>
      </c>
      <c r="Q185" s="83"/>
      <c r="R185" s="85">
        <f t="shared" si="186"/>
        <v>0</v>
      </c>
      <c r="S185" s="69">
        <f t="shared" si="187"/>
        <v>0</v>
      </c>
      <c r="T185" s="70">
        <f t="shared" si="188"/>
        <v>0</v>
      </c>
      <c r="U185" s="70">
        <f t="shared" si="189"/>
        <v>0</v>
      </c>
      <c r="V185" s="70">
        <f t="shared" si="190"/>
        <v>0</v>
      </c>
      <c r="W185" s="70">
        <f t="shared" si="191"/>
        <v>0</v>
      </c>
      <c r="X185" s="70">
        <f t="shared" si="192"/>
        <v>0</v>
      </c>
      <c r="Y185" s="70">
        <f t="shared" si="193"/>
        <v>0</v>
      </c>
      <c r="Z185" s="70">
        <f t="shared" si="193"/>
        <v>0</v>
      </c>
      <c r="AA185" s="70">
        <f t="shared" si="193"/>
        <v>0</v>
      </c>
      <c r="AB185" s="71"/>
      <c r="AC185" s="7">
        <f t="shared" si="194"/>
        <v>0</v>
      </c>
      <c r="AD185" s="86"/>
      <c r="AE185" s="73"/>
      <c r="AF185" s="87"/>
      <c r="AG185" s="87"/>
      <c r="AH185" s="88"/>
      <c r="AI185" s="88"/>
      <c r="AJ185" s="75"/>
      <c r="AK185" s="87"/>
      <c r="AL185" s="88"/>
      <c r="AM185" s="75"/>
      <c r="AN185" s="89"/>
      <c r="AO185" s="86"/>
      <c r="AP185" s="134"/>
      <c r="AQ185" s="87"/>
      <c r="AR185" s="87"/>
      <c r="AS185" s="87"/>
      <c r="AT185" s="88"/>
      <c r="AU185" s="75"/>
      <c r="AV185" s="89"/>
    </row>
    <row r="186" spans="1:68" ht="27.95" hidden="1" customHeight="1" x14ac:dyDescent="0.25">
      <c r="A186" s="54"/>
      <c r="B186" s="55"/>
      <c r="C186" s="56"/>
      <c r="D186" s="57" t="s">
        <v>1162</v>
      </c>
      <c r="E186" s="141"/>
      <c r="F186" s="136"/>
      <c r="G186" s="142"/>
      <c r="H186" s="140"/>
      <c r="I186" s="94"/>
      <c r="J186" s="82"/>
      <c r="K186" s="63">
        <f t="shared" si="182"/>
        <v>0</v>
      </c>
      <c r="L186" s="63">
        <f t="shared" si="183"/>
        <v>0</v>
      </c>
      <c r="M186" s="83"/>
      <c r="N186" s="84"/>
      <c r="O186" s="66">
        <f t="shared" si="184"/>
        <v>0</v>
      </c>
      <c r="P186" s="66">
        <f t="shared" si="185"/>
        <v>0</v>
      </c>
      <c r="Q186" s="83"/>
      <c r="R186" s="85">
        <f t="shared" si="186"/>
        <v>0</v>
      </c>
      <c r="S186" s="69">
        <f t="shared" si="187"/>
        <v>0</v>
      </c>
      <c r="T186" s="70">
        <f t="shared" si="188"/>
        <v>0</v>
      </c>
      <c r="U186" s="70">
        <f t="shared" si="189"/>
        <v>0</v>
      </c>
      <c r="V186" s="70">
        <f t="shared" si="190"/>
        <v>0</v>
      </c>
      <c r="W186" s="70">
        <f t="shared" si="191"/>
        <v>0</v>
      </c>
      <c r="X186" s="70">
        <f t="shared" si="192"/>
        <v>0</v>
      </c>
      <c r="Y186" s="70">
        <f t="shared" si="193"/>
        <v>0</v>
      </c>
      <c r="Z186" s="70">
        <f t="shared" si="193"/>
        <v>0</v>
      </c>
      <c r="AA186" s="70">
        <f t="shared" si="193"/>
        <v>0</v>
      </c>
      <c r="AB186" s="71"/>
      <c r="AC186" s="7">
        <f t="shared" si="194"/>
        <v>0</v>
      </c>
      <c r="AD186" s="86"/>
      <c r="AE186" s="73"/>
      <c r="AF186" s="87"/>
      <c r="AG186" s="87"/>
      <c r="AH186" s="88"/>
      <c r="AI186" s="88"/>
      <c r="AJ186" s="75"/>
      <c r="AK186" s="87"/>
      <c r="AL186" s="88"/>
      <c r="AM186" s="75"/>
      <c r="AN186" s="89"/>
      <c r="AO186" s="86"/>
      <c r="AP186" s="134"/>
      <c r="AQ186" s="87"/>
      <c r="AR186" s="87"/>
      <c r="AS186" s="87"/>
      <c r="AT186" s="88"/>
      <c r="AU186" s="75"/>
      <c r="AV186" s="89"/>
    </row>
    <row r="187" spans="1:68" ht="27.95" hidden="1" customHeight="1" x14ac:dyDescent="0.25">
      <c r="A187" s="54"/>
      <c r="B187" s="55"/>
      <c r="C187" s="56"/>
      <c r="D187" s="57" t="s">
        <v>1162</v>
      </c>
      <c r="E187" s="143"/>
      <c r="F187" s="144"/>
      <c r="G187" s="145"/>
      <c r="H187" s="140"/>
      <c r="I187" s="81"/>
      <c r="J187" s="82"/>
      <c r="K187" s="63">
        <f t="shared" si="182"/>
        <v>0</v>
      </c>
      <c r="L187" s="63">
        <f t="shared" si="183"/>
        <v>0</v>
      </c>
      <c r="M187" s="83"/>
      <c r="N187" s="84"/>
      <c r="O187" s="66">
        <f t="shared" si="184"/>
        <v>0</v>
      </c>
      <c r="P187" s="66">
        <f t="shared" si="185"/>
        <v>0</v>
      </c>
      <c r="Q187" s="83"/>
      <c r="R187" s="85">
        <f t="shared" si="186"/>
        <v>0</v>
      </c>
      <c r="S187" s="69">
        <f t="shared" si="187"/>
        <v>0</v>
      </c>
      <c r="T187" s="70">
        <f t="shared" si="188"/>
        <v>0</v>
      </c>
      <c r="U187" s="70">
        <f t="shared" si="189"/>
        <v>0</v>
      </c>
      <c r="V187" s="70">
        <f t="shared" si="190"/>
        <v>0</v>
      </c>
      <c r="W187" s="70">
        <f t="shared" si="191"/>
        <v>0</v>
      </c>
      <c r="X187" s="70">
        <f t="shared" si="192"/>
        <v>0</v>
      </c>
      <c r="Y187" s="70">
        <f t="shared" si="193"/>
        <v>0</v>
      </c>
      <c r="Z187" s="70">
        <f t="shared" si="193"/>
        <v>0</v>
      </c>
      <c r="AA187" s="70">
        <f t="shared" si="193"/>
        <v>0</v>
      </c>
      <c r="AB187" s="71"/>
      <c r="AC187" s="7">
        <f t="shared" si="194"/>
        <v>0</v>
      </c>
      <c r="AD187" s="86"/>
      <c r="AE187" s="73"/>
      <c r="AF187" s="87"/>
      <c r="AG187" s="87"/>
      <c r="AH187" s="88"/>
      <c r="AI187" s="88"/>
      <c r="AJ187" s="75"/>
      <c r="AK187" s="87"/>
      <c r="AL187" s="88"/>
      <c r="AM187" s="75"/>
      <c r="AN187" s="89"/>
      <c r="AO187" s="86"/>
      <c r="AP187" s="134"/>
      <c r="AQ187" s="87"/>
      <c r="AR187" s="87"/>
      <c r="AS187" s="87"/>
      <c r="AT187" s="88"/>
      <c r="AU187" s="75"/>
      <c r="AV187" s="89"/>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row>
    <row r="188" spans="1:68" ht="27.95" hidden="1" customHeight="1" x14ac:dyDescent="0.25">
      <c r="A188" s="54"/>
      <c r="B188" s="55"/>
      <c r="C188" s="56"/>
      <c r="D188" s="57" t="s">
        <v>1162</v>
      </c>
      <c r="E188" s="146"/>
      <c r="F188" s="578"/>
      <c r="G188" s="142"/>
      <c r="H188" s="579"/>
      <c r="I188" s="580"/>
      <c r="J188" s="82"/>
      <c r="K188" s="96">
        <f t="shared" si="182"/>
        <v>0</v>
      </c>
      <c r="L188" s="96">
        <f t="shared" si="183"/>
        <v>0</v>
      </c>
      <c r="M188" s="83"/>
      <c r="N188" s="84"/>
      <c r="O188" s="66">
        <f t="shared" si="184"/>
        <v>0</v>
      </c>
      <c r="P188" s="66">
        <f t="shared" si="185"/>
        <v>0</v>
      </c>
      <c r="Q188" s="83"/>
      <c r="R188" s="85">
        <f t="shared" si="186"/>
        <v>0</v>
      </c>
      <c r="S188" s="69">
        <f t="shared" si="187"/>
        <v>0</v>
      </c>
      <c r="T188" s="70">
        <f t="shared" si="188"/>
        <v>0</v>
      </c>
      <c r="U188" s="70">
        <f t="shared" si="189"/>
        <v>0</v>
      </c>
      <c r="V188" s="70">
        <f t="shared" si="190"/>
        <v>0</v>
      </c>
      <c r="W188" s="70">
        <f t="shared" si="191"/>
        <v>0</v>
      </c>
      <c r="X188" s="70">
        <f t="shared" si="192"/>
        <v>0</v>
      </c>
      <c r="Y188" s="70">
        <f t="shared" si="193"/>
        <v>0</v>
      </c>
      <c r="Z188" s="70">
        <f t="shared" si="193"/>
        <v>0</v>
      </c>
      <c r="AA188" s="70">
        <f t="shared" si="193"/>
        <v>0</v>
      </c>
      <c r="AB188" s="71"/>
      <c r="AC188" s="7">
        <f t="shared" si="194"/>
        <v>0</v>
      </c>
      <c r="AD188" s="86"/>
      <c r="AE188" s="73"/>
      <c r="AF188" s="87"/>
      <c r="AG188" s="87"/>
      <c r="AH188" s="88"/>
      <c r="AI188" s="88"/>
      <c r="AJ188" s="75"/>
      <c r="AK188" s="87"/>
      <c r="AL188" s="88"/>
      <c r="AM188" s="75"/>
      <c r="AN188" s="89"/>
      <c r="AO188" s="86"/>
      <c r="AP188" s="134"/>
      <c r="AQ188" s="87"/>
      <c r="AR188" s="87"/>
      <c r="AS188" s="87"/>
      <c r="AT188" s="88"/>
      <c r="AU188" s="75"/>
      <c r="AV188" s="89"/>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row>
    <row r="189" spans="1:68" s="179" customFormat="1" ht="27.95" hidden="1" customHeight="1" x14ac:dyDescent="0.25">
      <c r="A189" s="193"/>
      <c r="B189" s="194"/>
      <c r="C189" s="56"/>
      <c r="D189" s="57" t="s">
        <v>1162</v>
      </c>
      <c r="E189" s="101" t="s">
        <v>49</v>
      </c>
      <c r="F189" s="101"/>
      <c r="G189" s="102"/>
      <c r="H189" s="103"/>
      <c r="I189" s="104"/>
      <c r="J189" s="105"/>
      <c r="K189" s="106">
        <f>IF(J189&gt;0, 1, 0)</f>
        <v>0</v>
      </c>
      <c r="L189" s="106">
        <f t="shared" si="183"/>
        <v>0</v>
      </c>
      <c r="M189" s="107"/>
      <c r="N189" s="108"/>
      <c r="O189" s="109">
        <f t="shared" si="184"/>
        <v>0</v>
      </c>
      <c r="P189" s="109">
        <f t="shared" si="185"/>
        <v>0</v>
      </c>
      <c r="Q189" s="107"/>
      <c r="R189" s="110">
        <f>J189*M189*$R$9</f>
        <v>0</v>
      </c>
      <c r="S189" s="111">
        <f>J189*M189*$S$9</f>
        <v>0</v>
      </c>
      <c r="T189" s="112">
        <f>K189*M189*$T$9</f>
        <v>0</v>
      </c>
      <c r="U189" s="112">
        <f>J189*M189*$U$9</f>
        <v>0</v>
      </c>
      <c r="V189" s="112">
        <f t="shared" si="190"/>
        <v>0</v>
      </c>
      <c r="W189" s="112">
        <f t="shared" si="191"/>
        <v>0</v>
      </c>
      <c r="X189" s="112">
        <f t="shared" si="192"/>
        <v>0</v>
      </c>
      <c r="Y189" s="112">
        <f t="shared" si="193"/>
        <v>0</v>
      </c>
      <c r="Z189" s="112">
        <f t="shared" si="193"/>
        <v>0</v>
      </c>
      <c r="AA189" s="112">
        <f t="shared" si="193"/>
        <v>0</v>
      </c>
      <c r="AB189" s="113"/>
      <c r="AC189" s="7">
        <f t="shared" si="194"/>
        <v>0</v>
      </c>
      <c r="AD189" s="176"/>
      <c r="AE189" s="73"/>
      <c r="AF189" s="177"/>
      <c r="AG189" s="177"/>
      <c r="AH189" s="88"/>
      <c r="AI189" s="88"/>
      <c r="AJ189" s="75"/>
      <c r="AK189" s="177"/>
      <c r="AL189" s="88"/>
      <c r="AM189" s="75"/>
      <c r="AN189" s="178"/>
      <c r="AO189" s="176"/>
      <c r="AP189" s="597"/>
      <c r="AQ189" s="177"/>
      <c r="AR189" s="177"/>
      <c r="AS189" s="177"/>
      <c r="AT189" s="88"/>
      <c r="AU189" s="75"/>
      <c r="AV189" s="178"/>
      <c r="AW189" s="6"/>
      <c r="AX189" s="6"/>
      <c r="AY189" s="6"/>
      <c r="AZ189" s="6"/>
      <c r="BA189" s="6"/>
      <c r="BB189" s="6"/>
      <c r="BC189" s="6"/>
      <c r="BD189" s="6"/>
      <c r="BE189" s="6"/>
      <c r="BF189" s="6"/>
      <c r="BG189" s="6"/>
      <c r="BH189" s="6"/>
      <c r="BI189" s="6"/>
      <c r="BJ189" s="6"/>
      <c r="BK189" s="6"/>
      <c r="BL189" s="6"/>
      <c r="BM189" s="6"/>
      <c r="BN189" s="6"/>
      <c r="BO189" s="6"/>
      <c r="BP189" s="6"/>
    </row>
    <row r="190" spans="1:68" s="171" customFormat="1" ht="27.95" hidden="1" customHeight="1" x14ac:dyDescent="0.25">
      <c r="A190" s="193"/>
      <c r="B190" s="194"/>
      <c r="C190" s="56"/>
      <c r="D190" s="57" t="s">
        <v>1162</v>
      </c>
      <c r="E190" s="101" t="s">
        <v>49</v>
      </c>
      <c r="F190" s="101"/>
      <c r="G190" s="102"/>
      <c r="H190" s="103"/>
      <c r="I190" s="104"/>
      <c r="J190" s="105"/>
      <c r="K190" s="106">
        <f>IF(J190&gt;0, 1, 0)</f>
        <v>0</v>
      </c>
      <c r="L190" s="106">
        <f t="shared" si="183"/>
        <v>0</v>
      </c>
      <c r="M190" s="107"/>
      <c r="N190" s="108"/>
      <c r="O190" s="109">
        <f t="shared" si="184"/>
        <v>0</v>
      </c>
      <c r="P190" s="109">
        <f t="shared" si="185"/>
        <v>0</v>
      </c>
      <c r="Q190" s="107"/>
      <c r="R190" s="110">
        <f>J190*M190*$R$9</f>
        <v>0</v>
      </c>
      <c r="S190" s="111">
        <f>J190*M190*$S$9</f>
        <v>0</v>
      </c>
      <c r="T190" s="112">
        <f>K190*M190*$T$9</f>
        <v>0</v>
      </c>
      <c r="U190" s="112">
        <f>J190*M190*$U$9</f>
        <v>0</v>
      </c>
      <c r="V190" s="112">
        <f t="shared" si="190"/>
        <v>0</v>
      </c>
      <c r="W190" s="112">
        <f t="shared" si="191"/>
        <v>0</v>
      </c>
      <c r="X190" s="112">
        <f t="shared" si="192"/>
        <v>0</v>
      </c>
      <c r="Y190" s="112">
        <f t="shared" si="193"/>
        <v>0</v>
      </c>
      <c r="Z190" s="112">
        <f t="shared" si="193"/>
        <v>0</v>
      </c>
      <c r="AA190" s="112">
        <f t="shared" si="193"/>
        <v>0</v>
      </c>
      <c r="AB190" s="113"/>
      <c r="AC190" s="114">
        <f t="shared" si="194"/>
        <v>0</v>
      </c>
      <c r="AD190" s="176"/>
      <c r="AE190" s="73"/>
      <c r="AF190" s="177"/>
      <c r="AG190" s="177"/>
      <c r="AH190" s="88"/>
      <c r="AI190" s="88"/>
      <c r="AJ190" s="75"/>
      <c r="AK190" s="177"/>
      <c r="AL190" s="88"/>
      <c r="AM190" s="75"/>
      <c r="AN190" s="178"/>
      <c r="AO190" s="176"/>
      <c r="AP190" s="597"/>
      <c r="AQ190" s="177"/>
      <c r="AR190" s="177"/>
      <c r="AS190" s="177"/>
      <c r="AT190" s="88"/>
      <c r="AU190" s="75"/>
      <c r="AV190" s="178"/>
      <c r="AW190" s="6"/>
      <c r="AX190" s="6"/>
      <c r="AY190" s="6"/>
      <c r="AZ190" s="6"/>
      <c r="BA190" s="6"/>
      <c r="BB190" s="6"/>
      <c r="BC190" s="6"/>
      <c r="BD190" s="6"/>
      <c r="BE190" s="6"/>
      <c r="BF190" s="6"/>
      <c r="BG190" s="6"/>
      <c r="BH190" s="6"/>
      <c r="BI190" s="6"/>
      <c r="BJ190" s="6"/>
      <c r="BK190" s="6"/>
      <c r="BL190" s="6"/>
      <c r="BM190" s="6"/>
      <c r="BN190" s="6"/>
      <c r="BO190" s="6"/>
      <c r="BP190" s="6"/>
    </row>
    <row r="191" spans="1:68" ht="27.95" hidden="1" customHeight="1" thickBot="1" x14ac:dyDescent="0.3">
      <c r="A191" s="116"/>
      <c r="B191" s="117"/>
      <c r="C191" s="117"/>
      <c r="D191" s="57" t="s">
        <v>1162</v>
      </c>
      <c r="E191" s="118"/>
      <c r="F191" s="118"/>
      <c r="G191" s="119"/>
      <c r="H191" s="120" t="s">
        <v>90</v>
      </c>
      <c r="I191" s="121"/>
      <c r="J191" s="122"/>
      <c r="K191" s="123"/>
      <c r="L191" s="123"/>
      <c r="M191" s="124"/>
      <c r="N191" s="125"/>
      <c r="O191" s="123"/>
      <c r="P191" s="123"/>
      <c r="Q191" s="124"/>
      <c r="R191" s="126">
        <f>SUM(R179:R190)</f>
        <v>0</v>
      </c>
      <c r="S191" s="127">
        <f t="shared" ref="S191:AA191" si="195">SUM(S179:S190)</f>
        <v>0</v>
      </c>
      <c r="T191" s="128">
        <f t="shared" si="195"/>
        <v>0</v>
      </c>
      <c r="U191" s="128">
        <f t="shared" si="195"/>
        <v>0</v>
      </c>
      <c r="V191" s="128">
        <f t="shared" si="195"/>
        <v>0</v>
      </c>
      <c r="W191" s="128">
        <f t="shared" si="195"/>
        <v>0</v>
      </c>
      <c r="X191" s="128">
        <f t="shared" si="195"/>
        <v>0</v>
      </c>
      <c r="Y191" s="129">
        <f t="shared" si="195"/>
        <v>0</v>
      </c>
      <c r="Z191" s="129">
        <f t="shared" si="195"/>
        <v>0</v>
      </c>
      <c r="AA191" s="129">
        <f t="shared" si="195"/>
        <v>0</v>
      </c>
      <c r="AB191" s="130">
        <f>R191/1800/0.6</f>
        <v>0</v>
      </c>
      <c r="AC191" s="7"/>
      <c r="AD191" s="131"/>
      <c r="AE191" s="132"/>
      <c r="AF191" s="132"/>
      <c r="AG191" s="132"/>
      <c r="AH191" s="132"/>
      <c r="AI191" s="132"/>
      <c r="AJ191" s="132"/>
      <c r="AK191" s="132"/>
      <c r="AL191" s="132"/>
      <c r="AM191" s="132"/>
      <c r="AN191" s="132"/>
      <c r="AO191" s="132"/>
      <c r="AP191" s="582"/>
      <c r="AQ191" s="132"/>
      <c r="AR191" s="132"/>
      <c r="AS191" s="132"/>
      <c r="AT191" s="132"/>
      <c r="AU191" s="132"/>
      <c r="AV191" s="583"/>
    </row>
    <row r="192" spans="1:68" ht="27.75" hidden="1" customHeight="1" thickTop="1" x14ac:dyDescent="0.25">
      <c r="A192" s="54"/>
      <c r="B192" s="55"/>
      <c r="C192" s="56"/>
      <c r="D192" s="57" t="s">
        <v>1162</v>
      </c>
      <c r="E192" s="135"/>
      <c r="F192" s="136"/>
      <c r="G192" s="137"/>
      <c r="H192" s="140"/>
      <c r="I192" s="576"/>
      <c r="J192" s="62"/>
      <c r="K192" s="63">
        <f t="shared" ref="K192:K201" si="196">IF(J192&gt;0, 1, 0)</f>
        <v>0</v>
      </c>
      <c r="L192" s="63">
        <f t="shared" ref="L192:L203" si="197">J192-K192</f>
        <v>0</v>
      </c>
      <c r="M192" s="64"/>
      <c r="N192" s="65"/>
      <c r="O192" s="66">
        <f t="shared" ref="O192:O203" si="198">IF(N192&gt;0, 1, 0)</f>
        <v>0</v>
      </c>
      <c r="P192" s="66">
        <f t="shared" ref="P192:P203" si="199">N192-O192</f>
        <v>0</v>
      </c>
      <c r="Q192" s="577"/>
      <c r="R192" s="68">
        <f t="shared" ref="R192:R201" si="200">(K192*M192*$R$5)+(L192*M192*$R$6)+(O192*Q192*$R$7)+(P192*Q192*$R$8)</f>
        <v>0</v>
      </c>
      <c r="S192" s="69">
        <f t="shared" ref="S192:S201" si="201">J192*M192*$S$5</f>
        <v>0</v>
      </c>
      <c r="T192" s="70">
        <f t="shared" ref="T192:T201" si="202">K192*M192*$T$5</f>
        <v>0</v>
      </c>
      <c r="U192" s="70">
        <f t="shared" ref="U192:U201" si="203">J192*M192*$U$5</f>
        <v>0</v>
      </c>
      <c r="V192" s="70">
        <f t="shared" ref="V192:V203" si="204">N192*Q192*$V$7</f>
        <v>0</v>
      </c>
      <c r="W192" s="70">
        <f t="shared" ref="W192:W203" si="205">O192*Q192*$W$7</f>
        <v>0</v>
      </c>
      <c r="X192" s="70">
        <f t="shared" ref="X192:X203" si="206">N192*Q192*$X$7</f>
        <v>0</v>
      </c>
      <c r="Y192" s="70">
        <f t="shared" ref="Y192:AA203" si="207">S192+V192</f>
        <v>0</v>
      </c>
      <c r="Z192" s="70">
        <f t="shared" si="207"/>
        <v>0</v>
      </c>
      <c r="AA192" s="70">
        <f t="shared" si="207"/>
        <v>0</v>
      </c>
      <c r="AB192" s="71"/>
      <c r="AC192" s="7">
        <f>R192-Y192-Z192-AA192</f>
        <v>0</v>
      </c>
      <c r="AD192" s="162"/>
      <c r="AE192" s="134"/>
      <c r="AF192" s="163"/>
      <c r="AG192" s="164"/>
      <c r="AH192" s="88"/>
      <c r="AI192" s="88"/>
      <c r="AJ192" s="75"/>
      <c r="AK192" s="182"/>
      <c r="AL192" s="88"/>
      <c r="AM192" s="75"/>
      <c r="AN192" s="89"/>
      <c r="AO192" s="162"/>
      <c r="AP192" s="134"/>
      <c r="AQ192" s="87"/>
      <c r="AR192" s="167"/>
      <c r="AS192" s="87"/>
      <c r="AT192" s="88"/>
      <c r="AU192" s="75"/>
      <c r="AV192" s="89"/>
    </row>
    <row r="193" spans="1:68" ht="27.95" hidden="1" customHeight="1" x14ac:dyDescent="0.25">
      <c r="A193" s="54"/>
      <c r="B193" s="55"/>
      <c r="C193" s="56"/>
      <c r="D193" s="57" t="s">
        <v>1162</v>
      </c>
      <c r="E193" s="135"/>
      <c r="F193" s="136"/>
      <c r="G193" s="137"/>
      <c r="H193" s="140"/>
      <c r="I193" s="81"/>
      <c r="J193" s="82"/>
      <c r="K193" s="63">
        <f t="shared" si="196"/>
        <v>0</v>
      </c>
      <c r="L193" s="63">
        <f t="shared" si="197"/>
        <v>0</v>
      </c>
      <c r="M193" s="83"/>
      <c r="N193" s="84"/>
      <c r="O193" s="66">
        <f t="shared" si="198"/>
        <v>0</v>
      </c>
      <c r="P193" s="66">
        <f t="shared" si="199"/>
        <v>0</v>
      </c>
      <c r="Q193" s="83"/>
      <c r="R193" s="85">
        <f t="shared" si="200"/>
        <v>0</v>
      </c>
      <c r="S193" s="69">
        <f t="shared" si="201"/>
        <v>0</v>
      </c>
      <c r="T193" s="70">
        <f t="shared" si="202"/>
        <v>0</v>
      </c>
      <c r="U193" s="70">
        <f t="shared" si="203"/>
        <v>0</v>
      </c>
      <c r="V193" s="70">
        <f t="shared" si="204"/>
        <v>0</v>
      </c>
      <c r="W193" s="70">
        <f t="shared" si="205"/>
        <v>0</v>
      </c>
      <c r="X193" s="70">
        <f t="shared" si="206"/>
        <v>0</v>
      </c>
      <c r="Y193" s="70">
        <f t="shared" si="207"/>
        <v>0</v>
      </c>
      <c r="Z193" s="70">
        <f t="shared" si="207"/>
        <v>0</v>
      </c>
      <c r="AA193" s="70">
        <f t="shared" si="207"/>
        <v>0</v>
      </c>
      <c r="AB193" s="71"/>
      <c r="AC193" s="7">
        <f t="shared" ref="AC193:AC203" si="208">R191-Y191-Z191-AA191</f>
        <v>0</v>
      </c>
      <c r="AD193" s="162"/>
      <c r="AE193" s="134"/>
      <c r="AF193" s="163"/>
      <c r="AG193" s="164"/>
      <c r="AH193" s="88"/>
      <c r="AI193" s="88"/>
      <c r="AJ193" s="75"/>
      <c r="AK193" s="182"/>
      <c r="AL193" s="88"/>
      <c r="AM193" s="75"/>
      <c r="AN193" s="89"/>
      <c r="AO193" s="86"/>
      <c r="AP193" s="134"/>
      <c r="AQ193" s="87"/>
      <c r="AR193" s="87"/>
      <c r="AS193" s="87"/>
      <c r="AT193" s="88"/>
      <c r="AU193" s="75"/>
      <c r="AV193" s="89"/>
    </row>
    <row r="194" spans="1:68" ht="27.95" hidden="1" customHeight="1" x14ac:dyDescent="0.25">
      <c r="A194" s="54"/>
      <c r="B194" s="55"/>
      <c r="C194" s="56"/>
      <c r="D194" s="57" t="s">
        <v>1162</v>
      </c>
      <c r="E194" s="135"/>
      <c r="F194" s="136"/>
      <c r="G194" s="137"/>
      <c r="H194" s="138"/>
      <c r="I194" s="81"/>
      <c r="J194" s="82"/>
      <c r="K194" s="63">
        <f t="shared" si="196"/>
        <v>0</v>
      </c>
      <c r="L194" s="63">
        <f t="shared" si="197"/>
        <v>0</v>
      </c>
      <c r="M194" s="83"/>
      <c r="N194" s="84"/>
      <c r="O194" s="66">
        <f t="shared" si="198"/>
        <v>0</v>
      </c>
      <c r="P194" s="66">
        <f t="shared" si="199"/>
        <v>0</v>
      </c>
      <c r="Q194" s="83"/>
      <c r="R194" s="85">
        <f t="shared" si="200"/>
        <v>0</v>
      </c>
      <c r="S194" s="69">
        <f t="shared" si="201"/>
        <v>0</v>
      </c>
      <c r="T194" s="70">
        <f t="shared" si="202"/>
        <v>0</v>
      </c>
      <c r="U194" s="70">
        <f t="shared" si="203"/>
        <v>0</v>
      </c>
      <c r="V194" s="70">
        <f t="shared" si="204"/>
        <v>0</v>
      </c>
      <c r="W194" s="70">
        <f t="shared" si="205"/>
        <v>0</v>
      </c>
      <c r="X194" s="70">
        <f t="shared" si="206"/>
        <v>0</v>
      </c>
      <c r="Y194" s="70">
        <f t="shared" si="207"/>
        <v>0</v>
      </c>
      <c r="Z194" s="70">
        <f t="shared" si="207"/>
        <v>0</v>
      </c>
      <c r="AA194" s="70">
        <f t="shared" si="207"/>
        <v>0</v>
      </c>
      <c r="AB194" s="71"/>
      <c r="AC194" s="7">
        <f t="shared" si="208"/>
        <v>0</v>
      </c>
      <c r="AD194" s="162"/>
      <c r="AE194" s="134"/>
      <c r="AF194" s="163"/>
      <c r="AG194" s="164"/>
      <c r="AH194" s="88"/>
      <c r="AI194" s="88"/>
      <c r="AJ194" s="75"/>
      <c r="AK194" s="167"/>
      <c r="AL194" s="88"/>
      <c r="AM194" s="75"/>
      <c r="AN194" s="89"/>
      <c r="AO194" s="86"/>
      <c r="AP194" s="134"/>
      <c r="AQ194" s="87"/>
      <c r="AR194" s="87"/>
      <c r="AS194" s="87"/>
      <c r="AT194" s="88"/>
      <c r="AU194" s="75"/>
      <c r="AV194" s="89"/>
    </row>
    <row r="195" spans="1:68" ht="27.95" hidden="1" customHeight="1" x14ac:dyDescent="0.25">
      <c r="A195" s="54"/>
      <c r="B195" s="55"/>
      <c r="C195" s="56"/>
      <c r="D195" s="57" t="s">
        <v>1162</v>
      </c>
      <c r="E195" s="139"/>
      <c r="F195" s="136"/>
      <c r="G195" s="137"/>
      <c r="H195" s="140"/>
      <c r="I195" s="81"/>
      <c r="J195" s="82"/>
      <c r="K195" s="63">
        <f t="shared" si="196"/>
        <v>0</v>
      </c>
      <c r="L195" s="63">
        <f t="shared" si="197"/>
        <v>0</v>
      </c>
      <c r="M195" s="83"/>
      <c r="N195" s="84"/>
      <c r="O195" s="66">
        <f t="shared" si="198"/>
        <v>0</v>
      </c>
      <c r="P195" s="66">
        <f t="shared" si="199"/>
        <v>0</v>
      </c>
      <c r="Q195" s="83"/>
      <c r="R195" s="85">
        <f t="shared" si="200"/>
        <v>0</v>
      </c>
      <c r="S195" s="69">
        <f t="shared" si="201"/>
        <v>0</v>
      </c>
      <c r="T195" s="70">
        <f t="shared" si="202"/>
        <v>0</v>
      </c>
      <c r="U195" s="70">
        <f t="shared" si="203"/>
        <v>0</v>
      </c>
      <c r="V195" s="70">
        <f t="shared" si="204"/>
        <v>0</v>
      </c>
      <c r="W195" s="70">
        <f t="shared" si="205"/>
        <v>0</v>
      </c>
      <c r="X195" s="70">
        <f t="shared" si="206"/>
        <v>0</v>
      </c>
      <c r="Y195" s="70">
        <f t="shared" si="207"/>
        <v>0</v>
      </c>
      <c r="Z195" s="70">
        <f t="shared" si="207"/>
        <v>0</v>
      </c>
      <c r="AA195" s="70">
        <f t="shared" si="207"/>
        <v>0</v>
      </c>
      <c r="AB195" s="71"/>
      <c r="AC195" s="7">
        <f t="shared" si="208"/>
        <v>0</v>
      </c>
      <c r="AD195" s="86"/>
      <c r="AE195" s="73"/>
      <c r="AF195" s="87"/>
      <c r="AG195" s="87"/>
      <c r="AH195" s="88"/>
      <c r="AI195" s="88"/>
      <c r="AJ195" s="75"/>
      <c r="AK195" s="87"/>
      <c r="AL195" s="88"/>
      <c r="AM195" s="75"/>
      <c r="AN195" s="89"/>
      <c r="AO195" s="86"/>
      <c r="AP195" s="134"/>
      <c r="AQ195" s="87"/>
      <c r="AR195" s="87"/>
      <c r="AS195" s="87"/>
      <c r="AT195" s="88"/>
      <c r="AU195" s="75"/>
      <c r="AV195" s="89"/>
    </row>
    <row r="196" spans="1:68" ht="27.95" hidden="1" customHeight="1" x14ac:dyDescent="0.25">
      <c r="A196" s="54"/>
      <c r="B196" s="55"/>
      <c r="C196" s="56"/>
      <c r="D196" s="57" t="s">
        <v>1162</v>
      </c>
      <c r="E196" s="141"/>
      <c r="F196" s="136"/>
      <c r="G196" s="137"/>
      <c r="H196" s="140"/>
      <c r="I196" s="81"/>
      <c r="J196" s="82"/>
      <c r="K196" s="63">
        <f t="shared" si="196"/>
        <v>0</v>
      </c>
      <c r="L196" s="63">
        <f t="shared" si="197"/>
        <v>0</v>
      </c>
      <c r="M196" s="83"/>
      <c r="N196" s="84"/>
      <c r="O196" s="66">
        <f t="shared" si="198"/>
        <v>0</v>
      </c>
      <c r="P196" s="66">
        <f t="shared" si="199"/>
        <v>0</v>
      </c>
      <c r="Q196" s="83"/>
      <c r="R196" s="85">
        <f t="shared" si="200"/>
        <v>0</v>
      </c>
      <c r="S196" s="69">
        <f t="shared" si="201"/>
        <v>0</v>
      </c>
      <c r="T196" s="70">
        <f t="shared" si="202"/>
        <v>0</v>
      </c>
      <c r="U196" s="70">
        <f t="shared" si="203"/>
        <v>0</v>
      </c>
      <c r="V196" s="70">
        <f t="shared" si="204"/>
        <v>0</v>
      </c>
      <c r="W196" s="70">
        <f t="shared" si="205"/>
        <v>0</v>
      </c>
      <c r="X196" s="70">
        <f t="shared" si="206"/>
        <v>0</v>
      </c>
      <c r="Y196" s="70">
        <f t="shared" si="207"/>
        <v>0</v>
      </c>
      <c r="Z196" s="70">
        <f t="shared" si="207"/>
        <v>0</v>
      </c>
      <c r="AA196" s="70">
        <f t="shared" si="207"/>
        <v>0</v>
      </c>
      <c r="AB196" s="71"/>
      <c r="AC196" s="7">
        <f t="shared" si="208"/>
        <v>0</v>
      </c>
      <c r="AD196" s="86"/>
      <c r="AE196" s="73"/>
      <c r="AF196" s="87"/>
      <c r="AG196" s="87"/>
      <c r="AH196" s="88"/>
      <c r="AI196" s="88"/>
      <c r="AJ196" s="75"/>
      <c r="AK196" s="87"/>
      <c r="AL196" s="88"/>
      <c r="AM196" s="75"/>
      <c r="AN196" s="89"/>
      <c r="AO196" s="86"/>
      <c r="AP196" s="134"/>
      <c r="AQ196" s="87"/>
      <c r="AR196" s="87"/>
      <c r="AS196" s="87"/>
      <c r="AT196" s="88"/>
      <c r="AU196" s="75"/>
      <c r="AV196" s="89"/>
    </row>
    <row r="197" spans="1:68" ht="27.95" hidden="1" customHeight="1" x14ac:dyDescent="0.25">
      <c r="A197" s="54"/>
      <c r="B197" s="55"/>
      <c r="C197" s="56"/>
      <c r="D197" s="57" t="s">
        <v>1162</v>
      </c>
      <c r="E197" s="141"/>
      <c r="F197" s="136"/>
      <c r="G197" s="137"/>
      <c r="H197" s="140"/>
      <c r="I197" s="81"/>
      <c r="J197" s="82"/>
      <c r="K197" s="63">
        <f t="shared" si="196"/>
        <v>0</v>
      </c>
      <c r="L197" s="63">
        <f t="shared" si="197"/>
        <v>0</v>
      </c>
      <c r="M197" s="83"/>
      <c r="N197" s="84"/>
      <c r="O197" s="66">
        <f t="shared" si="198"/>
        <v>0</v>
      </c>
      <c r="P197" s="66">
        <f t="shared" si="199"/>
        <v>0</v>
      </c>
      <c r="Q197" s="83"/>
      <c r="R197" s="85">
        <f t="shared" si="200"/>
        <v>0</v>
      </c>
      <c r="S197" s="69">
        <f t="shared" si="201"/>
        <v>0</v>
      </c>
      <c r="T197" s="70">
        <f t="shared" si="202"/>
        <v>0</v>
      </c>
      <c r="U197" s="70">
        <f t="shared" si="203"/>
        <v>0</v>
      </c>
      <c r="V197" s="70">
        <f t="shared" si="204"/>
        <v>0</v>
      </c>
      <c r="W197" s="70">
        <f t="shared" si="205"/>
        <v>0</v>
      </c>
      <c r="X197" s="70">
        <f t="shared" si="206"/>
        <v>0</v>
      </c>
      <c r="Y197" s="70">
        <f t="shared" si="207"/>
        <v>0</v>
      </c>
      <c r="Z197" s="70">
        <f t="shared" si="207"/>
        <v>0</v>
      </c>
      <c r="AA197" s="70">
        <f t="shared" si="207"/>
        <v>0</v>
      </c>
      <c r="AB197" s="71"/>
      <c r="AC197" s="7">
        <f t="shared" si="208"/>
        <v>0</v>
      </c>
      <c r="AD197" s="86"/>
      <c r="AE197" s="73"/>
      <c r="AF197" s="87"/>
      <c r="AG197" s="87"/>
      <c r="AH197" s="88"/>
      <c r="AI197" s="88"/>
      <c r="AJ197" s="75"/>
      <c r="AK197" s="87"/>
      <c r="AL197" s="88"/>
      <c r="AM197" s="75"/>
      <c r="AN197" s="89"/>
      <c r="AO197" s="86"/>
      <c r="AP197" s="134"/>
      <c r="AQ197" s="87"/>
      <c r="AR197" s="87"/>
      <c r="AS197" s="87"/>
      <c r="AT197" s="88"/>
      <c r="AU197" s="75"/>
      <c r="AV197" s="89"/>
    </row>
    <row r="198" spans="1:68" ht="27.95" hidden="1" customHeight="1" x14ac:dyDescent="0.25">
      <c r="A198" s="54"/>
      <c r="B198" s="55"/>
      <c r="C198" s="56"/>
      <c r="D198" s="57" t="s">
        <v>1162</v>
      </c>
      <c r="E198" s="141"/>
      <c r="F198" s="136"/>
      <c r="G198" s="142"/>
      <c r="H198" s="140"/>
      <c r="I198" s="81"/>
      <c r="J198" s="82"/>
      <c r="K198" s="63">
        <f t="shared" si="196"/>
        <v>0</v>
      </c>
      <c r="L198" s="63">
        <f t="shared" si="197"/>
        <v>0</v>
      </c>
      <c r="M198" s="83"/>
      <c r="N198" s="84"/>
      <c r="O198" s="66">
        <f t="shared" si="198"/>
        <v>0</v>
      </c>
      <c r="P198" s="66">
        <f t="shared" si="199"/>
        <v>0</v>
      </c>
      <c r="Q198" s="83"/>
      <c r="R198" s="85">
        <f t="shared" si="200"/>
        <v>0</v>
      </c>
      <c r="S198" s="69">
        <f t="shared" si="201"/>
        <v>0</v>
      </c>
      <c r="T198" s="70">
        <f t="shared" si="202"/>
        <v>0</v>
      </c>
      <c r="U198" s="70">
        <f t="shared" si="203"/>
        <v>0</v>
      </c>
      <c r="V198" s="70">
        <f t="shared" si="204"/>
        <v>0</v>
      </c>
      <c r="W198" s="70">
        <f t="shared" si="205"/>
        <v>0</v>
      </c>
      <c r="X198" s="70">
        <f t="shared" si="206"/>
        <v>0</v>
      </c>
      <c r="Y198" s="70">
        <f t="shared" si="207"/>
        <v>0</v>
      </c>
      <c r="Z198" s="70">
        <f t="shared" si="207"/>
        <v>0</v>
      </c>
      <c r="AA198" s="70">
        <f t="shared" si="207"/>
        <v>0</v>
      </c>
      <c r="AB198" s="71"/>
      <c r="AC198" s="7">
        <f t="shared" si="208"/>
        <v>0</v>
      </c>
      <c r="AD198" s="86"/>
      <c r="AE198" s="73"/>
      <c r="AF198" s="87"/>
      <c r="AG198" s="87"/>
      <c r="AH198" s="88"/>
      <c r="AI198" s="88"/>
      <c r="AJ198" s="75"/>
      <c r="AK198" s="87"/>
      <c r="AL198" s="88"/>
      <c r="AM198" s="75"/>
      <c r="AN198" s="89"/>
      <c r="AO198" s="86"/>
      <c r="AP198" s="134"/>
      <c r="AQ198" s="87"/>
      <c r="AR198" s="87"/>
      <c r="AS198" s="87"/>
      <c r="AT198" s="88"/>
      <c r="AU198" s="75"/>
      <c r="AV198" s="89"/>
    </row>
    <row r="199" spans="1:68" ht="27.95" hidden="1" customHeight="1" x14ac:dyDescent="0.25">
      <c r="A199" s="54"/>
      <c r="B199" s="55"/>
      <c r="C199" s="56"/>
      <c r="D199" s="57" t="s">
        <v>1162</v>
      </c>
      <c r="E199" s="141"/>
      <c r="F199" s="136"/>
      <c r="G199" s="142"/>
      <c r="H199" s="140"/>
      <c r="I199" s="94"/>
      <c r="J199" s="82"/>
      <c r="K199" s="63">
        <f t="shared" si="196"/>
        <v>0</v>
      </c>
      <c r="L199" s="63">
        <f t="shared" si="197"/>
        <v>0</v>
      </c>
      <c r="M199" s="83"/>
      <c r="N199" s="84"/>
      <c r="O199" s="66">
        <f t="shared" si="198"/>
        <v>0</v>
      </c>
      <c r="P199" s="66">
        <f t="shared" si="199"/>
        <v>0</v>
      </c>
      <c r="Q199" s="83"/>
      <c r="R199" s="85">
        <f t="shared" si="200"/>
        <v>0</v>
      </c>
      <c r="S199" s="69">
        <f t="shared" si="201"/>
        <v>0</v>
      </c>
      <c r="T199" s="70">
        <f t="shared" si="202"/>
        <v>0</v>
      </c>
      <c r="U199" s="70">
        <f t="shared" si="203"/>
        <v>0</v>
      </c>
      <c r="V199" s="70">
        <f t="shared" si="204"/>
        <v>0</v>
      </c>
      <c r="W199" s="70">
        <f t="shared" si="205"/>
        <v>0</v>
      </c>
      <c r="X199" s="70">
        <f t="shared" si="206"/>
        <v>0</v>
      </c>
      <c r="Y199" s="70">
        <f t="shared" si="207"/>
        <v>0</v>
      </c>
      <c r="Z199" s="70">
        <f t="shared" si="207"/>
        <v>0</v>
      </c>
      <c r="AA199" s="70">
        <f t="shared" si="207"/>
        <v>0</v>
      </c>
      <c r="AB199" s="71"/>
      <c r="AC199" s="7">
        <f t="shared" si="208"/>
        <v>0</v>
      </c>
      <c r="AD199" s="86"/>
      <c r="AE199" s="73"/>
      <c r="AF199" s="87"/>
      <c r="AG199" s="87"/>
      <c r="AH199" s="88"/>
      <c r="AI199" s="88"/>
      <c r="AJ199" s="75"/>
      <c r="AK199" s="87"/>
      <c r="AL199" s="88"/>
      <c r="AM199" s="75"/>
      <c r="AN199" s="89"/>
      <c r="AO199" s="86"/>
      <c r="AP199" s="134"/>
      <c r="AQ199" s="87"/>
      <c r="AR199" s="87"/>
      <c r="AS199" s="87"/>
      <c r="AT199" s="88"/>
      <c r="AU199" s="75"/>
      <c r="AV199" s="89"/>
    </row>
    <row r="200" spans="1:68" ht="27.95" hidden="1" customHeight="1" x14ac:dyDescent="0.25">
      <c r="A200" s="54"/>
      <c r="B200" s="55"/>
      <c r="C200" s="56"/>
      <c r="D200" s="57" t="s">
        <v>1162</v>
      </c>
      <c r="E200" s="143"/>
      <c r="F200" s="144"/>
      <c r="G200" s="145"/>
      <c r="H200" s="140"/>
      <c r="I200" s="81"/>
      <c r="J200" s="82"/>
      <c r="K200" s="63">
        <f t="shared" si="196"/>
        <v>0</v>
      </c>
      <c r="L200" s="63">
        <f t="shared" si="197"/>
        <v>0</v>
      </c>
      <c r="M200" s="83"/>
      <c r="N200" s="84"/>
      <c r="O200" s="66">
        <f t="shared" si="198"/>
        <v>0</v>
      </c>
      <c r="P200" s="66">
        <f t="shared" si="199"/>
        <v>0</v>
      </c>
      <c r="Q200" s="83"/>
      <c r="R200" s="85">
        <f t="shared" si="200"/>
        <v>0</v>
      </c>
      <c r="S200" s="69">
        <f t="shared" si="201"/>
        <v>0</v>
      </c>
      <c r="T200" s="70">
        <f t="shared" si="202"/>
        <v>0</v>
      </c>
      <c r="U200" s="70">
        <f t="shared" si="203"/>
        <v>0</v>
      </c>
      <c r="V200" s="70">
        <f t="shared" si="204"/>
        <v>0</v>
      </c>
      <c r="W200" s="70">
        <f t="shared" si="205"/>
        <v>0</v>
      </c>
      <c r="X200" s="70">
        <f t="shared" si="206"/>
        <v>0</v>
      </c>
      <c r="Y200" s="70">
        <f t="shared" si="207"/>
        <v>0</v>
      </c>
      <c r="Z200" s="70">
        <f t="shared" si="207"/>
        <v>0</v>
      </c>
      <c r="AA200" s="70">
        <f t="shared" si="207"/>
        <v>0</v>
      </c>
      <c r="AB200" s="71"/>
      <c r="AC200" s="7">
        <f t="shared" si="208"/>
        <v>0</v>
      </c>
      <c r="AD200" s="86"/>
      <c r="AE200" s="73"/>
      <c r="AF200" s="87"/>
      <c r="AG200" s="87"/>
      <c r="AH200" s="88"/>
      <c r="AI200" s="88"/>
      <c r="AJ200" s="75"/>
      <c r="AK200" s="87"/>
      <c r="AL200" s="88"/>
      <c r="AM200" s="75"/>
      <c r="AN200" s="89"/>
      <c r="AO200" s="86"/>
      <c r="AP200" s="134"/>
      <c r="AQ200" s="87"/>
      <c r="AR200" s="87"/>
      <c r="AS200" s="87"/>
      <c r="AT200" s="88"/>
      <c r="AU200" s="75"/>
      <c r="AV200" s="89"/>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row>
    <row r="201" spans="1:68" ht="27.95" hidden="1" customHeight="1" x14ac:dyDescent="0.25">
      <c r="A201" s="54"/>
      <c r="B201" s="55"/>
      <c r="C201" s="56"/>
      <c r="D201" s="57" t="s">
        <v>1162</v>
      </c>
      <c r="E201" s="146"/>
      <c r="F201" s="578"/>
      <c r="G201" s="142"/>
      <c r="H201" s="579"/>
      <c r="I201" s="580"/>
      <c r="J201" s="82"/>
      <c r="K201" s="96">
        <f t="shared" si="196"/>
        <v>0</v>
      </c>
      <c r="L201" s="96">
        <f t="shared" si="197"/>
        <v>0</v>
      </c>
      <c r="M201" s="83"/>
      <c r="N201" s="84"/>
      <c r="O201" s="66">
        <f t="shared" si="198"/>
        <v>0</v>
      </c>
      <c r="P201" s="66">
        <f t="shared" si="199"/>
        <v>0</v>
      </c>
      <c r="Q201" s="83"/>
      <c r="R201" s="85">
        <f t="shared" si="200"/>
        <v>0</v>
      </c>
      <c r="S201" s="69">
        <f t="shared" si="201"/>
        <v>0</v>
      </c>
      <c r="T201" s="70">
        <f t="shared" si="202"/>
        <v>0</v>
      </c>
      <c r="U201" s="70">
        <f t="shared" si="203"/>
        <v>0</v>
      </c>
      <c r="V201" s="70">
        <f t="shared" si="204"/>
        <v>0</v>
      </c>
      <c r="W201" s="70">
        <f t="shared" si="205"/>
        <v>0</v>
      </c>
      <c r="X201" s="70">
        <f t="shared" si="206"/>
        <v>0</v>
      </c>
      <c r="Y201" s="70">
        <f t="shared" si="207"/>
        <v>0</v>
      </c>
      <c r="Z201" s="70">
        <f t="shared" si="207"/>
        <v>0</v>
      </c>
      <c r="AA201" s="70">
        <f t="shared" si="207"/>
        <v>0</v>
      </c>
      <c r="AB201" s="71"/>
      <c r="AC201" s="7">
        <f t="shared" si="208"/>
        <v>0</v>
      </c>
      <c r="AD201" s="86"/>
      <c r="AE201" s="73"/>
      <c r="AF201" s="87"/>
      <c r="AG201" s="87"/>
      <c r="AH201" s="88"/>
      <c r="AI201" s="88"/>
      <c r="AJ201" s="75"/>
      <c r="AK201" s="87"/>
      <c r="AL201" s="88"/>
      <c r="AM201" s="75"/>
      <c r="AN201" s="89"/>
      <c r="AO201" s="86"/>
      <c r="AP201" s="134"/>
      <c r="AQ201" s="87"/>
      <c r="AR201" s="87"/>
      <c r="AS201" s="87"/>
      <c r="AT201" s="88"/>
      <c r="AU201" s="75"/>
      <c r="AV201" s="89"/>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row>
    <row r="202" spans="1:68" s="179" customFormat="1" ht="27.95" hidden="1" customHeight="1" x14ac:dyDescent="0.25">
      <c r="A202" s="193"/>
      <c r="B202" s="194"/>
      <c r="C202" s="56"/>
      <c r="D202" s="57" t="s">
        <v>1162</v>
      </c>
      <c r="E202" s="101" t="s">
        <v>49</v>
      </c>
      <c r="F202" s="101"/>
      <c r="G202" s="102"/>
      <c r="H202" s="103"/>
      <c r="I202" s="104"/>
      <c r="J202" s="105"/>
      <c r="K202" s="106">
        <f>IF(J202&gt;0, 1, 0)</f>
        <v>0</v>
      </c>
      <c r="L202" s="106">
        <f t="shared" si="197"/>
        <v>0</v>
      </c>
      <c r="M202" s="107"/>
      <c r="N202" s="108"/>
      <c r="O202" s="109">
        <f t="shared" si="198"/>
        <v>0</v>
      </c>
      <c r="P202" s="109">
        <f t="shared" si="199"/>
        <v>0</v>
      </c>
      <c r="Q202" s="107"/>
      <c r="R202" s="110">
        <f>J202*M202*$R$9</f>
        <v>0</v>
      </c>
      <c r="S202" s="111">
        <f>J202*M202*$S$9</f>
        <v>0</v>
      </c>
      <c r="T202" s="112">
        <f>K202*M202*$T$9</f>
        <v>0</v>
      </c>
      <c r="U202" s="112">
        <f>J202*M202*$U$9</f>
        <v>0</v>
      </c>
      <c r="V202" s="112">
        <f t="shared" si="204"/>
        <v>0</v>
      </c>
      <c r="W202" s="112">
        <f t="shared" si="205"/>
        <v>0</v>
      </c>
      <c r="X202" s="112">
        <f t="shared" si="206"/>
        <v>0</v>
      </c>
      <c r="Y202" s="112">
        <f t="shared" si="207"/>
        <v>0</v>
      </c>
      <c r="Z202" s="112">
        <f t="shared" si="207"/>
        <v>0</v>
      </c>
      <c r="AA202" s="112">
        <f t="shared" si="207"/>
        <v>0</v>
      </c>
      <c r="AB202" s="113"/>
      <c r="AC202" s="7">
        <f t="shared" si="208"/>
        <v>0</v>
      </c>
      <c r="AD202" s="176"/>
      <c r="AE202" s="73"/>
      <c r="AF202" s="177"/>
      <c r="AG202" s="177"/>
      <c r="AH202" s="88"/>
      <c r="AI202" s="88"/>
      <c r="AJ202" s="75"/>
      <c r="AK202" s="177"/>
      <c r="AL202" s="88"/>
      <c r="AM202" s="75"/>
      <c r="AN202" s="178"/>
      <c r="AO202" s="176"/>
      <c r="AP202" s="597"/>
      <c r="AQ202" s="177"/>
      <c r="AR202" s="177"/>
      <c r="AS202" s="177"/>
      <c r="AT202" s="88"/>
      <c r="AU202" s="75"/>
      <c r="AV202" s="178"/>
      <c r="AW202" s="6"/>
      <c r="AX202" s="6"/>
      <c r="AY202" s="6"/>
      <c r="AZ202" s="6"/>
      <c r="BA202" s="6"/>
      <c r="BB202" s="6"/>
      <c r="BC202" s="6"/>
      <c r="BD202" s="6"/>
      <c r="BE202" s="6"/>
      <c r="BF202" s="6"/>
      <c r="BG202" s="6"/>
      <c r="BH202" s="6"/>
      <c r="BI202" s="6"/>
      <c r="BJ202" s="6"/>
      <c r="BK202" s="6"/>
      <c r="BL202" s="6"/>
      <c r="BM202" s="6"/>
      <c r="BN202" s="6"/>
      <c r="BO202" s="6"/>
      <c r="BP202" s="6"/>
    </row>
    <row r="203" spans="1:68" s="171" customFormat="1" ht="27.95" hidden="1" customHeight="1" x14ac:dyDescent="0.25">
      <c r="A203" s="193"/>
      <c r="B203" s="194"/>
      <c r="C203" s="56"/>
      <c r="D203" s="57" t="s">
        <v>1162</v>
      </c>
      <c r="E203" s="101" t="s">
        <v>49</v>
      </c>
      <c r="F203" s="101"/>
      <c r="G203" s="102"/>
      <c r="H203" s="103"/>
      <c r="I203" s="104"/>
      <c r="J203" s="105"/>
      <c r="K203" s="106">
        <f>IF(J203&gt;0, 1, 0)</f>
        <v>0</v>
      </c>
      <c r="L203" s="106">
        <f t="shared" si="197"/>
        <v>0</v>
      </c>
      <c r="M203" s="107"/>
      <c r="N203" s="108"/>
      <c r="O203" s="109">
        <f t="shared" si="198"/>
        <v>0</v>
      </c>
      <c r="P203" s="109">
        <f t="shared" si="199"/>
        <v>0</v>
      </c>
      <c r="Q203" s="107"/>
      <c r="R203" s="110">
        <f>J203*M203*$R$9</f>
        <v>0</v>
      </c>
      <c r="S203" s="111">
        <f>J203*M203*$S$9</f>
        <v>0</v>
      </c>
      <c r="T203" s="112">
        <f>K203*M203*$T$9</f>
        <v>0</v>
      </c>
      <c r="U203" s="112">
        <f>J203*M203*$U$9</f>
        <v>0</v>
      </c>
      <c r="V203" s="112">
        <f t="shared" si="204"/>
        <v>0</v>
      </c>
      <c r="W203" s="112">
        <f t="shared" si="205"/>
        <v>0</v>
      </c>
      <c r="X203" s="112">
        <f t="shared" si="206"/>
        <v>0</v>
      </c>
      <c r="Y203" s="112">
        <f t="shared" si="207"/>
        <v>0</v>
      </c>
      <c r="Z203" s="112">
        <f t="shared" si="207"/>
        <v>0</v>
      </c>
      <c r="AA203" s="112">
        <f t="shared" si="207"/>
        <v>0</v>
      </c>
      <c r="AB203" s="113"/>
      <c r="AC203" s="114">
        <f t="shared" si="208"/>
        <v>0</v>
      </c>
      <c r="AD203" s="176"/>
      <c r="AE203" s="73"/>
      <c r="AF203" s="177"/>
      <c r="AG203" s="177"/>
      <c r="AH203" s="88"/>
      <c r="AI203" s="88"/>
      <c r="AJ203" s="75"/>
      <c r="AK203" s="177"/>
      <c r="AL203" s="88"/>
      <c r="AM203" s="75"/>
      <c r="AN203" s="178"/>
      <c r="AO203" s="176"/>
      <c r="AP203" s="597"/>
      <c r="AQ203" s="177"/>
      <c r="AR203" s="177"/>
      <c r="AS203" s="177"/>
      <c r="AT203" s="88"/>
      <c r="AU203" s="75"/>
      <c r="AV203" s="178"/>
      <c r="AW203" s="6"/>
      <c r="AX203" s="6"/>
      <c r="AY203" s="6"/>
      <c r="AZ203" s="6"/>
      <c r="BA203" s="6"/>
      <c r="BB203" s="6"/>
      <c r="BC203" s="6"/>
      <c r="BD203" s="6"/>
      <c r="BE203" s="6"/>
      <c r="BF203" s="6"/>
      <c r="BG203" s="6"/>
      <c r="BH203" s="6"/>
      <c r="BI203" s="6"/>
      <c r="BJ203" s="6"/>
      <c r="BK203" s="6"/>
      <c r="BL203" s="6"/>
      <c r="BM203" s="6"/>
      <c r="BN203" s="6"/>
      <c r="BO203" s="6"/>
      <c r="BP203" s="6"/>
    </row>
    <row r="204" spans="1:68" ht="27.95" hidden="1" customHeight="1" thickBot="1" x14ac:dyDescent="0.3">
      <c r="A204" s="116"/>
      <c r="B204" s="117"/>
      <c r="C204" s="117"/>
      <c r="D204" s="57" t="s">
        <v>1162</v>
      </c>
      <c r="E204" s="118"/>
      <c r="F204" s="118"/>
      <c r="G204" s="119"/>
      <c r="H204" s="120" t="s">
        <v>90</v>
      </c>
      <c r="I204" s="121"/>
      <c r="J204" s="122"/>
      <c r="K204" s="123"/>
      <c r="L204" s="123"/>
      <c r="M204" s="124"/>
      <c r="N204" s="125"/>
      <c r="O204" s="123"/>
      <c r="P204" s="123"/>
      <c r="Q204" s="124"/>
      <c r="R204" s="126">
        <f>SUM(R192:R203)</f>
        <v>0</v>
      </c>
      <c r="S204" s="127">
        <f t="shared" ref="S204:AA204" si="209">SUM(S192:S203)</f>
        <v>0</v>
      </c>
      <c r="T204" s="128">
        <f t="shared" si="209"/>
        <v>0</v>
      </c>
      <c r="U204" s="128">
        <f t="shared" si="209"/>
        <v>0</v>
      </c>
      <c r="V204" s="128">
        <f t="shared" si="209"/>
        <v>0</v>
      </c>
      <c r="W204" s="128">
        <f t="shared" si="209"/>
        <v>0</v>
      </c>
      <c r="X204" s="128">
        <f t="shared" si="209"/>
        <v>0</v>
      </c>
      <c r="Y204" s="129">
        <f t="shared" si="209"/>
        <v>0</v>
      </c>
      <c r="Z204" s="129">
        <f t="shared" si="209"/>
        <v>0</v>
      </c>
      <c r="AA204" s="129">
        <f t="shared" si="209"/>
        <v>0</v>
      </c>
      <c r="AB204" s="130">
        <f>R204/1800/0.6</f>
        <v>0</v>
      </c>
      <c r="AC204" s="7"/>
      <c r="AD204" s="131"/>
      <c r="AE204" s="132"/>
      <c r="AF204" s="132"/>
      <c r="AG204" s="132"/>
      <c r="AH204" s="132"/>
      <c r="AI204" s="132"/>
      <c r="AJ204" s="132"/>
      <c r="AK204" s="132"/>
      <c r="AL204" s="132"/>
      <c r="AM204" s="132"/>
      <c r="AN204" s="132"/>
      <c r="AO204" s="132"/>
      <c r="AP204" s="582"/>
      <c r="AQ204" s="132"/>
      <c r="AR204" s="132"/>
      <c r="AS204" s="132"/>
      <c r="AT204" s="132"/>
      <c r="AU204" s="132"/>
      <c r="AV204" s="583"/>
    </row>
    <row r="205" spans="1:68" ht="27.75" hidden="1" customHeight="1" thickTop="1" x14ac:dyDescent="0.25">
      <c r="A205" s="54"/>
      <c r="B205" s="55"/>
      <c r="C205" s="56"/>
      <c r="D205" s="57" t="s">
        <v>1162</v>
      </c>
      <c r="E205" s="135"/>
      <c r="F205" s="136"/>
      <c r="G205" s="137"/>
      <c r="H205" s="140"/>
      <c r="I205" s="576"/>
      <c r="J205" s="62"/>
      <c r="K205" s="63">
        <f t="shared" ref="K205:K214" si="210">IF(J205&gt;0, 1, 0)</f>
        <v>0</v>
      </c>
      <c r="L205" s="63">
        <f t="shared" ref="L205:L216" si="211">J205-K205</f>
        <v>0</v>
      </c>
      <c r="M205" s="64"/>
      <c r="N205" s="65"/>
      <c r="O205" s="66">
        <f t="shared" ref="O205:O216" si="212">IF(N205&gt;0, 1, 0)</f>
        <v>0</v>
      </c>
      <c r="P205" s="66">
        <f t="shared" ref="P205:P216" si="213">N205-O205</f>
        <v>0</v>
      </c>
      <c r="Q205" s="577"/>
      <c r="R205" s="68">
        <f t="shared" ref="R205:R214" si="214">(K205*M205*$R$5)+(L205*M205*$R$6)+(O205*Q205*$R$7)+(P205*Q205*$R$8)</f>
        <v>0</v>
      </c>
      <c r="S205" s="69">
        <f t="shared" ref="S205:S214" si="215">J205*M205*$S$5</f>
        <v>0</v>
      </c>
      <c r="T205" s="70">
        <f t="shared" ref="T205:T214" si="216">K205*M205*$T$5</f>
        <v>0</v>
      </c>
      <c r="U205" s="70">
        <f t="shared" ref="U205:U214" si="217">J205*M205*$U$5</f>
        <v>0</v>
      </c>
      <c r="V205" s="70">
        <f t="shared" ref="V205:V216" si="218">N205*Q205*$V$7</f>
        <v>0</v>
      </c>
      <c r="W205" s="70">
        <f t="shared" ref="W205:W216" si="219">O205*Q205*$W$7</f>
        <v>0</v>
      </c>
      <c r="X205" s="70">
        <f t="shared" ref="X205:X216" si="220">N205*Q205*$X$7</f>
        <v>0</v>
      </c>
      <c r="Y205" s="70">
        <f t="shared" ref="Y205:AA216" si="221">S205+V205</f>
        <v>0</v>
      </c>
      <c r="Z205" s="70">
        <f t="shared" si="221"/>
        <v>0</v>
      </c>
      <c r="AA205" s="70">
        <f t="shared" si="221"/>
        <v>0</v>
      </c>
      <c r="AB205" s="71"/>
      <c r="AC205" s="7">
        <f>R205-Y205-Z205-AA205</f>
        <v>0</v>
      </c>
      <c r="AD205" s="162"/>
      <c r="AE205" s="134"/>
      <c r="AF205" s="163"/>
      <c r="AG205" s="164"/>
      <c r="AH205" s="88"/>
      <c r="AI205" s="88"/>
      <c r="AJ205" s="75"/>
      <c r="AK205" s="182"/>
      <c r="AL205" s="88"/>
      <c r="AM205" s="75"/>
      <c r="AN205" s="89"/>
      <c r="AO205" s="162"/>
      <c r="AP205" s="134"/>
      <c r="AQ205" s="87"/>
      <c r="AR205" s="167"/>
      <c r="AS205" s="87"/>
      <c r="AT205" s="88"/>
      <c r="AU205" s="75"/>
      <c r="AV205" s="89"/>
    </row>
    <row r="206" spans="1:68" ht="27.95" hidden="1" customHeight="1" x14ac:dyDescent="0.25">
      <c r="A206" s="54"/>
      <c r="B206" s="55"/>
      <c r="C206" s="56"/>
      <c r="D206" s="57" t="s">
        <v>1162</v>
      </c>
      <c r="E206" s="135"/>
      <c r="F206" s="136"/>
      <c r="G206" s="137"/>
      <c r="H206" s="140"/>
      <c r="I206" s="81"/>
      <c r="J206" s="82"/>
      <c r="K206" s="63">
        <f t="shared" si="210"/>
        <v>0</v>
      </c>
      <c r="L206" s="63">
        <f t="shared" si="211"/>
        <v>0</v>
      </c>
      <c r="M206" s="83"/>
      <c r="N206" s="84"/>
      <c r="O206" s="66">
        <f t="shared" si="212"/>
        <v>0</v>
      </c>
      <c r="P206" s="66">
        <f t="shared" si="213"/>
        <v>0</v>
      </c>
      <c r="Q206" s="83"/>
      <c r="R206" s="85">
        <f t="shared" si="214"/>
        <v>0</v>
      </c>
      <c r="S206" s="69">
        <f t="shared" si="215"/>
        <v>0</v>
      </c>
      <c r="T206" s="70">
        <f t="shared" si="216"/>
        <v>0</v>
      </c>
      <c r="U206" s="70">
        <f t="shared" si="217"/>
        <v>0</v>
      </c>
      <c r="V206" s="70">
        <f t="shared" si="218"/>
        <v>0</v>
      </c>
      <c r="W206" s="70">
        <f t="shared" si="219"/>
        <v>0</v>
      </c>
      <c r="X206" s="70">
        <f t="shared" si="220"/>
        <v>0</v>
      </c>
      <c r="Y206" s="70">
        <f t="shared" si="221"/>
        <v>0</v>
      </c>
      <c r="Z206" s="70">
        <f t="shared" si="221"/>
        <v>0</v>
      </c>
      <c r="AA206" s="70">
        <f t="shared" si="221"/>
        <v>0</v>
      </c>
      <c r="AB206" s="71"/>
      <c r="AC206" s="7">
        <f t="shared" ref="AC206:AC216" si="222">R204-Y204-Z204-AA204</f>
        <v>0</v>
      </c>
      <c r="AD206" s="162"/>
      <c r="AE206" s="134"/>
      <c r="AF206" s="163"/>
      <c r="AG206" s="164"/>
      <c r="AH206" s="88"/>
      <c r="AI206" s="88"/>
      <c r="AJ206" s="75"/>
      <c r="AK206" s="182"/>
      <c r="AL206" s="88"/>
      <c r="AM206" s="75"/>
      <c r="AN206" s="89"/>
      <c r="AO206" s="86"/>
      <c r="AP206" s="134"/>
      <c r="AQ206" s="87"/>
      <c r="AR206" s="87"/>
      <c r="AS206" s="87"/>
      <c r="AT206" s="88"/>
      <c r="AU206" s="75"/>
      <c r="AV206" s="89"/>
    </row>
    <row r="207" spans="1:68" ht="27.95" hidden="1" customHeight="1" x14ac:dyDescent="0.25">
      <c r="A207" s="54"/>
      <c r="B207" s="55"/>
      <c r="C207" s="56"/>
      <c r="D207" s="57" t="s">
        <v>1162</v>
      </c>
      <c r="E207" s="135"/>
      <c r="F207" s="136"/>
      <c r="G207" s="137"/>
      <c r="H207" s="138"/>
      <c r="I207" s="81"/>
      <c r="J207" s="82"/>
      <c r="K207" s="63">
        <f t="shared" si="210"/>
        <v>0</v>
      </c>
      <c r="L207" s="63">
        <f t="shared" si="211"/>
        <v>0</v>
      </c>
      <c r="M207" s="83"/>
      <c r="N207" s="84"/>
      <c r="O207" s="66">
        <f t="shared" si="212"/>
        <v>0</v>
      </c>
      <c r="P207" s="66">
        <f t="shared" si="213"/>
        <v>0</v>
      </c>
      <c r="Q207" s="83"/>
      <c r="R207" s="85">
        <f t="shared" si="214"/>
        <v>0</v>
      </c>
      <c r="S207" s="69">
        <f t="shared" si="215"/>
        <v>0</v>
      </c>
      <c r="T207" s="70">
        <f t="shared" si="216"/>
        <v>0</v>
      </c>
      <c r="U207" s="70">
        <f t="shared" si="217"/>
        <v>0</v>
      </c>
      <c r="V207" s="70">
        <f t="shared" si="218"/>
        <v>0</v>
      </c>
      <c r="W207" s="70">
        <f t="shared" si="219"/>
        <v>0</v>
      </c>
      <c r="X207" s="70">
        <f t="shared" si="220"/>
        <v>0</v>
      </c>
      <c r="Y207" s="70">
        <f t="shared" si="221"/>
        <v>0</v>
      </c>
      <c r="Z207" s="70">
        <f t="shared" si="221"/>
        <v>0</v>
      </c>
      <c r="AA207" s="70">
        <f t="shared" si="221"/>
        <v>0</v>
      </c>
      <c r="AB207" s="71"/>
      <c r="AC207" s="7">
        <f t="shared" si="222"/>
        <v>0</v>
      </c>
      <c r="AD207" s="162"/>
      <c r="AE207" s="134"/>
      <c r="AF207" s="163"/>
      <c r="AG207" s="164"/>
      <c r="AH207" s="88"/>
      <c r="AI207" s="88"/>
      <c r="AJ207" s="75"/>
      <c r="AK207" s="167"/>
      <c r="AL207" s="88"/>
      <c r="AM207" s="75"/>
      <c r="AN207" s="89"/>
      <c r="AO207" s="86"/>
      <c r="AP207" s="134"/>
      <c r="AQ207" s="87"/>
      <c r="AR207" s="87"/>
      <c r="AS207" s="87"/>
      <c r="AT207" s="88"/>
      <c r="AU207" s="75"/>
      <c r="AV207" s="89"/>
    </row>
    <row r="208" spans="1:68" ht="27.95" hidden="1" customHeight="1" x14ac:dyDescent="0.25">
      <c r="A208" s="54"/>
      <c r="B208" s="55"/>
      <c r="C208" s="56"/>
      <c r="D208" s="57" t="s">
        <v>1162</v>
      </c>
      <c r="E208" s="139"/>
      <c r="F208" s="136"/>
      <c r="G208" s="137"/>
      <c r="H208" s="140"/>
      <c r="I208" s="81"/>
      <c r="J208" s="82"/>
      <c r="K208" s="63">
        <f t="shared" si="210"/>
        <v>0</v>
      </c>
      <c r="L208" s="63">
        <f t="shared" si="211"/>
        <v>0</v>
      </c>
      <c r="M208" s="83"/>
      <c r="N208" s="84"/>
      <c r="O208" s="66">
        <f t="shared" si="212"/>
        <v>0</v>
      </c>
      <c r="P208" s="66">
        <f t="shared" si="213"/>
        <v>0</v>
      </c>
      <c r="Q208" s="83"/>
      <c r="R208" s="85">
        <f t="shared" si="214"/>
        <v>0</v>
      </c>
      <c r="S208" s="69">
        <f t="shared" si="215"/>
        <v>0</v>
      </c>
      <c r="T208" s="70">
        <f t="shared" si="216"/>
        <v>0</v>
      </c>
      <c r="U208" s="70">
        <f t="shared" si="217"/>
        <v>0</v>
      </c>
      <c r="V208" s="70">
        <f t="shared" si="218"/>
        <v>0</v>
      </c>
      <c r="W208" s="70">
        <f t="shared" si="219"/>
        <v>0</v>
      </c>
      <c r="X208" s="70">
        <f t="shared" si="220"/>
        <v>0</v>
      </c>
      <c r="Y208" s="70">
        <f t="shared" si="221"/>
        <v>0</v>
      </c>
      <c r="Z208" s="70">
        <f t="shared" si="221"/>
        <v>0</v>
      </c>
      <c r="AA208" s="70">
        <f t="shared" si="221"/>
        <v>0</v>
      </c>
      <c r="AB208" s="71"/>
      <c r="AC208" s="7">
        <f t="shared" si="222"/>
        <v>0</v>
      </c>
      <c r="AD208" s="86"/>
      <c r="AE208" s="73"/>
      <c r="AF208" s="87"/>
      <c r="AG208" s="87"/>
      <c r="AH208" s="88"/>
      <c r="AI208" s="88"/>
      <c r="AJ208" s="75"/>
      <c r="AK208" s="87"/>
      <c r="AL208" s="88"/>
      <c r="AM208" s="75"/>
      <c r="AN208" s="89"/>
      <c r="AO208" s="86"/>
      <c r="AP208" s="134"/>
      <c r="AQ208" s="87"/>
      <c r="AR208" s="87"/>
      <c r="AS208" s="87"/>
      <c r="AT208" s="88"/>
      <c r="AU208" s="75"/>
      <c r="AV208" s="89"/>
    </row>
    <row r="209" spans="1:68" ht="27.95" hidden="1" customHeight="1" x14ac:dyDescent="0.25">
      <c r="A209" s="54"/>
      <c r="B209" s="55"/>
      <c r="C209" s="56"/>
      <c r="D209" s="57" t="s">
        <v>1162</v>
      </c>
      <c r="E209" s="141"/>
      <c r="F209" s="136"/>
      <c r="G209" s="137"/>
      <c r="H209" s="140"/>
      <c r="I209" s="81"/>
      <c r="J209" s="82"/>
      <c r="K209" s="63">
        <f t="shared" si="210"/>
        <v>0</v>
      </c>
      <c r="L209" s="63">
        <f t="shared" si="211"/>
        <v>0</v>
      </c>
      <c r="M209" s="83"/>
      <c r="N209" s="84"/>
      <c r="O209" s="66">
        <f t="shared" si="212"/>
        <v>0</v>
      </c>
      <c r="P209" s="66">
        <f t="shared" si="213"/>
        <v>0</v>
      </c>
      <c r="Q209" s="83"/>
      <c r="R209" s="85">
        <f t="shared" si="214"/>
        <v>0</v>
      </c>
      <c r="S209" s="69">
        <f t="shared" si="215"/>
        <v>0</v>
      </c>
      <c r="T209" s="70">
        <f t="shared" si="216"/>
        <v>0</v>
      </c>
      <c r="U209" s="70">
        <f t="shared" si="217"/>
        <v>0</v>
      </c>
      <c r="V209" s="70">
        <f t="shared" si="218"/>
        <v>0</v>
      </c>
      <c r="W209" s="70">
        <f t="shared" si="219"/>
        <v>0</v>
      </c>
      <c r="X209" s="70">
        <f t="shared" si="220"/>
        <v>0</v>
      </c>
      <c r="Y209" s="70">
        <f t="shared" si="221"/>
        <v>0</v>
      </c>
      <c r="Z209" s="70">
        <f t="shared" si="221"/>
        <v>0</v>
      </c>
      <c r="AA209" s="70">
        <f t="shared" si="221"/>
        <v>0</v>
      </c>
      <c r="AB209" s="71"/>
      <c r="AC209" s="7">
        <f t="shared" si="222"/>
        <v>0</v>
      </c>
      <c r="AD209" s="86"/>
      <c r="AE209" s="73"/>
      <c r="AF209" s="87"/>
      <c r="AG209" s="87"/>
      <c r="AH209" s="88"/>
      <c r="AI209" s="88"/>
      <c r="AJ209" s="75"/>
      <c r="AK209" s="87"/>
      <c r="AL209" s="88"/>
      <c r="AM209" s="75"/>
      <c r="AN209" s="89"/>
      <c r="AO209" s="86"/>
      <c r="AP209" s="134"/>
      <c r="AQ209" s="87"/>
      <c r="AR209" s="87"/>
      <c r="AS209" s="87"/>
      <c r="AT209" s="88"/>
      <c r="AU209" s="75"/>
      <c r="AV209" s="89"/>
    </row>
    <row r="210" spans="1:68" ht="27.95" hidden="1" customHeight="1" x14ac:dyDescent="0.25">
      <c r="A210" s="54"/>
      <c r="B210" s="55"/>
      <c r="C210" s="56"/>
      <c r="D210" s="57" t="s">
        <v>1162</v>
      </c>
      <c r="E210" s="141"/>
      <c r="F210" s="136"/>
      <c r="G210" s="137"/>
      <c r="H210" s="140"/>
      <c r="I210" s="81"/>
      <c r="J210" s="82"/>
      <c r="K210" s="63">
        <f t="shared" si="210"/>
        <v>0</v>
      </c>
      <c r="L210" s="63">
        <f t="shared" si="211"/>
        <v>0</v>
      </c>
      <c r="M210" s="83"/>
      <c r="N210" s="84"/>
      <c r="O210" s="66">
        <f t="shared" si="212"/>
        <v>0</v>
      </c>
      <c r="P210" s="66">
        <f t="shared" si="213"/>
        <v>0</v>
      </c>
      <c r="Q210" s="83"/>
      <c r="R210" s="85">
        <f t="shared" si="214"/>
        <v>0</v>
      </c>
      <c r="S210" s="69">
        <f t="shared" si="215"/>
        <v>0</v>
      </c>
      <c r="T210" s="70">
        <f t="shared" si="216"/>
        <v>0</v>
      </c>
      <c r="U210" s="70">
        <f t="shared" si="217"/>
        <v>0</v>
      </c>
      <c r="V210" s="70">
        <f t="shared" si="218"/>
        <v>0</v>
      </c>
      <c r="W210" s="70">
        <f t="shared" si="219"/>
        <v>0</v>
      </c>
      <c r="X210" s="70">
        <f t="shared" si="220"/>
        <v>0</v>
      </c>
      <c r="Y210" s="70">
        <f t="shared" si="221"/>
        <v>0</v>
      </c>
      <c r="Z210" s="70">
        <f t="shared" si="221"/>
        <v>0</v>
      </c>
      <c r="AA210" s="70">
        <f t="shared" si="221"/>
        <v>0</v>
      </c>
      <c r="AB210" s="71"/>
      <c r="AC210" s="7">
        <f t="shared" si="222"/>
        <v>0</v>
      </c>
      <c r="AD210" s="86"/>
      <c r="AE210" s="73"/>
      <c r="AF210" s="87"/>
      <c r="AG210" s="87"/>
      <c r="AH210" s="88"/>
      <c r="AI210" s="88"/>
      <c r="AJ210" s="75"/>
      <c r="AK210" s="87"/>
      <c r="AL210" s="88"/>
      <c r="AM210" s="75"/>
      <c r="AN210" s="89"/>
      <c r="AO210" s="86"/>
      <c r="AP210" s="134"/>
      <c r="AQ210" s="87"/>
      <c r="AR210" s="87"/>
      <c r="AS210" s="87"/>
      <c r="AT210" s="88"/>
      <c r="AU210" s="75"/>
      <c r="AV210" s="89"/>
    </row>
    <row r="211" spans="1:68" ht="27.95" hidden="1" customHeight="1" x14ac:dyDescent="0.25">
      <c r="A211" s="54"/>
      <c r="B211" s="55"/>
      <c r="C211" s="56"/>
      <c r="D211" s="57" t="s">
        <v>1162</v>
      </c>
      <c r="E211" s="141"/>
      <c r="F211" s="136"/>
      <c r="G211" s="142"/>
      <c r="H211" s="140"/>
      <c r="I211" s="81"/>
      <c r="J211" s="82"/>
      <c r="K211" s="63">
        <f t="shared" si="210"/>
        <v>0</v>
      </c>
      <c r="L211" s="63">
        <f t="shared" si="211"/>
        <v>0</v>
      </c>
      <c r="M211" s="83"/>
      <c r="N211" s="84"/>
      <c r="O211" s="66">
        <f t="shared" si="212"/>
        <v>0</v>
      </c>
      <c r="P211" s="66">
        <f t="shared" si="213"/>
        <v>0</v>
      </c>
      <c r="Q211" s="83"/>
      <c r="R211" s="85">
        <f t="shared" si="214"/>
        <v>0</v>
      </c>
      <c r="S211" s="69">
        <f t="shared" si="215"/>
        <v>0</v>
      </c>
      <c r="T211" s="70">
        <f t="shared" si="216"/>
        <v>0</v>
      </c>
      <c r="U211" s="70">
        <f t="shared" si="217"/>
        <v>0</v>
      </c>
      <c r="V211" s="70">
        <f t="shared" si="218"/>
        <v>0</v>
      </c>
      <c r="W211" s="70">
        <f t="shared" si="219"/>
        <v>0</v>
      </c>
      <c r="X211" s="70">
        <f t="shared" si="220"/>
        <v>0</v>
      </c>
      <c r="Y211" s="70">
        <f t="shared" si="221"/>
        <v>0</v>
      </c>
      <c r="Z211" s="70">
        <f t="shared" si="221"/>
        <v>0</v>
      </c>
      <c r="AA211" s="70">
        <f t="shared" si="221"/>
        <v>0</v>
      </c>
      <c r="AB211" s="71"/>
      <c r="AC211" s="7">
        <f t="shared" si="222"/>
        <v>0</v>
      </c>
      <c r="AD211" s="86"/>
      <c r="AE211" s="73"/>
      <c r="AF211" s="87"/>
      <c r="AG211" s="87"/>
      <c r="AH211" s="88"/>
      <c r="AI211" s="88"/>
      <c r="AJ211" s="75"/>
      <c r="AK211" s="87"/>
      <c r="AL211" s="88"/>
      <c r="AM211" s="75"/>
      <c r="AN211" s="89"/>
      <c r="AO211" s="86"/>
      <c r="AP211" s="134"/>
      <c r="AQ211" s="87"/>
      <c r="AR211" s="87"/>
      <c r="AS211" s="87"/>
      <c r="AT211" s="88"/>
      <c r="AU211" s="75"/>
      <c r="AV211" s="89"/>
    </row>
    <row r="212" spans="1:68" ht="27.95" hidden="1" customHeight="1" x14ac:dyDescent="0.25">
      <c r="A212" s="54"/>
      <c r="B212" s="55"/>
      <c r="C212" s="56"/>
      <c r="D212" s="57" t="s">
        <v>1162</v>
      </c>
      <c r="E212" s="141"/>
      <c r="F212" s="136"/>
      <c r="G212" s="142"/>
      <c r="H212" s="140"/>
      <c r="I212" s="94"/>
      <c r="J212" s="82"/>
      <c r="K212" s="63">
        <f t="shared" si="210"/>
        <v>0</v>
      </c>
      <c r="L212" s="63">
        <f t="shared" si="211"/>
        <v>0</v>
      </c>
      <c r="M212" s="83"/>
      <c r="N212" s="84"/>
      <c r="O212" s="66">
        <f t="shared" si="212"/>
        <v>0</v>
      </c>
      <c r="P212" s="66">
        <f t="shared" si="213"/>
        <v>0</v>
      </c>
      <c r="Q212" s="83"/>
      <c r="R212" s="85">
        <f t="shared" si="214"/>
        <v>0</v>
      </c>
      <c r="S212" s="69">
        <f t="shared" si="215"/>
        <v>0</v>
      </c>
      <c r="T212" s="70">
        <f t="shared" si="216"/>
        <v>0</v>
      </c>
      <c r="U212" s="70">
        <f t="shared" si="217"/>
        <v>0</v>
      </c>
      <c r="V212" s="70">
        <f t="shared" si="218"/>
        <v>0</v>
      </c>
      <c r="W212" s="70">
        <f t="shared" si="219"/>
        <v>0</v>
      </c>
      <c r="X212" s="70">
        <f t="shared" si="220"/>
        <v>0</v>
      </c>
      <c r="Y212" s="70">
        <f t="shared" si="221"/>
        <v>0</v>
      </c>
      <c r="Z212" s="70">
        <f t="shared" si="221"/>
        <v>0</v>
      </c>
      <c r="AA212" s="70">
        <f t="shared" si="221"/>
        <v>0</v>
      </c>
      <c r="AB212" s="71"/>
      <c r="AC212" s="7">
        <f t="shared" si="222"/>
        <v>0</v>
      </c>
      <c r="AD212" s="86"/>
      <c r="AE212" s="73"/>
      <c r="AF212" s="87"/>
      <c r="AG212" s="87"/>
      <c r="AH212" s="88"/>
      <c r="AI212" s="88"/>
      <c r="AJ212" s="75"/>
      <c r="AK212" s="87"/>
      <c r="AL212" s="88"/>
      <c r="AM212" s="75"/>
      <c r="AN212" s="89"/>
      <c r="AO212" s="86"/>
      <c r="AP212" s="134"/>
      <c r="AQ212" s="87"/>
      <c r="AR212" s="87"/>
      <c r="AS212" s="87"/>
      <c r="AT212" s="88"/>
      <c r="AU212" s="75"/>
      <c r="AV212" s="89"/>
    </row>
    <row r="213" spans="1:68" ht="27.95" hidden="1" customHeight="1" x14ac:dyDescent="0.25">
      <c r="A213" s="54"/>
      <c r="B213" s="55"/>
      <c r="C213" s="56"/>
      <c r="D213" s="57" t="s">
        <v>1162</v>
      </c>
      <c r="E213" s="143"/>
      <c r="F213" s="144"/>
      <c r="G213" s="145"/>
      <c r="H213" s="140"/>
      <c r="I213" s="81"/>
      <c r="J213" s="82"/>
      <c r="K213" s="63">
        <f t="shared" si="210"/>
        <v>0</v>
      </c>
      <c r="L213" s="63">
        <f t="shared" si="211"/>
        <v>0</v>
      </c>
      <c r="M213" s="83"/>
      <c r="N213" s="84"/>
      <c r="O213" s="66">
        <f t="shared" si="212"/>
        <v>0</v>
      </c>
      <c r="P213" s="66">
        <f t="shared" si="213"/>
        <v>0</v>
      </c>
      <c r="Q213" s="83"/>
      <c r="R213" s="85">
        <f t="shared" si="214"/>
        <v>0</v>
      </c>
      <c r="S213" s="69">
        <f t="shared" si="215"/>
        <v>0</v>
      </c>
      <c r="T213" s="70">
        <f t="shared" si="216"/>
        <v>0</v>
      </c>
      <c r="U213" s="70">
        <f t="shared" si="217"/>
        <v>0</v>
      </c>
      <c r="V213" s="70">
        <f t="shared" si="218"/>
        <v>0</v>
      </c>
      <c r="W213" s="70">
        <f t="shared" si="219"/>
        <v>0</v>
      </c>
      <c r="X213" s="70">
        <f t="shared" si="220"/>
        <v>0</v>
      </c>
      <c r="Y213" s="70">
        <f t="shared" si="221"/>
        <v>0</v>
      </c>
      <c r="Z213" s="70">
        <f t="shared" si="221"/>
        <v>0</v>
      </c>
      <c r="AA213" s="70">
        <f t="shared" si="221"/>
        <v>0</v>
      </c>
      <c r="AB213" s="71"/>
      <c r="AC213" s="7">
        <f t="shared" si="222"/>
        <v>0</v>
      </c>
      <c r="AD213" s="86"/>
      <c r="AE213" s="73"/>
      <c r="AF213" s="87"/>
      <c r="AG213" s="87"/>
      <c r="AH213" s="88"/>
      <c r="AI213" s="88"/>
      <c r="AJ213" s="75"/>
      <c r="AK213" s="87"/>
      <c r="AL213" s="88"/>
      <c r="AM213" s="75"/>
      <c r="AN213" s="89"/>
      <c r="AO213" s="86"/>
      <c r="AP213" s="134"/>
      <c r="AQ213" s="87"/>
      <c r="AR213" s="87"/>
      <c r="AS213" s="87"/>
      <c r="AT213" s="88"/>
      <c r="AU213" s="75"/>
      <c r="AV213" s="89"/>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row>
    <row r="214" spans="1:68" ht="27.95" hidden="1" customHeight="1" x14ac:dyDescent="0.25">
      <c r="A214" s="54"/>
      <c r="B214" s="55"/>
      <c r="C214" s="56"/>
      <c r="D214" s="57" t="s">
        <v>1162</v>
      </c>
      <c r="E214" s="146"/>
      <c r="F214" s="578"/>
      <c r="G214" s="142"/>
      <c r="H214" s="579"/>
      <c r="I214" s="580"/>
      <c r="J214" s="82"/>
      <c r="K214" s="96">
        <f t="shared" si="210"/>
        <v>0</v>
      </c>
      <c r="L214" s="96">
        <f t="shared" si="211"/>
        <v>0</v>
      </c>
      <c r="M214" s="83"/>
      <c r="N214" s="84"/>
      <c r="O214" s="66">
        <f t="shared" si="212"/>
        <v>0</v>
      </c>
      <c r="P214" s="66">
        <f t="shared" si="213"/>
        <v>0</v>
      </c>
      <c r="Q214" s="83"/>
      <c r="R214" s="85">
        <f t="shared" si="214"/>
        <v>0</v>
      </c>
      <c r="S214" s="69">
        <f t="shared" si="215"/>
        <v>0</v>
      </c>
      <c r="T214" s="70">
        <f t="shared" si="216"/>
        <v>0</v>
      </c>
      <c r="U214" s="70">
        <f t="shared" si="217"/>
        <v>0</v>
      </c>
      <c r="V214" s="70">
        <f t="shared" si="218"/>
        <v>0</v>
      </c>
      <c r="W214" s="70">
        <f t="shared" si="219"/>
        <v>0</v>
      </c>
      <c r="X214" s="70">
        <f t="shared" si="220"/>
        <v>0</v>
      </c>
      <c r="Y214" s="70">
        <f t="shared" si="221"/>
        <v>0</v>
      </c>
      <c r="Z214" s="70">
        <f t="shared" si="221"/>
        <v>0</v>
      </c>
      <c r="AA214" s="70">
        <f t="shared" si="221"/>
        <v>0</v>
      </c>
      <c r="AB214" s="71"/>
      <c r="AC214" s="7">
        <f t="shared" si="222"/>
        <v>0</v>
      </c>
      <c r="AD214" s="86"/>
      <c r="AE214" s="73"/>
      <c r="AF214" s="87"/>
      <c r="AG214" s="87"/>
      <c r="AH214" s="88"/>
      <c r="AI214" s="88"/>
      <c r="AJ214" s="75"/>
      <c r="AK214" s="87"/>
      <c r="AL214" s="88"/>
      <c r="AM214" s="75"/>
      <c r="AN214" s="89"/>
      <c r="AO214" s="86"/>
      <c r="AP214" s="134"/>
      <c r="AQ214" s="87"/>
      <c r="AR214" s="87"/>
      <c r="AS214" s="87"/>
      <c r="AT214" s="88"/>
      <c r="AU214" s="75"/>
      <c r="AV214" s="89"/>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row>
    <row r="215" spans="1:68" s="179" customFormat="1" ht="27.95" hidden="1" customHeight="1" x14ac:dyDescent="0.25">
      <c r="A215" s="193"/>
      <c r="B215" s="194"/>
      <c r="C215" s="56"/>
      <c r="D215" s="57" t="s">
        <v>1162</v>
      </c>
      <c r="E215" s="101" t="s">
        <v>49</v>
      </c>
      <c r="F215" s="101"/>
      <c r="G215" s="102"/>
      <c r="H215" s="103"/>
      <c r="I215" s="104"/>
      <c r="J215" s="105"/>
      <c r="K215" s="106">
        <f>IF(J215&gt;0, 1, 0)</f>
        <v>0</v>
      </c>
      <c r="L215" s="106">
        <f t="shared" si="211"/>
        <v>0</v>
      </c>
      <c r="M215" s="107"/>
      <c r="N215" s="108"/>
      <c r="O215" s="109">
        <f t="shared" si="212"/>
        <v>0</v>
      </c>
      <c r="P215" s="109">
        <f t="shared" si="213"/>
        <v>0</v>
      </c>
      <c r="Q215" s="107"/>
      <c r="R215" s="110">
        <f>J215*M215*$R$9</f>
        <v>0</v>
      </c>
      <c r="S215" s="111">
        <f>J215*M215*$S$9</f>
        <v>0</v>
      </c>
      <c r="T215" s="112">
        <f>K215*M215*$T$9</f>
        <v>0</v>
      </c>
      <c r="U215" s="112">
        <f>J215*M215*$U$9</f>
        <v>0</v>
      </c>
      <c r="V215" s="112">
        <f t="shared" si="218"/>
        <v>0</v>
      </c>
      <c r="W215" s="112">
        <f t="shared" si="219"/>
        <v>0</v>
      </c>
      <c r="X215" s="112">
        <f t="shared" si="220"/>
        <v>0</v>
      </c>
      <c r="Y215" s="112">
        <f t="shared" si="221"/>
        <v>0</v>
      </c>
      <c r="Z215" s="112">
        <f t="shared" si="221"/>
        <v>0</v>
      </c>
      <c r="AA215" s="112">
        <f t="shared" si="221"/>
        <v>0</v>
      </c>
      <c r="AB215" s="113"/>
      <c r="AC215" s="7">
        <f t="shared" si="222"/>
        <v>0</v>
      </c>
      <c r="AD215" s="176"/>
      <c r="AE215" s="73"/>
      <c r="AF215" s="177"/>
      <c r="AG215" s="177"/>
      <c r="AH215" s="88"/>
      <c r="AI215" s="88"/>
      <c r="AJ215" s="75"/>
      <c r="AK215" s="177"/>
      <c r="AL215" s="88"/>
      <c r="AM215" s="75"/>
      <c r="AN215" s="178"/>
      <c r="AO215" s="176"/>
      <c r="AP215" s="597"/>
      <c r="AQ215" s="177"/>
      <c r="AR215" s="177"/>
      <c r="AS215" s="177"/>
      <c r="AT215" s="88"/>
      <c r="AU215" s="75"/>
      <c r="AV215" s="178"/>
      <c r="AW215" s="6"/>
      <c r="AX215" s="6"/>
      <c r="AY215" s="6"/>
      <c r="AZ215" s="6"/>
      <c r="BA215" s="6"/>
      <c r="BB215" s="6"/>
      <c r="BC215" s="6"/>
      <c r="BD215" s="6"/>
      <c r="BE215" s="6"/>
      <c r="BF215" s="6"/>
      <c r="BG215" s="6"/>
      <c r="BH215" s="6"/>
      <c r="BI215" s="6"/>
      <c r="BJ215" s="6"/>
      <c r="BK215" s="6"/>
      <c r="BL215" s="6"/>
      <c r="BM215" s="6"/>
      <c r="BN215" s="6"/>
      <c r="BO215" s="6"/>
      <c r="BP215" s="6"/>
    </row>
    <row r="216" spans="1:68" s="171" customFormat="1" ht="27.95" hidden="1" customHeight="1" x14ac:dyDescent="0.25">
      <c r="A216" s="193"/>
      <c r="B216" s="194"/>
      <c r="C216" s="56"/>
      <c r="D216" s="57" t="s">
        <v>1162</v>
      </c>
      <c r="E216" s="101" t="s">
        <v>49</v>
      </c>
      <c r="F216" s="101"/>
      <c r="G216" s="102"/>
      <c r="H216" s="103"/>
      <c r="I216" s="104"/>
      <c r="J216" s="105"/>
      <c r="K216" s="106">
        <f>IF(J216&gt;0, 1, 0)</f>
        <v>0</v>
      </c>
      <c r="L216" s="106">
        <f t="shared" si="211"/>
        <v>0</v>
      </c>
      <c r="M216" s="107"/>
      <c r="N216" s="108"/>
      <c r="O216" s="109">
        <f t="shared" si="212"/>
        <v>0</v>
      </c>
      <c r="P216" s="109">
        <f t="shared" si="213"/>
        <v>0</v>
      </c>
      <c r="Q216" s="107"/>
      <c r="R216" s="110">
        <f>J216*M216*$R$9</f>
        <v>0</v>
      </c>
      <c r="S216" s="111">
        <f>J216*M216*$S$9</f>
        <v>0</v>
      </c>
      <c r="T216" s="112">
        <f>K216*M216*$T$9</f>
        <v>0</v>
      </c>
      <c r="U216" s="112">
        <f>J216*M216*$U$9</f>
        <v>0</v>
      </c>
      <c r="V216" s="112">
        <f t="shared" si="218"/>
        <v>0</v>
      </c>
      <c r="W216" s="112">
        <f t="shared" si="219"/>
        <v>0</v>
      </c>
      <c r="X216" s="112">
        <f t="shared" si="220"/>
        <v>0</v>
      </c>
      <c r="Y216" s="112">
        <f t="shared" si="221"/>
        <v>0</v>
      </c>
      <c r="Z216" s="112">
        <f t="shared" si="221"/>
        <v>0</v>
      </c>
      <c r="AA216" s="112">
        <f t="shared" si="221"/>
        <v>0</v>
      </c>
      <c r="AB216" s="113"/>
      <c r="AC216" s="114">
        <f t="shared" si="222"/>
        <v>0</v>
      </c>
      <c r="AD216" s="176"/>
      <c r="AE216" s="73"/>
      <c r="AF216" s="177"/>
      <c r="AG216" s="177"/>
      <c r="AH216" s="88"/>
      <c r="AI216" s="88"/>
      <c r="AJ216" s="75"/>
      <c r="AK216" s="177"/>
      <c r="AL216" s="88"/>
      <c r="AM216" s="75"/>
      <c r="AN216" s="178"/>
      <c r="AO216" s="176"/>
      <c r="AP216" s="597"/>
      <c r="AQ216" s="177"/>
      <c r="AR216" s="177"/>
      <c r="AS216" s="177"/>
      <c r="AT216" s="88"/>
      <c r="AU216" s="75"/>
      <c r="AV216" s="178"/>
      <c r="AW216" s="6"/>
      <c r="AX216" s="6"/>
      <c r="AY216" s="6"/>
      <c r="AZ216" s="6"/>
      <c r="BA216" s="6"/>
      <c r="BB216" s="6"/>
      <c r="BC216" s="6"/>
      <c r="BD216" s="6"/>
      <c r="BE216" s="6"/>
      <c r="BF216" s="6"/>
      <c r="BG216" s="6"/>
      <c r="BH216" s="6"/>
      <c r="BI216" s="6"/>
      <c r="BJ216" s="6"/>
      <c r="BK216" s="6"/>
      <c r="BL216" s="6"/>
      <c r="BM216" s="6"/>
      <c r="BN216" s="6"/>
      <c r="BO216" s="6"/>
      <c r="BP216" s="6"/>
    </row>
    <row r="217" spans="1:68" ht="27.95" hidden="1" customHeight="1" thickBot="1" x14ac:dyDescent="0.3">
      <c r="A217" s="116"/>
      <c r="B217" s="117"/>
      <c r="C217" s="117"/>
      <c r="D217" s="57" t="s">
        <v>1162</v>
      </c>
      <c r="E217" s="118"/>
      <c r="F217" s="118"/>
      <c r="G217" s="119"/>
      <c r="H217" s="120" t="s">
        <v>90</v>
      </c>
      <c r="I217" s="121"/>
      <c r="J217" s="122"/>
      <c r="K217" s="123"/>
      <c r="L217" s="123"/>
      <c r="M217" s="124"/>
      <c r="N217" s="125"/>
      <c r="O217" s="123"/>
      <c r="P217" s="123"/>
      <c r="Q217" s="124"/>
      <c r="R217" s="126">
        <f>SUM(R205:R216)</f>
        <v>0</v>
      </c>
      <c r="S217" s="127">
        <f t="shared" ref="S217:AA217" si="223">SUM(S205:S216)</f>
        <v>0</v>
      </c>
      <c r="T217" s="128">
        <f t="shared" si="223"/>
        <v>0</v>
      </c>
      <c r="U217" s="128">
        <f t="shared" si="223"/>
        <v>0</v>
      </c>
      <c r="V217" s="128">
        <f t="shared" si="223"/>
        <v>0</v>
      </c>
      <c r="W217" s="128">
        <f t="shared" si="223"/>
        <v>0</v>
      </c>
      <c r="X217" s="128">
        <f t="shared" si="223"/>
        <v>0</v>
      </c>
      <c r="Y217" s="129">
        <f t="shared" si="223"/>
        <v>0</v>
      </c>
      <c r="Z217" s="129">
        <f t="shared" si="223"/>
        <v>0</v>
      </c>
      <c r="AA217" s="129">
        <f t="shared" si="223"/>
        <v>0</v>
      </c>
      <c r="AB217" s="130">
        <f>R217/1800/0.6</f>
        <v>0</v>
      </c>
      <c r="AC217" s="7"/>
      <c r="AD217" s="131"/>
      <c r="AE217" s="132"/>
      <c r="AF217" s="132"/>
      <c r="AG217" s="132"/>
      <c r="AH217" s="132"/>
      <c r="AI217" s="132"/>
      <c r="AJ217" s="132"/>
      <c r="AK217" s="132"/>
      <c r="AL217" s="132"/>
      <c r="AM217" s="132"/>
      <c r="AN217" s="132"/>
      <c r="AO217" s="132"/>
      <c r="AP217" s="582"/>
      <c r="AQ217" s="132"/>
      <c r="AR217" s="132"/>
      <c r="AS217" s="132"/>
      <c r="AT217" s="132"/>
      <c r="AU217" s="132"/>
      <c r="AV217" s="583"/>
    </row>
    <row r="218" spans="1:68" ht="27.75" hidden="1" customHeight="1" thickTop="1" x14ac:dyDescent="0.25">
      <c r="A218" s="54"/>
      <c r="B218" s="55"/>
      <c r="C218" s="56"/>
      <c r="D218" s="57" t="s">
        <v>1162</v>
      </c>
      <c r="E218" s="135"/>
      <c r="F218" s="136"/>
      <c r="G218" s="137"/>
      <c r="H218" s="140"/>
      <c r="I218" s="576"/>
      <c r="J218" s="62"/>
      <c r="K218" s="63">
        <f t="shared" ref="K218:K227" si="224">IF(J218&gt;0, 1, 0)</f>
        <v>0</v>
      </c>
      <c r="L218" s="63">
        <f t="shared" ref="L218:L229" si="225">J218-K218</f>
        <v>0</v>
      </c>
      <c r="M218" s="64"/>
      <c r="N218" s="65"/>
      <c r="O218" s="66">
        <f t="shared" ref="O218:O229" si="226">IF(N218&gt;0, 1, 0)</f>
        <v>0</v>
      </c>
      <c r="P218" s="66">
        <f t="shared" ref="P218:P229" si="227">N218-O218</f>
        <v>0</v>
      </c>
      <c r="Q218" s="577"/>
      <c r="R218" s="68">
        <f t="shared" ref="R218:R227" si="228">(K218*M218*$R$5)+(L218*M218*$R$6)+(O218*Q218*$R$7)+(P218*Q218*$R$8)</f>
        <v>0</v>
      </c>
      <c r="S218" s="69">
        <f t="shared" ref="S218:S227" si="229">J218*M218*$S$5</f>
        <v>0</v>
      </c>
      <c r="T218" s="70">
        <f t="shared" ref="T218:T227" si="230">K218*M218*$T$5</f>
        <v>0</v>
      </c>
      <c r="U218" s="70">
        <f t="shared" ref="U218:U227" si="231">J218*M218*$U$5</f>
        <v>0</v>
      </c>
      <c r="V218" s="70">
        <f t="shared" ref="V218:V229" si="232">N218*Q218*$V$7</f>
        <v>0</v>
      </c>
      <c r="W218" s="70">
        <f t="shared" ref="W218:W229" si="233">O218*Q218*$W$7</f>
        <v>0</v>
      </c>
      <c r="X218" s="70">
        <f t="shared" ref="X218:X229" si="234">N218*Q218*$X$7</f>
        <v>0</v>
      </c>
      <c r="Y218" s="70">
        <f t="shared" ref="Y218:AA229" si="235">S218+V218</f>
        <v>0</v>
      </c>
      <c r="Z218" s="70">
        <f t="shared" si="235"/>
        <v>0</v>
      </c>
      <c r="AA218" s="70">
        <f t="shared" si="235"/>
        <v>0</v>
      </c>
      <c r="AB218" s="71"/>
      <c r="AC218" s="7">
        <f>R218-Y218-Z218-AA218</f>
        <v>0</v>
      </c>
      <c r="AD218" s="162"/>
      <c r="AE218" s="134"/>
      <c r="AF218" s="163"/>
      <c r="AG218" s="164"/>
      <c r="AH218" s="88"/>
      <c r="AI218" s="88"/>
      <c r="AJ218" s="75"/>
      <c r="AK218" s="182"/>
      <c r="AL218" s="88"/>
      <c r="AM218" s="75"/>
      <c r="AN218" s="89"/>
      <c r="AO218" s="162"/>
      <c r="AP218" s="134"/>
      <c r="AQ218" s="87"/>
      <c r="AR218" s="167"/>
      <c r="AS218" s="87"/>
      <c r="AT218" s="88"/>
      <c r="AU218" s="75"/>
      <c r="AV218" s="89"/>
    </row>
    <row r="219" spans="1:68" ht="27.95" hidden="1" customHeight="1" x14ac:dyDescent="0.25">
      <c r="A219" s="54"/>
      <c r="B219" s="55"/>
      <c r="C219" s="56"/>
      <c r="D219" s="57" t="s">
        <v>1162</v>
      </c>
      <c r="E219" s="135"/>
      <c r="F219" s="136"/>
      <c r="G219" s="137"/>
      <c r="H219" s="140"/>
      <c r="I219" s="81"/>
      <c r="J219" s="82"/>
      <c r="K219" s="63">
        <f t="shared" si="224"/>
        <v>0</v>
      </c>
      <c r="L219" s="63">
        <f t="shared" si="225"/>
        <v>0</v>
      </c>
      <c r="M219" s="83"/>
      <c r="N219" s="84"/>
      <c r="O219" s="66">
        <f t="shared" si="226"/>
        <v>0</v>
      </c>
      <c r="P219" s="66">
        <f t="shared" si="227"/>
        <v>0</v>
      </c>
      <c r="Q219" s="83"/>
      <c r="R219" s="85">
        <f t="shared" si="228"/>
        <v>0</v>
      </c>
      <c r="S219" s="69">
        <f t="shared" si="229"/>
        <v>0</v>
      </c>
      <c r="T219" s="70">
        <f t="shared" si="230"/>
        <v>0</v>
      </c>
      <c r="U219" s="70">
        <f t="shared" si="231"/>
        <v>0</v>
      </c>
      <c r="V219" s="70">
        <f t="shared" si="232"/>
        <v>0</v>
      </c>
      <c r="W219" s="70">
        <f t="shared" si="233"/>
        <v>0</v>
      </c>
      <c r="X219" s="70">
        <f t="shared" si="234"/>
        <v>0</v>
      </c>
      <c r="Y219" s="70">
        <f t="shared" si="235"/>
        <v>0</v>
      </c>
      <c r="Z219" s="70">
        <f t="shared" si="235"/>
        <v>0</v>
      </c>
      <c r="AA219" s="70">
        <f t="shared" si="235"/>
        <v>0</v>
      </c>
      <c r="AB219" s="71"/>
      <c r="AC219" s="7">
        <f t="shared" ref="AC219:AC229" si="236">R217-Y217-Z217-AA217</f>
        <v>0</v>
      </c>
      <c r="AD219" s="162"/>
      <c r="AE219" s="134"/>
      <c r="AF219" s="163"/>
      <c r="AG219" s="164"/>
      <c r="AH219" s="88"/>
      <c r="AI219" s="88"/>
      <c r="AJ219" s="75"/>
      <c r="AK219" s="182"/>
      <c r="AL219" s="88"/>
      <c r="AM219" s="75"/>
      <c r="AN219" s="89"/>
      <c r="AO219" s="86"/>
      <c r="AP219" s="134"/>
      <c r="AQ219" s="87"/>
      <c r="AR219" s="87"/>
      <c r="AS219" s="87"/>
      <c r="AT219" s="88"/>
      <c r="AU219" s="75"/>
      <c r="AV219" s="89"/>
    </row>
    <row r="220" spans="1:68" ht="27.95" hidden="1" customHeight="1" x14ac:dyDescent="0.25">
      <c r="A220" s="54"/>
      <c r="B220" s="55"/>
      <c r="C220" s="56"/>
      <c r="D220" s="57" t="s">
        <v>1162</v>
      </c>
      <c r="E220" s="135"/>
      <c r="F220" s="136"/>
      <c r="G220" s="137"/>
      <c r="H220" s="138"/>
      <c r="I220" s="81"/>
      <c r="J220" s="82"/>
      <c r="K220" s="63">
        <f t="shared" si="224"/>
        <v>0</v>
      </c>
      <c r="L220" s="63">
        <f t="shared" si="225"/>
        <v>0</v>
      </c>
      <c r="M220" s="83"/>
      <c r="N220" s="84"/>
      <c r="O220" s="66">
        <f t="shared" si="226"/>
        <v>0</v>
      </c>
      <c r="P220" s="66">
        <f t="shared" si="227"/>
        <v>0</v>
      </c>
      <c r="Q220" s="83"/>
      <c r="R220" s="85">
        <f t="shared" si="228"/>
        <v>0</v>
      </c>
      <c r="S220" s="69">
        <f t="shared" si="229"/>
        <v>0</v>
      </c>
      <c r="T220" s="70">
        <f t="shared" si="230"/>
        <v>0</v>
      </c>
      <c r="U220" s="70">
        <f t="shared" si="231"/>
        <v>0</v>
      </c>
      <c r="V220" s="70">
        <f t="shared" si="232"/>
        <v>0</v>
      </c>
      <c r="W220" s="70">
        <f t="shared" si="233"/>
        <v>0</v>
      </c>
      <c r="X220" s="70">
        <f t="shared" si="234"/>
        <v>0</v>
      </c>
      <c r="Y220" s="70">
        <f t="shared" si="235"/>
        <v>0</v>
      </c>
      <c r="Z220" s="70">
        <f t="shared" si="235"/>
        <v>0</v>
      </c>
      <c r="AA220" s="70">
        <f t="shared" si="235"/>
        <v>0</v>
      </c>
      <c r="AB220" s="71"/>
      <c r="AC220" s="7">
        <f t="shared" si="236"/>
        <v>0</v>
      </c>
      <c r="AD220" s="162"/>
      <c r="AE220" s="134"/>
      <c r="AF220" s="163"/>
      <c r="AG220" s="164"/>
      <c r="AH220" s="88"/>
      <c r="AI220" s="88"/>
      <c r="AJ220" s="75"/>
      <c r="AK220" s="167"/>
      <c r="AL220" s="88"/>
      <c r="AM220" s="75"/>
      <c r="AN220" s="89"/>
      <c r="AO220" s="86"/>
      <c r="AP220" s="134"/>
      <c r="AQ220" s="87"/>
      <c r="AR220" s="87"/>
      <c r="AS220" s="87"/>
      <c r="AT220" s="88"/>
      <c r="AU220" s="75"/>
      <c r="AV220" s="89"/>
    </row>
    <row r="221" spans="1:68" ht="27.95" hidden="1" customHeight="1" x14ac:dyDescent="0.25">
      <c r="A221" s="54"/>
      <c r="B221" s="55"/>
      <c r="C221" s="56"/>
      <c r="D221" s="57" t="s">
        <v>1162</v>
      </c>
      <c r="E221" s="139"/>
      <c r="F221" s="136"/>
      <c r="G221" s="137"/>
      <c r="H221" s="140"/>
      <c r="I221" s="81"/>
      <c r="J221" s="82"/>
      <c r="K221" s="63">
        <f t="shared" si="224"/>
        <v>0</v>
      </c>
      <c r="L221" s="63">
        <f t="shared" si="225"/>
        <v>0</v>
      </c>
      <c r="M221" s="83"/>
      <c r="N221" s="84"/>
      <c r="O221" s="66">
        <f t="shared" si="226"/>
        <v>0</v>
      </c>
      <c r="P221" s="66">
        <f t="shared" si="227"/>
        <v>0</v>
      </c>
      <c r="Q221" s="83"/>
      <c r="R221" s="85">
        <f t="shared" si="228"/>
        <v>0</v>
      </c>
      <c r="S221" s="69">
        <f t="shared" si="229"/>
        <v>0</v>
      </c>
      <c r="T221" s="70">
        <f t="shared" si="230"/>
        <v>0</v>
      </c>
      <c r="U221" s="70">
        <f t="shared" si="231"/>
        <v>0</v>
      </c>
      <c r="V221" s="70">
        <f t="shared" si="232"/>
        <v>0</v>
      </c>
      <c r="W221" s="70">
        <f t="shared" si="233"/>
        <v>0</v>
      </c>
      <c r="X221" s="70">
        <f t="shared" si="234"/>
        <v>0</v>
      </c>
      <c r="Y221" s="70">
        <f t="shared" si="235"/>
        <v>0</v>
      </c>
      <c r="Z221" s="70">
        <f t="shared" si="235"/>
        <v>0</v>
      </c>
      <c r="AA221" s="70">
        <f t="shared" si="235"/>
        <v>0</v>
      </c>
      <c r="AB221" s="71"/>
      <c r="AC221" s="7">
        <f t="shared" si="236"/>
        <v>0</v>
      </c>
      <c r="AD221" s="86"/>
      <c r="AE221" s="73"/>
      <c r="AF221" s="87"/>
      <c r="AG221" s="87"/>
      <c r="AH221" s="88"/>
      <c r="AI221" s="88"/>
      <c r="AJ221" s="75"/>
      <c r="AK221" s="87"/>
      <c r="AL221" s="88"/>
      <c r="AM221" s="75"/>
      <c r="AN221" s="89"/>
      <c r="AO221" s="86"/>
      <c r="AP221" s="134"/>
      <c r="AQ221" s="87"/>
      <c r="AR221" s="87"/>
      <c r="AS221" s="87"/>
      <c r="AT221" s="88"/>
      <c r="AU221" s="75"/>
      <c r="AV221" s="89"/>
    </row>
    <row r="222" spans="1:68" ht="27.95" hidden="1" customHeight="1" x14ac:dyDescent="0.25">
      <c r="A222" s="54"/>
      <c r="B222" s="55"/>
      <c r="C222" s="56"/>
      <c r="D222" s="57" t="s">
        <v>1162</v>
      </c>
      <c r="E222" s="141"/>
      <c r="F222" s="136"/>
      <c r="G222" s="137"/>
      <c r="H222" s="140"/>
      <c r="I222" s="81"/>
      <c r="J222" s="82"/>
      <c r="K222" s="63">
        <f t="shared" si="224"/>
        <v>0</v>
      </c>
      <c r="L222" s="63">
        <f t="shared" si="225"/>
        <v>0</v>
      </c>
      <c r="M222" s="83"/>
      <c r="N222" s="84"/>
      <c r="O222" s="66">
        <f t="shared" si="226"/>
        <v>0</v>
      </c>
      <c r="P222" s="66">
        <f t="shared" si="227"/>
        <v>0</v>
      </c>
      <c r="Q222" s="83"/>
      <c r="R222" s="85">
        <f t="shared" si="228"/>
        <v>0</v>
      </c>
      <c r="S222" s="69">
        <f t="shared" si="229"/>
        <v>0</v>
      </c>
      <c r="T222" s="70">
        <f t="shared" si="230"/>
        <v>0</v>
      </c>
      <c r="U222" s="70">
        <f t="shared" si="231"/>
        <v>0</v>
      </c>
      <c r="V222" s="70">
        <f t="shared" si="232"/>
        <v>0</v>
      </c>
      <c r="W222" s="70">
        <f t="shared" si="233"/>
        <v>0</v>
      </c>
      <c r="X222" s="70">
        <f t="shared" si="234"/>
        <v>0</v>
      </c>
      <c r="Y222" s="70">
        <f t="shared" si="235"/>
        <v>0</v>
      </c>
      <c r="Z222" s="70">
        <f t="shared" si="235"/>
        <v>0</v>
      </c>
      <c r="AA222" s="70">
        <f t="shared" si="235"/>
        <v>0</v>
      </c>
      <c r="AB222" s="71"/>
      <c r="AC222" s="7">
        <f t="shared" si="236"/>
        <v>0</v>
      </c>
      <c r="AD222" s="86"/>
      <c r="AE222" s="73"/>
      <c r="AF222" s="87"/>
      <c r="AG222" s="87"/>
      <c r="AH222" s="88"/>
      <c r="AI222" s="88"/>
      <c r="AJ222" s="75"/>
      <c r="AK222" s="87"/>
      <c r="AL222" s="88"/>
      <c r="AM222" s="75"/>
      <c r="AN222" s="89"/>
      <c r="AO222" s="86"/>
      <c r="AP222" s="134"/>
      <c r="AQ222" s="87"/>
      <c r="AR222" s="87"/>
      <c r="AS222" s="87"/>
      <c r="AT222" s="88"/>
      <c r="AU222" s="75"/>
      <c r="AV222" s="89"/>
    </row>
    <row r="223" spans="1:68" ht="27.95" hidden="1" customHeight="1" x14ac:dyDescent="0.25">
      <c r="A223" s="54"/>
      <c r="B223" s="55"/>
      <c r="C223" s="56"/>
      <c r="D223" s="57" t="s">
        <v>1162</v>
      </c>
      <c r="E223" s="141"/>
      <c r="F223" s="136"/>
      <c r="G223" s="137"/>
      <c r="H223" s="140"/>
      <c r="I223" s="81"/>
      <c r="J223" s="82"/>
      <c r="K223" s="63">
        <f t="shared" si="224"/>
        <v>0</v>
      </c>
      <c r="L223" s="63">
        <f t="shared" si="225"/>
        <v>0</v>
      </c>
      <c r="M223" s="83"/>
      <c r="N223" s="84"/>
      <c r="O223" s="66">
        <f t="shared" si="226"/>
        <v>0</v>
      </c>
      <c r="P223" s="66">
        <f t="shared" si="227"/>
        <v>0</v>
      </c>
      <c r="Q223" s="83"/>
      <c r="R223" s="85">
        <f t="shared" si="228"/>
        <v>0</v>
      </c>
      <c r="S223" s="69">
        <f t="shared" si="229"/>
        <v>0</v>
      </c>
      <c r="T223" s="70">
        <f t="shared" si="230"/>
        <v>0</v>
      </c>
      <c r="U223" s="70">
        <f t="shared" si="231"/>
        <v>0</v>
      </c>
      <c r="V223" s="70">
        <f t="shared" si="232"/>
        <v>0</v>
      </c>
      <c r="W223" s="70">
        <f t="shared" si="233"/>
        <v>0</v>
      </c>
      <c r="X223" s="70">
        <f t="shared" si="234"/>
        <v>0</v>
      </c>
      <c r="Y223" s="70">
        <f t="shared" si="235"/>
        <v>0</v>
      </c>
      <c r="Z223" s="70">
        <f t="shared" si="235"/>
        <v>0</v>
      </c>
      <c r="AA223" s="70">
        <f t="shared" si="235"/>
        <v>0</v>
      </c>
      <c r="AB223" s="71"/>
      <c r="AC223" s="7">
        <f t="shared" si="236"/>
        <v>0</v>
      </c>
      <c r="AD223" s="86"/>
      <c r="AE223" s="73"/>
      <c r="AF223" s="87"/>
      <c r="AG223" s="87"/>
      <c r="AH223" s="88"/>
      <c r="AI223" s="88"/>
      <c r="AJ223" s="75"/>
      <c r="AK223" s="87"/>
      <c r="AL223" s="88"/>
      <c r="AM223" s="75"/>
      <c r="AN223" s="89"/>
      <c r="AO223" s="86"/>
      <c r="AP223" s="134"/>
      <c r="AQ223" s="87"/>
      <c r="AR223" s="87"/>
      <c r="AS223" s="87"/>
      <c r="AT223" s="88"/>
      <c r="AU223" s="75"/>
      <c r="AV223" s="89"/>
    </row>
    <row r="224" spans="1:68" ht="27.95" hidden="1" customHeight="1" x14ac:dyDescent="0.25">
      <c r="A224" s="54"/>
      <c r="B224" s="55"/>
      <c r="C224" s="56"/>
      <c r="D224" s="57" t="s">
        <v>1162</v>
      </c>
      <c r="E224" s="141"/>
      <c r="F224" s="136"/>
      <c r="G224" s="142"/>
      <c r="H224" s="140"/>
      <c r="I224" s="81"/>
      <c r="J224" s="82"/>
      <c r="K224" s="63">
        <f t="shared" si="224"/>
        <v>0</v>
      </c>
      <c r="L224" s="63">
        <f t="shared" si="225"/>
        <v>0</v>
      </c>
      <c r="M224" s="83"/>
      <c r="N224" s="84"/>
      <c r="O224" s="66">
        <f t="shared" si="226"/>
        <v>0</v>
      </c>
      <c r="P224" s="66">
        <f t="shared" si="227"/>
        <v>0</v>
      </c>
      <c r="Q224" s="83"/>
      <c r="R224" s="85">
        <f t="shared" si="228"/>
        <v>0</v>
      </c>
      <c r="S224" s="69">
        <f t="shared" si="229"/>
        <v>0</v>
      </c>
      <c r="T224" s="70">
        <f t="shared" si="230"/>
        <v>0</v>
      </c>
      <c r="U224" s="70">
        <f t="shared" si="231"/>
        <v>0</v>
      </c>
      <c r="V224" s="70">
        <f t="shared" si="232"/>
        <v>0</v>
      </c>
      <c r="W224" s="70">
        <f t="shared" si="233"/>
        <v>0</v>
      </c>
      <c r="X224" s="70">
        <f t="shared" si="234"/>
        <v>0</v>
      </c>
      <c r="Y224" s="70">
        <f t="shared" si="235"/>
        <v>0</v>
      </c>
      <c r="Z224" s="70">
        <f t="shared" si="235"/>
        <v>0</v>
      </c>
      <c r="AA224" s="70">
        <f t="shared" si="235"/>
        <v>0</v>
      </c>
      <c r="AB224" s="71"/>
      <c r="AC224" s="7">
        <f t="shared" si="236"/>
        <v>0</v>
      </c>
      <c r="AD224" s="86"/>
      <c r="AE224" s="73"/>
      <c r="AF224" s="87"/>
      <c r="AG224" s="87"/>
      <c r="AH224" s="88"/>
      <c r="AI224" s="88"/>
      <c r="AJ224" s="75"/>
      <c r="AK224" s="87"/>
      <c r="AL224" s="88"/>
      <c r="AM224" s="75"/>
      <c r="AN224" s="89"/>
      <c r="AO224" s="86"/>
      <c r="AP224" s="134"/>
      <c r="AQ224" s="87"/>
      <c r="AR224" s="87"/>
      <c r="AS224" s="87"/>
      <c r="AT224" s="88"/>
      <c r="AU224" s="75"/>
      <c r="AV224" s="89"/>
    </row>
    <row r="225" spans="1:68" ht="27.95" hidden="1" customHeight="1" x14ac:dyDescent="0.25">
      <c r="A225" s="54"/>
      <c r="B225" s="55"/>
      <c r="C225" s="56"/>
      <c r="D225" s="57" t="s">
        <v>1162</v>
      </c>
      <c r="E225" s="141"/>
      <c r="F225" s="136"/>
      <c r="G225" s="142"/>
      <c r="H225" s="140"/>
      <c r="I225" s="94"/>
      <c r="J225" s="82"/>
      <c r="K225" s="63">
        <f t="shared" si="224"/>
        <v>0</v>
      </c>
      <c r="L225" s="63">
        <f t="shared" si="225"/>
        <v>0</v>
      </c>
      <c r="M225" s="83"/>
      <c r="N225" s="84"/>
      <c r="O225" s="66">
        <f t="shared" si="226"/>
        <v>0</v>
      </c>
      <c r="P225" s="66">
        <f t="shared" si="227"/>
        <v>0</v>
      </c>
      <c r="Q225" s="83"/>
      <c r="R225" s="85">
        <f t="shared" si="228"/>
        <v>0</v>
      </c>
      <c r="S225" s="69">
        <f t="shared" si="229"/>
        <v>0</v>
      </c>
      <c r="T225" s="70">
        <f t="shared" si="230"/>
        <v>0</v>
      </c>
      <c r="U225" s="70">
        <f t="shared" si="231"/>
        <v>0</v>
      </c>
      <c r="V225" s="70">
        <f t="shared" si="232"/>
        <v>0</v>
      </c>
      <c r="W225" s="70">
        <f t="shared" si="233"/>
        <v>0</v>
      </c>
      <c r="X225" s="70">
        <f t="shared" si="234"/>
        <v>0</v>
      </c>
      <c r="Y225" s="70">
        <f t="shared" si="235"/>
        <v>0</v>
      </c>
      <c r="Z225" s="70">
        <f t="shared" si="235"/>
        <v>0</v>
      </c>
      <c r="AA225" s="70">
        <f t="shared" si="235"/>
        <v>0</v>
      </c>
      <c r="AB225" s="71"/>
      <c r="AC225" s="7">
        <f t="shared" si="236"/>
        <v>0</v>
      </c>
      <c r="AD225" s="86"/>
      <c r="AE225" s="73"/>
      <c r="AF225" s="87"/>
      <c r="AG225" s="87"/>
      <c r="AH225" s="88"/>
      <c r="AI225" s="88"/>
      <c r="AJ225" s="75"/>
      <c r="AK225" s="87"/>
      <c r="AL225" s="88"/>
      <c r="AM225" s="75"/>
      <c r="AN225" s="89"/>
      <c r="AO225" s="86"/>
      <c r="AP225" s="134"/>
      <c r="AQ225" s="87"/>
      <c r="AR225" s="87"/>
      <c r="AS225" s="87"/>
      <c r="AT225" s="88"/>
      <c r="AU225" s="75"/>
      <c r="AV225" s="89"/>
    </row>
    <row r="226" spans="1:68" ht="27.95" hidden="1" customHeight="1" x14ac:dyDescent="0.25">
      <c r="A226" s="54"/>
      <c r="B226" s="55"/>
      <c r="C226" s="56"/>
      <c r="D226" s="57" t="s">
        <v>1162</v>
      </c>
      <c r="E226" s="143"/>
      <c r="F226" s="144"/>
      <c r="G226" s="145"/>
      <c r="H226" s="140"/>
      <c r="I226" s="81"/>
      <c r="J226" s="82"/>
      <c r="K226" s="63">
        <f t="shared" si="224"/>
        <v>0</v>
      </c>
      <c r="L226" s="63">
        <f t="shared" si="225"/>
        <v>0</v>
      </c>
      <c r="M226" s="83"/>
      <c r="N226" s="84"/>
      <c r="O226" s="66">
        <f t="shared" si="226"/>
        <v>0</v>
      </c>
      <c r="P226" s="66">
        <f t="shared" si="227"/>
        <v>0</v>
      </c>
      <c r="Q226" s="83"/>
      <c r="R226" s="85">
        <f t="shared" si="228"/>
        <v>0</v>
      </c>
      <c r="S226" s="69">
        <f t="shared" si="229"/>
        <v>0</v>
      </c>
      <c r="T226" s="70">
        <f t="shared" si="230"/>
        <v>0</v>
      </c>
      <c r="U226" s="70">
        <f t="shared" si="231"/>
        <v>0</v>
      </c>
      <c r="V226" s="70">
        <f t="shared" si="232"/>
        <v>0</v>
      </c>
      <c r="W226" s="70">
        <f t="shared" si="233"/>
        <v>0</v>
      </c>
      <c r="X226" s="70">
        <f t="shared" si="234"/>
        <v>0</v>
      </c>
      <c r="Y226" s="70">
        <f t="shared" si="235"/>
        <v>0</v>
      </c>
      <c r="Z226" s="70">
        <f t="shared" si="235"/>
        <v>0</v>
      </c>
      <c r="AA226" s="70">
        <f t="shared" si="235"/>
        <v>0</v>
      </c>
      <c r="AB226" s="71"/>
      <c r="AC226" s="7">
        <f t="shared" si="236"/>
        <v>0</v>
      </c>
      <c r="AD226" s="86"/>
      <c r="AE226" s="73"/>
      <c r="AF226" s="87"/>
      <c r="AG226" s="87"/>
      <c r="AH226" s="88"/>
      <c r="AI226" s="88"/>
      <c r="AJ226" s="75"/>
      <c r="AK226" s="87"/>
      <c r="AL226" s="88"/>
      <c r="AM226" s="75"/>
      <c r="AN226" s="89"/>
      <c r="AO226" s="86"/>
      <c r="AP226" s="134"/>
      <c r="AQ226" s="87"/>
      <c r="AR226" s="87"/>
      <c r="AS226" s="87"/>
      <c r="AT226" s="88"/>
      <c r="AU226" s="75"/>
      <c r="AV226" s="89"/>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row>
    <row r="227" spans="1:68" ht="27.95" hidden="1" customHeight="1" x14ac:dyDescent="0.25">
      <c r="A227" s="54"/>
      <c r="B227" s="55"/>
      <c r="C227" s="56"/>
      <c r="D227" s="57" t="s">
        <v>1162</v>
      </c>
      <c r="E227" s="146"/>
      <c r="F227" s="578"/>
      <c r="G227" s="142"/>
      <c r="H227" s="579"/>
      <c r="I227" s="580"/>
      <c r="J227" s="82"/>
      <c r="K227" s="96">
        <f t="shared" si="224"/>
        <v>0</v>
      </c>
      <c r="L227" s="96">
        <f t="shared" si="225"/>
        <v>0</v>
      </c>
      <c r="M227" s="83"/>
      <c r="N227" s="84"/>
      <c r="O227" s="66">
        <f t="shared" si="226"/>
        <v>0</v>
      </c>
      <c r="P227" s="66">
        <f t="shared" si="227"/>
        <v>0</v>
      </c>
      <c r="Q227" s="83"/>
      <c r="R227" s="85">
        <f t="shared" si="228"/>
        <v>0</v>
      </c>
      <c r="S227" s="69">
        <f t="shared" si="229"/>
        <v>0</v>
      </c>
      <c r="T227" s="70">
        <f t="shared" si="230"/>
        <v>0</v>
      </c>
      <c r="U227" s="70">
        <f t="shared" si="231"/>
        <v>0</v>
      </c>
      <c r="V227" s="70">
        <f t="shared" si="232"/>
        <v>0</v>
      </c>
      <c r="W227" s="70">
        <f t="shared" si="233"/>
        <v>0</v>
      </c>
      <c r="X227" s="70">
        <f t="shared" si="234"/>
        <v>0</v>
      </c>
      <c r="Y227" s="70">
        <f t="shared" si="235"/>
        <v>0</v>
      </c>
      <c r="Z227" s="70">
        <f t="shared" si="235"/>
        <v>0</v>
      </c>
      <c r="AA227" s="70">
        <f t="shared" si="235"/>
        <v>0</v>
      </c>
      <c r="AB227" s="71"/>
      <c r="AC227" s="7">
        <f t="shared" si="236"/>
        <v>0</v>
      </c>
      <c r="AD227" s="86"/>
      <c r="AE227" s="73"/>
      <c r="AF227" s="87"/>
      <c r="AG227" s="87"/>
      <c r="AH227" s="88"/>
      <c r="AI227" s="88"/>
      <c r="AJ227" s="75"/>
      <c r="AK227" s="87"/>
      <c r="AL227" s="88"/>
      <c r="AM227" s="75"/>
      <c r="AN227" s="89"/>
      <c r="AO227" s="86"/>
      <c r="AP227" s="134"/>
      <c r="AQ227" s="87"/>
      <c r="AR227" s="87"/>
      <c r="AS227" s="87"/>
      <c r="AT227" s="88"/>
      <c r="AU227" s="75"/>
      <c r="AV227" s="89"/>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row>
    <row r="228" spans="1:68" s="179" customFormat="1" ht="27.95" hidden="1" customHeight="1" x14ac:dyDescent="0.25">
      <c r="A228" s="193"/>
      <c r="B228" s="194"/>
      <c r="C228" s="56"/>
      <c r="D228" s="57" t="s">
        <v>1162</v>
      </c>
      <c r="E228" s="101" t="s">
        <v>49</v>
      </c>
      <c r="F228" s="101"/>
      <c r="G228" s="102"/>
      <c r="H228" s="103"/>
      <c r="I228" s="104"/>
      <c r="J228" s="105"/>
      <c r="K228" s="106">
        <f>IF(J228&gt;0, 1, 0)</f>
        <v>0</v>
      </c>
      <c r="L228" s="106">
        <f t="shared" si="225"/>
        <v>0</v>
      </c>
      <c r="M228" s="107"/>
      <c r="N228" s="108"/>
      <c r="O228" s="109">
        <f t="shared" si="226"/>
        <v>0</v>
      </c>
      <c r="P228" s="109">
        <f t="shared" si="227"/>
        <v>0</v>
      </c>
      <c r="Q228" s="107"/>
      <c r="R228" s="110">
        <f>J228*M228*$R$9</f>
        <v>0</v>
      </c>
      <c r="S228" s="111">
        <f>J228*M228*$S$9</f>
        <v>0</v>
      </c>
      <c r="T228" s="112">
        <f>K228*M228*$T$9</f>
        <v>0</v>
      </c>
      <c r="U228" s="112">
        <f>J228*M228*$U$9</f>
        <v>0</v>
      </c>
      <c r="V228" s="112">
        <f t="shared" si="232"/>
        <v>0</v>
      </c>
      <c r="W228" s="112">
        <f t="shared" si="233"/>
        <v>0</v>
      </c>
      <c r="X228" s="112">
        <f t="shared" si="234"/>
        <v>0</v>
      </c>
      <c r="Y228" s="112">
        <f t="shared" si="235"/>
        <v>0</v>
      </c>
      <c r="Z228" s="112">
        <f t="shared" si="235"/>
        <v>0</v>
      </c>
      <c r="AA228" s="112">
        <f t="shared" si="235"/>
        <v>0</v>
      </c>
      <c r="AB228" s="113"/>
      <c r="AC228" s="7">
        <f t="shared" si="236"/>
        <v>0</v>
      </c>
      <c r="AD228" s="176"/>
      <c r="AE228" s="73"/>
      <c r="AF228" s="177"/>
      <c r="AG228" s="177"/>
      <c r="AH228" s="88"/>
      <c r="AI228" s="88"/>
      <c r="AJ228" s="75"/>
      <c r="AK228" s="177"/>
      <c r="AL228" s="88"/>
      <c r="AM228" s="75"/>
      <c r="AN228" s="178"/>
      <c r="AO228" s="176"/>
      <c r="AP228" s="597"/>
      <c r="AQ228" s="177"/>
      <c r="AR228" s="177"/>
      <c r="AS228" s="177"/>
      <c r="AT228" s="88"/>
      <c r="AU228" s="75"/>
      <c r="AV228" s="178"/>
      <c r="AW228" s="6"/>
      <c r="AX228" s="6"/>
      <c r="AY228" s="6"/>
      <c r="AZ228" s="6"/>
      <c r="BA228" s="6"/>
      <c r="BB228" s="6"/>
      <c r="BC228" s="6"/>
      <c r="BD228" s="6"/>
      <c r="BE228" s="6"/>
      <c r="BF228" s="6"/>
      <c r="BG228" s="6"/>
      <c r="BH228" s="6"/>
      <c r="BI228" s="6"/>
      <c r="BJ228" s="6"/>
      <c r="BK228" s="6"/>
      <c r="BL228" s="6"/>
      <c r="BM228" s="6"/>
      <c r="BN228" s="6"/>
      <c r="BO228" s="6"/>
      <c r="BP228" s="6"/>
    </row>
    <row r="229" spans="1:68" s="171" customFormat="1" ht="27.95" hidden="1" customHeight="1" x14ac:dyDescent="0.25">
      <c r="A229" s="193"/>
      <c r="B229" s="194"/>
      <c r="C229" s="56"/>
      <c r="D229" s="57" t="s">
        <v>1162</v>
      </c>
      <c r="E229" s="101" t="s">
        <v>49</v>
      </c>
      <c r="F229" s="101"/>
      <c r="G229" s="102"/>
      <c r="H229" s="103"/>
      <c r="I229" s="104"/>
      <c r="J229" s="105"/>
      <c r="K229" s="106">
        <f>IF(J229&gt;0, 1, 0)</f>
        <v>0</v>
      </c>
      <c r="L229" s="106">
        <f t="shared" si="225"/>
        <v>0</v>
      </c>
      <c r="M229" s="107"/>
      <c r="N229" s="108"/>
      <c r="O229" s="109">
        <f t="shared" si="226"/>
        <v>0</v>
      </c>
      <c r="P229" s="109">
        <f t="shared" si="227"/>
        <v>0</v>
      </c>
      <c r="Q229" s="107"/>
      <c r="R229" s="110">
        <f>J229*M229*$R$9</f>
        <v>0</v>
      </c>
      <c r="S229" s="111">
        <f>J229*M229*$S$9</f>
        <v>0</v>
      </c>
      <c r="T229" s="112">
        <f>K229*M229*$T$9</f>
        <v>0</v>
      </c>
      <c r="U229" s="112">
        <f>J229*M229*$U$9</f>
        <v>0</v>
      </c>
      <c r="V229" s="112">
        <f t="shared" si="232"/>
        <v>0</v>
      </c>
      <c r="W229" s="112">
        <f t="shared" si="233"/>
        <v>0</v>
      </c>
      <c r="X229" s="112">
        <f t="shared" si="234"/>
        <v>0</v>
      </c>
      <c r="Y229" s="112">
        <f t="shared" si="235"/>
        <v>0</v>
      </c>
      <c r="Z229" s="112">
        <f t="shared" si="235"/>
        <v>0</v>
      </c>
      <c r="AA229" s="112">
        <f t="shared" si="235"/>
        <v>0</v>
      </c>
      <c r="AB229" s="113"/>
      <c r="AC229" s="114">
        <f t="shared" si="236"/>
        <v>0</v>
      </c>
      <c r="AD229" s="176"/>
      <c r="AE229" s="73"/>
      <c r="AF229" s="177"/>
      <c r="AG229" s="177"/>
      <c r="AH229" s="88"/>
      <c r="AI229" s="88"/>
      <c r="AJ229" s="75"/>
      <c r="AK229" s="177"/>
      <c r="AL229" s="88"/>
      <c r="AM229" s="75"/>
      <c r="AN229" s="178"/>
      <c r="AO229" s="176"/>
      <c r="AP229" s="597"/>
      <c r="AQ229" s="177"/>
      <c r="AR229" s="177"/>
      <c r="AS229" s="177"/>
      <c r="AT229" s="88"/>
      <c r="AU229" s="75"/>
      <c r="AV229" s="178"/>
      <c r="AW229" s="6"/>
      <c r="AX229" s="6"/>
      <c r="AY229" s="6"/>
      <c r="AZ229" s="6"/>
      <c r="BA229" s="6"/>
      <c r="BB229" s="6"/>
      <c r="BC229" s="6"/>
      <c r="BD229" s="6"/>
      <c r="BE229" s="6"/>
      <c r="BF229" s="6"/>
      <c r="BG229" s="6"/>
      <c r="BH229" s="6"/>
      <c r="BI229" s="6"/>
      <c r="BJ229" s="6"/>
      <c r="BK229" s="6"/>
      <c r="BL229" s="6"/>
      <c r="BM229" s="6"/>
      <c r="BN229" s="6"/>
      <c r="BO229" s="6"/>
      <c r="BP229" s="6"/>
    </row>
    <row r="230" spans="1:68" ht="27.95" hidden="1" customHeight="1" thickBot="1" x14ac:dyDescent="0.3">
      <c r="A230" s="116"/>
      <c r="B230" s="117"/>
      <c r="C230" s="117"/>
      <c r="D230" s="57" t="s">
        <v>1162</v>
      </c>
      <c r="E230" s="118"/>
      <c r="F230" s="118"/>
      <c r="G230" s="119"/>
      <c r="H230" s="120" t="s">
        <v>90</v>
      </c>
      <c r="I230" s="121"/>
      <c r="J230" s="122"/>
      <c r="K230" s="123"/>
      <c r="L230" s="123"/>
      <c r="M230" s="124"/>
      <c r="N230" s="125"/>
      <c r="O230" s="123"/>
      <c r="P230" s="123"/>
      <c r="Q230" s="124"/>
      <c r="R230" s="126">
        <f>SUM(R218:R229)</f>
        <v>0</v>
      </c>
      <c r="S230" s="127">
        <f t="shared" ref="S230:AA230" si="237">SUM(S218:S229)</f>
        <v>0</v>
      </c>
      <c r="T230" s="128">
        <f t="shared" si="237"/>
        <v>0</v>
      </c>
      <c r="U230" s="128">
        <f t="shared" si="237"/>
        <v>0</v>
      </c>
      <c r="V230" s="128">
        <f t="shared" si="237"/>
        <v>0</v>
      </c>
      <c r="W230" s="128">
        <f t="shared" si="237"/>
        <v>0</v>
      </c>
      <c r="X230" s="128">
        <f t="shared" si="237"/>
        <v>0</v>
      </c>
      <c r="Y230" s="129">
        <f t="shared" si="237"/>
        <v>0</v>
      </c>
      <c r="Z230" s="129">
        <f t="shared" si="237"/>
        <v>0</v>
      </c>
      <c r="AA230" s="129">
        <f t="shared" si="237"/>
        <v>0</v>
      </c>
      <c r="AB230" s="130">
        <f>R230/1800/0.6</f>
        <v>0</v>
      </c>
      <c r="AC230" s="7"/>
      <c r="AD230" s="131"/>
      <c r="AE230" s="132"/>
      <c r="AF230" s="132"/>
      <c r="AG230" s="132"/>
      <c r="AH230" s="132"/>
      <c r="AI230" s="132"/>
      <c r="AJ230" s="132"/>
      <c r="AK230" s="132"/>
      <c r="AL230" s="132"/>
      <c r="AM230" s="132"/>
      <c r="AN230" s="132"/>
      <c r="AO230" s="132"/>
      <c r="AP230" s="582"/>
      <c r="AQ230" s="132"/>
      <c r="AR230" s="132"/>
      <c r="AS230" s="132"/>
      <c r="AT230" s="132"/>
      <c r="AU230" s="132"/>
      <c r="AV230" s="583"/>
    </row>
    <row r="231" spans="1:68" ht="27.75" hidden="1" customHeight="1" thickTop="1" x14ac:dyDescent="0.25">
      <c r="A231" s="54"/>
      <c r="B231" s="55"/>
      <c r="C231" s="56"/>
      <c r="D231" s="57" t="s">
        <v>1162</v>
      </c>
      <c r="E231" s="135"/>
      <c r="F231" s="136"/>
      <c r="G231" s="137"/>
      <c r="H231" s="140"/>
      <c r="I231" s="576"/>
      <c r="J231" s="62"/>
      <c r="K231" s="63">
        <f t="shared" ref="K231:K240" si="238">IF(J231&gt;0, 1, 0)</f>
        <v>0</v>
      </c>
      <c r="L231" s="63">
        <f t="shared" ref="L231:L242" si="239">J231-K231</f>
        <v>0</v>
      </c>
      <c r="M231" s="64"/>
      <c r="N231" s="65"/>
      <c r="O231" s="66">
        <f t="shared" ref="O231:O242" si="240">IF(N231&gt;0, 1, 0)</f>
        <v>0</v>
      </c>
      <c r="P231" s="66">
        <f t="shared" ref="P231:P242" si="241">N231-O231</f>
        <v>0</v>
      </c>
      <c r="Q231" s="577"/>
      <c r="R231" s="68">
        <f t="shared" ref="R231:R240" si="242">(K231*M231*$R$5)+(L231*M231*$R$6)+(O231*Q231*$R$7)+(P231*Q231*$R$8)</f>
        <v>0</v>
      </c>
      <c r="S231" s="69">
        <f t="shared" ref="S231:S240" si="243">J231*M231*$S$5</f>
        <v>0</v>
      </c>
      <c r="T231" s="70">
        <f t="shared" ref="T231:T240" si="244">K231*M231*$T$5</f>
        <v>0</v>
      </c>
      <c r="U231" s="70">
        <f t="shared" ref="U231:U240" si="245">J231*M231*$U$5</f>
        <v>0</v>
      </c>
      <c r="V231" s="70">
        <f t="shared" ref="V231:V242" si="246">N231*Q231*$V$7</f>
        <v>0</v>
      </c>
      <c r="W231" s="70">
        <f t="shared" ref="W231:W242" si="247">O231*Q231*$W$7</f>
        <v>0</v>
      </c>
      <c r="X231" s="70">
        <f t="shared" ref="X231:X242" si="248">N231*Q231*$X$7</f>
        <v>0</v>
      </c>
      <c r="Y231" s="70">
        <f t="shared" ref="Y231:AA242" si="249">S231+V231</f>
        <v>0</v>
      </c>
      <c r="Z231" s="70">
        <f t="shared" si="249"/>
        <v>0</v>
      </c>
      <c r="AA231" s="70">
        <f t="shared" si="249"/>
        <v>0</v>
      </c>
      <c r="AB231" s="71"/>
      <c r="AC231" s="7">
        <f>R231-Y231-Z231-AA231</f>
        <v>0</v>
      </c>
      <c r="AD231" s="162"/>
      <c r="AE231" s="134"/>
      <c r="AF231" s="163"/>
      <c r="AG231" s="164"/>
      <c r="AH231" s="88"/>
      <c r="AI231" s="88"/>
      <c r="AJ231" s="75"/>
      <c r="AK231" s="182"/>
      <c r="AL231" s="88"/>
      <c r="AM231" s="75"/>
      <c r="AN231" s="89"/>
      <c r="AO231" s="162"/>
      <c r="AP231" s="134"/>
      <c r="AQ231" s="87"/>
      <c r="AR231" s="167"/>
      <c r="AS231" s="87"/>
      <c r="AT231" s="88"/>
      <c r="AU231" s="75"/>
      <c r="AV231" s="89"/>
    </row>
    <row r="232" spans="1:68" ht="27.95" hidden="1" customHeight="1" x14ac:dyDescent="0.25">
      <c r="A232" s="54"/>
      <c r="B232" s="55"/>
      <c r="C232" s="56"/>
      <c r="D232" s="57" t="s">
        <v>1162</v>
      </c>
      <c r="E232" s="135"/>
      <c r="F232" s="136"/>
      <c r="G232" s="137"/>
      <c r="H232" s="140"/>
      <c r="I232" s="81"/>
      <c r="J232" s="82"/>
      <c r="K232" s="63">
        <f t="shared" si="238"/>
        <v>0</v>
      </c>
      <c r="L232" s="63">
        <f t="shared" si="239"/>
        <v>0</v>
      </c>
      <c r="M232" s="83"/>
      <c r="N232" s="84"/>
      <c r="O232" s="66">
        <f t="shared" si="240"/>
        <v>0</v>
      </c>
      <c r="P232" s="66">
        <f t="shared" si="241"/>
        <v>0</v>
      </c>
      <c r="Q232" s="83"/>
      <c r="R232" s="85">
        <f t="shared" si="242"/>
        <v>0</v>
      </c>
      <c r="S232" s="69">
        <f t="shared" si="243"/>
        <v>0</v>
      </c>
      <c r="T232" s="70">
        <f t="shared" si="244"/>
        <v>0</v>
      </c>
      <c r="U232" s="70">
        <f t="shared" si="245"/>
        <v>0</v>
      </c>
      <c r="V232" s="70">
        <f t="shared" si="246"/>
        <v>0</v>
      </c>
      <c r="W232" s="70">
        <f t="shared" si="247"/>
        <v>0</v>
      </c>
      <c r="X232" s="70">
        <f t="shared" si="248"/>
        <v>0</v>
      </c>
      <c r="Y232" s="70">
        <f t="shared" si="249"/>
        <v>0</v>
      </c>
      <c r="Z232" s="70">
        <f t="shared" si="249"/>
        <v>0</v>
      </c>
      <c r="AA232" s="70">
        <f t="shared" si="249"/>
        <v>0</v>
      </c>
      <c r="AB232" s="71"/>
      <c r="AC232" s="7">
        <f t="shared" ref="AC232:AC242" si="250">R230-Y230-Z230-AA230</f>
        <v>0</v>
      </c>
      <c r="AD232" s="162"/>
      <c r="AE232" s="134"/>
      <c r="AF232" s="163"/>
      <c r="AG232" s="164"/>
      <c r="AH232" s="88"/>
      <c r="AI232" s="88"/>
      <c r="AJ232" s="75"/>
      <c r="AK232" s="182"/>
      <c r="AL232" s="88"/>
      <c r="AM232" s="75"/>
      <c r="AN232" s="89"/>
      <c r="AO232" s="86"/>
      <c r="AP232" s="134"/>
      <c r="AQ232" s="87"/>
      <c r="AR232" s="87"/>
      <c r="AS232" s="87"/>
      <c r="AT232" s="88"/>
      <c r="AU232" s="75"/>
      <c r="AV232" s="89"/>
    </row>
    <row r="233" spans="1:68" ht="27.95" hidden="1" customHeight="1" x14ac:dyDescent="0.25">
      <c r="A233" s="54"/>
      <c r="B233" s="55"/>
      <c r="C233" s="56"/>
      <c r="D233" s="57" t="s">
        <v>1162</v>
      </c>
      <c r="E233" s="135"/>
      <c r="F233" s="136"/>
      <c r="G233" s="137"/>
      <c r="H233" s="138"/>
      <c r="I233" s="81"/>
      <c r="J233" s="82"/>
      <c r="K233" s="63">
        <f t="shared" si="238"/>
        <v>0</v>
      </c>
      <c r="L233" s="63">
        <f t="shared" si="239"/>
        <v>0</v>
      </c>
      <c r="M233" s="83"/>
      <c r="N233" s="84"/>
      <c r="O233" s="66">
        <f t="shared" si="240"/>
        <v>0</v>
      </c>
      <c r="P233" s="66">
        <f t="shared" si="241"/>
        <v>0</v>
      </c>
      <c r="Q233" s="83"/>
      <c r="R233" s="85">
        <f t="shared" si="242"/>
        <v>0</v>
      </c>
      <c r="S233" s="69">
        <f t="shared" si="243"/>
        <v>0</v>
      </c>
      <c r="T233" s="70">
        <f t="shared" si="244"/>
        <v>0</v>
      </c>
      <c r="U233" s="70">
        <f t="shared" si="245"/>
        <v>0</v>
      </c>
      <c r="V233" s="70">
        <f t="shared" si="246"/>
        <v>0</v>
      </c>
      <c r="W233" s="70">
        <f t="shared" si="247"/>
        <v>0</v>
      </c>
      <c r="X233" s="70">
        <f t="shared" si="248"/>
        <v>0</v>
      </c>
      <c r="Y233" s="70">
        <f t="shared" si="249"/>
        <v>0</v>
      </c>
      <c r="Z233" s="70">
        <f t="shared" si="249"/>
        <v>0</v>
      </c>
      <c r="AA233" s="70">
        <f t="shared" si="249"/>
        <v>0</v>
      </c>
      <c r="AB233" s="71"/>
      <c r="AC233" s="7">
        <f t="shared" si="250"/>
        <v>0</v>
      </c>
      <c r="AD233" s="162"/>
      <c r="AE233" s="134"/>
      <c r="AF233" s="163"/>
      <c r="AG233" s="164"/>
      <c r="AH233" s="88"/>
      <c r="AI233" s="88"/>
      <c r="AJ233" s="75"/>
      <c r="AK233" s="167"/>
      <c r="AL233" s="88"/>
      <c r="AM233" s="75"/>
      <c r="AN233" s="89"/>
      <c r="AO233" s="86"/>
      <c r="AP233" s="134"/>
      <c r="AQ233" s="87"/>
      <c r="AR233" s="87"/>
      <c r="AS233" s="87"/>
      <c r="AT233" s="88"/>
      <c r="AU233" s="75"/>
      <c r="AV233" s="89"/>
    </row>
    <row r="234" spans="1:68" ht="27.95" hidden="1" customHeight="1" x14ac:dyDescent="0.25">
      <c r="A234" s="54"/>
      <c r="B234" s="55"/>
      <c r="C234" s="56"/>
      <c r="D234" s="57" t="s">
        <v>1162</v>
      </c>
      <c r="E234" s="139"/>
      <c r="F234" s="136"/>
      <c r="G234" s="137"/>
      <c r="H234" s="140"/>
      <c r="I234" s="81"/>
      <c r="J234" s="82"/>
      <c r="K234" s="63">
        <f t="shared" si="238"/>
        <v>0</v>
      </c>
      <c r="L234" s="63">
        <f t="shared" si="239"/>
        <v>0</v>
      </c>
      <c r="M234" s="83"/>
      <c r="N234" s="84"/>
      <c r="O234" s="66">
        <f t="shared" si="240"/>
        <v>0</v>
      </c>
      <c r="P234" s="66">
        <f t="shared" si="241"/>
        <v>0</v>
      </c>
      <c r="Q234" s="83"/>
      <c r="R234" s="85">
        <f t="shared" si="242"/>
        <v>0</v>
      </c>
      <c r="S234" s="69">
        <f t="shared" si="243"/>
        <v>0</v>
      </c>
      <c r="T234" s="70">
        <f t="shared" si="244"/>
        <v>0</v>
      </c>
      <c r="U234" s="70">
        <f t="shared" si="245"/>
        <v>0</v>
      </c>
      <c r="V234" s="70">
        <f t="shared" si="246"/>
        <v>0</v>
      </c>
      <c r="W234" s="70">
        <f t="shared" si="247"/>
        <v>0</v>
      </c>
      <c r="X234" s="70">
        <f t="shared" si="248"/>
        <v>0</v>
      </c>
      <c r="Y234" s="70">
        <f t="shared" si="249"/>
        <v>0</v>
      </c>
      <c r="Z234" s="70">
        <f t="shared" si="249"/>
        <v>0</v>
      </c>
      <c r="AA234" s="70">
        <f t="shared" si="249"/>
        <v>0</v>
      </c>
      <c r="AB234" s="71"/>
      <c r="AC234" s="7">
        <f t="shared" si="250"/>
        <v>0</v>
      </c>
      <c r="AD234" s="86"/>
      <c r="AE234" s="73"/>
      <c r="AF234" s="87"/>
      <c r="AG234" s="87"/>
      <c r="AH234" s="88"/>
      <c r="AI234" s="88"/>
      <c r="AJ234" s="75"/>
      <c r="AK234" s="87"/>
      <c r="AL234" s="88"/>
      <c r="AM234" s="75"/>
      <c r="AN234" s="89"/>
      <c r="AO234" s="86"/>
      <c r="AP234" s="134"/>
      <c r="AQ234" s="87"/>
      <c r="AR234" s="87"/>
      <c r="AS234" s="87"/>
      <c r="AT234" s="88"/>
      <c r="AU234" s="75"/>
      <c r="AV234" s="89"/>
    </row>
    <row r="235" spans="1:68" ht="27.95" hidden="1" customHeight="1" x14ac:dyDescent="0.25">
      <c r="A235" s="54"/>
      <c r="B235" s="55"/>
      <c r="C235" s="56"/>
      <c r="D235" s="57" t="s">
        <v>1162</v>
      </c>
      <c r="E235" s="141"/>
      <c r="F235" s="136"/>
      <c r="G235" s="137"/>
      <c r="H235" s="140"/>
      <c r="I235" s="81"/>
      <c r="J235" s="82"/>
      <c r="K235" s="63">
        <f t="shared" si="238"/>
        <v>0</v>
      </c>
      <c r="L235" s="63">
        <f t="shared" si="239"/>
        <v>0</v>
      </c>
      <c r="M235" s="83"/>
      <c r="N235" s="84"/>
      <c r="O235" s="66">
        <f t="shared" si="240"/>
        <v>0</v>
      </c>
      <c r="P235" s="66">
        <f t="shared" si="241"/>
        <v>0</v>
      </c>
      <c r="Q235" s="83"/>
      <c r="R235" s="85">
        <f t="shared" si="242"/>
        <v>0</v>
      </c>
      <c r="S235" s="69">
        <f t="shared" si="243"/>
        <v>0</v>
      </c>
      <c r="T235" s="70">
        <f t="shared" si="244"/>
        <v>0</v>
      </c>
      <c r="U235" s="70">
        <f t="shared" si="245"/>
        <v>0</v>
      </c>
      <c r="V235" s="70">
        <f t="shared" si="246"/>
        <v>0</v>
      </c>
      <c r="W235" s="70">
        <f t="shared" si="247"/>
        <v>0</v>
      </c>
      <c r="X235" s="70">
        <f t="shared" si="248"/>
        <v>0</v>
      </c>
      <c r="Y235" s="70">
        <f t="shared" si="249"/>
        <v>0</v>
      </c>
      <c r="Z235" s="70">
        <f t="shared" si="249"/>
        <v>0</v>
      </c>
      <c r="AA235" s="70">
        <f t="shared" si="249"/>
        <v>0</v>
      </c>
      <c r="AB235" s="71"/>
      <c r="AC235" s="7">
        <f t="shared" si="250"/>
        <v>0</v>
      </c>
      <c r="AD235" s="86"/>
      <c r="AE235" s="73"/>
      <c r="AF235" s="87"/>
      <c r="AG235" s="87"/>
      <c r="AH235" s="88"/>
      <c r="AI235" s="88"/>
      <c r="AJ235" s="75"/>
      <c r="AK235" s="87"/>
      <c r="AL235" s="88"/>
      <c r="AM235" s="75"/>
      <c r="AN235" s="89"/>
      <c r="AO235" s="86"/>
      <c r="AP235" s="134"/>
      <c r="AQ235" s="87"/>
      <c r="AR235" s="87"/>
      <c r="AS235" s="87"/>
      <c r="AT235" s="88"/>
      <c r="AU235" s="75"/>
      <c r="AV235" s="89"/>
    </row>
    <row r="236" spans="1:68" ht="27.95" hidden="1" customHeight="1" x14ac:dyDescent="0.25">
      <c r="A236" s="54"/>
      <c r="B236" s="55"/>
      <c r="C236" s="56"/>
      <c r="D236" s="57" t="s">
        <v>1162</v>
      </c>
      <c r="E236" s="141"/>
      <c r="F236" s="136"/>
      <c r="G236" s="137"/>
      <c r="H236" s="140"/>
      <c r="I236" s="81"/>
      <c r="J236" s="82"/>
      <c r="K236" s="63">
        <f t="shared" si="238"/>
        <v>0</v>
      </c>
      <c r="L236" s="63">
        <f t="shared" si="239"/>
        <v>0</v>
      </c>
      <c r="M236" s="83"/>
      <c r="N236" s="84"/>
      <c r="O236" s="66">
        <f t="shared" si="240"/>
        <v>0</v>
      </c>
      <c r="P236" s="66">
        <f t="shared" si="241"/>
        <v>0</v>
      </c>
      <c r="Q236" s="83"/>
      <c r="R236" s="85">
        <f t="shared" si="242"/>
        <v>0</v>
      </c>
      <c r="S236" s="69">
        <f t="shared" si="243"/>
        <v>0</v>
      </c>
      <c r="T236" s="70">
        <f t="shared" si="244"/>
        <v>0</v>
      </c>
      <c r="U236" s="70">
        <f t="shared" si="245"/>
        <v>0</v>
      </c>
      <c r="V236" s="70">
        <f t="shared" si="246"/>
        <v>0</v>
      </c>
      <c r="W236" s="70">
        <f t="shared" si="247"/>
        <v>0</v>
      </c>
      <c r="X236" s="70">
        <f t="shared" si="248"/>
        <v>0</v>
      </c>
      <c r="Y236" s="70">
        <f t="shared" si="249"/>
        <v>0</v>
      </c>
      <c r="Z236" s="70">
        <f t="shared" si="249"/>
        <v>0</v>
      </c>
      <c r="AA236" s="70">
        <f t="shared" si="249"/>
        <v>0</v>
      </c>
      <c r="AB236" s="71"/>
      <c r="AC236" s="7">
        <f t="shared" si="250"/>
        <v>0</v>
      </c>
      <c r="AD236" s="86"/>
      <c r="AE236" s="73"/>
      <c r="AF236" s="87"/>
      <c r="AG236" s="87"/>
      <c r="AH236" s="88"/>
      <c r="AI236" s="88"/>
      <c r="AJ236" s="75"/>
      <c r="AK236" s="87"/>
      <c r="AL236" s="88"/>
      <c r="AM236" s="75"/>
      <c r="AN236" s="89"/>
      <c r="AO236" s="86"/>
      <c r="AP236" s="134"/>
      <c r="AQ236" s="87"/>
      <c r="AR236" s="87"/>
      <c r="AS236" s="87"/>
      <c r="AT236" s="88"/>
      <c r="AU236" s="75"/>
      <c r="AV236" s="89"/>
    </row>
    <row r="237" spans="1:68" ht="27.95" hidden="1" customHeight="1" x14ac:dyDescent="0.25">
      <c r="A237" s="54"/>
      <c r="B237" s="55"/>
      <c r="C237" s="56"/>
      <c r="D237" s="57" t="s">
        <v>1162</v>
      </c>
      <c r="E237" s="141"/>
      <c r="F237" s="136"/>
      <c r="G237" s="142"/>
      <c r="H237" s="140"/>
      <c r="I237" s="81"/>
      <c r="J237" s="82"/>
      <c r="K237" s="63">
        <f t="shared" si="238"/>
        <v>0</v>
      </c>
      <c r="L237" s="63">
        <f t="shared" si="239"/>
        <v>0</v>
      </c>
      <c r="M237" s="83"/>
      <c r="N237" s="84"/>
      <c r="O237" s="66">
        <f t="shared" si="240"/>
        <v>0</v>
      </c>
      <c r="P237" s="66">
        <f t="shared" si="241"/>
        <v>0</v>
      </c>
      <c r="Q237" s="83"/>
      <c r="R237" s="85">
        <f t="shared" si="242"/>
        <v>0</v>
      </c>
      <c r="S237" s="69">
        <f t="shared" si="243"/>
        <v>0</v>
      </c>
      <c r="T237" s="70">
        <f t="shared" si="244"/>
        <v>0</v>
      </c>
      <c r="U237" s="70">
        <f t="shared" si="245"/>
        <v>0</v>
      </c>
      <c r="V237" s="70">
        <f t="shared" si="246"/>
        <v>0</v>
      </c>
      <c r="W237" s="70">
        <f t="shared" si="247"/>
        <v>0</v>
      </c>
      <c r="X237" s="70">
        <f t="shared" si="248"/>
        <v>0</v>
      </c>
      <c r="Y237" s="70">
        <f t="shared" si="249"/>
        <v>0</v>
      </c>
      <c r="Z237" s="70">
        <f t="shared" si="249"/>
        <v>0</v>
      </c>
      <c r="AA237" s="70">
        <f t="shared" si="249"/>
        <v>0</v>
      </c>
      <c r="AB237" s="71"/>
      <c r="AC237" s="7">
        <f t="shared" si="250"/>
        <v>0</v>
      </c>
      <c r="AD237" s="86"/>
      <c r="AE237" s="73"/>
      <c r="AF237" s="87"/>
      <c r="AG237" s="87"/>
      <c r="AH237" s="88"/>
      <c r="AI237" s="88"/>
      <c r="AJ237" s="75"/>
      <c r="AK237" s="87"/>
      <c r="AL237" s="88"/>
      <c r="AM237" s="75"/>
      <c r="AN237" s="89"/>
      <c r="AO237" s="86"/>
      <c r="AP237" s="134"/>
      <c r="AQ237" s="87"/>
      <c r="AR237" s="87"/>
      <c r="AS237" s="87"/>
      <c r="AT237" s="88"/>
      <c r="AU237" s="75"/>
      <c r="AV237" s="89"/>
    </row>
    <row r="238" spans="1:68" ht="27.95" hidden="1" customHeight="1" x14ac:dyDescent="0.25">
      <c r="A238" s="54"/>
      <c r="B238" s="55"/>
      <c r="C238" s="56"/>
      <c r="D238" s="57" t="s">
        <v>1162</v>
      </c>
      <c r="E238" s="141"/>
      <c r="F238" s="136"/>
      <c r="G238" s="142"/>
      <c r="H238" s="140"/>
      <c r="I238" s="94"/>
      <c r="J238" s="82"/>
      <c r="K238" s="63">
        <f t="shared" si="238"/>
        <v>0</v>
      </c>
      <c r="L238" s="63">
        <f t="shared" si="239"/>
        <v>0</v>
      </c>
      <c r="M238" s="83"/>
      <c r="N238" s="84"/>
      <c r="O238" s="66">
        <f t="shared" si="240"/>
        <v>0</v>
      </c>
      <c r="P238" s="66">
        <f t="shared" si="241"/>
        <v>0</v>
      </c>
      <c r="Q238" s="83"/>
      <c r="R238" s="85">
        <f t="shared" si="242"/>
        <v>0</v>
      </c>
      <c r="S238" s="69">
        <f t="shared" si="243"/>
        <v>0</v>
      </c>
      <c r="T238" s="70">
        <f t="shared" si="244"/>
        <v>0</v>
      </c>
      <c r="U238" s="70">
        <f t="shared" si="245"/>
        <v>0</v>
      </c>
      <c r="V238" s="70">
        <f t="shared" si="246"/>
        <v>0</v>
      </c>
      <c r="W238" s="70">
        <f t="shared" si="247"/>
        <v>0</v>
      </c>
      <c r="X238" s="70">
        <f t="shared" si="248"/>
        <v>0</v>
      </c>
      <c r="Y238" s="70">
        <f t="shared" si="249"/>
        <v>0</v>
      </c>
      <c r="Z238" s="70">
        <f t="shared" si="249"/>
        <v>0</v>
      </c>
      <c r="AA238" s="70">
        <f t="shared" si="249"/>
        <v>0</v>
      </c>
      <c r="AB238" s="71"/>
      <c r="AC238" s="7">
        <f t="shared" si="250"/>
        <v>0</v>
      </c>
      <c r="AD238" s="86"/>
      <c r="AE238" s="73"/>
      <c r="AF238" s="87"/>
      <c r="AG238" s="87"/>
      <c r="AH238" s="88"/>
      <c r="AI238" s="88"/>
      <c r="AJ238" s="75"/>
      <c r="AK238" s="87"/>
      <c r="AL238" s="88"/>
      <c r="AM238" s="75"/>
      <c r="AN238" s="89"/>
      <c r="AO238" s="86"/>
      <c r="AP238" s="134"/>
      <c r="AQ238" s="87"/>
      <c r="AR238" s="87"/>
      <c r="AS238" s="87"/>
      <c r="AT238" s="88"/>
      <c r="AU238" s="75"/>
      <c r="AV238" s="89"/>
    </row>
    <row r="239" spans="1:68" ht="27.95" hidden="1" customHeight="1" x14ac:dyDescent="0.25">
      <c r="A239" s="54"/>
      <c r="B239" s="55"/>
      <c r="C239" s="56"/>
      <c r="D239" s="57" t="s">
        <v>1162</v>
      </c>
      <c r="E239" s="143"/>
      <c r="F239" s="144"/>
      <c r="G239" s="145"/>
      <c r="H239" s="140"/>
      <c r="I239" s="81"/>
      <c r="J239" s="82"/>
      <c r="K239" s="63">
        <f t="shared" si="238"/>
        <v>0</v>
      </c>
      <c r="L239" s="63">
        <f t="shared" si="239"/>
        <v>0</v>
      </c>
      <c r="M239" s="83"/>
      <c r="N239" s="84"/>
      <c r="O239" s="66">
        <f t="shared" si="240"/>
        <v>0</v>
      </c>
      <c r="P239" s="66">
        <f t="shared" si="241"/>
        <v>0</v>
      </c>
      <c r="Q239" s="83"/>
      <c r="R239" s="85">
        <f t="shared" si="242"/>
        <v>0</v>
      </c>
      <c r="S239" s="69">
        <f t="shared" si="243"/>
        <v>0</v>
      </c>
      <c r="T239" s="70">
        <f t="shared" si="244"/>
        <v>0</v>
      </c>
      <c r="U239" s="70">
        <f t="shared" si="245"/>
        <v>0</v>
      </c>
      <c r="V239" s="70">
        <f t="shared" si="246"/>
        <v>0</v>
      </c>
      <c r="W239" s="70">
        <f t="shared" si="247"/>
        <v>0</v>
      </c>
      <c r="X239" s="70">
        <f t="shared" si="248"/>
        <v>0</v>
      </c>
      <c r="Y239" s="70">
        <f t="shared" si="249"/>
        <v>0</v>
      </c>
      <c r="Z239" s="70">
        <f t="shared" si="249"/>
        <v>0</v>
      </c>
      <c r="AA239" s="70">
        <f t="shared" si="249"/>
        <v>0</v>
      </c>
      <c r="AB239" s="71"/>
      <c r="AC239" s="7">
        <f t="shared" si="250"/>
        <v>0</v>
      </c>
      <c r="AD239" s="86"/>
      <c r="AE239" s="73"/>
      <c r="AF239" s="87"/>
      <c r="AG239" s="87"/>
      <c r="AH239" s="88"/>
      <c r="AI239" s="88"/>
      <c r="AJ239" s="75"/>
      <c r="AK239" s="87"/>
      <c r="AL239" s="88"/>
      <c r="AM239" s="75"/>
      <c r="AN239" s="89"/>
      <c r="AO239" s="86"/>
      <c r="AP239" s="134"/>
      <c r="AQ239" s="87"/>
      <c r="AR239" s="87"/>
      <c r="AS239" s="87"/>
      <c r="AT239" s="88"/>
      <c r="AU239" s="75"/>
      <c r="AV239" s="89"/>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row>
    <row r="240" spans="1:68" ht="27.95" hidden="1" customHeight="1" x14ac:dyDescent="0.25">
      <c r="A240" s="54"/>
      <c r="B240" s="55"/>
      <c r="C240" s="56"/>
      <c r="D240" s="57" t="s">
        <v>1162</v>
      </c>
      <c r="E240" s="146"/>
      <c r="F240" s="578"/>
      <c r="G240" s="142"/>
      <c r="H240" s="579"/>
      <c r="I240" s="580"/>
      <c r="J240" s="82"/>
      <c r="K240" s="96">
        <f t="shared" si="238"/>
        <v>0</v>
      </c>
      <c r="L240" s="96">
        <f t="shared" si="239"/>
        <v>0</v>
      </c>
      <c r="M240" s="83"/>
      <c r="N240" s="84"/>
      <c r="O240" s="66">
        <f t="shared" si="240"/>
        <v>0</v>
      </c>
      <c r="P240" s="66">
        <f t="shared" si="241"/>
        <v>0</v>
      </c>
      <c r="Q240" s="83"/>
      <c r="R240" s="85">
        <f t="shared" si="242"/>
        <v>0</v>
      </c>
      <c r="S240" s="69">
        <f t="shared" si="243"/>
        <v>0</v>
      </c>
      <c r="T240" s="70">
        <f t="shared" si="244"/>
        <v>0</v>
      </c>
      <c r="U240" s="70">
        <f t="shared" si="245"/>
        <v>0</v>
      </c>
      <c r="V240" s="70">
        <f t="shared" si="246"/>
        <v>0</v>
      </c>
      <c r="W240" s="70">
        <f t="shared" si="247"/>
        <v>0</v>
      </c>
      <c r="X240" s="70">
        <f t="shared" si="248"/>
        <v>0</v>
      </c>
      <c r="Y240" s="70">
        <f t="shared" si="249"/>
        <v>0</v>
      </c>
      <c r="Z240" s="70">
        <f t="shared" si="249"/>
        <v>0</v>
      </c>
      <c r="AA240" s="70">
        <f t="shared" si="249"/>
        <v>0</v>
      </c>
      <c r="AB240" s="71"/>
      <c r="AC240" s="7">
        <f t="shared" si="250"/>
        <v>0</v>
      </c>
      <c r="AD240" s="86"/>
      <c r="AE240" s="73"/>
      <c r="AF240" s="87"/>
      <c r="AG240" s="87"/>
      <c r="AH240" s="88"/>
      <c r="AI240" s="88"/>
      <c r="AJ240" s="75"/>
      <c r="AK240" s="87"/>
      <c r="AL240" s="88"/>
      <c r="AM240" s="75"/>
      <c r="AN240" s="89"/>
      <c r="AO240" s="86"/>
      <c r="AP240" s="134"/>
      <c r="AQ240" s="87"/>
      <c r="AR240" s="87"/>
      <c r="AS240" s="87"/>
      <c r="AT240" s="88"/>
      <c r="AU240" s="75"/>
      <c r="AV240" s="89"/>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row>
    <row r="241" spans="1:68" s="179" customFormat="1" ht="27.95" hidden="1" customHeight="1" x14ac:dyDescent="0.25">
      <c r="A241" s="193"/>
      <c r="B241" s="194"/>
      <c r="C241" s="56"/>
      <c r="D241" s="57" t="s">
        <v>1162</v>
      </c>
      <c r="E241" s="101" t="s">
        <v>49</v>
      </c>
      <c r="F241" s="101"/>
      <c r="G241" s="102"/>
      <c r="H241" s="103"/>
      <c r="I241" s="104"/>
      <c r="J241" s="105"/>
      <c r="K241" s="106">
        <f>IF(J241&gt;0, 1, 0)</f>
        <v>0</v>
      </c>
      <c r="L241" s="106">
        <f t="shared" si="239"/>
        <v>0</v>
      </c>
      <c r="M241" s="107"/>
      <c r="N241" s="108"/>
      <c r="O241" s="109">
        <f t="shared" si="240"/>
        <v>0</v>
      </c>
      <c r="P241" s="109">
        <f t="shared" si="241"/>
        <v>0</v>
      </c>
      <c r="Q241" s="107"/>
      <c r="R241" s="110">
        <f>J241*M241*$R$9</f>
        <v>0</v>
      </c>
      <c r="S241" s="111">
        <f>J241*M241*$S$9</f>
        <v>0</v>
      </c>
      <c r="T241" s="112">
        <f>K241*M241*$T$9</f>
        <v>0</v>
      </c>
      <c r="U241" s="112">
        <f>J241*M241*$U$9</f>
        <v>0</v>
      </c>
      <c r="V241" s="112">
        <f t="shared" si="246"/>
        <v>0</v>
      </c>
      <c r="W241" s="112">
        <f t="shared" si="247"/>
        <v>0</v>
      </c>
      <c r="X241" s="112">
        <f t="shared" si="248"/>
        <v>0</v>
      </c>
      <c r="Y241" s="112">
        <f t="shared" si="249"/>
        <v>0</v>
      </c>
      <c r="Z241" s="112">
        <f t="shared" si="249"/>
        <v>0</v>
      </c>
      <c r="AA241" s="112">
        <f t="shared" si="249"/>
        <v>0</v>
      </c>
      <c r="AB241" s="113"/>
      <c r="AC241" s="7">
        <f t="shared" si="250"/>
        <v>0</v>
      </c>
      <c r="AD241" s="176"/>
      <c r="AE241" s="73"/>
      <c r="AF241" s="177"/>
      <c r="AG241" s="177"/>
      <c r="AH241" s="88"/>
      <c r="AI241" s="88"/>
      <c r="AJ241" s="75"/>
      <c r="AK241" s="177"/>
      <c r="AL241" s="88"/>
      <c r="AM241" s="75"/>
      <c r="AN241" s="178"/>
      <c r="AO241" s="176"/>
      <c r="AP241" s="597"/>
      <c r="AQ241" s="177"/>
      <c r="AR241" s="177"/>
      <c r="AS241" s="177"/>
      <c r="AT241" s="88"/>
      <c r="AU241" s="75"/>
      <c r="AV241" s="178"/>
      <c r="AW241" s="6"/>
      <c r="AX241" s="6"/>
      <c r="AY241" s="6"/>
      <c r="AZ241" s="6"/>
      <c r="BA241" s="6"/>
      <c r="BB241" s="6"/>
      <c r="BC241" s="6"/>
      <c r="BD241" s="6"/>
      <c r="BE241" s="6"/>
      <c r="BF241" s="6"/>
      <c r="BG241" s="6"/>
      <c r="BH241" s="6"/>
      <c r="BI241" s="6"/>
      <c r="BJ241" s="6"/>
      <c r="BK241" s="6"/>
      <c r="BL241" s="6"/>
      <c r="BM241" s="6"/>
      <c r="BN241" s="6"/>
      <c r="BO241" s="6"/>
      <c r="BP241" s="6"/>
    </row>
    <row r="242" spans="1:68" s="171" customFormat="1" ht="27.95" hidden="1" customHeight="1" x14ac:dyDescent="0.25">
      <c r="A242" s="193"/>
      <c r="B242" s="194"/>
      <c r="C242" s="56"/>
      <c r="D242" s="57" t="s">
        <v>1162</v>
      </c>
      <c r="E242" s="101" t="s">
        <v>49</v>
      </c>
      <c r="F242" s="101"/>
      <c r="G242" s="102"/>
      <c r="H242" s="103"/>
      <c r="I242" s="104"/>
      <c r="J242" s="105"/>
      <c r="K242" s="106">
        <f>IF(J242&gt;0, 1, 0)</f>
        <v>0</v>
      </c>
      <c r="L242" s="106">
        <f t="shared" si="239"/>
        <v>0</v>
      </c>
      <c r="M242" s="107"/>
      <c r="N242" s="108"/>
      <c r="O242" s="109">
        <f t="shared" si="240"/>
        <v>0</v>
      </c>
      <c r="P242" s="109">
        <f t="shared" si="241"/>
        <v>0</v>
      </c>
      <c r="Q242" s="107"/>
      <c r="R242" s="110">
        <f>J242*M242*$R$9</f>
        <v>0</v>
      </c>
      <c r="S242" s="111">
        <f>J242*M242*$S$9</f>
        <v>0</v>
      </c>
      <c r="T242" s="112">
        <f>K242*M242*$T$9</f>
        <v>0</v>
      </c>
      <c r="U242" s="112">
        <f>J242*M242*$U$9</f>
        <v>0</v>
      </c>
      <c r="V242" s="112">
        <f t="shared" si="246"/>
        <v>0</v>
      </c>
      <c r="W242" s="112">
        <f t="shared" si="247"/>
        <v>0</v>
      </c>
      <c r="X242" s="112">
        <f t="shared" si="248"/>
        <v>0</v>
      </c>
      <c r="Y242" s="112">
        <f t="shared" si="249"/>
        <v>0</v>
      </c>
      <c r="Z242" s="112">
        <f t="shared" si="249"/>
        <v>0</v>
      </c>
      <c r="AA242" s="112">
        <f t="shared" si="249"/>
        <v>0</v>
      </c>
      <c r="AB242" s="113"/>
      <c r="AC242" s="114">
        <f t="shared" si="250"/>
        <v>0</v>
      </c>
      <c r="AD242" s="176"/>
      <c r="AE242" s="73"/>
      <c r="AF242" s="177"/>
      <c r="AG242" s="177"/>
      <c r="AH242" s="88"/>
      <c r="AI242" s="88"/>
      <c r="AJ242" s="75"/>
      <c r="AK242" s="177"/>
      <c r="AL242" s="88"/>
      <c r="AM242" s="75"/>
      <c r="AN242" s="178"/>
      <c r="AO242" s="176"/>
      <c r="AP242" s="597"/>
      <c r="AQ242" s="177"/>
      <c r="AR242" s="177"/>
      <c r="AS242" s="177"/>
      <c r="AT242" s="88"/>
      <c r="AU242" s="75"/>
      <c r="AV242" s="178"/>
      <c r="AW242" s="6"/>
      <c r="AX242" s="6"/>
      <c r="AY242" s="6"/>
      <c r="AZ242" s="6"/>
      <c r="BA242" s="6"/>
      <c r="BB242" s="6"/>
      <c r="BC242" s="6"/>
      <c r="BD242" s="6"/>
      <c r="BE242" s="6"/>
      <c r="BF242" s="6"/>
      <c r="BG242" s="6"/>
      <c r="BH242" s="6"/>
      <c r="BI242" s="6"/>
      <c r="BJ242" s="6"/>
      <c r="BK242" s="6"/>
      <c r="BL242" s="6"/>
      <c r="BM242" s="6"/>
      <c r="BN242" s="6"/>
      <c r="BO242" s="6"/>
      <c r="BP242" s="6"/>
    </row>
    <row r="243" spans="1:68" ht="27.95" hidden="1" customHeight="1" thickBot="1" x14ac:dyDescent="0.3">
      <c r="A243" s="116"/>
      <c r="B243" s="117"/>
      <c r="C243" s="117"/>
      <c r="D243" s="57" t="s">
        <v>1162</v>
      </c>
      <c r="E243" s="118"/>
      <c r="F243" s="118"/>
      <c r="G243" s="119"/>
      <c r="H243" s="120" t="s">
        <v>90</v>
      </c>
      <c r="I243" s="121"/>
      <c r="J243" s="122"/>
      <c r="K243" s="123"/>
      <c r="L243" s="123"/>
      <c r="M243" s="124"/>
      <c r="N243" s="125"/>
      <c r="O243" s="123"/>
      <c r="P243" s="123"/>
      <c r="Q243" s="124"/>
      <c r="R243" s="126">
        <f>SUM(R231:R242)</f>
        <v>0</v>
      </c>
      <c r="S243" s="127">
        <f t="shared" ref="S243:AA243" si="251">SUM(S231:S242)</f>
        <v>0</v>
      </c>
      <c r="T243" s="128">
        <f t="shared" si="251"/>
        <v>0</v>
      </c>
      <c r="U243" s="128">
        <f t="shared" si="251"/>
        <v>0</v>
      </c>
      <c r="V243" s="128">
        <f t="shared" si="251"/>
        <v>0</v>
      </c>
      <c r="W243" s="128">
        <f t="shared" si="251"/>
        <v>0</v>
      </c>
      <c r="X243" s="128">
        <f t="shared" si="251"/>
        <v>0</v>
      </c>
      <c r="Y243" s="129">
        <f t="shared" si="251"/>
        <v>0</v>
      </c>
      <c r="Z243" s="129">
        <f t="shared" si="251"/>
        <v>0</v>
      </c>
      <c r="AA243" s="129">
        <f t="shared" si="251"/>
        <v>0</v>
      </c>
      <c r="AB243" s="130">
        <f>R243/1800/0.6</f>
        <v>0</v>
      </c>
      <c r="AC243" s="7"/>
      <c r="AD243" s="131"/>
      <c r="AE243" s="132"/>
      <c r="AF243" s="132"/>
      <c r="AG243" s="132"/>
      <c r="AH243" s="132"/>
      <c r="AI243" s="132"/>
      <c r="AJ243" s="132"/>
      <c r="AK243" s="132"/>
      <c r="AL243" s="132"/>
      <c r="AM243" s="132"/>
      <c r="AN243" s="132"/>
      <c r="AO243" s="132"/>
      <c r="AP243" s="582"/>
      <c r="AQ243" s="132"/>
      <c r="AR243" s="132"/>
      <c r="AS243" s="132"/>
      <c r="AT243" s="132"/>
      <c r="AU243" s="132"/>
      <c r="AV243" s="583"/>
    </row>
    <row r="244" spans="1:68" ht="27.75" hidden="1" customHeight="1" thickTop="1" x14ac:dyDescent="0.25">
      <c r="A244" s="54"/>
      <c r="B244" s="55"/>
      <c r="C244" s="56"/>
      <c r="D244" s="57" t="s">
        <v>1162</v>
      </c>
      <c r="E244" s="135"/>
      <c r="F244" s="136"/>
      <c r="G244" s="137"/>
      <c r="H244" s="140"/>
      <c r="I244" s="576"/>
      <c r="J244" s="62"/>
      <c r="K244" s="63">
        <f t="shared" ref="K244:K253" si="252">IF(J244&gt;0, 1, 0)</f>
        <v>0</v>
      </c>
      <c r="L244" s="63">
        <f t="shared" ref="L244:L255" si="253">J244-K244</f>
        <v>0</v>
      </c>
      <c r="M244" s="64"/>
      <c r="N244" s="65"/>
      <c r="O244" s="66">
        <f t="shared" ref="O244:O255" si="254">IF(N244&gt;0, 1, 0)</f>
        <v>0</v>
      </c>
      <c r="P244" s="66">
        <f t="shared" ref="P244:P255" si="255">N244-O244</f>
        <v>0</v>
      </c>
      <c r="Q244" s="577"/>
      <c r="R244" s="68">
        <f t="shared" ref="R244:R253" si="256">(K244*M244*$R$5)+(L244*M244*$R$6)+(O244*Q244*$R$7)+(P244*Q244*$R$8)</f>
        <v>0</v>
      </c>
      <c r="S244" s="69">
        <f t="shared" ref="S244:S253" si="257">J244*M244*$S$5</f>
        <v>0</v>
      </c>
      <c r="T244" s="70">
        <f t="shared" ref="T244:T253" si="258">K244*M244*$T$5</f>
        <v>0</v>
      </c>
      <c r="U244" s="70">
        <f t="shared" ref="U244:U253" si="259">J244*M244*$U$5</f>
        <v>0</v>
      </c>
      <c r="V244" s="70">
        <f t="shared" ref="V244:V255" si="260">N244*Q244*$V$7</f>
        <v>0</v>
      </c>
      <c r="W244" s="70">
        <f t="shared" ref="W244:W255" si="261">O244*Q244*$W$7</f>
        <v>0</v>
      </c>
      <c r="X244" s="70">
        <f t="shared" ref="X244:X255" si="262">N244*Q244*$X$7</f>
        <v>0</v>
      </c>
      <c r="Y244" s="70">
        <f t="shared" ref="Y244:AA255" si="263">S244+V244</f>
        <v>0</v>
      </c>
      <c r="Z244" s="70">
        <f t="shared" si="263"/>
        <v>0</v>
      </c>
      <c r="AA244" s="70">
        <f t="shared" si="263"/>
        <v>0</v>
      </c>
      <c r="AB244" s="71"/>
      <c r="AC244" s="7">
        <f>R244-Y244-Z244-AA244</f>
        <v>0</v>
      </c>
      <c r="AD244" s="162"/>
      <c r="AE244" s="134"/>
      <c r="AF244" s="163"/>
      <c r="AG244" s="164"/>
      <c r="AH244" s="88"/>
      <c r="AI244" s="88"/>
      <c r="AJ244" s="75"/>
      <c r="AK244" s="182"/>
      <c r="AL244" s="88"/>
      <c r="AM244" s="75"/>
      <c r="AN244" s="89"/>
      <c r="AO244" s="162"/>
      <c r="AP244" s="134"/>
      <c r="AQ244" s="87"/>
      <c r="AR244" s="167"/>
      <c r="AS244" s="87"/>
      <c r="AT244" s="88"/>
      <c r="AU244" s="75"/>
      <c r="AV244" s="89"/>
    </row>
    <row r="245" spans="1:68" ht="27.95" hidden="1" customHeight="1" x14ac:dyDescent="0.25">
      <c r="A245" s="54"/>
      <c r="B245" s="55"/>
      <c r="C245" s="56"/>
      <c r="D245" s="57" t="s">
        <v>1162</v>
      </c>
      <c r="E245" s="135"/>
      <c r="F245" s="136"/>
      <c r="G245" s="137"/>
      <c r="H245" s="140"/>
      <c r="I245" s="81"/>
      <c r="J245" s="82"/>
      <c r="K245" s="63">
        <f t="shared" si="252"/>
        <v>0</v>
      </c>
      <c r="L245" s="63">
        <f t="shared" si="253"/>
        <v>0</v>
      </c>
      <c r="M245" s="83"/>
      <c r="N245" s="84"/>
      <c r="O245" s="66">
        <f t="shared" si="254"/>
        <v>0</v>
      </c>
      <c r="P245" s="66">
        <f t="shared" si="255"/>
        <v>0</v>
      </c>
      <c r="Q245" s="83"/>
      <c r="R245" s="85">
        <f t="shared" si="256"/>
        <v>0</v>
      </c>
      <c r="S245" s="69">
        <f t="shared" si="257"/>
        <v>0</v>
      </c>
      <c r="T245" s="70">
        <f t="shared" si="258"/>
        <v>0</v>
      </c>
      <c r="U245" s="70">
        <f t="shared" si="259"/>
        <v>0</v>
      </c>
      <c r="V245" s="70">
        <f t="shared" si="260"/>
        <v>0</v>
      </c>
      <c r="W245" s="70">
        <f t="shared" si="261"/>
        <v>0</v>
      </c>
      <c r="X245" s="70">
        <f t="shared" si="262"/>
        <v>0</v>
      </c>
      <c r="Y245" s="70">
        <f t="shared" si="263"/>
        <v>0</v>
      </c>
      <c r="Z245" s="70">
        <f t="shared" si="263"/>
        <v>0</v>
      </c>
      <c r="AA245" s="70">
        <f t="shared" si="263"/>
        <v>0</v>
      </c>
      <c r="AB245" s="71"/>
      <c r="AC245" s="7">
        <f t="shared" ref="AC245:AC255" si="264">R243-Y243-Z243-AA243</f>
        <v>0</v>
      </c>
      <c r="AD245" s="162"/>
      <c r="AE245" s="134"/>
      <c r="AF245" s="163"/>
      <c r="AG245" s="164"/>
      <c r="AH245" s="88"/>
      <c r="AI245" s="88"/>
      <c r="AJ245" s="75"/>
      <c r="AK245" s="182"/>
      <c r="AL245" s="88"/>
      <c r="AM245" s="75"/>
      <c r="AN245" s="89"/>
      <c r="AO245" s="86"/>
      <c r="AP245" s="134"/>
      <c r="AQ245" s="87"/>
      <c r="AR245" s="87"/>
      <c r="AS245" s="87"/>
      <c r="AT245" s="88"/>
      <c r="AU245" s="75"/>
      <c r="AV245" s="89"/>
    </row>
    <row r="246" spans="1:68" ht="27.95" hidden="1" customHeight="1" x14ac:dyDescent="0.25">
      <c r="A246" s="54"/>
      <c r="B246" s="55"/>
      <c r="C246" s="56"/>
      <c r="D246" s="57" t="s">
        <v>1162</v>
      </c>
      <c r="E246" s="135"/>
      <c r="F246" s="136"/>
      <c r="G246" s="137"/>
      <c r="H246" s="138"/>
      <c r="I246" s="81"/>
      <c r="J246" s="82"/>
      <c r="K246" s="63">
        <f t="shared" si="252"/>
        <v>0</v>
      </c>
      <c r="L246" s="63">
        <f t="shared" si="253"/>
        <v>0</v>
      </c>
      <c r="M246" s="83"/>
      <c r="N246" s="84"/>
      <c r="O246" s="66">
        <f t="shared" si="254"/>
        <v>0</v>
      </c>
      <c r="P246" s="66">
        <f t="shared" si="255"/>
        <v>0</v>
      </c>
      <c r="Q246" s="83"/>
      <c r="R246" s="85">
        <f t="shared" si="256"/>
        <v>0</v>
      </c>
      <c r="S246" s="69">
        <f t="shared" si="257"/>
        <v>0</v>
      </c>
      <c r="T246" s="70">
        <f t="shared" si="258"/>
        <v>0</v>
      </c>
      <c r="U246" s="70">
        <f t="shared" si="259"/>
        <v>0</v>
      </c>
      <c r="V246" s="70">
        <f t="shared" si="260"/>
        <v>0</v>
      </c>
      <c r="W246" s="70">
        <f t="shared" si="261"/>
        <v>0</v>
      </c>
      <c r="X246" s="70">
        <f t="shared" si="262"/>
        <v>0</v>
      </c>
      <c r="Y246" s="70">
        <f t="shared" si="263"/>
        <v>0</v>
      </c>
      <c r="Z246" s="70">
        <f t="shared" si="263"/>
        <v>0</v>
      </c>
      <c r="AA246" s="70">
        <f t="shared" si="263"/>
        <v>0</v>
      </c>
      <c r="AB246" s="71"/>
      <c r="AC246" s="7">
        <f t="shared" si="264"/>
        <v>0</v>
      </c>
      <c r="AD246" s="162"/>
      <c r="AE246" s="134"/>
      <c r="AF246" s="163"/>
      <c r="AG246" s="164"/>
      <c r="AH246" s="88"/>
      <c r="AI246" s="88"/>
      <c r="AJ246" s="75"/>
      <c r="AK246" s="167"/>
      <c r="AL246" s="88"/>
      <c r="AM246" s="75"/>
      <c r="AN246" s="89"/>
      <c r="AO246" s="86"/>
      <c r="AP246" s="134"/>
      <c r="AQ246" s="87"/>
      <c r="AR246" s="87"/>
      <c r="AS246" s="87"/>
      <c r="AT246" s="88"/>
      <c r="AU246" s="75"/>
      <c r="AV246" s="89"/>
    </row>
    <row r="247" spans="1:68" ht="27.95" hidden="1" customHeight="1" x14ac:dyDescent="0.25">
      <c r="A247" s="54"/>
      <c r="B247" s="55"/>
      <c r="C247" s="56"/>
      <c r="D247" s="57" t="s">
        <v>1162</v>
      </c>
      <c r="E247" s="139"/>
      <c r="F247" s="136"/>
      <c r="G247" s="137"/>
      <c r="H247" s="140"/>
      <c r="I247" s="81"/>
      <c r="J247" s="82"/>
      <c r="K247" s="63">
        <f t="shared" si="252"/>
        <v>0</v>
      </c>
      <c r="L247" s="63">
        <f t="shared" si="253"/>
        <v>0</v>
      </c>
      <c r="M247" s="83"/>
      <c r="N247" s="84"/>
      <c r="O247" s="66">
        <f t="shared" si="254"/>
        <v>0</v>
      </c>
      <c r="P247" s="66">
        <f t="shared" si="255"/>
        <v>0</v>
      </c>
      <c r="Q247" s="83"/>
      <c r="R247" s="85">
        <f t="shared" si="256"/>
        <v>0</v>
      </c>
      <c r="S247" s="69">
        <f t="shared" si="257"/>
        <v>0</v>
      </c>
      <c r="T247" s="70">
        <f t="shared" si="258"/>
        <v>0</v>
      </c>
      <c r="U247" s="70">
        <f t="shared" si="259"/>
        <v>0</v>
      </c>
      <c r="V247" s="70">
        <f t="shared" si="260"/>
        <v>0</v>
      </c>
      <c r="W247" s="70">
        <f t="shared" si="261"/>
        <v>0</v>
      </c>
      <c r="X247" s="70">
        <f t="shared" si="262"/>
        <v>0</v>
      </c>
      <c r="Y247" s="70">
        <f t="shared" si="263"/>
        <v>0</v>
      </c>
      <c r="Z247" s="70">
        <f t="shared" si="263"/>
        <v>0</v>
      </c>
      <c r="AA247" s="70">
        <f t="shared" si="263"/>
        <v>0</v>
      </c>
      <c r="AB247" s="71"/>
      <c r="AC247" s="7">
        <f t="shared" si="264"/>
        <v>0</v>
      </c>
      <c r="AD247" s="86"/>
      <c r="AE247" s="73"/>
      <c r="AF247" s="87"/>
      <c r="AG247" s="87"/>
      <c r="AH247" s="88"/>
      <c r="AI247" s="88"/>
      <c r="AJ247" s="75"/>
      <c r="AK247" s="87"/>
      <c r="AL247" s="88"/>
      <c r="AM247" s="75"/>
      <c r="AN247" s="89"/>
      <c r="AO247" s="86"/>
      <c r="AP247" s="134"/>
      <c r="AQ247" s="87"/>
      <c r="AR247" s="87"/>
      <c r="AS247" s="87"/>
      <c r="AT247" s="88"/>
      <c r="AU247" s="75"/>
      <c r="AV247" s="89"/>
    </row>
    <row r="248" spans="1:68" ht="27.95" hidden="1" customHeight="1" x14ac:dyDescent="0.25">
      <c r="A248" s="54"/>
      <c r="B248" s="55"/>
      <c r="C248" s="56"/>
      <c r="D248" s="57" t="s">
        <v>1162</v>
      </c>
      <c r="E248" s="141"/>
      <c r="F248" s="136"/>
      <c r="G248" s="137"/>
      <c r="H248" s="140"/>
      <c r="I248" s="81"/>
      <c r="J248" s="82"/>
      <c r="K248" s="63">
        <f t="shared" si="252"/>
        <v>0</v>
      </c>
      <c r="L248" s="63">
        <f t="shared" si="253"/>
        <v>0</v>
      </c>
      <c r="M248" s="83"/>
      <c r="N248" s="84"/>
      <c r="O248" s="66">
        <f t="shared" si="254"/>
        <v>0</v>
      </c>
      <c r="P248" s="66">
        <f t="shared" si="255"/>
        <v>0</v>
      </c>
      <c r="Q248" s="83"/>
      <c r="R248" s="85">
        <f t="shared" si="256"/>
        <v>0</v>
      </c>
      <c r="S248" s="69">
        <f t="shared" si="257"/>
        <v>0</v>
      </c>
      <c r="T248" s="70">
        <f t="shared" si="258"/>
        <v>0</v>
      </c>
      <c r="U248" s="70">
        <f t="shared" si="259"/>
        <v>0</v>
      </c>
      <c r="V248" s="70">
        <f t="shared" si="260"/>
        <v>0</v>
      </c>
      <c r="W248" s="70">
        <f t="shared" si="261"/>
        <v>0</v>
      </c>
      <c r="X248" s="70">
        <f t="shared" si="262"/>
        <v>0</v>
      </c>
      <c r="Y248" s="70">
        <f t="shared" si="263"/>
        <v>0</v>
      </c>
      <c r="Z248" s="70">
        <f t="shared" si="263"/>
        <v>0</v>
      </c>
      <c r="AA248" s="70">
        <f t="shared" si="263"/>
        <v>0</v>
      </c>
      <c r="AB248" s="71"/>
      <c r="AC248" s="7">
        <f t="shared" si="264"/>
        <v>0</v>
      </c>
      <c r="AD248" s="86"/>
      <c r="AE248" s="73"/>
      <c r="AF248" s="87"/>
      <c r="AG248" s="87"/>
      <c r="AH248" s="88"/>
      <c r="AI248" s="88"/>
      <c r="AJ248" s="75"/>
      <c r="AK248" s="87"/>
      <c r="AL248" s="88"/>
      <c r="AM248" s="75"/>
      <c r="AN248" s="89"/>
      <c r="AO248" s="86"/>
      <c r="AP248" s="134"/>
      <c r="AQ248" s="87"/>
      <c r="AR248" s="87"/>
      <c r="AS248" s="87"/>
      <c r="AT248" s="88"/>
      <c r="AU248" s="75"/>
      <c r="AV248" s="89"/>
    </row>
    <row r="249" spans="1:68" ht="27.95" hidden="1" customHeight="1" x14ac:dyDescent="0.25">
      <c r="A249" s="54"/>
      <c r="B249" s="55"/>
      <c r="C249" s="56"/>
      <c r="D249" s="57" t="s">
        <v>1162</v>
      </c>
      <c r="E249" s="141"/>
      <c r="F249" s="136"/>
      <c r="G249" s="137"/>
      <c r="H249" s="140"/>
      <c r="I249" s="81"/>
      <c r="J249" s="82"/>
      <c r="K249" s="63">
        <f t="shared" si="252"/>
        <v>0</v>
      </c>
      <c r="L249" s="63">
        <f t="shared" si="253"/>
        <v>0</v>
      </c>
      <c r="M249" s="83"/>
      <c r="N249" s="84"/>
      <c r="O249" s="66">
        <f t="shared" si="254"/>
        <v>0</v>
      </c>
      <c r="P249" s="66">
        <f t="shared" si="255"/>
        <v>0</v>
      </c>
      <c r="Q249" s="83"/>
      <c r="R249" s="85">
        <f t="shared" si="256"/>
        <v>0</v>
      </c>
      <c r="S249" s="69">
        <f t="shared" si="257"/>
        <v>0</v>
      </c>
      <c r="T249" s="70">
        <f t="shared" si="258"/>
        <v>0</v>
      </c>
      <c r="U249" s="70">
        <f t="shared" si="259"/>
        <v>0</v>
      </c>
      <c r="V249" s="70">
        <f t="shared" si="260"/>
        <v>0</v>
      </c>
      <c r="W249" s="70">
        <f t="shared" si="261"/>
        <v>0</v>
      </c>
      <c r="X249" s="70">
        <f t="shared" si="262"/>
        <v>0</v>
      </c>
      <c r="Y249" s="70">
        <f t="shared" si="263"/>
        <v>0</v>
      </c>
      <c r="Z249" s="70">
        <f t="shared" si="263"/>
        <v>0</v>
      </c>
      <c r="AA249" s="70">
        <f t="shared" si="263"/>
        <v>0</v>
      </c>
      <c r="AB249" s="71"/>
      <c r="AC249" s="7">
        <f t="shared" si="264"/>
        <v>0</v>
      </c>
      <c r="AD249" s="86"/>
      <c r="AE249" s="73"/>
      <c r="AF249" s="87"/>
      <c r="AG249" s="87"/>
      <c r="AH249" s="88"/>
      <c r="AI249" s="88"/>
      <c r="AJ249" s="75"/>
      <c r="AK249" s="87"/>
      <c r="AL249" s="88"/>
      <c r="AM249" s="75"/>
      <c r="AN249" s="89"/>
      <c r="AO249" s="86"/>
      <c r="AP249" s="134"/>
      <c r="AQ249" s="87"/>
      <c r="AR249" s="87"/>
      <c r="AS249" s="87"/>
      <c r="AT249" s="88"/>
      <c r="AU249" s="75"/>
      <c r="AV249" s="89"/>
    </row>
    <row r="250" spans="1:68" ht="27.95" hidden="1" customHeight="1" x14ac:dyDescent="0.25">
      <c r="A250" s="54"/>
      <c r="B250" s="55"/>
      <c r="C250" s="56"/>
      <c r="D250" s="57" t="s">
        <v>1162</v>
      </c>
      <c r="E250" s="141"/>
      <c r="F250" s="136"/>
      <c r="G250" s="142"/>
      <c r="H250" s="140"/>
      <c r="I250" s="81"/>
      <c r="J250" s="82"/>
      <c r="K250" s="63">
        <f t="shared" si="252"/>
        <v>0</v>
      </c>
      <c r="L250" s="63">
        <f t="shared" si="253"/>
        <v>0</v>
      </c>
      <c r="M250" s="83"/>
      <c r="N250" s="84"/>
      <c r="O250" s="66">
        <f t="shared" si="254"/>
        <v>0</v>
      </c>
      <c r="P250" s="66">
        <f t="shared" si="255"/>
        <v>0</v>
      </c>
      <c r="Q250" s="83"/>
      <c r="R250" s="85">
        <f t="shared" si="256"/>
        <v>0</v>
      </c>
      <c r="S250" s="69">
        <f t="shared" si="257"/>
        <v>0</v>
      </c>
      <c r="T250" s="70">
        <f t="shared" si="258"/>
        <v>0</v>
      </c>
      <c r="U250" s="70">
        <f t="shared" si="259"/>
        <v>0</v>
      </c>
      <c r="V250" s="70">
        <f t="shared" si="260"/>
        <v>0</v>
      </c>
      <c r="W250" s="70">
        <f t="shared" si="261"/>
        <v>0</v>
      </c>
      <c r="X250" s="70">
        <f t="shared" si="262"/>
        <v>0</v>
      </c>
      <c r="Y250" s="70">
        <f t="shared" si="263"/>
        <v>0</v>
      </c>
      <c r="Z250" s="70">
        <f t="shared" si="263"/>
        <v>0</v>
      </c>
      <c r="AA250" s="70">
        <f t="shared" si="263"/>
        <v>0</v>
      </c>
      <c r="AB250" s="71"/>
      <c r="AC250" s="7">
        <f t="shared" si="264"/>
        <v>0</v>
      </c>
      <c r="AD250" s="86"/>
      <c r="AE250" s="73"/>
      <c r="AF250" s="87"/>
      <c r="AG250" s="87"/>
      <c r="AH250" s="88"/>
      <c r="AI250" s="88"/>
      <c r="AJ250" s="75"/>
      <c r="AK250" s="87"/>
      <c r="AL250" s="88"/>
      <c r="AM250" s="75"/>
      <c r="AN250" s="89"/>
      <c r="AO250" s="86"/>
      <c r="AP250" s="134"/>
      <c r="AQ250" s="87"/>
      <c r="AR250" s="87"/>
      <c r="AS250" s="87"/>
      <c r="AT250" s="88"/>
      <c r="AU250" s="75"/>
      <c r="AV250" s="89"/>
    </row>
    <row r="251" spans="1:68" ht="27.95" hidden="1" customHeight="1" x14ac:dyDescent="0.25">
      <c r="A251" s="54"/>
      <c r="B251" s="55"/>
      <c r="C251" s="56"/>
      <c r="D251" s="57" t="s">
        <v>1162</v>
      </c>
      <c r="E251" s="141"/>
      <c r="F251" s="136"/>
      <c r="G251" s="142"/>
      <c r="H251" s="140"/>
      <c r="I251" s="94"/>
      <c r="J251" s="82"/>
      <c r="K251" s="63">
        <f t="shared" si="252"/>
        <v>0</v>
      </c>
      <c r="L251" s="63">
        <f t="shared" si="253"/>
        <v>0</v>
      </c>
      <c r="M251" s="83"/>
      <c r="N251" s="84"/>
      <c r="O251" s="66">
        <f t="shared" si="254"/>
        <v>0</v>
      </c>
      <c r="P251" s="66">
        <f t="shared" si="255"/>
        <v>0</v>
      </c>
      <c r="Q251" s="83"/>
      <c r="R251" s="85">
        <f t="shared" si="256"/>
        <v>0</v>
      </c>
      <c r="S251" s="69">
        <f t="shared" si="257"/>
        <v>0</v>
      </c>
      <c r="T251" s="70">
        <f t="shared" si="258"/>
        <v>0</v>
      </c>
      <c r="U251" s="70">
        <f t="shared" si="259"/>
        <v>0</v>
      </c>
      <c r="V251" s="70">
        <f t="shared" si="260"/>
        <v>0</v>
      </c>
      <c r="W251" s="70">
        <f t="shared" si="261"/>
        <v>0</v>
      </c>
      <c r="X251" s="70">
        <f t="shared" si="262"/>
        <v>0</v>
      </c>
      <c r="Y251" s="70">
        <f t="shared" si="263"/>
        <v>0</v>
      </c>
      <c r="Z251" s="70">
        <f t="shared" si="263"/>
        <v>0</v>
      </c>
      <c r="AA251" s="70">
        <f t="shared" si="263"/>
        <v>0</v>
      </c>
      <c r="AB251" s="71"/>
      <c r="AC251" s="7">
        <f t="shared" si="264"/>
        <v>0</v>
      </c>
      <c r="AD251" s="86"/>
      <c r="AE251" s="73"/>
      <c r="AF251" s="87"/>
      <c r="AG251" s="87"/>
      <c r="AH251" s="88"/>
      <c r="AI251" s="88"/>
      <c r="AJ251" s="75"/>
      <c r="AK251" s="87"/>
      <c r="AL251" s="88"/>
      <c r="AM251" s="75"/>
      <c r="AN251" s="89"/>
      <c r="AO251" s="86"/>
      <c r="AP251" s="134"/>
      <c r="AQ251" s="87"/>
      <c r="AR251" s="87"/>
      <c r="AS251" s="87"/>
      <c r="AT251" s="88"/>
      <c r="AU251" s="75"/>
      <c r="AV251" s="89"/>
    </row>
    <row r="252" spans="1:68" ht="27.95" hidden="1" customHeight="1" x14ac:dyDescent="0.25">
      <c r="A252" s="54"/>
      <c r="B252" s="55"/>
      <c r="C252" s="56"/>
      <c r="D252" s="57" t="s">
        <v>1162</v>
      </c>
      <c r="E252" s="143"/>
      <c r="F252" s="144"/>
      <c r="G252" s="145"/>
      <c r="H252" s="140"/>
      <c r="I252" s="81"/>
      <c r="J252" s="82"/>
      <c r="K252" s="63">
        <f t="shared" si="252"/>
        <v>0</v>
      </c>
      <c r="L252" s="63">
        <f t="shared" si="253"/>
        <v>0</v>
      </c>
      <c r="M252" s="83"/>
      <c r="N252" s="84"/>
      <c r="O252" s="66">
        <f t="shared" si="254"/>
        <v>0</v>
      </c>
      <c r="P252" s="66">
        <f t="shared" si="255"/>
        <v>0</v>
      </c>
      <c r="Q252" s="83"/>
      <c r="R252" s="85">
        <f t="shared" si="256"/>
        <v>0</v>
      </c>
      <c r="S252" s="69">
        <f t="shared" si="257"/>
        <v>0</v>
      </c>
      <c r="T252" s="70">
        <f t="shared" si="258"/>
        <v>0</v>
      </c>
      <c r="U252" s="70">
        <f t="shared" si="259"/>
        <v>0</v>
      </c>
      <c r="V252" s="70">
        <f t="shared" si="260"/>
        <v>0</v>
      </c>
      <c r="W252" s="70">
        <f t="shared" si="261"/>
        <v>0</v>
      </c>
      <c r="X252" s="70">
        <f t="shared" si="262"/>
        <v>0</v>
      </c>
      <c r="Y252" s="70">
        <f t="shared" si="263"/>
        <v>0</v>
      </c>
      <c r="Z252" s="70">
        <f t="shared" si="263"/>
        <v>0</v>
      </c>
      <c r="AA252" s="70">
        <f t="shared" si="263"/>
        <v>0</v>
      </c>
      <c r="AB252" s="71"/>
      <c r="AC252" s="7">
        <f t="shared" si="264"/>
        <v>0</v>
      </c>
      <c r="AD252" s="86"/>
      <c r="AE252" s="73"/>
      <c r="AF252" s="87"/>
      <c r="AG252" s="87"/>
      <c r="AH252" s="88"/>
      <c r="AI252" s="88"/>
      <c r="AJ252" s="75"/>
      <c r="AK252" s="87"/>
      <c r="AL252" s="88"/>
      <c r="AM252" s="75"/>
      <c r="AN252" s="89"/>
      <c r="AO252" s="86"/>
      <c r="AP252" s="134"/>
      <c r="AQ252" s="87"/>
      <c r="AR252" s="87"/>
      <c r="AS252" s="87"/>
      <c r="AT252" s="88"/>
      <c r="AU252" s="75"/>
      <c r="AV252" s="89"/>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row>
    <row r="253" spans="1:68" ht="27.95" hidden="1" customHeight="1" x14ac:dyDescent="0.25">
      <c r="A253" s="54"/>
      <c r="B253" s="55"/>
      <c r="C253" s="56"/>
      <c r="D253" s="57" t="s">
        <v>1162</v>
      </c>
      <c r="E253" s="146"/>
      <c r="F253" s="578"/>
      <c r="G253" s="142"/>
      <c r="H253" s="579"/>
      <c r="I253" s="580"/>
      <c r="J253" s="82"/>
      <c r="K253" s="96">
        <f t="shared" si="252"/>
        <v>0</v>
      </c>
      <c r="L253" s="96">
        <f t="shared" si="253"/>
        <v>0</v>
      </c>
      <c r="M253" s="83"/>
      <c r="N253" s="84"/>
      <c r="O253" s="66">
        <f t="shared" si="254"/>
        <v>0</v>
      </c>
      <c r="P253" s="66">
        <f t="shared" si="255"/>
        <v>0</v>
      </c>
      <c r="Q253" s="83"/>
      <c r="R253" s="85">
        <f t="shared" si="256"/>
        <v>0</v>
      </c>
      <c r="S253" s="69">
        <f t="shared" si="257"/>
        <v>0</v>
      </c>
      <c r="T253" s="70">
        <f t="shared" si="258"/>
        <v>0</v>
      </c>
      <c r="U253" s="70">
        <f t="shared" si="259"/>
        <v>0</v>
      </c>
      <c r="V253" s="70">
        <f t="shared" si="260"/>
        <v>0</v>
      </c>
      <c r="W253" s="70">
        <f t="shared" si="261"/>
        <v>0</v>
      </c>
      <c r="X253" s="70">
        <f t="shared" si="262"/>
        <v>0</v>
      </c>
      <c r="Y253" s="70">
        <f t="shared" si="263"/>
        <v>0</v>
      </c>
      <c r="Z253" s="70">
        <f t="shared" si="263"/>
        <v>0</v>
      </c>
      <c r="AA253" s="70">
        <f t="shared" si="263"/>
        <v>0</v>
      </c>
      <c r="AB253" s="71"/>
      <c r="AC253" s="7">
        <f t="shared" si="264"/>
        <v>0</v>
      </c>
      <c r="AD253" s="86"/>
      <c r="AE253" s="73"/>
      <c r="AF253" s="87"/>
      <c r="AG253" s="87"/>
      <c r="AH253" s="88"/>
      <c r="AI253" s="88"/>
      <c r="AJ253" s="75"/>
      <c r="AK253" s="87"/>
      <c r="AL253" s="88"/>
      <c r="AM253" s="75"/>
      <c r="AN253" s="89"/>
      <c r="AO253" s="86"/>
      <c r="AP253" s="134"/>
      <c r="AQ253" s="87"/>
      <c r="AR253" s="87"/>
      <c r="AS253" s="87"/>
      <c r="AT253" s="88"/>
      <c r="AU253" s="75"/>
      <c r="AV253" s="89"/>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row>
    <row r="254" spans="1:68" s="179" customFormat="1" ht="27.95" hidden="1" customHeight="1" x14ac:dyDescent="0.25">
      <c r="A254" s="193"/>
      <c r="B254" s="194"/>
      <c r="C254" s="56"/>
      <c r="D254" s="57" t="s">
        <v>1162</v>
      </c>
      <c r="E254" s="101" t="s">
        <v>49</v>
      </c>
      <c r="F254" s="101"/>
      <c r="G254" s="102"/>
      <c r="H254" s="103"/>
      <c r="I254" s="104"/>
      <c r="J254" s="105"/>
      <c r="K254" s="106">
        <f>IF(J254&gt;0, 1, 0)</f>
        <v>0</v>
      </c>
      <c r="L254" s="106">
        <f t="shared" si="253"/>
        <v>0</v>
      </c>
      <c r="M254" s="107"/>
      <c r="N254" s="108"/>
      <c r="O254" s="109">
        <f t="shared" si="254"/>
        <v>0</v>
      </c>
      <c r="P254" s="109">
        <f t="shared" si="255"/>
        <v>0</v>
      </c>
      <c r="Q254" s="107"/>
      <c r="R254" s="110">
        <f>J254*M254*$R$9</f>
        <v>0</v>
      </c>
      <c r="S254" s="111">
        <f>J254*M254*$S$9</f>
        <v>0</v>
      </c>
      <c r="T254" s="112">
        <f>K254*M254*$T$9</f>
        <v>0</v>
      </c>
      <c r="U254" s="112">
        <f>J254*M254*$U$9</f>
        <v>0</v>
      </c>
      <c r="V254" s="112">
        <f t="shared" si="260"/>
        <v>0</v>
      </c>
      <c r="W254" s="112">
        <f t="shared" si="261"/>
        <v>0</v>
      </c>
      <c r="X254" s="112">
        <f t="shared" si="262"/>
        <v>0</v>
      </c>
      <c r="Y254" s="112">
        <f t="shared" si="263"/>
        <v>0</v>
      </c>
      <c r="Z254" s="112">
        <f t="shared" si="263"/>
        <v>0</v>
      </c>
      <c r="AA254" s="112">
        <f t="shared" si="263"/>
        <v>0</v>
      </c>
      <c r="AB254" s="113"/>
      <c r="AC254" s="7">
        <f t="shared" si="264"/>
        <v>0</v>
      </c>
      <c r="AD254" s="176"/>
      <c r="AE254" s="73"/>
      <c r="AF254" s="177"/>
      <c r="AG254" s="177"/>
      <c r="AH254" s="88"/>
      <c r="AI254" s="88"/>
      <c r="AJ254" s="75"/>
      <c r="AK254" s="177"/>
      <c r="AL254" s="88"/>
      <c r="AM254" s="75"/>
      <c r="AN254" s="178"/>
      <c r="AO254" s="176"/>
      <c r="AP254" s="597"/>
      <c r="AQ254" s="177"/>
      <c r="AR254" s="177"/>
      <c r="AS254" s="177"/>
      <c r="AT254" s="88"/>
      <c r="AU254" s="75"/>
      <c r="AV254" s="178"/>
      <c r="AW254" s="6"/>
      <c r="AX254" s="6"/>
      <c r="AY254" s="6"/>
      <c r="AZ254" s="6"/>
      <c r="BA254" s="6"/>
      <c r="BB254" s="6"/>
      <c r="BC254" s="6"/>
      <c r="BD254" s="6"/>
      <c r="BE254" s="6"/>
      <c r="BF254" s="6"/>
      <c r="BG254" s="6"/>
      <c r="BH254" s="6"/>
      <c r="BI254" s="6"/>
      <c r="BJ254" s="6"/>
      <c r="BK254" s="6"/>
      <c r="BL254" s="6"/>
      <c r="BM254" s="6"/>
      <c r="BN254" s="6"/>
      <c r="BO254" s="6"/>
      <c r="BP254" s="6"/>
    </row>
    <row r="255" spans="1:68" s="171" customFormat="1" ht="27.95" hidden="1" customHeight="1" x14ac:dyDescent="0.25">
      <c r="A255" s="193"/>
      <c r="B255" s="194"/>
      <c r="C255" s="56"/>
      <c r="D255" s="57" t="s">
        <v>1162</v>
      </c>
      <c r="E255" s="101" t="s">
        <v>49</v>
      </c>
      <c r="F255" s="101"/>
      <c r="G255" s="102"/>
      <c r="H255" s="103"/>
      <c r="I255" s="104"/>
      <c r="J255" s="105"/>
      <c r="K255" s="106">
        <f>IF(J255&gt;0, 1, 0)</f>
        <v>0</v>
      </c>
      <c r="L255" s="106">
        <f t="shared" si="253"/>
        <v>0</v>
      </c>
      <c r="M255" s="107"/>
      <c r="N255" s="108"/>
      <c r="O255" s="109">
        <f t="shared" si="254"/>
        <v>0</v>
      </c>
      <c r="P255" s="109">
        <f t="shared" si="255"/>
        <v>0</v>
      </c>
      <c r="Q255" s="107"/>
      <c r="R255" s="110">
        <f>J255*M255*$R$9</f>
        <v>0</v>
      </c>
      <c r="S255" s="111">
        <f>J255*M255*$S$9</f>
        <v>0</v>
      </c>
      <c r="T255" s="112">
        <f>K255*M255*$T$9</f>
        <v>0</v>
      </c>
      <c r="U255" s="112">
        <f>J255*M255*$U$9</f>
        <v>0</v>
      </c>
      <c r="V255" s="112">
        <f t="shared" si="260"/>
        <v>0</v>
      </c>
      <c r="W255" s="112">
        <f t="shared" si="261"/>
        <v>0</v>
      </c>
      <c r="X255" s="112">
        <f t="shared" si="262"/>
        <v>0</v>
      </c>
      <c r="Y255" s="112">
        <f t="shared" si="263"/>
        <v>0</v>
      </c>
      <c r="Z255" s="112">
        <f t="shared" si="263"/>
        <v>0</v>
      </c>
      <c r="AA255" s="112">
        <f t="shared" si="263"/>
        <v>0</v>
      </c>
      <c r="AB255" s="113"/>
      <c r="AC255" s="114">
        <f t="shared" si="264"/>
        <v>0</v>
      </c>
      <c r="AD255" s="176"/>
      <c r="AE255" s="73"/>
      <c r="AF255" s="177"/>
      <c r="AG255" s="177"/>
      <c r="AH255" s="88"/>
      <c r="AI255" s="88"/>
      <c r="AJ255" s="75"/>
      <c r="AK255" s="177"/>
      <c r="AL255" s="88"/>
      <c r="AM255" s="75"/>
      <c r="AN255" s="178"/>
      <c r="AO255" s="176"/>
      <c r="AP255" s="597"/>
      <c r="AQ255" s="177"/>
      <c r="AR255" s="177"/>
      <c r="AS255" s="177"/>
      <c r="AT255" s="88"/>
      <c r="AU255" s="75"/>
      <c r="AV255" s="178"/>
      <c r="AW255" s="6"/>
      <c r="AX255" s="6"/>
      <c r="AY255" s="6"/>
      <c r="AZ255" s="6"/>
      <c r="BA255" s="6"/>
      <c r="BB255" s="6"/>
      <c r="BC255" s="6"/>
      <c r="BD255" s="6"/>
      <c r="BE255" s="6"/>
      <c r="BF255" s="6"/>
      <c r="BG255" s="6"/>
      <c r="BH255" s="6"/>
      <c r="BI255" s="6"/>
      <c r="BJ255" s="6"/>
      <c r="BK255" s="6"/>
      <c r="BL255" s="6"/>
      <c r="BM255" s="6"/>
      <c r="BN255" s="6"/>
      <c r="BO255" s="6"/>
      <c r="BP255" s="6"/>
    </row>
    <row r="256" spans="1:68" ht="27.95" hidden="1" customHeight="1" thickBot="1" x14ac:dyDescent="0.3">
      <c r="A256" s="116"/>
      <c r="B256" s="117"/>
      <c r="C256" s="117"/>
      <c r="D256" s="57" t="s">
        <v>1162</v>
      </c>
      <c r="E256" s="118"/>
      <c r="F256" s="118"/>
      <c r="G256" s="119"/>
      <c r="H256" s="120" t="s">
        <v>90</v>
      </c>
      <c r="I256" s="121"/>
      <c r="J256" s="122"/>
      <c r="K256" s="123"/>
      <c r="L256" s="123"/>
      <c r="M256" s="124"/>
      <c r="N256" s="125"/>
      <c r="O256" s="123"/>
      <c r="P256" s="123"/>
      <c r="Q256" s="124"/>
      <c r="R256" s="126">
        <f>SUM(R244:R255)</f>
        <v>0</v>
      </c>
      <c r="S256" s="127">
        <f t="shared" ref="S256:AA256" si="265">SUM(S244:S255)</f>
        <v>0</v>
      </c>
      <c r="T256" s="128">
        <f t="shared" si="265"/>
        <v>0</v>
      </c>
      <c r="U256" s="128">
        <f t="shared" si="265"/>
        <v>0</v>
      </c>
      <c r="V256" s="128">
        <f t="shared" si="265"/>
        <v>0</v>
      </c>
      <c r="W256" s="128">
        <f t="shared" si="265"/>
        <v>0</v>
      </c>
      <c r="X256" s="128">
        <f t="shared" si="265"/>
        <v>0</v>
      </c>
      <c r="Y256" s="129">
        <f t="shared" si="265"/>
        <v>0</v>
      </c>
      <c r="Z256" s="129">
        <f t="shared" si="265"/>
        <v>0</v>
      </c>
      <c r="AA256" s="129">
        <f t="shared" si="265"/>
        <v>0</v>
      </c>
      <c r="AB256" s="130">
        <f>R256/1800/0.6</f>
        <v>0</v>
      </c>
      <c r="AC256" s="7"/>
      <c r="AD256" s="131"/>
      <c r="AE256" s="132"/>
      <c r="AF256" s="132"/>
      <c r="AG256" s="132"/>
      <c r="AH256" s="132"/>
      <c r="AI256" s="132"/>
      <c r="AJ256" s="132"/>
      <c r="AK256" s="132"/>
      <c r="AL256" s="132"/>
      <c r="AM256" s="132"/>
      <c r="AN256" s="132"/>
      <c r="AO256" s="132"/>
      <c r="AP256" s="582"/>
      <c r="AQ256" s="132"/>
      <c r="AR256" s="132"/>
      <c r="AS256" s="132"/>
      <c r="AT256" s="132"/>
      <c r="AU256" s="132"/>
      <c r="AV256" s="583"/>
    </row>
    <row r="257" spans="1:68" ht="27.75" hidden="1" customHeight="1" thickTop="1" x14ac:dyDescent="0.25">
      <c r="A257" s="54"/>
      <c r="B257" s="55"/>
      <c r="C257" s="56"/>
      <c r="D257" s="57" t="s">
        <v>1162</v>
      </c>
      <c r="E257" s="135"/>
      <c r="F257" s="136"/>
      <c r="G257" s="137"/>
      <c r="H257" s="140"/>
      <c r="I257" s="576"/>
      <c r="J257" s="62"/>
      <c r="K257" s="63">
        <f t="shared" ref="K257:K266" si="266">IF(J257&gt;0, 1, 0)</f>
        <v>0</v>
      </c>
      <c r="L257" s="63">
        <f t="shared" ref="L257:L268" si="267">J257-K257</f>
        <v>0</v>
      </c>
      <c r="M257" s="64"/>
      <c r="N257" s="65"/>
      <c r="O257" s="66">
        <f t="shared" ref="O257:O268" si="268">IF(N257&gt;0, 1, 0)</f>
        <v>0</v>
      </c>
      <c r="P257" s="66">
        <f t="shared" ref="P257:P268" si="269">N257-O257</f>
        <v>0</v>
      </c>
      <c r="Q257" s="577"/>
      <c r="R257" s="68">
        <f t="shared" ref="R257:R266" si="270">(K257*M257*$R$5)+(L257*M257*$R$6)+(O257*Q257*$R$7)+(P257*Q257*$R$8)</f>
        <v>0</v>
      </c>
      <c r="S257" s="69">
        <f t="shared" ref="S257:S266" si="271">J257*M257*$S$5</f>
        <v>0</v>
      </c>
      <c r="T257" s="70">
        <f t="shared" ref="T257:T266" si="272">K257*M257*$T$5</f>
        <v>0</v>
      </c>
      <c r="U257" s="70">
        <f t="shared" ref="U257:U266" si="273">J257*M257*$U$5</f>
        <v>0</v>
      </c>
      <c r="V257" s="70">
        <f t="shared" ref="V257:V268" si="274">N257*Q257*$V$7</f>
        <v>0</v>
      </c>
      <c r="W257" s="70">
        <f t="shared" ref="W257:W268" si="275">O257*Q257*$W$7</f>
        <v>0</v>
      </c>
      <c r="X257" s="70">
        <f t="shared" ref="X257:X268" si="276">N257*Q257*$X$7</f>
        <v>0</v>
      </c>
      <c r="Y257" s="70">
        <f t="shared" ref="Y257:AA268" si="277">S257+V257</f>
        <v>0</v>
      </c>
      <c r="Z257" s="70">
        <f t="shared" si="277"/>
        <v>0</v>
      </c>
      <c r="AA257" s="70">
        <f t="shared" si="277"/>
        <v>0</v>
      </c>
      <c r="AB257" s="71"/>
      <c r="AC257" s="7">
        <f>R257-Y257-Z257-AA257</f>
        <v>0</v>
      </c>
      <c r="AD257" s="162"/>
      <c r="AE257" s="134"/>
      <c r="AF257" s="163"/>
      <c r="AG257" s="164"/>
      <c r="AH257" s="88"/>
      <c r="AI257" s="88"/>
      <c r="AJ257" s="75"/>
      <c r="AK257" s="182"/>
      <c r="AL257" s="88"/>
      <c r="AM257" s="75"/>
      <c r="AN257" s="89"/>
      <c r="AO257" s="162"/>
      <c r="AP257" s="134"/>
      <c r="AQ257" s="87"/>
      <c r="AR257" s="167"/>
      <c r="AS257" s="87"/>
      <c r="AT257" s="88"/>
      <c r="AU257" s="75"/>
      <c r="AV257" s="89"/>
    </row>
    <row r="258" spans="1:68" ht="27.95" hidden="1" customHeight="1" x14ac:dyDescent="0.25">
      <c r="A258" s="54"/>
      <c r="B258" s="55"/>
      <c r="C258" s="56"/>
      <c r="D258" s="57" t="s">
        <v>1162</v>
      </c>
      <c r="E258" s="135"/>
      <c r="F258" s="136"/>
      <c r="G258" s="137"/>
      <c r="H258" s="140"/>
      <c r="I258" s="81"/>
      <c r="J258" s="82"/>
      <c r="K258" s="63">
        <f t="shared" si="266"/>
        <v>0</v>
      </c>
      <c r="L258" s="63">
        <f t="shared" si="267"/>
        <v>0</v>
      </c>
      <c r="M258" s="83"/>
      <c r="N258" s="84"/>
      <c r="O258" s="66">
        <f t="shared" si="268"/>
        <v>0</v>
      </c>
      <c r="P258" s="66">
        <f t="shared" si="269"/>
        <v>0</v>
      </c>
      <c r="Q258" s="83"/>
      <c r="R258" s="85">
        <f t="shared" si="270"/>
        <v>0</v>
      </c>
      <c r="S258" s="69">
        <f t="shared" si="271"/>
        <v>0</v>
      </c>
      <c r="T258" s="70">
        <f t="shared" si="272"/>
        <v>0</v>
      </c>
      <c r="U258" s="70">
        <f t="shared" si="273"/>
        <v>0</v>
      </c>
      <c r="V258" s="70">
        <f t="shared" si="274"/>
        <v>0</v>
      </c>
      <c r="W258" s="70">
        <f t="shared" si="275"/>
        <v>0</v>
      </c>
      <c r="X258" s="70">
        <f t="shared" si="276"/>
        <v>0</v>
      </c>
      <c r="Y258" s="70">
        <f t="shared" si="277"/>
        <v>0</v>
      </c>
      <c r="Z258" s="70">
        <f t="shared" si="277"/>
        <v>0</v>
      </c>
      <c r="AA258" s="70">
        <f t="shared" si="277"/>
        <v>0</v>
      </c>
      <c r="AB258" s="71"/>
      <c r="AC258" s="7">
        <f t="shared" ref="AC258:AC268" si="278">R256-Y256-Z256-AA256</f>
        <v>0</v>
      </c>
      <c r="AD258" s="162"/>
      <c r="AE258" s="134"/>
      <c r="AF258" s="163"/>
      <c r="AG258" s="164"/>
      <c r="AH258" s="88"/>
      <c r="AI258" s="88"/>
      <c r="AJ258" s="75"/>
      <c r="AK258" s="182"/>
      <c r="AL258" s="88"/>
      <c r="AM258" s="75"/>
      <c r="AN258" s="89"/>
      <c r="AO258" s="86"/>
      <c r="AP258" s="134"/>
      <c r="AQ258" s="87"/>
      <c r="AR258" s="87"/>
      <c r="AS258" s="87"/>
      <c r="AT258" s="88"/>
      <c r="AU258" s="75"/>
      <c r="AV258" s="89"/>
    </row>
    <row r="259" spans="1:68" ht="27.95" hidden="1" customHeight="1" x14ac:dyDescent="0.25">
      <c r="A259" s="54"/>
      <c r="B259" s="55"/>
      <c r="C259" s="56"/>
      <c r="D259" s="57" t="s">
        <v>1162</v>
      </c>
      <c r="E259" s="135"/>
      <c r="F259" s="136"/>
      <c r="G259" s="137"/>
      <c r="H259" s="138"/>
      <c r="I259" s="81"/>
      <c r="J259" s="82"/>
      <c r="K259" s="63">
        <f t="shared" si="266"/>
        <v>0</v>
      </c>
      <c r="L259" s="63">
        <f t="shared" si="267"/>
        <v>0</v>
      </c>
      <c r="M259" s="83"/>
      <c r="N259" s="84"/>
      <c r="O259" s="66">
        <f t="shared" si="268"/>
        <v>0</v>
      </c>
      <c r="P259" s="66">
        <f t="shared" si="269"/>
        <v>0</v>
      </c>
      <c r="Q259" s="83"/>
      <c r="R259" s="85">
        <f t="shared" si="270"/>
        <v>0</v>
      </c>
      <c r="S259" s="69">
        <f t="shared" si="271"/>
        <v>0</v>
      </c>
      <c r="T259" s="70">
        <f t="shared" si="272"/>
        <v>0</v>
      </c>
      <c r="U259" s="70">
        <f t="shared" si="273"/>
        <v>0</v>
      </c>
      <c r="V259" s="70">
        <f t="shared" si="274"/>
        <v>0</v>
      </c>
      <c r="W259" s="70">
        <f t="shared" si="275"/>
        <v>0</v>
      </c>
      <c r="X259" s="70">
        <f t="shared" si="276"/>
        <v>0</v>
      </c>
      <c r="Y259" s="70">
        <f t="shared" si="277"/>
        <v>0</v>
      </c>
      <c r="Z259" s="70">
        <f t="shared" si="277"/>
        <v>0</v>
      </c>
      <c r="AA259" s="70">
        <f t="shared" si="277"/>
        <v>0</v>
      </c>
      <c r="AB259" s="71"/>
      <c r="AC259" s="7">
        <f t="shared" si="278"/>
        <v>0</v>
      </c>
      <c r="AD259" s="162"/>
      <c r="AE259" s="134"/>
      <c r="AF259" s="163"/>
      <c r="AG259" s="164"/>
      <c r="AH259" s="88"/>
      <c r="AI259" s="88"/>
      <c r="AJ259" s="75"/>
      <c r="AK259" s="167"/>
      <c r="AL259" s="88"/>
      <c r="AM259" s="75"/>
      <c r="AN259" s="89"/>
      <c r="AO259" s="86"/>
      <c r="AP259" s="134"/>
      <c r="AQ259" s="87"/>
      <c r="AR259" s="87"/>
      <c r="AS259" s="87"/>
      <c r="AT259" s="88"/>
      <c r="AU259" s="75"/>
      <c r="AV259" s="89"/>
    </row>
    <row r="260" spans="1:68" ht="27.95" hidden="1" customHeight="1" x14ac:dyDescent="0.25">
      <c r="A260" s="54"/>
      <c r="B260" s="55"/>
      <c r="C260" s="56"/>
      <c r="D260" s="57" t="s">
        <v>1162</v>
      </c>
      <c r="E260" s="139"/>
      <c r="F260" s="136"/>
      <c r="G260" s="137"/>
      <c r="H260" s="140"/>
      <c r="I260" s="81"/>
      <c r="J260" s="82"/>
      <c r="K260" s="63">
        <f t="shared" si="266"/>
        <v>0</v>
      </c>
      <c r="L260" s="63">
        <f t="shared" si="267"/>
        <v>0</v>
      </c>
      <c r="M260" s="83"/>
      <c r="N260" s="84"/>
      <c r="O260" s="66">
        <f t="shared" si="268"/>
        <v>0</v>
      </c>
      <c r="P260" s="66">
        <f t="shared" si="269"/>
        <v>0</v>
      </c>
      <c r="Q260" s="83"/>
      <c r="R260" s="85">
        <f t="shared" si="270"/>
        <v>0</v>
      </c>
      <c r="S260" s="69">
        <f t="shared" si="271"/>
        <v>0</v>
      </c>
      <c r="T260" s="70">
        <f t="shared" si="272"/>
        <v>0</v>
      </c>
      <c r="U260" s="70">
        <f t="shared" si="273"/>
        <v>0</v>
      </c>
      <c r="V260" s="70">
        <f t="shared" si="274"/>
        <v>0</v>
      </c>
      <c r="W260" s="70">
        <f t="shared" si="275"/>
        <v>0</v>
      </c>
      <c r="X260" s="70">
        <f t="shared" si="276"/>
        <v>0</v>
      </c>
      <c r="Y260" s="70">
        <f t="shared" si="277"/>
        <v>0</v>
      </c>
      <c r="Z260" s="70">
        <f t="shared" si="277"/>
        <v>0</v>
      </c>
      <c r="AA260" s="70">
        <f t="shared" si="277"/>
        <v>0</v>
      </c>
      <c r="AB260" s="71"/>
      <c r="AC260" s="7">
        <f t="shared" si="278"/>
        <v>0</v>
      </c>
      <c r="AD260" s="86"/>
      <c r="AE260" s="73"/>
      <c r="AF260" s="87"/>
      <c r="AG260" s="87"/>
      <c r="AH260" s="88"/>
      <c r="AI260" s="88"/>
      <c r="AJ260" s="75"/>
      <c r="AK260" s="87"/>
      <c r="AL260" s="88"/>
      <c r="AM260" s="75"/>
      <c r="AN260" s="89"/>
      <c r="AO260" s="86"/>
      <c r="AP260" s="134"/>
      <c r="AQ260" s="87"/>
      <c r="AR260" s="87"/>
      <c r="AS260" s="87"/>
      <c r="AT260" s="88"/>
      <c r="AU260" s="75"/>
      <c r="AV260" s="89"/>
    </row>
    <row r="261" spans="1:68" ht="27.95" hidden="1" customHeight="1" x14ac:dyDescent="0.25">
      <c r="A261" s="54"/>
      <c r="B261" s="55"/>
      <c r="C261" s="56"/>
      <c r="D261" s="57" t="s">
        <v>1162</v>
      </c>
      <c r="E261" s="141"/>
      <c r="F261" s="136"/>
      <c r="G261" s="137"/>
      <c r="H261" s="140"/>
      <c r="I261" s="81"/>
      <c r="J261" s="82"/>
      <c r="K261" s="63">
        <f t="shared" si="266"/>
        <v>0</v>
      </c>
      <c r="L261" s="63">
        <f t="shared" si="267"/>
        <v>0</v>
      </c>
      <c r="M261" s="83"/>
      <c r="N261" s="84"/>
      <c r="O261" s="66">
        <f t="shared" si="268"/>
        <v>0</v>
      </c>
      <c r="P261" s="66">
        <f t="shared" si="269"/>
        <v>0</v>
      </c>
      <c r="Q261" s="83"/>
      <c r="R261" s="85">
        <f t="shared" si="270"/>
        <v>0</v>
      </c>
      <c r="S261" s="69">
        <f t="shared" si="271"/>
        <v>0</v>
      </c>
      <c r="T261" s="70">
        <f t="shared" si="272"/>
        <v>0</v>
      </c>
      <c r="U261" s="70">
        <f t="shared" si="273"/>
        <v>0</v>
      </c>
      <c r="V261" s="70">
        <f t="shared" si="274"/>
        <v>0</v>
      </c>
      <c r="W261" s="70">
        <f t="shared" si="275"/>
        <v>0</v>
      </c>
      <c r="X261" s="70">
        <f t="shared" si="276"/>
        <v>0</v>
      </c>
      <c r="Y261" s="70">
        <f t="shared" si="277"/>
        <v>0</v>
      </c>
      <c r="Z261" s="70">
        <f t="shared" si="277"/>
        <v>0</v>
      </c>
      <c r="AA261" s="70">
        <f t="shared" si="277"/>
        <v>0</v>
      </c>
      <c r="AB261" s="71"/>
      <c r="AC261" s="7">
        <f t="shared" si="278"/>
        <v>0</v>
      </c>
      <c r="AD261" s="86"/>
      <c r="AE261" s="73"/>
      <c r="AF261" s="87"/>
      <c r="AG261" s="87"/>
      <c r="AH261" s="88"/>
      <c r="AI261" s="88"/>
      <c r="AJ261" s="75"/>
      <c r="AK261" s="87"/>
      <c r="AL261" s="88"/>
      <c r="AM261" s="75"/>
      <c r="AN261" s="89"/>
      <c r="AO261" s="86"/>
      <c r="AP261" s="134"/>
      <c r="AQ261" s="87"/>
      <c r="AR261" s="87"/>
      <c r="AS261" s="87"/>
      <c r="AT261" s="88"/>
      <c r="AU261" s="75"/>
      <c r="AV261" s="89"/>
    </row>
    <row r="262" spans="1:68" ht="27.95" hidden="1" customHeight="1" x14ac:dyDescent="0.25">
      <c r="A262" s="54"/>
      <c r="B262" s="55"/>
      <c r="C262" s="56"/>
      <c r="D262" s="57" t="s">
        <v>1162</v>
      </c>
      <c r="E262" s="141"/>
      <c r="F262" s="136"/>
      <c r="G262" s="137"/>
      <c r="H262" s="140"/>
      <c r="I262" s="81"/>
      <c r="J262" s="82"/>
      <c r="K262" s="63">
        <f t="shared" si="266"/>
        <v>0</v>
      </c>
      <c r="L262" s="63">
        <f t="shared" si="267"/>
        <v>0</v>
      </c>
      <c r="M262" s="83"/>
      <c r="N262" s="84"/>
      <c r="O262" s="66">
        <f t="shared" si="268"/>
        <v>0</v>
      </c>
      <c r="P262" s="66">
        <f t="shared" si="269"/>
        <v>0</v>
      </c>
      <c r="Q262" s="83"/>
      <c r="R262" s="85">
        <f t="shared" si="270"/>
        <v>0</v>
      </c>
      <c r="S262" s="69">
        <f t="shared" si="271"/>
        <v>0</v>
      </c>
      <c r="T262" s="70">
        <f t="shared" si="272"/>
        <v>0</v>
      </c>
      <c r="U262" s="70">
        <f t="shared" si="273"/>
        <v>0</v>
      </c>
      <c r="V262" s="70">
        <f t="shared" si="274"/>
        <v>0</v>
      </c>
      <c r="W262" s="70">
        <f t="shared" si="275"/>
        <v>0</v>
      </c>
      <c r="X262" s="70">
        <f t="shared" si="276"/>
        <v>0</v>
      </c>
      <c r="Y262" s="70">
        <f t="shared" si="277"/>
        <v>0</v>
      </c>
      <c r="Z262" s="70">
        <f t="shared" si="277"/>
        <v>0</v>
      </c>
      <c r="AA262" s="70">
        <f t="shared" si="277"/>
        <v>0</v>
      </c>
      <c r="AB262" s="71"/>
      <c r="AC262" s="7">
        <f t="shared" si="278"/>
        <v>0</v>
      </c>
      <c r="AD262" s="86"/>
      <c r="AE262" s="73"/>
      <c r="AF262" s="87"/>
      <c r="AG262" s="87"/>
      <c r="AH262" s="88"/>
      <c r="AI262" s="88"/>
      <c r="AJ262" s="75"/>
      <c r="AK262" s="87"/>
      <c r="AL262" s="88"/>
      <c r="AM262" s="75"/>
      <c r="AN262" s="89"/>
      <c r="AO262" s="86"/>
      <c r="AP262" s="134"/>
      <c r="AQ262" s="87"/>
      <c r="AR262" s="87"/>
      <c r="AS262" s="87"/>
      <c r="AT262" s="88"/>
      <c r="AU262" s="75"/>
      <c r="AV262" s="89"/>
    </row>
    <row r="263" spans="1:68" ht="27.95" hidden="1" customHeight="1" x14ac:dyDescent="0.25">
      <c r="A263" s="54"/>
      <c r="B263" s="55"/>
      <c r="C263" s="56"/>
      <c r="D263" s="57" t="s">
        <v>1162</v>
      </c>
      <c r="E263" s="141"/>
      <c r="F263" s="136"/>
      <c r="G263" s="142"/>
      <c r="H263" s="140"/>
      <c r="I263" s="81"/>
      <c r="J263" s="82"/>
      <c r="K263" s="63">
        <f t="shared" si="266"/>
        <v>0</v>
      </c>
      <c r="L263" s="63">
        <f t="shared" si="267"/>
        <v>0</v>
      </c>
      <c r="M263" s="83"/>
      <c r="N263" s="84"/>
      <c r="O263" s="66">
        <f t="shared" si="268"/>
        <v>0</v>
      </c>
      <c r="P263" s="66">
        <f t="shared" si="269"/>
        <v>0</v>
      </c>
      <c r="Q263" s="83"/>
      <c r="R263" s="85">
        <f t="shared" si="270"/>
        <v>0</v>
      </c>
      <c r="S263" s="69">
        <f t="shared" si="271"/>
        <v>0</v>
      </c>
      <c r="T263" s="70">
        <f t="shared" si="272"/>
        <v>0</v>
      </c>
      <c r="U263" s="70">
        <f t="shared" si="273"/>
        <v>0</v>
      </c>
      <c r="V263" s="70">
        <f t="shared" si="274"/>
        <v>0</v>
      </c>
      <c r="W263" s="70">
        <f t="shared" si="275"/>
        <v>0</v>
      </c>
      <c r="X263" s="70">
        <f t="shared" si="276"/>
        <v>0</v>
      </c>
      <c r="Y263" s="70">
        <f t="shared" si="277"/>
        <v>0</v>
      </c>
      <c r="Z263" s="70">
        <f t="shared" si="277"/>
        <v>0</v>
      </c>
      <c r="AA263" s="70">
        <f t="shared" si="277"/>
        <v>0</v>
      </c>
      <c r="AB263" s="71"/>
      <c r="AC263" s="7">
        <f t="shared" si="278"/>
        <v>0</v>
      </c>
      <c r="AD263" s="86"/>
      <c r="AE263" s="73"/>
      <c r="AF263" s="87"/>
      <c r="AG263" s="87"/>
      <c r="AH263" s="88"/>
      <c r="AI263" s="88"/>
      <c r="AJ263" s="75"/>
      <c r="AK263" s="87"/>
      <c r="AL263" s="88"/>
      <c r="AM263" s="75"/>
      <c r="AN263" s="89"/>
      <c r="AO263" s="86"/>
      <c r="AP263" s="134"/>
      <c r="AQ263" s="87"/>
      <c r="AR263" s="87"/>
      <c r="AS263" s="87"/>
      <c r="AT263" s="88"/>
      <c r="AU263" s="75"/>
      <c r="AV263" s="89"/>
    </row>
    <row r="264" spans="1:68" ht="27.95" hidden="1" customHeight="1" x14ac:dyDescent="0.25">
      <c r="A264" s="54"/>
      <c r="B264" s="55"/>
      <c r="C264" s="56"/>
      <c r="D264" s="57" t="s">
        <v>1162</v>
      </c>
      <c r="E264" s="141"/>
      <c r="F264" s="136"/>
      <c r="G264" s="142"/>
      <c r="H264" s="140"/>
      <c r="I264" s="94"/>
      <c r="J264" s="82"/>
      <c r="K264" s="63">
        <f t="shared" si="266"/>
        <v>0</v>
      </c>
      <c r="L264" s="63">
        <f t="shared" si="267"/>
        <v>0</v>
      </c>
      <c r="M264" s="83"/>
      <c r="N264" s="84"/>
      <c r="O264" s="66">
        <f t="shared" si="268"/>
        <v>0</v>
      </c>
      <c r="P264" s="66">
        <f t="shared" si="269"/>
        <v>0</v>
      </c>
      <c r="Q264" s="83"/>
      <c r="R264" s="85">
        <f t="shared" si="270"/>
        <v>0</v>
      </c>
      <c r="S264" s="69">
        <f t="shared" si="271"/>
        <v>0</v>
      </c>
      <c r="T264" s="70">
        <f t="shared" si="272"/>
        <v>0</v>
      </c>
      <c r="U264" s="70">
        <f t="shared" si="273"/>
        <v>0</v>
      </c>
      <c r="V264" s="70">
        <f t="shared" si="274"/>
        <v>0</v>
      </c>
      <c r="W264" s="70">
        <f t="shared" si="275"/>
        <v>0</v>
      </c>
      <c r="X264" s="70">
        <f t="shared" si="276"/>
        <v>0</v>
      </c>
      <c r="Y264" s="70">
        <f t="shared" si="277"/>
        <v>0</v>
      </c>
      <c r="Z264" s="70">
        <f t="shared" si="277"/>
        <v>0</v>
      </c>
      <c r="AA264" s="70">
        <f t="shared" si="277"/>
        <v>0</v>
      </c>
      <c r="AB264" s="71"/>
      <c r="AC264" s="7">
        <f t="shared" si="278"/>
        <v>0</v>
      </c>
      <c r="AD264" s="86"/>
      <c r="AE264" s="73"/>
      <c r="AF264" s="87"/>
      <c r="AG264" s="87"/>
      <c r="AH264" s="88"/>
      <c r="AI264" s="88"/>
      <c r="AJ264" s="75"/>
      <c r="AK264" s="87"/>
      <c r="AL264" s="88"/>
      <c r="AM264" s="75"/>
      <c r="AN264" s="89"/>
      <c r="AO264" s="86"/>
      <c r="AP264" s="134"/>
      <c r="AQ264" s="87"/>
      <c r="AR264" s="87"/>
      <c r="AS264" s="87"/>
      <c r="AT264" s="88"/>
      <c r="AU264" s="75"/>
      <c r="AV264" s="89"/>
    </row>
    <row r="265" spans="1:68" ht="27.95" hidden="1" customHeight="1" x14ac:dyDescent="0.25">
      <c r="A265" s="54"/>
      <c r="B265" s="55"/>
      <c r="C265" s="56"/>
      <c r="D265" s="57" t="s">
        <v>1162</v>
      </c>
      <c r="E265" s="143"/>
      <c r="F265" s="144"/>
      <c r="G265" s="145"/>
      <c r="H265" s="140"/>
      <c r="I265" s="81"/>
      <c r="J265" s="82"/>
      <c r="K265" s="63">
        <f t="shared" si="266"/>
        <v>0</v>
      </c>
      <c r="L265" s="63">
        <f t="shared" si="267"/>
        <v>0</v>
      </c>
      <c r="M265" s="83"/>
      <c r="N265" s="84"/>
      <c r="O265" s="66">
        <f t="shared" si="268"/>
        <v>0</v>
      </c>
      <c r="P265" s="66">
        <f t="shared" si="269"/>
        <v>0</v>
      </c>
      <c r="Q265" s="83"/>
      <c r="R265" s="85">
        <f t="shared" si="270"/>
        <v>0</v>
      </c>
      <c r="S265" s="69">
        <f t="shared" si="271"/>
        <v>0</v>
      </c>
      <c r="T265" s="70">
        <f t="shared" si="272"/>
        <v>0</v>
      </c>
      <c r="U265" s="70">
        <f t="shared" si="273"/>
        <v>0</v>
      </c>
      <c r="V265" s="70">
        <f t="shared" si="274"/>
        <v>0</v>
      </c>
      <c r="W265" s="70">
        <f t="shared" si="275"/>
        <v>0</v>
      </c>
      <c r="X265" s="70">
        <f t="shared" si="276"/>
        <v>0</v>
      </c>
      <c r="Y265" s="70">
        <f t="shared" si="277"/>
        <v>0</v>
      </c>
      <c r="Z265" s="70">
        <f t="shared" si="277"/>
        <v>0</v>
      </c>
      <c r="AA265" s="70">
        <f t="shared" si="277"/>
        <v>0</v>
      </c>
      <c r="AB265" s="71"/>
      <c r="AC265" s="7">
        <f t="shared" si="278"/>
        <v>0</v>
      </c>
      <c r="AD265" s="86"/>
      <c r="AE265" s="73"/>
      <c r="AF265" s="87"/>
      <c r="AG265" s="87"/>
      <c r="AH265" s="88"/>
      <c r="AI265" s="88"/>
      <c r="AJ265" s="75"/>
      <c r="AK265" s="87"/>
      <c r="AL265" s="88"/>
      <c r="AM265" s="75"/>
      <c r="AN265" s="89"/>
      <c r="AO265" s="86"/>
      <c r="AP265" s="134"/>
      <c r="AQ265" s="87"/>
      <c r="AR265" s="87"/>
      <c r="AS265" s="87"/>
      <c r="AT265" s="88"/>
      <c r="AU265" s="75"/>
      <c r="AV265" s="89"/>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row>
    <row r="266" spans="1:68" ht="27.95" hidden="1" customHeight="1" x14ac:dyDescent="0.25">
      <c r="A266" s="54"/>
      <c r="B266" s="55"/>
      <c r="C266" s="56"/>
      <c r="D266" s="57" t="s">
        <v>1162</v>
      </c>
      <c r="E266" s="146"/>
      <c r="F266" s="578"/>
      <c r="G266" s="142"/>
      <c r="H266" s="579"/>
      <c r="I266" s="580"/>
      <c r="J266" s="82"/>
      <c r="K266" s="96">
        <f t="shared" si="266"/>
        <v>0</v>
      </c>
      <c r="L266" s="96">
        <f t="shared" si="267"/>
        <v>0</v>
      </c>
      <c r="M266" s="83"/>
      <c r="N266" s="84"/>
      <c r="O266" s="66">
        <f t="shared" si="268"/>
        <v>0</v>
      </c>
      <c r="P266" s="66">
        <f t="shared" si="269"/>
        <v>0</v>
      </c>
      <c r="Q266" s="83"/>
      <c r="R266" s="85">
        <f t="shared" si="270"/>
        <v>0</v>
      </c>
      <c r="S266" s="69">
        <f t="shared" si="271"/>
        <v>0</v>
      </c>
      <c r="T266" s="70">
        <f t="shared" si="272"/>
        <v>0</v>
      </c>
      <c r="U266" s="70">
        <f t="shared" si="273"/>
        <v>0</v>
      </c>
      <c r="V266" s="70">
        <f t="shared" si="274"/>
        <v>0</v>
      </c>
      <c r="W266" s="70">
        <f t="shared" si="275"/>
        <v>0</v>
      </c>
      <c r="X266" s="70">
        <f t="shared" si="276"/>
        <v>0</v>
      </c>
      <c r="Y266" s="70">
        <f t="shared" si="277"/>
        <v>0</v>
      </c>
      <c r="Z266" s="70">
        <f t="shared" si="277"/>
        <v>0</v>
      </c>
      <c r="AA266" s="70">
        <f t="shared" si="277"/>
        <v>0</v>
      </c>
      <c r="AB266" s="71"/>
      <c r="AC266" s="7">
        <f t="shared" si="278"/>
        <v>0</v>
      </c>
      <c r="AD266" s="86"/>
      <c r="AE266" s="73"/>
      <c r="AF266" s="87"/>
      <c r="AG266" s="87"/>
      <c r="AH266" s="88"/>
      <c r="AI266" s="88"/>
      <c r="AJ266" s="75"/>
      <c r="AK266" s="87"/>
      <c r="AL266" s="88"/>
      <c r="AM266" s="75"/>
      <c r="AN266" s="89"/>
      <c r="AO266" s="86"/>
      <c r="AP266" s="134"/>
      <c r="AQ266" s="87"/>
      <c r="AR266" s="87"/>
      <c r="AS266" s="87"/>
      <c r="AT266" s="88"/>
      <c r="AU266" s="75"/>
      <c r="AV266" s="89"/>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row>
    <row r="267" spans="1:68" s="179" customFormat="1" ht="27.95" hidden="1" customHeight="1" x14ac:dyDescent="0.25">
      <c r="A267" s="193"/>
      <c r="B267" s="194"/>
      <c r="C267" s="56"/>
      <c r="D267" s="57" t="s">
        <v>1162</v>
      </c>
      <c r="E267" s="101" t="s">
        <v>49</v>
      </c>
      <c r="F267" s="101"/>
      <c r="G267" s="102"/>
      <c r="H267" s="103"/>
      <c r="I267" s="104"/>
      <c r="J267" s="105"/>
      <c r="K267" s="106">
        <f>IF(J267&gt;0, 1, 0)</f>
        <v>0</v>
      </c>
      <c r="L267" s="106">
        <f t="shared" si="267"/>
        <v>0</v>
      </c>
      <c r="M267" s="107"/>
      <c r="N267" s="108"/>
      <c r="O267" s="109">
        <f t="shared" si="268"/>
        <v>0</v>
      </c>
      <c r="P267" s="109">
        <f t="shared" si="269"/>
        <v>0</v>
      </c>
      <c r="Q267" s="107"/>
      <c r="R267" s="110">
        <f>J267*M267*$R$9</f>
        <v>0</v>
      </c>
      <c r="S267" s="111">
        <f>J267*M267*$S$9</f>
        <v>0</v>
      </c>
      <c r="T267" s="112">
        <f>K267*M267*$T$9</f>
        <v>0</v>
      </c>
      <c r="U267" s="112">
        <f>J267*M267*$U$9</f>
        <v>0</v>
      </c>
      <c r="V267" s="112">
        <f t="shared" si="274"/>
        <v>0</v>
      </c>
      <c r="W267" s="112">
        <f t="shared" si="275"/>
        <v>0</v>
      </c>
      <c r="X267" s="112">
        <f t="shared" si="276"/>
        <v>0</v>
      </c>
      <c r="Y267" s="112">
        <f t="shared" si="277"/>
        <v>0</v>
      </c>
      <c r="Z267" s="112">
        <f t="shared" si="277"/>
        <v>0</v>
      </c>
      <c r="AA267" s="112">
        <f t="shared" si="277"/>
        <v>0</v>
      </c>
      <c r="AB267" s="113"/>
      <c r="AC267" s="7">
        <f t="shared" si="278"/>
        <v>0</v>
      </c>
      <c r="AD267" s="176"/>
      <c r="AE267" s="73"/>
      <c r="AF267" s="177"/>
      <c r="AG267" s="177"/>
      <c r="AH267" s="88"/>
      <c r="AI267" s="88"/>
      <c r="AJ267" s="75"/>
      <c r="AK267" s="177"/>
      <c r="AL267" s="88"/>
      <c r="AM267" s="75"/>
      <c r="AN267" s="178"/>
      <c r="AO267" s="176"/>
      <c r="AP267" s="597"/>
      <c r="AQ267" s="177"/>
      <c r="AR267" s="177"/>
      <c r="AS267" s="177"/>
      <c r="AT267" s="88"/>
      <c r="AU267" s="75"/>
      <c r="AV267" s="178"/>
      <c r="AW267" s="6"/>
      <c r="AX267" s="6"/>
      <c r="AY267" s="6"/>
      <c r="AZ267" s="6"/>
      <c r="BA267" s="6"/>
      <c r="BB267" s="6"/>
      <c r="BC267" s="6"/>
      <c r="BD267" s="6"/>
      <c r="BE267" s="6"/>
      <c r="BF267" s="6"/>
      <c r="BG267" s="6"/>
      <c r="BH267" s="6"/>
      <c r="BI267" s="6"/>
      <c r="BJ267" s="6"/>
      <c r="BK267" s="6"/>
      <c r="BL267" s="6"/>
      <c r="BM267" s="6"/>
      <c r="BN267" s="6"/>
      <c r="BO267" s="6"/>
      <c r="BP267" s="6"/>
    </row>
    <row r="268" spans="1:68" s="171" customFormat="1" ht="27.95" hidden="1" customHeight="1" x14ac:dyDescent="0.25">
      <c r="A268" s="193"/>
      <c r="B268" s="194"/>
      <c r="C268" s="56"/>
      <c r="D268" s="57" t="s">
        <v>1162</v>
      </c>
      <c r="E268" s="101" t="s">
        <v>49</v>
      </c>
      <c r="F268" s="101"/>
      <c r="G268" s="102"/>
      <c r="H268" s="103"/>
      <c r="I268" s="104"/>
      <c r="J268" s="105"/>
      <c r="K268" s="106">
        <f>IF(J268&gt;0, 1, 0)</f>
        <v>0</v>
      </c>
      <c r="L268" s="106">
        <f t="shared" si="267"/>
        <v>0</v>
      </c>
      <c r="M268" s="107"/>
      <c r="N268" s="108"/>
      <c r="O268" s="109">
        <f t="shared" si="268"/>
        <v>0</v>
      </c>
      <c r="P268" s="109">
        <f t="shared" si="269"/>
        <v>0</v>
      </c>
      <c r="Q268" s="107"/>
      <c r="R268" s="110">
        <f>J268*M268*$R$9</f>
        <v>0</v>
      </c>
      <c r="S268" s="111">
        <f>J268*M268*$S$9</f>
        <v>0</v>
      </c>
      <c r="T268" s="112">
        <f>K268*M268*$T$9</f>
        <v>0</v>
      </c>
      <c r="U268" s="112">
        <f>J268*M268*$U$9</f>
        <v>0</v>
      </c>
      <c r="V268" s="112">
        <f t="shared" si="274"/>
        <v>0</v>
      </c>
      <c r="W268" s="112">
        <f t="shared" si="275"/>
        <v>0</v>
      </c>
      <c r="X268" s="112">
        <f t="shared" si="276"/>
        <v>0</v>
      </c>
      <c r="Y268" s="112">
        <f t="shared" si="277"/>
        <v>0</v>
      </c>
      <c r="Z268" s="112">
        <f t="shared" si="277"/>
        <v>0</v>
      </c>
      <c r="AA268" s="112">
        <f t="shared" si="277"/>
        <v>0</v>
      </c>
      <c r="AB268" s="113"/>
      <c r="AC268" s="114">
        <f t="shared" si="278"/>
        <v>0</v>
      </c>
      <c r="AD268" s="176"/>
      <c r="AE268" s="73"/>
      <c r="AF268" s="177"/>
      <c r="AG268" s="177"/>
      <c r="AH268" s="88"/>
      <c r="AI268" s="88"/>
      <c r="AJ268" s="75"/>
      <c r="AK268" s="177"/>
      <c r="AL268" s="88"/>
      <c r="AM268" s="75"/>
      <c r="AN268" s="178"/>
      <c r="AO268" s="176"/>
      <c r="AP268" s="597"/>
      <c r="AQ268" s="177"/>
      <c r="AR268" s="177"/>
      <c r="AS268" s="177"/>
      <c r="AT268" s="88"/>
      <c r="AU268" s="75"/>
      <c r="AV268" s="178"/>
      <c r="AW268" s="6"/>
      <c r="AX268" s="6"/>
      <c r="AY268" s="6"/>
      <c r="AZ268" s="6"/>
      <c r="BA268" s="6"/>
      <c r="BB268" s="6"/>
      <c r="BC268" s="6"/>
      <c r="BD268" s="6"/>
      <c r="BE268" s="6"/>
      <c r="BF268" s="6"/>
      <c r="BG268" s="6"/>
      <c r="BH268" s="6"/>
      <c r="BI268" s="6"/>
      <c r="BJ268" s="6"/>
      <c r="BK268" s="6"/>
      <c r="BL268" s="6"/>
      <c r="BM268" s="6"/>
      <c r="BN268" s="6"/>
      <c r="BO268" s="6"/>
      <c r="BP268" s="6"/>
    </row>
    <row r="269" spans="1:68" ht="27.95" hidden="1" customHeight="1" thickBot="1" x14ac:dyDescent="0.3">
      <c r="A269" s="116"/>
      <c r="B269" s="117"/>
      <c r="C269" s="117"/>
      <c r="D269" s="57" t="s">
        <v>1162</v>
      </c>
      <c r="E269" s="118"/>
      <c r="F269" s="118"/>
      <c r="G269" s="119"/>
      <c r="H269" s="120" t="s">
        <v>90</v>
      </c>
      <c r="I269" s="121"/>
      <c r="J269" s="122"/>
      <c r="K269" s="123"/>
      <c r="L269" s="123"/>
      <c r="M269" s="124"/>
      <c r="N269" s="125"/>
      <c r="O269" s="123"/>
      <c r="P269" s="123"/>
      <c r="Q269" s="124"/>
      <c r="R269" s="126">
        <f>SUM(R257:R268)</f>
        <v>0</v>
      </c>
      <c r="S269" s="127">
        <f t="shared" ref="S269:AA269" si="279">SUM(S257:S268)</f>
        <v>0</v>
      </c>
      <c r="T269" s="128">
        <f t="shared" si="279"/>
        <v>0</v>
      </c>
      <c r="U269" s="128">
        <f t="shared" si="279"/>
        <v>0</v>
      </c>
      <c r="V269" s="128">
        <f t="shared" si="279"/>
        <v>0</v>
      </c>
      <c r="W269" s="128">
        <f t="shared" si="279"/>
        <v>0</v>
      </c>
      <c r="X269" s="128">
        <f t="shared" si="279"/>
        <v>0</v>
      </c>
      <c r="Y269" s="129">
        <f t="shared" si="279"/>
        <v>0</v>
      </c>
      <c r="Z269" s="129">
        <f t="shared" si="279"/>
        <v>0</v>
      </c>
      <c r="AA269" s="129">
        <f t="shared" si="279"/>
        <v>0</v>
      </c>
      <c r="AB269" s="130">
        <f>R269/1800/0.6</f>
        <v>0</v>
      </c>
      <c r="AC269" s="7"/>
      <c r="AD269" s="131"/>
      <c r="AE269" s="132"/>
      <c r="AF269" s="132"/>
      <c r="AG269" s="132"/>
      <c r="AH269" s="132"/>
      <c r="AI269" s="132"/>
      <c r="AJ269" s="132"/>
      <c r="AK269" s="132"/>
      <c r="AL269" s="132"/>
      <c r="AM269" s="132"/>
      <c r="AN269" s="132"/>
      <c r="AO269" s="132"/>
      <c r="AP269" s="582"/>
      <c r="AQ269" s="132"/>
      <c r="AR269" s="132"/>
      <c r="AS269" s="132"/>
      <c r="AT269" s="132"/>
      <c r="AU269" s="132"/>
      <c r="AV269" s="583"/>
    </row>
    <row r="270" spans="1:68" ht="27.75" hidden="1" customHeight="1" thickTop="1" x14ac:dyDescent="0.25">
      <c r="A270" s="54"/>
      <c r="B270" s="55"/>
      <c r="C270" s="56"/>
      <c r="D270" s="57" t="s">
        <v>1162</v>
      </c>
      <c r="E270" s="135"/>
      <c r="F270" s="136"/>
      <c r="G270" s="137"/>
      <c r="H270" s="140"/>
      <c r="I270" s="576"/>
      <c r="J270" s="62"/>
      <c r="K270" s="63">
        <f t="shared" ref="K270:K279" si="280">IF(J270&gt;0, 1, 0)</f>
        <v>0</v>
      </c>
      <c r="L270" s="63">
        <f t="shared" ref="L270:L281" si="281">J270-K270</f>
        <v>0</v>
      </c>
      <c r="M270" s="64"/>
      <c r="N270" s="65"/>
      <c r="O270" s="66">
        <f t="shared" ref="O270:O281" si="282">IF(N270&gt;0, 1, 0)</f>
        <v>0</v>
      </c>
      <c r="P270" s="66">
        <f t="shared" ref="P270:P281" si="283">N270-O270</f>
        <v>0</v>
      </c>
      <c r="Q270" s="577"/>
      <c r="R270" s="68">
        <f t="shared" ref="R270:R279" si="284">(K270*M270*$R$5)+(L270*M270*$R$6)+(O270*Q270*$R$7)+(P270*Q270*$R$8)</f>
        <v>0</v>
      </c>
      <c r="S270" s="69">
        <f t="shared" ref="S270:S279" si="285">J270*M270*$S$5</f>
        <v>0</v>
      </c>
      <c r="T270" s="70">
        <f t="shared" ref="T270:T279" si="286">K270*M270*$T$5</f>
        <v>0</v>
      </c>
      <c r="U270" s="70">
        <f t="shared" ref="U270:U279" si="287">J270*M270*$U$5</f>
        <v>0</v>
      </c>
      <c r="V270" s="70">
        <f t="shared" ref="V270:V281" si="288">N270*Q270*$V$7</f>
        <v>0</v>
      </c>
      <c r="W270" s="70">
        <f t="shared" ref="W270:W281" si="289">O270*Q270*$W$7</f>
        <v>0</v>
      </c>
      <c r="X270" s="70">
        <f t="shared" ref="X270:X281" si="290">N270*Q270*$X$7</f>
        <v>0</v>
      </c>
      <c r="Y270" s="70">
        <f t="shared" ref="Y270:AA281" si="291">S270+V270</f>
        <v>0</v>
      </c>
      <c r="Z270" s="70">
        <f t="shared" si="291"/>
        <v>0</v>
      </c>
      <c r="AA270" s="70">
        <f t="shared" si="291"/>
        <v>0</v>
      </c>
      <c r="AB270" s="71"/>
      <c r="AC270" s="7">
        <f>R270-Y270-Z270-AA270</f>
        <v>0</v>
      </c>
      <c r="AD270" s="162"/>
      <c r="AE270" s="134"/>
      <c r="AF270" s="163"/>
      <c r="AG270" s="164"/>
      <c r="AH270" s="88"/>
      <c r="AI270" s="88"/>
      <c r="AJ270" s="75"/>
      <c r="AK270" s="182"/>
      <c r="AL270" s="88"/>
      <c r="AM270" s="75"/>
      <c r="AN270" s="89"/>
      <c r="AO270" s="162"/>
      <c r="AP270" s="134"/>
      <c r="AQ270" s="87"/>
      <c r="AR270" s="167"/>
      <c r="AS270" s="87"/>
      <c r="AT270" s="88"/>
      <c r="AU270" s="75"/>
      <c r="AV270" s="89"/>
    </row>
    <row r="271" spans="1:68" ht="27.95" hidden="1" customHeight="1" x14ac:dyDescent="0.25">
      <c r="A271" s="54"/>
      <c r="B271" s="55"/>
      <c r="C271" s="56"/>
      <c r="D271" s="57" t="s">
        <v>1162</v>
      </c>
      <c r="E271" s="135"/>
      <c r="F271" s="136"/>
      <c r="G271" s="137"/>
      <c r="H271" s="140"/>
      <c r="I271" s="81"/>
      <c r="J271" s="82"/>
      <c r="K271" s="63">
        <f t="shared" si="280"/>
        <v>0</v>
      </c>
      <c r="L271" s="63">
        <f t="shared" si="281"/>
        <v>0</v>
      </c>
      <c r="M271" s="83"/>
      <c r="N271" s="84"/>
      <c r="O271" s="66">
        <f t="shared" si="282"/>
        <v>0</v>
      </c>
      <c r="P271" s="66">
        <f t="shared" si="283"/>
        <v>0</v>
      </c>
      <c r="Q271" s="83"/>
      <c r="R271" s="85">
        <f t="shared" si="284"/>
        <v>0</v>
      </c>
      <c r="S271" s="69">
        <f t="shared" si="285"/>
        <v>0</v>
      </c>
      <c r="T271" s="70">
        <f t="shared" si="286"/>
        <v>0</v>
      </c>
      <c r="U271" s="70">
        <f t="shared" si="287"/>
        <v>0</v>
      </c>
      <c r="V271" s="70">
        <f t="shared" si="288"/>
        <v>0</v>
      </c>
      <c r="W271" s="70">
        <f t="shared" si="289"/>
        <v>0</v>
      </c>
      <c r="X271" s="70">
        <f t="shared" si="290"/>
        <v>0</v>
      </c>
      <c r="Y271" s="70">
        <f t="shared" si="291"/>
        <v>0</v>
      </c>
      <c r="Z271" s="70">
        <f t="shared" si="291"/>
        <v>0</v>
      </c>
      <c r="AA271" s="70">
        <f t="shared" si="291"/>
        <v>0</v>
      </c>
      <c r="AB271" s="71"/>
      <c r="AC271" s="7">
        <f t="shared" ref="AC271:AC281" si="292">R269-Y269-Z269-AA269</f>
        <v>0</v>
      </c>
      <c r="AD271" s="162"/>
      <c r="AE271" s="134"/>
      <c r="AF271" s="163"/>
      <c r="AG271" s="164"/>
      <c r="AH271" s="88"/>
      <c r="AI271" s="88"/>
      <c r="AJ271" s="75"/>
      <c r="AK271" s="182"/>
      <c r="AL271" s="88"/>
      <c r="AM271" s="75"/>
      <c r="AN271" s="89"/>
      <c r="AO271" s="86"/>
      <c r="AP271" s="134"/>
      <c r="AQ271" s="87"/>
      <c r="AR271" s="87"/>
      <c r="AS271" s="87"/>
      <c r="AT271" s="88"/>
      <c r="AU271" s="75"/>
      <c r="AV271" s="89"/>
    </row>
    <row r="272" spans="1:68" ht="27.95" hidden="1" customHeight="1" x14ac:dyDescent="0.25">
      <c r="A272" s="54"/>
      <c r="B272" s="55"/>
      <c r="C272" s="56"/>
      <c r="D272" s="57" t="s">
        <v>1162</v>
      </c>
      <c r="E272" s="135"/>
      <c r="F272" s="136"/>
      <c r="G272" s="137"/>
      <c r="H272" s="138"/>
      <c r="I272" s="81"/>
      <c r="J272" s="82"/>
      <c r="K272" s="63">
        <f t="shared" si="280"/>
        <v>0</v>
      </c>
      <c r="L272" s="63">
        <f t="shared" si="281"/>
        <v>0</v>
      </c>
      <c r="M272" s="83"/>
      <c r="N272" s="84"/>
      <c r="O272" s="66">
        <f t="shared" si="282"/>
        <v>0</v>
      </c>
      <c r="P272" s="66">
        <f t="shared" si="283"/>
        <v>0</v>
      </c>
      <c r="Q272" s="83"/>
      <c r="R272" s="85">
        <f t="shared" si="284"/>
        <v>0</v>
      </c>
      <c r="S272" s="69">
        <f t="shared" si="285"/>
        <v>0</v>
      </c>
      <c r="T272" s="70">
        <f t="shared" si="286"/>
        <v>0</v>
      </c>
      <c r="U272" s="70">
        <f t="shared" si="287"/>
        <v>0</v>
      </c>
      <c r="V272" s="70">
        <f t="shared" si="288"/>
        <v>0</v>
      </c>
      <c r="W272" s="70">
        <f t="shared" si="289"/>
        <v>0</v>
      </c>
      <c r="X272" s="70">
        <f t="shared" si="290"/>
        <v>0</v>
      </c>
      <c r="Y272" s="70">
        <f t="shared" si="291"/>
        <v>0</v>
      </c>
      <c r="Z272" s="70">
        <f t="shared" si="291"/>
        <v>0</v>
      </c>
      <c r="AA272" s="70">
        <f t="shared" si="291"/>
        <v>0</v>
      </c>
      <c r="AB272" s="71"/>
      <c r="AC272" s="7">
        <f t="shared" si="292"/>
        <v>0</v>
      </c>
      <c r="AD272" s="162"/>
      <c r="AE272" s="134"/>
      <c r="AF272" s="163"/>
      <c r="AG272" s="164"/>
      <c r="AH272" s="88"/>
      <c r="AI272" s="88"/>
      <c r="AJ272" s="75"/>
      <c r="AK272" s="167"/>
      <c r="AL272" s="88"/>
      <c r="AM272" s="75"/>
      <c r="AN272" s="89"/>
      <c r="AO272" s="86"/>
      <c r="AP272" s="134"/>
      <c r="AQ272" s="87"/>
      <c r="AR272" s="87"/>
      <c r="AS272" s="87"/>
      <c r="AT272" s="88"/>
      <c r="AU272" s="75"/>
      <c r="AV272" s="89"/>
    </row>
    <row r="273" spans="1:68" ht="27.95" hidden="1" customHeight="1" x14ac:dyDescent="0.25">
      <c r="A273" s="54"/>
      <c r="B273" s="55"/>
      <c r="C273" s="56"/>
      <c r="D273" s="57" t="s">
        <v>1162</v>
      </c>
      <c r="E273" s="139"/>
      <c r="F273" s="136"/>
      <c r="G273" s="137"/>
      <c r="H273" s="140"/>
      <c r="I273" s="81"/>
      <c r="J273" s="82"/>
      <c r="K273" s="63">
        <f t="shared" si="280"/>
        <v>0</v>
      </c>
      <c r="L273" s="63">
        <f t="shared" si="281"/>
        <v>0</v>
      </c>
      <c r="M273" s="83"/>
      <c r="N273" s="84"/>
      <c r="O273" s="66">
        <f t="shared" si="282"/>
        <v>0</v>
      </c>
      <c r="P273" s="66">
        <f t="shared" si="283"/>
        <v>0</v>
      </c>
      <c r="Q273" s="83"/>
      <c r="R273" s="85">
        <f t="shared" si="284"/>
        <v>0</v>
      </c>
      <c r="S273" s="69">
        <f t="shared" si="285"/>
        <v>0</v>
      </c>
      <c r="T273" s="70">
        <f t="shared" si="286"/>
        <v>0</v>
      </c>
      <c r="U273" s="70">
        <f t="shared" si="287"/>
        <v>0</v>
      </c>
      <c r="V273" s="70">
        <f t="shared" si="288"/>
        <v>0</v>
      </c>
      <c r="W273" s="70">
        <f t="shared" si="289"/>
        <v>0</v>
      </c>
      <c r="X273" s="70">
        <f t="shared" si="290"/>
        <v>0</v>
      </c>
      <c r="Y273" s="70">
        <f t="shared" si="291"/>
        <v>0</v>
      </c>
      <c r="Z273" s="70">
        <f t="shared" si="291"/>
        <v>0</v>
      </c>
      <c r="AA273" s="70">
        <f t="shared" si="291"/>
        <v>0</v>
      </c>
      <c r="AB273" s="71"/>
      <c r="AC273" s="7">
        <f t="shared" si="292"/>
        <v>0</v>
      </c>
      <c r="AD273" s="86"/>
      <c r="AE273" s="73"/>
      <c r="AF273" s="87"/>
      <c r="AG273" s="87"/>
      <c r="AH273" s="88"/>
      <c r="AI273" s="88"/>
      <c r="AJ273" s="75"/>
      <c r="AK273" s="87"/>
      <c r="AL273" s="88"/>
      <c r="AM273" s="75"/>
      <c r="AN273" s="89"/>
      <c r="AO273" s="86"/>
      <c r="AP273" s="134"/>
      <c r="AQ273" s="87"/>
      <c r="AR273" s="87"/>
      <c r="AS273" s="87"/>
      <c r="AT273" s="88"/>
      <c r="AU273" s="75"/>
      <c r="AV273" s="89"/>
    </row>
    <row r="274" spans="1:68" ht="27.95" hidden="1" customHeight="1" x14ac:dyDescent="0.25">
      <c r="A274" s="54"/>
      <c r="B274" s="55"/>
      <c r="C274" s="56"/>
      <c r="D274" s="57" t="s">
        <v>1162</v>
      </c>
      <c r="E274" s="141"/>
      <c r="F274" s="136"/>
      <c r="G274" s="137"/>
      <c r="H274" s="140"/>
      <c r="I274" s="81"/>
      <c r="J274" s="82"/>
      <c r="K274" s="63">
        <f t="shared" si="280"/>
        <v>0</v>
      </c>
      <c r="L274" s="63">
        <f t="shared" si="281"/>
        <v>0</v>
      </c>
      <c r="M274" s="83"/>
      <c r="N274" s="84"/>
      <c r="O274" s="66">
        <f t="shared" si="282"/>
        <v>0</v>
      </c>
      <c r="P274" s="66">
        <f t="shared" si="283"/>
        <v>0</v>
      </c>
      <c r="Q274" s="83"/>
      <c r="R274" s="85">
        <f t="shared" si="284"/>
        <v>0</v>
      </c>
      <c r="S274" s="69">
        <f t="shared" si="285"/>
        <v>0</v>
      </c>
      <c r="T274" s="70">
        <f t="shared" si="286"/>
        <v>0</v>
      </c>
      <c r="U274" s="70">
        <f t="shared" si="287"/>
        <v>0</v>
      </c>
      <c r="V274" s="70">
        <f t="shared" si="288"/>
        <v>0</v>
      </c>
      <c r="W274" s="70">
        <f t="shared" si="289"/>
        <v>0</v>
      </c>
      <c r="X274" s="70">
        <f t="shared" si="290"/>
        <v>0</v>
      </c>
      <c r="Y274" s="70">
        <f t="shared" si="291"/>
        <v>0</v>
      </c>
      <c r="Z274" s="70">
        <f t="shared" si="291"/>
        <v>0</v>
      </c>
      <c r="AA274" s="70">
        <f t="shared" si="291"/>
        <v>0</v>
      </c>
      <c r="AB274" s="71"/>
      <c r="AC274" s="7">
        <f t="shared" si="292"/>
        <v>0</v>
      </c>
      <c r="AD274" s="86"/>
      <c r="AE274" s="73"/>
      <c r="AF274" s="87"/>
      <c r="AG274" s="87"/>
      <c r="AH274" s="88"/>
      <c r="AI274" s="88"/>
      <c r="AJ274" s="75"/>
      <c r="AK274" s="87"/>
      <c r="AL274" s="88"/>
      <c r="AM274" s="75"/>
      <c r="AN274" s="89"/>
      <c r="AO274" s="86"/>
      <c r="AP274" s="134"/>
      <c r="AQ274" s="87"/>
      <c r="AR274" s="87"/>
      <c r="AS274" s="87"/>
      <c r="AT274" s="88"/>
      <c r="AU274" s="75"/>
      <c r="AV274" s="89"/>
    </row>
    <row r="275" spans="1:68" ht="27.95" hidden="1" customHeight="1" x14ac:dyDescent="0.25">
      <c r="A275" s="54"/>
      <c r="B275" s="55"/>
      <c r="C275" s="56"/>
      <c r="D275" s="57" t="s">
        <v>1162</v>
      </c>
      <c r="E275" s="141"/>
      <c r="F275" s="136"/>
      <c r="G275" s="137"/>
      <c r="H275" s="140"/>
      <c r="I275" s="81"/>
      <c r="J275" s="82"/>
      <c r="K275" s="63">
        <f t="shared" si="280"/>
        <v>0</v>
      </c>
      <c r="L275" s="63">
        <f t="shared" si="281"/>
        <v>0</v>
      </c>
      <c r="M275" s="83"/>
      <c r="N275" s="84"/>
      <c r="O275" s="66">
        <f t="shared" si="282"/>
        <v>0</v>
      </c>
      <c r="P275" s="66">
        <f t="shared" si="283"/>
        <v>0</v>
      </c>
      <c r="Q275" s="83"/>
      <c r="R275" s="85">
        <f t="shared" si="284"/>
        <v>0</v>
      </c>
      <c r="S275" s="69">
        <f t="shared" si="285"/>
        <v>0</v>
      </c>
      <c r="T275" s="70">
        <f t="shared" si="286"/>
        <v>0</v>
      </c>
      <c r="U275" s="70">
        <f t="shared" si="287"/>
        <v>0</v>
      </c>
      <c r="V275" s="70">
        <f t="shared" si="288"/>
        <v>0</v>
      </c>
      <c r="W275" s="70">
        <f t="shared" si="289"/>
        <v>0</v>
      </c>
      <c r="X275" s="70">
        <f t="shared" si="290"/>
        <v>0</v>
      </c>
      <c r="Y275" s="70">
        <f t="shared" si="291"/>
        <v>0</v>
      </c>
      <c r="Z275" s="70">
        <f t="shared" si="291"/>
        <v>0</v>
      </c>
      <c r="AA275" s="70">
        <f t="shared" si="291"/>
        <v>0</v>
      </c>
      <c r="AB275" s="71"/>
      <c r="AC275" s="7">
        <f t="shared" si="292"/>
        <v>0</v>
      </c>
      <c r="AD275" s="86"/>
      <c r="AE275" s="73"/>
      <c r="AF275" s="87"/>
      <c r="AG275" s="87"/>
      <c r="AH275" s="88"/>
      <c r="AI275" s="88"/>
      <c r="AJ275" s="75"/>
      <c r="AK275" s="87"/>
      <c r="AL275" s="88"/>
      <c r="AM275" s="75"/>
      <c r="AN275" s="89"/>
      <c r="AO275" s="86"/>
      <c r="AP275" s="134"/>
      <c r="AQ275" s="87"/>
      <c r="AR275" s="87"/>
      <c r="AS275" s="87"/>
      <c r="AT275" s="88"/>
      <c r="AU275" s="75"/>
      <c r="AV275" s="89"/>
    </row>
    <row r="276" spans="1:68" ht="27.95" hidden="1" customHeight="1" x14ac:dyDescent="0.25">
      <c r="A276" s="54"/>
      <c r="B276" s="55"/>
      <c r="C276" s="56"/>
      <c r="D276" s="57" t="s">
        <v>1162</v>
      </c>
      <c r="E276" s="141"/>
      <c r="F276" s="136"/>
      <c r="G276" s="142"/>
      <c r="H276" s="140"/>
      <c r="I276" s="81"/>
      <c r="J276" s="82"/>
      <c r="K276" s="63">
        <f t="shared" si="280"/>
        <v>0</v>
      </c>
      <c r="L276" s="63">
        <f t="shared" si="281"/>
        <v>0</v>
      </c>
      <c r="M276" s="83"/>
      <c r="N276" s="84"/>
      <c r="O276" s="66">
        <f t="shared" si="282"/>
        <v>0</v>
      </c>
      <c r="P276" s="66">
        <f t="shared" si="283"/>
        <v>0</v>
      </c>
      <c r="Q276" s="83"/>
      <c r="R276" s="85">
        <f t="shared" si="284"/>
        <v>0</v>
      </c>
      <c r="S276" s="69">
        <f t="shared" si="285"/>
        <v>0</v>
      </c>
      <c r="T276" s="70">
        <f t="shared" si="286"/>
        <v>0</v>
      </c>
      <c r="U276" s="70">
        <f t="shared" si="287"/>
        <v>0</v>
      </c>
      <c r="V276" s="70">
        <f t="shared" si="288"/>
        <v>0</v>
      </c>
      <c r="W276" s="70">
        <f t="shared" si="289"/>
        <v>0</v>
      </c>
      <c r="X276" s="70">
        <f t="shared" si="290"/>
        <v>0</v>
      </c>
      <c r="Y276" s="70">
        <f t="shared" si="291"/>
        <v>0</v>
      </c>
      <c r="Z276" s="70">
        <f t="shared" si="291"/>
        <v>0</v>
      </c>
      <c r="AA276" s="70">
        <f t="shared" si="291"/>
        <v>0</v>
      </c>
      <c r="AB276" s="71"/>
      <c r="AC276" s="7">
        <f t="shared" si="292"/>
        <v>0</v>
      </c>
      <c r="AD276" s="86"/>
      <c r="AE276" s="73"/>
      <c r="AF276" s="87"/>
      <c r="AG276" s="87"/>
      <c r="AH276" s="88"/>
      <c r="AI276" s="88"/>
      <c r="AJ276" s="75"/>
      <c r="AK276" s="87"/>
      <c r="AL276" s="88"/>
      <c r="AM276" s="75"/>
      <c r="AN276" s="89"/>
      <c r="AO276" s="86"/>
      <c r="AP276" s="134"/>
      <c r="AQ276" s="87"/>
      <c r="AR276" s="87"/>
      <c r="AS276" s="87"/>
      <c r="AT276" s="88"/>
      <c r="AU276" s="75"/>
      <c r="AV276" s="89"/>
    </row>
    <row r="277" spans="1:68" ht="27.95" hidden="1" customHeight="1" x14ac:dyDescent="0.25">
      <c r="A277" s="54"/>
      <c r="B277" s="55"/>
      <c r="C277" s="56"/>
      <c r="D277" s="57" t="s">
        <v>1162</v>
      </c>
      <c r="E277" s="141"/>
      <c r="F277" s="136"/>
      <c r="G277" s="142"/>
      <c r="H277" s="140"/>
      <c r="I277" s="94"/>
      <c r="J277" s="82"/>
      <c r="K277" s="63">
        <f t="shared" si="280"/>
        <v>0</v>
      </c>
      <c r="L277" s="63">
        <f t="shared" si="281"/>
        <v>0</v>
      </c>
      <c r="M277" s="83"/>
      <c r="N277" s="84"/>
      <c r="O277" s="66">
        <f t="shared" si="282"/>
        <v>0</v>
      </c>
      <c r="P277" s="66">
        <f t="shared" si="283"/>
        <v>0</v>
      </c>
      <c r="Q277" s="83"/>
      <c r="R277" s="85">
        <f t="shared" si="284"/>
        <v>0</v>
      </c>
      <c r="S277" s="69">
        <f t="shared" si="285"/>
        <v>0</v>
      </c>
      <c r="T277" s="70">
        <f t="shared" si="286"/>
        <v>0</v>
      </c>
      <c r="U277" s="70">
        <f t="shared" si="287"/>
        <v>0</v>
      </c>
      <c r="V277" s="70">
        <f t="shared" si="288"/>
        <v>0</v>
      </c>
      <c r="W277" s="70">
        <f t="shared" si="289"/>
        <v>0</v>
      </c>
      <c r="X277" s="70">
        <f t="shared" si="290"/>
        <v>0</v>
      </c>
      <c r="Y277" s="70">
        <f t="shared" si="291"/>
        <v>0</v>
      </c>
      <c r="Z277" s="70">
        <f t="shared" si="291"/>
        <v>0</v>
      </c>
      <c r="AA277" s="70">
        <f t="shared" si="291"/>
        <v>0</v>
      </c>
      <c r="AB277" s="71"/>
      <c r="AC277" s="7">
        <f t="shared" si="292"/>
        <v>0</v>
      </c>
      <c r="AD277" s="86"/>
      <c r="AE277" s="73"/>
      <c r="AF277" s="87"/>
      <c r="AG277" s="87"/>
      <c r="AH277" s="88"/>
      <c r="AI277" s="88"/>
      <c r="AJ277" s="75"/>
      <c r="AK277" s="87"/>
      <c r="AL277" s="88"/>
      <c r="AM277" s="75"/>
      <c r="AN277" s="89"/>
      <c r="AO277" s="86"/>
      <c r="AP277" s="134"/>
      <c r="AQ277" s="87"/>
      <c r="AR277" s="87"/>
      <c r="AS277" s="87"/>
      <c r="AT277" s="88"/>
      <c r="AU277" s="75"/>
      <c r="AV277" s="89"/>
    </row>
    <row r="278" spans="1:68" ht="27.95" hidden="1" customHeight="1" x14ac:dyDescent="0.25">
      <c r="A278" s="54"/>
      <c r="B278" s="55"/>
      <c r="C278" s="56"/>
      <c r="D278" s="57" t="s">
        <v>1162</v>
      </c>
      <c r="E278" s="143"/>
      <c r="F278" s="144"/>
      <c r="G278" s="145"/>
      <c r="H278" s="140"/>
      <c r="I278" s="81"/>
      <c r="J278" s="82"/>
      <c r="K278" s="63">
        <f t="shared" si="280"/>
        <v>0</v>
      </c>
      <c r="L278" s="63">
        <f t="shared" si="281"/>
        <v>0</v>
      </c>
      <c r="M278" s="83"/>
      <c r="N278" s="84"/>
      <c r="O278" s="66">
        <f t="shared" si="282"/>
        <v>0</v>
      </c>
      <c r="P278" s="66">
        <f t="shared" si="283"/>
        <v>0</v>
      </c>
      <c r="Q278" s="83"/>
      <c r="R278" s="85">
        <f t="shared" si="284"/>
        <v>0</v>
      </c>
      <c r="S278" s="69">
        <f t="shared" si="285"/>
        <v>0</v>
      </c>
      <c r="T278" s="70">
        <f t="shared" si="286"/>
        <v>0</v>
      </c>
      <c r="U278" s="70">
        <f t="shared" si="287"/>
        <v>0</v>
      </c>
      <c r="V278" s="70">
        <f t="shared" si="288"/>
        <v>0</v>
      </c>
      <c r="W278" s="70">
        <f t="shared" si="289"/>
        <v>0</v>
      </c>
      <c r="X278" s="70">
        <f t="shared" si="290"/>
        <v>0</v>
      </c>
      <c r="Y278" s="70">
        <f t="shared" si="291"/>
        <v>0</v>
      </c>
      <c r="Z278" s="70">
        <f t="shared" si="291"/>
        <v>0</v>
      </c>
      <c r="AA278" s="70">
        <f t="shared" si="291"/>
        <v>0</v>
      </c>
      <c r="AB278" s="71"/>
      <c r="AC278" s="7">
        <f t="shared" si="292"/>
        <v>0</v>
      </c>
      <c r="AD278" s="86"/>
      <c r="AE278" s="73"/>
      <c r="AF278" s="87"/>
      <c r="AG278" s="87"/>
      <c r="AH278" s="88"/>
      <c r="AI278" s="88"/>
      <c r="AJ278" s="75"/>
      <c r="AK278" s="87"/>
      <c r="AL278" s="88"/>
      <c r="AM278" s="75"/>
      <c r="AN278" s="89"/>
      <c r="AO278" s="86"/>
      <c r="AP278" s="134"/>
      <c r="AQ278" s="87"/>
      <c r="AR278" s="87"/>
      <c r="AS278" s="87"/>
      <c r="AT278" s="88"/>
      <c r="AU278" s="75"/>
      <c r="AV278" s="89"/>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row>
    <row r="279" spans="1:68" ht="27.95" hidden="1" customHeight="1" x14ac:dyDescent="0.25">
      <c r="A279" s="54"/>
      <c r="B279" s="55"/>
      <c r="C279" s="56"/>
      <c r="D279" s="57" t="s">
        <v>1162</v>
      </c>
      <c r="E279" s="146"/>
      <c r="F279" s="578"/>
      <c r="G279" s="142"/>
      <c r="H279" s="579"/>
      <c r="I279" s="580"/>
      <c r="J279" s="82"/>
      <c r="K279" s="96">
        <f t="shared" si="280"/>
        <v>0</v>
      </c>
      <c r="L279" s="96">
        <f t="shared" si="281"/>
        <v>0</v>
      </c>
      <c r="M279" s="83"/>
      <c r="N279" s="84"/>
      <c r="O279" s="66">
        <f t="shared" si="282"/>
        <v>0</v>
      </c>
      <c r="P279" s="66">
        <f t="shared" si="283"/>
        <v>0</v>
      </c>
      <c r="Q279" s="83"/>
      <c r="R279" s="85">
        <f t="shared" si="284"/>
        <v>0</v>
      </c>
      <c r="S279" s="69">
        <f t="shared" si="285"/>
        <v>0</v>
      </c>
      <c r="T279" s="70">
        <f t="shared" si="286"/>
        <v>0</v>
      </c>
      <c r="U279" s="70">
        <f t="shared" si="287"/>
        <v>0</v>
      </c>
      <c r="V279" s="70">
        <f t="shared" si="288"/>
        <v>0</v>
      </c>
      <c r="W279" s="70">
        <f t="shared" si="289"/>
        <v>0</v>
      </c>
      <c r="X279" s="70">
        <f t="shared" si="290"/>
        <v>0</v>
      </c>
      <c r="Y279" s="70">
        <f t="shared" si="291"/>
        <v>0</v>
      </c>
      <c r="Z279" s="70">
        <f t="shared" si="291"/>
        <v>0</v>
      </c>
      <c r="AA279" s="70">
        <f t="shared" si="291"/>
        <v>0</v>
      </c>
      <c r="AB279" s="71"/>
      <c r="AC279" s="7">
        <f t="shared" si="292"/>
        <v>0</v>
      </c>
      <c r="AD279" s="86"/>
      <c r="AE279" s="73"/>
      <c r="AF279" s="87"/>
      <c r="AG279" s="87"/>
      <c r="AH279" s="88"/>
      <c r="AI279" s="88"/>
      <c r="AJ279" s="75"/>
      <c r="AK279" s="87"/>
      <c r="AL279" s="88"/>
      <c r="AM279" s="75"/>
      <c r="AN279" s="89"/>
      <c r="AO279" s="86"/>
      <c r="AP279" s="134"/>
      <c r="AQ279" s="87"/>
      <c r="AR279" s="87"/>
      <c r="AS279" s="87"/>
      <c r="AT279" s="88"/>
      <c r="AU279" s="75"/>
      <c r="AV279" s="89"/>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row>
    <row r="280" spans="1:68" s="179" customFormat="1" ht="27.95" hidden="1" customHeight="1" x14ac:dyDescent="0.25">
      <c r="A280" s="193"/>
      <c r="B280" s="194"/>
      <c r="C280" s="56"/>
      <c r="D280" s="57" t="s">
        <v>1162</v>
      </c>
      <c r="E280" s="101" t="s">
        <v>49</v>
      </c>
      <c r="F280" s="101"/>
      <c r="G280" s="102"/>
      <c r="H280" s="103"/>
      <c r="I280" s="104"/>
      <c r="J280" s="105"/>
      <c r="K280" s="106">
        <f>IF(J280&gt;0, 1, 0)</f>
        <v>0</v>
      </c>
      <c r="L280" s="106">
        <f t="shared" si="281"/>
        <v>0</v>
      </c>
      <c r="M280" s="107"/>
      <c r="N280" s="108"/>
      <c r="O280" s="109">
        <f t="shared" si="282"/>
        <v>0</v>
      </c>
      <c r="P280" s="109">
        <f t="shared" si="283"/>
        <v>0</v>
      </c>
      <c r="Q280" s="107"/>
      <c r="R280" s="110">
        <f>J280*M280*$R$9</f>
        <v>0</v>
      </c>
      <c r="S280" s="111">
        <f>J280*M280*$S$9</f>
        <v>0</v>
      </c>
      <c r="T280" s="112">
        <f>K280*M280*$T$9</f>
        <v>0</v>
      </c>
      <c r="U280" s="112">
        <f>J280*M280*$U$9</f>
        <v>0</v>
      </c>
      <c r="V280" s="112">
        <f t="shared" si="288"/>
        <v>0</v>
      </c>
      <c r="W280" s="112">
        <f t="shared" si="289"/>
        <v>0</v>
      </c>
      <c r="X280" s="112">
        <f t="shared" si="290"/>
        <v>0</v>
      </c>
      <c r="Y280" s="112">
        <f t="shared" si="291"/>
        <v>0</v>
      </c>
      <c r="Z280" s="112">
        <f t="shared" si="291"/>
        <v>0</v>
      </c>
      <c r="AA280" s="112">
        <f t="shared" si="291"/>
        <v>0</v>
      </c>
      <c r="AB280" s="113"/>
      <c r="AC280" s="7">
        <f t="shared" si="292"/>
        <v>0</v>
      </c>
      <c r="AD280" s="176"/>
      <c r="AE280" s="73"/>
      <c r="AF280" s="177"/>
      <c r="AG280" s="177"/>
      <c r="AH280" s="88"/>
      <c r="AI280" s="88"/>
      <c r="AJ280" s="75"/>
      <c r="AK280" s="177"/>
      <c r="AL280" s="88"/>
      <c r="AM280" s="75"/>
      <c r="AN280" s="178"/>
      <c r="AO280" s="176"/>
      <c r="AP280" s="597"/>
      <c r="AQ280" s="177"/>
      <c r="AR280" s="177"/>
      <c r="AS280" s="177"/>
      <c r="AT280" s="88"/>
      <c r="AU280" s="75"/>
      <c r="AV280" s="178"/>
      <c r="AW280" s="6"/>
      <c r="AX280" s="6"/>
      <c r="AY280" s="6"/>
      <c r="AZ280" s="6"/>
      <c r="BA280" s="6"/>
      <c r="BB280" s="6"/>
      <c r="BC280" s="6"/>
      <c r="BD280" s="6"/>
      <c r="BE280" s="6"/>
      <c r="BF280" s="6"/>
      <c r="BG280" s="6"/>
      <c r="BH280" s="6"/>
      <c r="BI280" s="6"/>
      <c r="BJ280" s="6"/>
      <c r="BK280" s="6"/>
      <c r="BL280" s="6"/>
      <c r="BM280" s="6"/>
      <c r="BN280" s="6"/>
      <c r="BO280" s="6"/>
      <c r="BP280" s="6"/>
    </row>
    <row r="281" spans="1:68" s="171" customFormat="1" ht="27.95" hidden="1" customHeight="1" x14ac:dyDescent="0.25">
      <c r="A281" s="193"/>
      <c r="B281" s="194"/>
      <c r="C281" s="56"/>
      <c r="D281" s="57" t="s">
        <v>1162</v>
      </c>
      <c r="E281" s="101" t="s">
        <v>49</v>
      </c>
      <c r="F281" s="101"/>
      <c r="G281" s="102"/>
      <c r="H281" s="103"/>
      <c r="I281" s="104"/>
      <c r="J281" s="105"/>
      <c r="K281" s="106">
        <f>IF(J281&gt;0, 1, 0)</f>
        <v>0</v>
      </c>
      <c r="L281" s="106">
        <f t="shared" si="281"/>
        <v>0</v>
      </c>
      <c r="M281" s="107"/>
      <c r="N281" s="108"/>
      <c r="O281" s="109">
        <f t="shared" si="282"/>
        <v>0</v>
      </c>
      <c r="P281" s="109">
        <f t="shared" si="283"/>
        <v>0</v>
      </c>
      <c r="Q281" s="107"/>
      <c r="R281" s="110">
        <f>J281*M281*$R$9</f>
        <v>0</v>
      </c>
      <c r="S281" s="111">
        <f>J281*M281*$S$9</f>
        <v>0</v>
      </c>
      <c r="T281" s="112">
        <f>K281*M281*$T$9</f>
        <v>0</v>
      </c>
      <c r="U281" s="112">
        <f>J281*M281*$U$9</f>
        <v>0</v>
      </c>
      <c r="V281" s="112">
        <f t="shared" si="288"/>
        <v>0</v>
      </c>
      <c r="W281" s="112">
        <f t="shared" si="289"/>
        <v>0</v>
      </c>
      <c r="X281" s="112">
        <f t="shared" si="290"/>
        <v>0</v>
      </c>
      <c r="Y281" s="112">
        <f t="shared" si="291"/>
        <v>0</v>
      </c>
      <c r="Z281" s="112">
        <f t="shared" si="291"/>
        <v>0</v>
      </c>
      <c r="AA281" s="112">
        <f t="shared" si="291"/>
        <v>0</v>
      </c>
      <c r="AB281" s="113"/>
      <c r="AC281" s="114">
        <f t="shared" si="292"/>
        <v>0</v>
      </c>
      <c r="AD281" s="176"/>
      <c r="AE281" s="73"/>
      <c r="AF281" s="177"/>
      <c r="AG281" s="177"/>
      <c r="AH281" s="88"/>
      <c r="AI281" s="88"/>
      <c r="AJ281" s="75"/>
      <c r="AK281" s="177"/>
      <c r="AL281" s="88"/>
      <c r="AM281" s="75"/>
      <c r="AN281" s="178"/>
      <c r="AO281" s="176"/>
      <c r="AP281" s="597"/>
      <c r="AQ281" s="177"/>
      <c r="AR281" s="177"/>
      <c r="AS281" s="177"/>
      <c r="AT281" s="88"/>
      <c r="AU281" s="75"/>
      <c r="AV281" s="178"/>
      <c r="AW281" s="6"/>
      <c r="AX281" s="6"/>
      <c r="AY281" s="6"/>
      <c r="AZ281" s="6"/>
      <c r="BA281" s="6"/>
      <c r="BB281" s="6"/>
      <c r="BC281" s="6"/>
      <c r="BD281" s="6"/>
      <c r="BE281" s="6"/>
      <c r="BF281" s="6"/>
      <c r="BG281" s="6"/>
      <c r="BH281" s="6"/>
      <c r="BI281" s="6"/>
      <c r="BJ281" s="6"/>
      <c r="BK281" s="6"/>
      <c r="BL281" s="6"/>
      <c r="BM281" s="6"/>
      <c r="BN281" s="6"/>
      <c r="BO281" s="6"/>
      <c r="BP281" s="6"/>
    </row>
    <row r="282" spans="1:68" ht="27.95" hidden="1" customHeight="1" thickBot="1" x14ac:dyDescent="0.3">
      <c r="A282" s="116"/>
      <c r="B282" s="117"/>
      <c r="C282" s="117"/>
      <c r="D282" s="57" t="s">
        <v>1162</v>
      </c>
      <c r="E282" s="118"/>
      <c r="F282" s="118"/>
      <c r="G282" s="119"/>
      <c r="H282" s="120" t="s">
        <v>90</v>
      </c>
      <c r="I282" s="121"/>
      <c r="J282" s="122"/>
      <c r="K282" s="123"/>
      <c r="L282" s="123"/>
      <c r="M282" s="124"/>
      <c r="N282" s="125"/>
      <c r="O282" s="123"/>
      <c r="P282" s="123"/>
      <c r="Q282" s="124"/>
      <c r="R282" s="126">
        <f>SUM(R270:R281)</f>
        <v>0</v>
      </c>
      <c r="S282" s="127">
        <f t="shared" ref="S282:AA282" si="293">SUM(S270:S281)</f>
        <v>0</v>
      </c>
      <c r="T282" s="128">
        <f t="shared" si="293"/>
        <v>0</v>
      </c>
      <c r="U282" s="128">
        <f t="shared" si="293"/>
        <v>0</v>
      </c>
      <c r="V282" s="128">
        <f t="shared" si="293"/>
        <v>0</v>
      </c>
      <c r="W282" s="128">
        <f t="shared" si="293"/>
        <v>0</v>
      </c>
      <c r="X282" s="128">
        <f t="shared" si="293"/>
        <v>0</v>
      </c>
      <c r="Y282" s="129">
        <f t="shared" si="293"/>
        <v>0</v>
      </c>
      <c r="Z282" s="129">
        <f t="shared" si="293"/>
        <v>0</v>
      </c>
      <c r="AA282" s="129">
        <f t="shared" si="293"/>
        <v>0</v>
      </c>
      <c r="AB282" s="130">
        <f>R282/1800/0.6</f>
        <v>0</v>
      </c>
      <c r="AC282" s="7"/>
      <c r="AD282" s="131"/>
      <c r="AE282" s="132"/>
      <c r="AF282" s="132"/>
      <c r="AG282" s="132"/>
      <c r="AH282" s="132"/>
      <c r="AI282" s="132"/>
      <c r="AJ282" s="132"/>
      <c r="AK282" s="132"/>
      <c r="AL282" s="132"/>
      <c r="AM282" s="132"/>
      <c r="AN282" s="132"/>
      <c r="AO282" s="132"/>
      <c r="AP282" s="582"/>
      <c r="AQ282" s="132"/>
      <c r="AR282" s="132"/>
      <c r="AS282" s="132"/>
      <c r="AT282" s="132"/>
      <c r="AU282" s="132"/>
      <c r="AV282" s="132"/>
    </row>
    <row r="283" spans="1:68" ht="27.75" hidden="1" customHeight="1" thickTop="1" x14ac:dyDescent="0.25">
      <c r="A283" s="54"/>
      <c r="B283" s="55"/>
      <c r="C283" s="56"/>
      <c r="D283" s="57" t="s">
        <v>1162</v>
      </c>
      <c r="E283" s="135"/>
      <c r="F283" s="136"/>
      <c r="G283" s="137"/>
      <c r="H283" s="140"/>
      <c r="I283" s="576"/>
      <c r="J283" s="62"/>
      <c r="K283" s="63">
        <f t="shared" ref="K283:K292" si="294">IF(J283&gt;0, 1, 0)</f>
        <v>0</v>
      </c>
      <c r="L283" s="63">
        <f t="shared" ref="L283:L294" si="295">J283-K283</f>
        <v>0</v>
      </c>
      <c r="M283" s="64"/>
      <c r="N283" s="65"/>
      <c r="O283" s="66">
        <f t="shared" ref="O283:O294" si="296">IF(N283&gt;0, 1, 0)</f>
        <v>0</v>
      </c>
      <c r="P283" s="66">
        <f t="shared" ref="P283:P294" si="297">N283-O283</f>
        <v>0</v>
      </c>
      <c r="Q283" s="577"/>
      <c r="R283" s="68">
        <f t="shared" ref="R283:R292" si="298">(K283*M283*$R$5)+(L283*M283*$R$6)+(O283*Q283*$R$7)+(P283*Q283*$R$8)</f>
        <v>0</v>
      </c>
      <c r="S283" s="69">
        <f t="shared" ref="S283:S292" si="299">J283*M283*$S$5</f>
        <v>0</v>
      </c>
      <c r="T283" s="70">
        <f t="shared" ref="T283:T292" si="300">K283*M283*$T$5</f>
        <v>0</v>
      </c>
      <c r="U283" s="70">
        <f t="shared" ref="U283:U292" si="301">J283*M283*$U$5</f>
        <v>0</v>
      </c>
      <c r="V283" s="70">
        <f t="shared" ref="V283:V294" si="302">N283*Q283*$V$7</f>
        <v>0</v>
      </c>
      <c r="W283" s="70">
        <f t="shared" ref="W283:W294" si="303">O283*Q283*$W$7</f>
        <v>0</v>
      </c>
      <c r="X283" s="70">
        <f t="shared" ref="X283:X294" si="304">N283*Q283*$X$7</f>
        <v>0</v>
      </c>
      <c r="Y283" s="70">
        <f t="shared" ref="Y283:AA294" si="305">S283+V283</f>
        <v>0</v>
      </c>
      <c r="Z283" s="70">
        <f t="shared" si="305"/>
        <v>0</v>
      </c>
      <c r="AA283" s="70">
        <f t="shared" si="305"/>
        <v>0</v>
      </c>
      <c r="AB283" s="71"/>
      <c r="AC283" s="7">
        <f>R283-Y283-Z283-AA283</f>
        <v>0</v>
      </c>
      <c r="AD283" s="162"/>
      <c r="AE283" s="134"/>
      <c r="AF283" s="163"/>
      <c r="AG283" s="164"/>
      <c r="AH283" s="88"/>
      <c r="AI283" s="88"/>
      <c r="AJ283" s="75"/>
      <c r="AK283" s="182"/>
      <c r="AL283" s="88"/>
      <c r="AM283" s="75"/>
      <c r="AN283" s="89"/>
      <c r="AO283" s="162"/>
      <c r="AP283" s="134"/>
      <c r="AQ283" s="87"/>
      <c r="AR283" s="167"/>
      <c r="AS283" s="87"/>
      <c r="AT283" s="88"/>
      <c r="AU283" s="75"/>
      <c r="AV283" s="89"/>
    </row>
    <row r="284" spans="1:68" ht="27.95" hidden="1" customHeight="1" x14ac:dyDescent="0.25">
      <c r="A284" s="54"/>
      <c r="B284" s="55"/>
      <c r="C284" s="56"/>
      <c r="D284" s="57" t="s">
        <v>1162</v>
      </c>
      <c r="E284" s="135"/>
      <c r="F284" s="136"/>
      <c r="G284" s="137"/>
      <c r="H284" s="140"/>
      <c r="I284" s="81"/>
      <c r="J284" s="82"/>
      <c r="K284" s="63">
        <f t="shared" si="294"/>
        <v>0</v>
      </c>
      <c r="L284" s="63">
        <f t="shared" si="295"/>
        <v>0</v>
      </c>
      <c r="M284" s="83"/>
      <c r="N284" s="84"/>
      <c r="O284" s="66">
        <f t="shared" si="296"/>
        <v>0</v>
      </c>
      <c r="P284" s="66">
        <f t="shared" si="297"/>
        <v>0</v>
      </c>
      <c r="Q284" s="83"/>
      <c r="R284" s="85">
        <f t="shared" si="298"/>
        <v>0</v>
      </c>
      <c r="S284" s="69">
        <f t="shared" si="299"/>
        <v>0</v>
      </c>
      <c r="T284" s="70">
        <f t="shared" si="300"/>
        <v>0</v>
      </c>
      <c r="U284" s="70">
        <f t="shared" si="301"/>
        <v>0</v>
      </c>
      <c r="V284" s="70">
        <f t="shared" si="302"/>
        <v>0</v>
      </c>
      <c r="W284" s="70">
        <f t="shared" si="303"/>
        <v>0</v>
      </c>
      <c r="X284" s="70">
        <f t="shared" si="304"/>
        <v>0</v>
      </c>
      <c r="Y284" s="70">
        <f t="shared" si="305"/>
        <v>0</v>
      </c>
      <c r="Z284" s="70">
        <f t="shared" si="305"/>
        <v>0</v>
      </c>
      <c r="AA284" s="70">
        <f t="shared" si="305"/>
        <v>0</v>
      </c>
      <c r="AB284" s="71"/>
      <c r="AC284" s="7">
        <f t="shared" ref="AC284:AC294" si="306">R282-Y282-Z282-AA282</f>
        <v>0</v>
      </c>
      <c r="AD284" s="162"/>
      <c r="AE284" s="134"/>
      <c r="AF284" s="163"/>
      <c r="AG284" s="164"/>
      <c r="AH284" s="88"/>
      <c r="AI284" s="88"/>
      <c r="AJ284" s="75"/>
      <c r="AK284" s="182"/>
      <c r="AL284" s="88"/>
      <c r="AM284" s="75"/>
      <c r="AN284" s="89"/>
      <c r="AO284" s="86"/>
      <c r="AP284" s="134"/>
      <c r="AQ284" s="87"/>
      <c r="AR284" s="87"/>
      <c r="AS284" s="87"/>
      <c r="AT284" s="88"/>
      <c r="AU284" s="75"/>
      <c r="AV284" s="89"/>
    </row>
    <row r="285" spans="1:68" ht="27.95" hidden="1" customHeight="1" x14ac:dyDescent="0.25">
      <c r="A285" s="54"/>
      <c r="B285" s="55"/>
      <c r="C285" s="56"/>
      <c r="D285" s="57" t="s">
        <v>1162</v>
      </c>
      <c r="E285" s="135"/>
      <c r="F285" s="136"/>
      <c r="G285" s="137"/>
      <c r="H285" s="138"/>
      <c r="I285" s="81"/>
      <c r="J285" s="82"/>
      <c r="K285" s="63">
        <f t="shared" si="294"/>
        <v>0</v>
      </c>
      <c r="L285" s="63">
        <f t="shared" si="295"/>
        <v>0</v>
      </c>
      <c r="M285" s="83"/>
      <c r="N285" s="84"/>
      <c r="O285" s="66">
        <f t="shared" si="296"/>
        <v>0</v>
      </c>
      <c r="P285" s="66">
        <f t="shared" si="297"/>
        <v>0</v>
      </c>
      <c r="Q285" s="83"/>
      <c r="R285" s="85">
        <f t="shared" si="298"/>
        <v>0</v>
      </c>
      <c r="S285" s="69">
        <f t="shared" si="299"/>
        <v>0</v>
      </c>
      <c r="T285" s="70">
        <f t="shared" si="300"/>
        <v>0</v>
      </c>
      <c r="U285" s="70">
        <f t="shared" si="301"/>
        <v>0</v>
      </c>
      <c r="V285" s="70">
        <f t="shared" si="302"/>
        <v>0</v>
      </c>
      <c r="W285" s="70">
        <f t="shared" si="303"/>
        <v>0</v>
      </c>
      <c r="X285" s="70">
        <f t="shared" si="304"/>
        <v>0</v>
      </c>
      <c r="Y285" s="70">
        <f t="shared" si="305"/>
        <v>0</v>
      </c>
      <c r="Z285" s="70">
        <f t="shared" si="305"/>
        <v>0</v>
      </c>
      <c r="AA285" s="70">
        <f t="shared" si="305"/>
        <v>0</v>
      </c>
      <c r="AB285" s="71"/>
      <c r="AC285" s="7">
        <f t="shared" si="306"/>
        <v>0</v>
      </c>
      <c r="AD285" s="162"/>
      <c r="AE285" s="134"/>
      <c r="AF285" s="163"/>
      <c r="AG285" s="164"/>
      <c r="AH285" s="88"/>
      <c r="AI285" s="88"/>
      <c r="AJ285" s="75"/>
      <c r="AK285" s="167"/>
      <c r="AL285" s="88"/>
      <c r="AM285" s="75"/>
      <c r="AN285" s="89"/>
      <c r="AO285" s="86"/>
      <c r="AP285" s="134"/>
      <c r="AQ285" s="87"/>
      <c r="AR285" s="87"/>
      <c r="AS285" s="87"/>
      <c r="AT285" s="88"/>
      <c r="AU285" s="75"/>
      <c r="AV285" s="89"/>
    </row>
    <row r="286" spans="1:68" ht="27.95" hidden="1" customHeight="1" x14ac:dyDescent="0.25">
      <c r="A286" s="54"/>
      <c r="B286" s="55"/>
      <c r="C286" s="56"/>
      <c r="D286" s="57" t="s">
        <v>1162</v>
      </c>
      <c r="E286" s="139"/>
      <c r="F286" s="136"/>
      <c r="G286" s="137"/>
      <c r="H286" s="140"/>
      <c r="I286" s="81"/>
      <c r="J286" s="82"/>
      <c r="K286" s="63">
        <f t="shared" si="294"/>
        <v>0</v>
      </c>
      <c r="L286" s="63">
        <f t="shared" si="295"/>
        <v>0</v>
      </c>
      <c r="M286" s="83"/>
      <c r="N286" s="84"/>
      <c r="O286" s="66">
        <f t="shared" si="296"/>
        <v>0</v>
      </c>
      <c r="P286" s="66">
        <f t="shared" si="297"/>
        <v>0</v>
      </c>
      <c r="Q286" s="83"/>
      <c r="R286" s="85">
        <f t="shared" si="298"/>
        <v>0</v>
      </c>
      <c r="S286" s="69">
        <f t="shared" si="299"/>
        <v>0</v>
      </c>
      <c r="T286" s="70">
        <f t="shared" si="300"/>
        <v>0</v>
      </c>
      <c r="U286" s="70">
        <f t="shared" si="301"/>
        <v>0</v>
      </c>
      <c r="V286" s="70">
        <f t="shared" si="302"/>
        <v>0</v>
      </c>
      <c r="W286" s="70">
        <f t="shared" si="303"/>
        <v>0</v>
      </c>
      <c r="X286" s="70">
        <f t="shared" si="304"/>
        <v>0</v>
      </c>
      <c r="Y286" s="70">
        <f t="shared" si="305"/>
        <v>0</v>
      </c>
      <c r="Z286" s="70">
        <f t="shared" si="305"/>
        <v>0</v>
      </c>
      <c r="AA286" s="70">
        <f t="shared" si="305"/>
        <v>0</v>
      </c>
      <c r="AB286" s="71"/>
      <c r="AC286" s="7">
        <f t="shared" si="306"/>
        <v>0</v>
      </c>
      <c r="AD286" s="86"/>
      <c r="AE286" s="73"/>
      <c r="AF286" s="87"/>
      <c r="AG286" s="87"/>
      <c r="AH286" s="88"/>
      <c r="AI286" s="88"/>
      <c r="AJ286" s="75"/>
      <c r="AK286" s="87"/>
      <c r="AL286" s="88"/>
      <c r="AM286" s="75"/>
      <c r="AN286" s="89"/>
      <c r="AO286" s="86"/>
      <c r="AP286" s="134"/>
      <c r="AQ286" s="87"/>
      <c r="AR286" s="87"/>
      <c r="AS286" s="87"/>
      <c r="AT286" s="88"/>
      <c r="AU286" s="75"/>
      <c r="AV286" s="89"/>
    </row>
    <row r="287" spans="1:68" ht="27.95" hidden="1" customHeight="1" x14ac:dyDescent="0.25">
      <c r="A287" s="54"/>
      <c r="B287" s="55"/>
      <c r="C287" s="56"/>
      <c r="D287" s="57" t="s">
        <v>1162</v>
      </c>
      <c r="E287" s="141"/>
      <c r="F287" s="136"/>
      <c r="G287" s="137"/>
      <c r="H287" s="140"/>
      <c r="I287" s="81"/>
      <c r="J287" s="82"/>
      <c r="K287" s="63">
        <f t="shared" si="294"/>
        <v>0</v>
      </c>
      <c r="L287" s="63">
        <f t="shared" si="295"/>
        <v>0</v>
      </c>
      <c r="M287" s="83"/>
      <c r="N287" s="84"/>
      <c r="O287" s="66">
        <f t="shared" si="296"/>
        <v>0</v>
      </c>
      <c r="P287" s="66">
        <f t="shared" si="297"/>
        <v>0</v>
      </c>
      <c r="Q287" s="83"/>
      <c r="R287" s="85">
        <f t="shared" si="298"/>
        <v>0</v>
      </c>
      <c r="S287" s="69">
        <f t="shared" si="299"/>
        <v>0</v>
      </c>
      <c r="T287" s="70">
        <f t="shared" si="300"/>
        <v>0</v>
      </c>
      <c r="U287" s="70">
        <f t="shared" si="301"/>
        <v>0</v>
      </c>
      <c r="V287" s="70">
        <f t="shared" si="302"/>
        <v>0</v>
      </c>
      <c r="W287" s="70">
        <f t="shared" si="303"/>
        <v>0</v>
      </c>
      <c r="X287" s="70">
        <f t="shared" si="304"/>
        <v>0</v>
      </c>
      <c r="Y287" s="70">
        <f t="shared" si="305"/>
        <v>0</v>
      </c>
      <c r="Z287" s="70">
        <f t="shared" si="305"/>
        <v>0</v>
      </c>
      <c r="AA287" s="70">
        <f t="shared" si="305"/>
        <v>0</v>
      </c>
      <c r="AB287" s="71"/>
      <c r="AC287" s="7">
        <f t="shared" si="306"/>
        <v>0</v>
      </c>
      <c r="AD287" s="86"/>
      <c r="AE287" s="73"/>
      <c r="AF287" s="87"/>
      <c r="AG287" s="87"/>
      <c r="AH287" s="88"/>
      <c r="AI287" s="88"/>
      <c r="AJ287" s="75"/>
      <c r="AK287" s="87"/>
      <c r="AL287" s="88"/>
      <c r="AM287" s="75"/>
      <c r="AN287" s="89"/>
      <c r="AO287" s="86"/>
      <c r="AP287" s="134"/>
      <c r="AQ287" s="87"/>
      <c r="AR287" s="87"/>
      <c r="AS287" s="87"/>
      <c r="AT287" s="88"/>
      <c r="AU287" s="75"/>
      <c r="AV287" s="89"/>
    </row>
    <row r="288" spans="1:68" ht="27.95" hidden="1" customHeight="1" x14ac:dyDescent="0.25">
      <c r="A288" s="54"/>
      <c r="B288" s="55"/>
      <c r="C288" s="56"/>
      <c r="D288" s="57" t="s">
        <v>1162</v>
      </c>
      <c r="E288" s="141"/>
      <c r="F288" s="136"/>
      <c r="G288" s="137"/>
      <c r="H288" s="140"/>
      <c r="I288" s="81"/>
      <c r="J288" s="82"/>
      <c r="K288" s="63">
        <f t="shared" si="294"/>
        <v>0</v>
      </c>
      <c r="L288" s="63">
        <f t="shared" si="295"/>
        <v>0</v>
      </c>
      <c r="M288" s="83"/>
      <c r="N288" s="84"/>
      <c r="O288" s="66">
        <f t="shared" si="296"/>
        <v>0</v>
      </c>
      <c r="P288" s="66">
        <f t="shared" si="297"/>
        <v>0</v>
      </c>
      <c r="Q288" s="83"/>
      <c r="R288" s="85">
        <f t="shared" si="298"/>
        <v>0</v>
      </c>
      <c r="S288" s="69">
        <f t="shared" si="299"/>
        <v>0</v>
      </c>
      <c r="T288" s="70">
        <f t="shared" si="300"/>
        <v>0</v>
      </c>
      <c r="U288" s="70">
        <f t="shared" si="301"/>
        <v>0</v>
      </c>
      <c r="V288" s="70">
        <f t="shared" si="302"/>
        <v>0</v>
      </c>
      <c r="W288" s="70">
        <f t="shared" si="303"/>
        <v>0</v>
      </c>
      <c r="X288" s="70">
        <f t="shared" si="304"/>
        <v>0</v>
      </c>
      <c r="Y288" s="70">
        <f t="shared" si="305"/>
        <v>0</v>
      </c>
      <c r="Z288" s="70">
        <f t="shared" si="305"/>
        <v>0</v>
      </c>
      <c r="AA288" s="70">
        <f t="shared" si="305"/>
        <v>0</v>
      </c>
      <c r="AB288" s="71"/>
      <c r="AC288" s="7">
        <f t="shared" si="306"/>
        <v>0</v>
      </c>
      <c r="AD288" s="86"/>
      <c r="AE288" s="73"/>
      <c r="AF288" s="87"/>
      <c r="AG288" s="87"/>
      <c r="AH288" s="88"/>
      <c r="AI288" s="88"/>
      <c r="AJ288" s="75"/>
      <c r="AK288" s="87"/>
      <c r="AL288" s="88"/>
      <c r="AM288" s="75"/>
      <c r="AN288" s="89"/>
      <c r="AO288" s="86"/>
      <c r="AP288" s="134"/>
      <c r="AQ288" s="87"/>
      <c r="AR288" s="87"/>
      <c r="AS288" s="87"/>
      <c r="AT288" s="88"/>
      <c r="AU288" s="75"/>
      <c r="AV288" s="89"/>
    </row>
    <row r="289" spans="1:68" ht="27.95" hidden="1" customHeight="1" x14ac:dyDescent="0.25">
      <c r="A289" s="54"/>
      <c r="B289" s="55"/>
      <c r="C289" s="56"/>
      <c r="D289" s="57" t="s">
        <v>1162</v>
      </c>
      <c r="E289" s="141"/>
      <c r="F289" s="136"/>
      <c r="G289" s="142"/>
      <c r="H289" s="140"/>
      <c r="I289" s="81"/>
      <c r="J289" s="82"/>
      <c r="K289" s="63">
        <f t="shared" si="294"/>
        <v>0</v>
      </c>
      <c r="L289" s="63">
        <f t="shared" si="295"/>
        <v>0</v>
      </c>
      <c r="M289" s="83"/>
      <c r="N289" s="84"/>
      <c r="O289" s="66">
        <f t="shared" si="296"/>
        <v>0</v>
      </c>
      <c r="P289" s="66">
        <f t="shared" si="297"/>
        <v>0</v>
      </c>
      <c r="Q289" s="83"/>
      <c r="R289" s="85">
        <f t="shared" si="298"/>
        <v>0</v>
      </c>
      <c r="S289" s="69">
        <f t="shared" si="299"/>
        <v>0</v>
      </c>
      <c r="T289" s="70">
        <f t="shared" si="300"/>
        <v>0</v>
      </c>
      <c r="U289" s="70">
        <f t="shared" si="301"/>
        <v>0</v>
      </c>
      <c r="V289" s="70">
        <f t="shared" si="302"/>
        <v>0</v>
      </c>
      <c r="W289" s="70">
        <f t="shared" si="303"/>
        <v>0</v>
      </c>
      <c r="X289" s="70">
        <f t="shared" si="304"/>
        <v>0</v>
      </c>
      <c r="Y289" s="70">
        <f t="shared" si="305"/>
        <v>0</v>
      </c>
      <c r="Z289" s="70">
        <f t="shared" si="305"/>
        <v>0</v>
      </c>
      <c r="AA289" s="70">
        <f t="shared" si="305"/>
        <v>0</v>
      </c>
      <c r="AB289" s="71"/>
      <c r="AC289" s="7">
        <f t="shared" si="306"/>
        <v>0</v>
      </c>
      <c r="AD289" s="86"/>
      <c r="AE289" s="73"/>
      <c r="AF289" s="87"/>
      <c r="AG289" s="87"/>
      <c r="AH289" s="88"/>
      <c r="AI289" s="88"/>
      <c r="AJ289" s="75"/>
      <c r="AK289" s="87"/>
      <c r="AL289" s="88"/>
      <c r="AM289" s="75"/>
      <c r="AN289" s="89"/>
      <c r="AO289" s="86"/>
      <c r="AP289" s="134"/>
      <c r="AQ289" s="87"/>
      <c r="AR289" s="87"/>
      <c r="AS289" s="87"/>
      <c r="AT289" s="88"/>
      <c r="AU289" s="75"/>
      <c r="AV289" s="89"/>
    </row>
    <row r="290" spans="1:68" ht="27.95" hidden="1" customHeight="1" x14ac:dyDescent="0.25">
      <c r="A290" s="54"/>
      <c r="B290" s="55"/>
      <c r="C290" s="56"/>
      <c r="D290" s="57" t="s">
        <v>1162</v>
      </c>
      <c r="E290" s="141"/>
      <c r="F290" s="136"/>
      <c r="G290" s="142"/>
      <c r="H290" s="140"/>
      <c r="I290" s="94"/>
      <c r="J290" s="82"/>
      <c r="K290" s="63">
        <f t="shared" si="294"/>
        <v>0</v>
      </c>
      <c r="L290" s="63">
        <f t="shared" si="295"/>
        <v>0</v>
      </c>
      <c r="M290" s="83"/>
      <c r="N290" s="84"/>
      <c r="O290" s="66">
        <f t="shared" si="296"/>
        <v>0</v>
      </c>
      <c r="P290" s="66">
        <f t="shared" si="297"/>
        <v>0</v>
      </c>
      <c r="Q290" s="83"/>
      <c r="R290" s="85">
        <f t="shared" si="298"/>
        <v>0</v>
      </c>
      <c r="S290" s="69">
        <f t="shared" si="299"/>
        <v>0</v>
      </c>
      <c r="T290" s="70">
        <f t="shared" si="300"/>
        <v>0</v>
      </c>
      <c r="U290" s="70">
        <f t="shared" si="301"/>
        <v>0</v>
      </c>
      <c r="V290" s="70">
        <f t="shared" si="302"/>
        <v>0</v>
      </c>
      <c r="W290" s="70">
        <f t="shared" si="303"/>
        <v>0</v>
      </c>
      <c r="X290" s="70">
        <f t="shared" si="304"/>
        <v>0</v>
      </c>
      <c r="Y290" s="70">
        <f t="shared" si="305"/>
        <v>0</v>
      </c>
      <c r="Z290" s="70">
        <f t="shared" si="305"/>
        <v>0</v>
      </c>
      <c r="AA290" s="70">
        <f t="shared" si="305"/>
        <v>0</v>
      </c>
      <c r="AB290" s="71"/>
      <c r="AC290" s="7">
        <f t="shared" si="306"/>
        <v>0</v>
      </c>
      <c r="AD290" s="86"/>
      <c r="AE290" s="73"/>
      <c r="AF290" s="87"/>
      <c r="AG290" s="87"/>
      <c r="AH290" s="88"/>
      <c r="AI290" s="88"/>
      <c r="AJ290" s="75"/>
      <c r="AK290" s="87"/>
      <c r="AL290" s="88"/>
      <c r="AM290" s="75"/>
      <c r="AN290" s="89"/>
      <c r="AO290" s="86"/>
      <c r="AP290" s="134"/>
      <c r="AQ290" s="87"/>
      <c r="AR290" s="87"/>
      <c r="AS290" s="87"/>
      <c r="AT290" s="88"/>
      <c r="AU290" s="75"/>
      <c r="AV290" s="89"/>
    </row>
    <row r="291" spans="1:68" ht="27.95" hidden="1" customHeight="1" x14ac:dyDescent="0.25">
      <c r="A291" s="54"/>
      <c r="B291" s="55"/>
      <c r="C291" s="56"/>
      <c r="D291" s="57" t="s">
        <v>1162</v>
      </c>
      <c r="E291" s="143"/>
      <c r="F291" s="144"/>
      <c r="G291" s="145"/>
      <c r="H291" s="140"/>
      <c r="I291" s="81"/>
      <c r="J291" s="82"/>
      <c r="K291" s="63">
        <f t="shared" si="294"/>
        <v>0</v>
      </c>
      <c r="L291" s="63">
        <f t="shared" si="295"/>
        <v>0</v>
      </c>
      <c r="M291" s="83"/>
      <c r="N291" s="84"/>
      <c r="O291" s="66">
        <f t="shared" si="296"/>
        <v>0</v>
      </c>
      <c r="P291" s="66">
        <f t="shared" si="297"/>
        <v>0</v>
      </c>
      <c r="Q291" s="83"/>
      <c r="R291" s="85">
        <f t="shared" si="298"/>
        <v>0</v>
      </c>
      <c r="S291" s="69">
        <f t="shared" si="299"/>
        <v>0</v>
      </c>
      <c r="T291" s="70">
        <f t="shared" si="300"/>
        <v>0</v>
      </c>
      <c r="U291" s="70">
        <f t="shared" si="301"/>
        <v>0</v>
      </c>
      <c r="V291" s="70">
        <f t="shared" si="302"/>
        <v>0</v>
      </c>
      <c r="W291" s="70">
        <f t="shared" si="303"/>
        <v>0</v>
      </c>
      <c r="X291" s="70">
        <f t="shared" si="304"/>
        <v>0</v>
      </c>
      <c r="Y291" s="70">
        <f t="shared" si="305"/>
        <v>0</v>
      </c>
      <c r="Z291" s="70">
        <f t="shared" si="305"/>
        <v>0</v>
      </c>
      <c r="AA291" s="70">
        <f t="shared" si="305"/>
        <v>0</v>
      </c>
      <c r="AB291" s="71"/>
      <c r="AC291" s="7">
        <f t="shared" si="306"/>
        <v>0</v>
      </c>
      <c r="AD291" s="86"/>
      <c r="AE291" s="73"/>
      <c r="AF291" s="87"/>
      <c r="AG291" s="87"/>
      <c r="AH291" s="88"/>
      <c r="AI291" s="88"/>
      <c r="AJ291" s="75"/>
      <c r="AK291" s="87"/>
      <c r="AL291" s="88"/>
      <c r="AM291" s="75"/>
      <c r="AN291" s="89"/>
      <c r="AO291" s="86"/>
      <c r="AP291" s="134"/>
      <c r="AQ291" s="87"/>
      <c r="AR291" s="87"/>
      <c r="AS291" s="87"/>
      <c r="AT291" s="88"/>
      <c r="AU291" s="75"/>
      <c r="AV291" s="89"/>
      <c r="AW291" s="171"/>
      <c r="AX291" s="171"/>
      <c r="AY291" s="171"/>
      <c r="AZ291" s="171"/>
      <c r="BA291" s="171"/>
      <c r="BB291" s="171"/>
      <c r="BC291" s="171"/>
      <c r="BD291" s="171"/>
      <c r="BE291" s="171"/>
      <c r="BF291" s="171"/>
      <c r="BG291" s="171"/>
      <c r="BH291" s="171"/>
      <c r="BI291" s="171"/>
      <c r="BJ291" s="171"/>
      <c r="BK291" s="171"/>
      <c r="BL291" s="171"/>
      <c r="BM291" s="171"/>
      <c r="BN291" s="171"/>
      <c r="BO291" s="171"/>
      <c r="BP291" s="171"/>
    </row>
    <row r="292" spans="1:68" ht="27.95" hidden="1" customHeight="1" x14ac:dyDescent="0.25">
      <c r="A292" s="54"/>
      <c r="B292" s="55"/>
      <c r="C292" s="56"/>
      <c r="D292" s="57" t="s">
        <v>1162</v>
      </c>
      <c r="E292" s="146"/>
      <c r="F292" s="578"/>
      <c r="G292" s="142"/>
      <c r="H292" s="579"/>
      <c r="I292" s="580"/>
      <c r="J292" s="82"/>
      <c r="K292" s="96">
        <f t="shared" si="294"/>
        <v>0</v>
      </c>
      <c r="L292" s="96">
        <f t="shared" si="295"/>
        <v>0</v>
      </c>
      <c r="M292" s="83"/>
      <c r="N292" s="84"/>
      <c r="O292" s="66">
        <f t="shared" si="296"/>
        <v>0</v>
      </c>
      <c r="P292" s="66">
        <f t="shared" si="297"/>
        <v>0</v>
      </c>
      <c r="Q292" s="83"/>
      <c r="R292" s="85">
        <f t="shared" si="298"/>
        <v>0</v>
      </c>
      <c r="S292" s="69">
        <f t="shared" si="299"/>
        <v>0</v>
      </c>
      <c r="T292" s="70">
        <f t="shared" si="300"/>
        <v>0</v>
      </c>
      <c r="U292" s="70">
        <f t="shared" si="301"/>
        <v>0</v>
      </c>
      <c r="V292" s="70">
        <f t="shared" si="302"/>
        <v>0</v>
      </c>
      <c r="W292" s="70">
        <f t="shared" si="303"/>
        <v>0</v>
      </c>
      <c r="X292" s="70">
        <f t="shared" si="304"/>
        <v>0</v>
      </c>
      <c r="Y292" s="70">
        <f t="shared" si="305"/>
        <v>0</v>
      </c>
      <c r="Z292" s="70">
        <f t="shared" si="305"/>
        <v>0</v>
      </c>
      <c r="AA292" s="70">
        <f t="shared" si="305"/>
        <v>0</v>
      </c>
      <c r="AB292" s="71"/>
      <c r="AC292" s="7">
        <f t="shared" si="306"/>
        <v>0</v>
      </c>
      <c r="AD292" s="86"/>
      <c r="AE292" s="73"/>
      <c r="AF292" s="87"/>
      <c r="AG292" s="87"/>
      <c r="AH292" s="88"/>
      <c r="AI292" s="88"/>
      <c r="AJ292" s="75"/>
      <c r="AK292" s="87"/>
      <c r="AL292" s="88"/>
      <c r="AM292" s="75"/>
      <c r="AN292" s="89"/>
      <c r="AO292" s="86"/>
      <c r="AP292" s="134"/>
      <c r="AQ292" s="87"/>
      <c r="AR292" s="87"/>
      <c r="AS292" s="87"/>
      <c r="AT292" s="88"/>
      <c r="AU292" s="75"/>
      <c r="AV292" s="89"/>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row>
    <row r="293" spans="1:68" s="179" customFormat="1" ht="27.95" hidden="1" customHeight="1" x14ac:dyDescent="0.25">
      <c r="A293" s="193"/>
      <c r="B293" s="194"/>
      <c r="C293" s="56"/>
      <c r="D293" s="57" t="s">
        <v>1162</v>
      </c>
      <c r="E293" s="101" t="s">
        <v>49</v>
      </c>
      <c r="F293" s="101"/>
      <c r="G293" s="102"/>
      <c r="H293" s="103"/>
      <c r="I293" s="104"/>
      <c r="J293" s="105"/>
      <c r="K293" s="106">
        <f>IF(J293&gt;0, 1, 0)</f>
        <v>0</v>
      </c>
      <c r="L293" s="106">
        <f t="shared" si="295"/>
        <v>0</v>
      </c>
      <c r="M293" s="107"/>
      <c r="N293" s="108"/>
      <c r="O293" s="109">
        <f t="shared" si="296"/>
        <v>0</v>
      </c>
      <c r="P293" s="109">
        <f t="shared" si="297"/>
        <v>0</v>
      </c>
      <c r="Q293" s="107"/>
      <c r="R293" s="110">
        <f>J293*M293*$R$9</f>
        <v>0</v>
      </c>
      <c r="S293" s="111">
        <f>J293*M293*$S$9</f>
        <v>0</v>
      </c>
      <c r="T293" s="112">
        <f>K293*M293*$T$9</f>
        <v>0</v>
      </c>
      <c r="U293" s="112">
        <f>J293*M293*$U$9</f>
        <v>0</v>
      </c>
      <c r="V293" s="112">
        <f t="shared" si="302"/>
        <v>0</v>
      </c>
      <c r="W293" s="112">
        <f t="shared" si="303"/>
        <v>0</v>
      </c>
      <c r="X293" s="112">
        <f t="shared" si="304"/>
        <v>0</v>
      </c>
      <c r="Y293" s="112">
        <f t="shared" si="305"/>
        <v>0</v>
      </c>
      <c r="Z293" s="112">
        <f t="shared" si="305"/>
        <v>0</v>
      </c>
      <c r="AA293" s="112">
        <f t="shared" si="305"/>
        <v>0</v>
      </c>
      <c r="AB293" s="113"/>
      <c r="AC293" s="7">
        <f t="shared" si="306"/>
        <v>0</v>
      </c>
      <c r="AD293" s="176"/>
      <c r="AE293" s="73"/>
      <c r="AF293" s="177"/>
      <c r="AG293" s="177"/>
      <c r="AH293" s="88"/>
      <c r="AI293" s="88"/>
      <c r="AJ293" s="75"/>
      <c r="AK293" s="177"/>
      <c r="AL293" s="88"/>
      <c r="AM293" s="75"/>
      <c r="AN293" s="178"/>
      <c r="AO293" s="176"/>
      <c r="AP293" s="597"/>
      <c r="AQ293" s="177"/>
      <c r="AR293" s="177"/>
      <c r="AS293" s="177"/>
      <c r="AT293" s="88"/>
      <c r="AU293" s="75"/>
      <c r="AV293" s="178"/>
      <c r="AW293" s="6"/>
      <c r="AX293" s="6"/>
      <c r="AY293" s="6"/>
      <c r="AZ293" s="6"/>
      <c r="BA293" s="6"/>
      <c r="BB293" s="6"/>
      <c r="BC293" s="6"/>
      <c r="BD293" s="6"/>
      <c r="BE293" s="6"/>
      <c r="BF293" s="6"/>
      <c r="BG293" s="6"/>
      <c r="BH293" s="6"/>
      <c r="BI293" s="6"/>
      <c r="BJ293" s="6"/>
      <c r="BK293" s="6"/>
      <c r="BL293" s="6"/>
      <c r="BM293" s="6"/>
      <c r="BN293" s="6"/>
      <c r="BO293" s="6"/>
      <c r="BP293" s="6"/>
    </row>
    <row r="294" spans="1:68" s="171" customFormat="1" ht="27.95" hidden="1" customHeight="1" x14ac:dyDescent="0.25">
      <c r="A294" s="193"/>
      <c r="B294" s="194"/>
      <c r="C294" s="56"/>
      <c r="D294" s="57" t="s">
        <v>1162</v>
      </c>
      <c r="E294" s="101" t="s">
        <v>49</v>
      </c>
      <c r="F294" s="101"/>
      <c r="G294" s="102"/>
      <c r="H294" s="103"/>
      <c r="I294" s="104"/>
      <c r="J294" s="105"/>
      <c r="K294" s="106">
        <f>IF(J294&gt;0, 1, 0)</f>
        <v>0</v>
      </c>
      <c r="L294" s="106">
        <f t="shared" si="295"/>
        <v>0</v>
      </c>
      <c r="M294" s="107"/>
      <c r="N294" s="108"/>
      <c r="O294" s="109">
        <f t="shared" si="296"/>
        <v>0</v>
      </c>
      <c r="P294" s="109">
        <f t="shared" si="297"/>
        <v>0</v>
      </c>
      <c r="Q294" s="107"/>
      <c r="R294" s="110">
        <f>J294*M294*$R$9</f>
        <v>0</v>
      </c>
      <c r="S294" s="111">
        <f>J294*M294*$S$9</f>
        <v>0</v>
      </c>
      <c r="T294" s="112">
        <f>K294*M294*$T$9</f>
        <v>0</v>
      </c>
      <c r="U294" s="112">
        <f>J294*M294*$U$9</f>
        <v>0</v>
      </c>
      <c r="V294" s="112">
        <f t="shared" si="302"/>
        <v>0</v>
      </c>
      <c r="W294" s="112">
        <f t="shared" si="303"/>
        <v>0</v>
      </c>
      <c r="X294" s="112">
        <f t="shared" si="304"/>
        <v>0</v>
      </c>
      <c r="Y294" s="112">
        <f t="shared" si="305"/>
        <v>0</v>
      </c>
      <c r="Z294" s="112">
        <f t="shared" si="305"/>
        <v>0</v>
      </c>
      <c r="AA294" s="112">
        <f t="shared" si="305"/>
        <v>0</v>
      </c>
      <c r="AB294" s="113"/>
      <c r="AC294" s="114">
        <f t="shared" si="306"/>
        <v>0</v>
      </c>
      <c r="AD294" s="176"/>
      <c r="AE294" s="73"/>
      <c r="AF294" s="177"/>
      <c r="AG294" s="177"/>
      <c r="AH294" s="88"/>
      <c r="AI294" s="88"/>
      <c r="AJ294" s="75"/>
      <c r="AK294" s="177"/>
      <c r="AL294" s="88"/>
      <c r="AM294" s="75"/>
      <c r="AN294" s="178"/>
      <c r="AO294" s="176"/>
      <c r="AP294" s="597"/>
      <c r="AQ294" s="177"/>
      <c r="AR294" s="177"/>
      <c r="AS294" s="177"/>
      <c r="AT294" s="88"/>
      <c r="AU294" s="75"/>
      <c r="AV294" s="178"/>
      <c r="AW294" s="6"/>
      <c r="AX294" s="6"/>
      <c r="AY294" s="6"/>
      <c r="AZ294" s="6"/>
      <c r="BA294" s="6"/>
      <c r="BB294" s="6"/>
      <c r="BC294" s="6"/>
      <c r="BD294" s="6"/>
      <c r="BE294" s="6"/>
      <c r="BF294" s="6"/>
      <c r="BG294" s="6"/>
      <c r="BH294" s="6"/>
      <c r="BI294" s="6"/>
      <c r="BJ294" s="6"/>
      <c r="BK294" s="6"/>
      <c r="BL294" s="6"/>
      <c r="BM294" s="6"/>
      <c r="BN294" s="6"/>
      <c r="BO294" s="6"/>
      <c r="BP294" s="6"/>
    </row>
    <row r="295" spans="1:68" ht="27.95" hidden="1" customHeight="1" thickBot="1" x14ac:dyDescent="0.3">
      <c r="A295" s="116"/>
      <c r="B295" s="117"/>
      <c r="C295" s="117"/>
      <c r="D295" s="57" t="s">
        <v>1162</v>
      </c>
      <c r="E295" s="118"/>
      <c r="F295" s="118"/>
      <c r="G295" s="119"/>
      <c r="H295" s="120" t="s">
        <v>90</v>
      </c>
      <c r="I295" s="121"/>
      <c r="J295" s="122"/>
      <c r="K295" s="123"/>
      <c r="L295" s="123"/>
      <c r="M295" s="124"/>
      <c r="N295" s="125"/>
      <c r="O295" s="123"/>
      <c r="P295" s="123"/>
      <c r="Q295" s="124"/>
      <c r="R295" s="126">
        <f>SUM(R283:R294)</f>
        <v>0</v>
      </c>
      <c r="S295" s="127">
        <f t="shared" ref="S295:AA295" si="307">SUM(S283:S294)</f>
        <v>0</v>
      </c>
      <c r="T295" s="128">
        <f t="shared" si="307"/>
        <v>0</v>
      </c>
      <c r="U295" s="128">
        <f t="shared" si="307"/>
        <v>0</v>
      </c>
      <c r="V295" s="128">
        <f t="shared" si="307"/>
        <v>0</v>
      </c>
      <c r="W295" s="128">
        <f t="shared" si="307"/>
        <v>0</v>
      </c>
      <c r="X295" s="128">
        <f t="shared" si="307"/>
        <v>0</v>
      </c>
      <c r="Y295" s="129">
        <f t="shared" si="307"/>
        <v>0</v>
      </c>
      <c r="Z295" s="129">
        <f t="shared" si="307"/>
        <v>0</v>
      </c>
      <c r="AA295" s="129">
        <f t="shared" si="307"/>
        <v>0</v>
      </c>
      <c r="AB295" s="130">
        <f>R295/1800/0.6</f>
        <v>0</v>
      </c>
      <c r="AC295" s="7"/>
      <c r="AD295" s="131"/>
      <c r="AE295" s="132"/>
      <c r="AF295" s="132"/>
      <c r="AG295" s="132"/>
      <c r="AH295" s="132"/>
      <c r="AI295" s="132"/>
      <c r="AJ295" s="132"/>
      <c r="AK295" s="132"/>
      <c r="AL295" s="132"/>
      <c r="AM295" s="132"/>
      <c r="AN295" s="132"/>
      <c r="AO295" s="132"/>
      <c r="AP295" s="582"/>
      <c r="AQ295" s="132"/>
      <c r="AR295" s="132"/>
      <c r="AS295" s="132"/>
      <c r="AT295" s="132"/>
      <c r="AU295" s="132"/>
      <c r="AV295" s="583"/>
    </row>
    <row r="296" spans="1:68" s="207" customFormat="1" ht="36.75" customHeight="1" thickTop="1" thickBot="1" x14ac:dyDescent="0.3">
      <c r="A296" s="195"/>
      <c r="B296" s="196"/>
      <c r="C296" s="197"/>
      <c r="D296" s="57" t="s">
        <v>1162</v>
      </c>
      <c r="E296" s="198"/>
      <c r="F296" s="198"/>
      <c r="G296" s="199"/>
      <c r="H296" s="200"/>
      <c r="I296" s="201"/>
      <c r="J296" s="202"/>
      <c r="K296" s="199"/>
      <c r="L296" s="203"/>
      <c r="M296" s="204"/>
      <c r="N296" s="205"/>
      <c r="O296" s="199"/>
      <c r="P296" s="203"/>
      <c r="Q296" s="204"/>
      <c r="R296" s="206">
        <f>R22+R35+R48+R61+R74+R87+R100+R113+R126+R139+R152+R165+R178+R191+R204+R217+R230+R243+R256+R269+R282+R295</f>
        <v>4502.2000000000007</v>
      </c>
      <c r="S296" s="206">
        <f t="shared" ref="S296:AC296" si="308">S22+S35+S48+S61+S74+S87+S100+S113+S126+S139+S152+S165+S178+S191+S204+S217+S230+S243+S256+S269+S282+S295</f>
        <v>898</v>
      </c>
      <c r="T296" s="206">
        <f t="shared" si="308"/>
        <v>919</v>
      </c>
      <c r="U296" s="206">
        <f t="shared" si="308"/>
        <v>1128</v>
      </c>
      <c r="V296" s="206">
        <f t="shared" si="308"/>
        <v>1007</v>
      </c>
      <c r="W296" s="206">
        <f t="shared" si="308"/>
        <v>248.1</v>
      </c>
      <c r="X296" s="206">
        <f t="shared" si="308"/>
        <v>302.09999999999997</v>
      </c>
      <c r="Y296" s="206">
        <f t="shared" si="308"/>
        <v>1905</v>
      </c>
      <c r="Z296" s="206">
        <f t="shared" si="308"/>
        <v>1167.0999999999999</v>
      </c>
      <c r="AA296" s="206">
        <f t="shared" si="308"/>
        <v>1430.1000000000001</v>
      </c>
      <c r="AB296" s="200"/>
      <c r="AC296" s="206">
        <f t="shared" si="308"/>
        <v>0</v>
      </c>
      <c r="AD296" s="200"/>
      <c r="AE296" s="200"/>
      <c r="AF296" s="200"/>
      <c r="AG296" s="200"/>
      <c r="AH296" s="200"/>
      <c r="AI296" s="200"/>
      <c r="AJ296" s="200"/>
      <c r="AK296" s="200"/>
      <c r="AL296" s="200"/>
      <c r="AM296" s="200"/>
      <c r="AN296" s="200"/>
      <c r="AO296" s="200"/>
      <c r="AP296" s="200"/>
      <c r="AQ296" s="200"/>
      <c r="AR296" s="200"/>
      <c r="AS296" s="200"/>
      <c r="AT296" s="200"/>
      <c r="AU296" s="200"/>
      <c r="AV296" s="200"/>
    </row>
    <row r="297" spans="1:68" x14ac:dyDescent="0.25">
      <c r="A297" s="208" t="s">
        <v>172</v>
      </c>
      <c r="L297" s="6"/>
      <c r="P297" s="6"/>
      <c r="AH297" s="216"/>
      <c r="AI297" s="216"/>
    </row>
    <row r="298" spans="1:68" x14ac:dyDescent="0.25">
      <c r="L298" s="6"/>
      <c r="P298" s="6"/>
      <c r="AH298" s="216"/>
      <c r="AI298" s="216"/>
    </row>
    <row r="299" spans="1:68" x14ac:dyDescent="0.25">
      <c r="L299" s="6"/>
      <c r="P299" s="6"/>
      <c r="AH299" s="216"/>
      <c r="AI299" s="216"/>
    </row>
    <row r="300" spans="1:68" x14ac:dyDescent="0.25">
      <c r="L300" s="6"/>
      <c r="P300" s="6"/>
      <c r="AH300" s="216"/>
      <c r="AI300" s="216"/>
    </row>
    <row r="301" spans="1:68" x14ac:dyDescent="0.25">
      <c r="L301" s="6"/>
      <c r="P301" s="6"/>
      <c r="AH301" s="216"/>
      <c r="AI301" s="216"/>
    </row>
    <row r="302" spans="1:68" x14ac:dyDescent="0.25">
      <c r="L302" s="6"/>
      <c r="P302" s="6"/>
      <c r="AH302" s="216"/>
      <c r="AI302" s="216"/>
    </row>
    <row r="303" spans="1:68" x14ac:dyDescent="0.25">
      <c r="L303" s="6"/>
      <c r="P303" s="6"/>
      <c r="AH303" s="216"/>
      <c r="AI303" s="216"/>
    </row>
    <row r="304" spans="1:68"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6"/>
      <c r="AI582" s="216"/>
    </row>
    <row r="583" spans="12:35" x14ac:dyDescent="0.25">
      <c r="L583" s="6"/>
      <c r="P583" s="6"/>
      <c r="AH583" s="216"/>
      <c r="AI583" s="216"/>
    </row>
    <row r="584" spans="12:35" x14ac:dyDescent="0.25">
      <c r="L584" s="6"/>
      <c r="P584" s="6"/>
      <c r="AH584" s="216"/>
      <c r="AI584" s="216"/>
    </row>
    <row r="585" spans="12:35" x14ac:dyDescent="0.25">
      <c r="L585" s="6"/>
      <c r="P585" s="6"/>
      <c r="AH585" s="216"/>
      <c r="AI585" s="216"/>
    </row>
    <row r="586" spans="12:35" x14ac:dyDescent="0.25">
      <c r="L586" s="6"/>
      <c r="P586" s="6"/>
      <c r="AH586" s="216"/>
      <c r="AI586" s="216"/>
    </row>
    <row r="587" spans="12:35" x14ac:dyDescent="0.25">
      <c r="L587" s="6"/>
      <c r="P587" s="6"/>
      <c r="AH587" s="216"/>
      <c r="AI587" s="216"/>
    </row>
    <row r="588" spans="12:35" x14ac:dyDescent="0.25">
      <c r="L588" s="6"/>
      <c r="P588" s="6"/>
      <c r="AH588" s="216"/>
      <c r="AI588" s="216"/>
    </row>
    <row r="589" spans="12:35" x14ac:dyDescent="0.25">
      <c r="L589" s="6"/>
      <c r="P589" s="6"/>
      <c r="AH589" s="216"/>
      <c r="AI589" s="216"/>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c r="AH766" s="217"/>
      <c r="AI766" s="217"/>
    </row>
    <row r="767" spans="12:35" x14ac:dyDescent="0.25">
      <c r="L767" s="6"/>
      <c r="P767" s="6"/>
      <c r="AH767" s="217"/>
      <c r="AI767" s="217"/>
    </row>
    <row r="768" spans="12:35" x14ac:dyDescent="0.25">
      <c r="L768" s="6"/>
      <c r="P768" s="6"/>
      <c r="AH768" s="217"/>
      <c r="AI768" s="217"/>
    </row>
    <row r="769" spans="12:35" x14ac:dyDescent="0.25">
      <c r="L769" s="6"/>
      <c r="P769" s="6"/>
      <c r="AH769" s="217"/>
      <c r="AI769" s="217"/>
    </row>
    <row r="770" spans="12:35" x14ac:dyDescent="0.25">
      <c r="L770" s="6"/>
      <c r="P770" s="6"/>
      <c r="AH770" s="217"/>
      <c r="AI770" s="217"/>
    </row>
    <row r="771" spans="12:35" x14ac:dyDescent="0.25">
      <c r="L771" s="6"/>
      <c r="P771" s="6"/>
      <c r="AH771" s="217"/>
      <c r="AI771" s="217"/>
    </row>
    <row r="772" spans="12:35" x14ac:dyDescent="0.25">
      <c r="L772" s="6"/>
      <c r="P772" s="6"/>
      <c r="AH772" s="217"/>
      <c r="AI772" s="217"/>
    </row>
    <row r="773" spans="12:35" x14ac:dyDescent="0.25">
      <c r="L773" s="6"/>
      <c r="P773" s="6"/>
      <c r="AH773" s="217"/>
      <c r="AI773" s="217"/>
    </row>
    <row r="774" spans="12:35" x14ac:dyDescent="0.25">
      <c r="L774" s="6"/>
      <c r="P774" s="6"/>
    </row>
    <row r="775" spans="12:35" x14ac:dyDescent="0.25">
      <c r="L775" s="6"/>
      <c r="P775" s="6"/>
    </row>
    <row r="776" spans="12:35" x14ac:dyDescent="0.25">
      <c r="L776" s="6"/>
      <c r="P776" s="6"/>
    </row>
    <row r="777" spans="12:35" x14ac:dyDescent="0.25">
      <c r="L777" s="6"/>
      <c r="P777" s="6"/>
    </row>
    <row r="778" spans="12:35" x14ac:dyDescent="0.25">
      <c r="L778" s="6"/>
      <c r="P778" s="6"/>
    </row>
    <row r="779" spans="12:35" x14ac:dyDescent="0.25">
      <c r="L779" s="6"/>
      <c r="P779" s="6"/>
    </row>
    <row r="780" spans="12:35" x14ac:dyDescent="0.25">
      <c r="L780" s="6"/>
      <c r="P780" s="6"/>
    </row>
    <row r="781" spans="12:35" x14ac:dyDescent="0.25">
      <c r="L781" s="6"/>
      <c r="P781" s="6"/>
    </row>
    <row r="782" spans="12:35" x14ac:dyDescent="0.25">
      <c r="L782" s="6"/>
      <c r="P782" s="6"/>
    </row>
    <row r="783" spans="12:35" x14ac:dyDescent="0.25">
      <c r="L783" s="6"/>
      <c r="P783" s="6"/>
    </row>
    <row r="784" spans="12:35"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L1144" s="6"/>
      <c r="P1144" s="6"/>
    </row>
    <row r="1145" spans="12:16" x14ac:dyDescent="0.25">
      <c r="L1145" s="6"/>
      <c r="P1145" s="6"/>
    </row>
    <row r="1146" spans="12:16" x14ac:dyDescent="0.25">
      <c r="L1146" s="6"/>
      <c r="P1146" s="6"/>
    </row>
    <row r="1147" spans="12:16" x14ac:dyDescent="0.25">
      <c r="L1147" s="6"/>
      <c r="P1147" s="6"/>
    </row>
    <row r="1148" spans="12:16" x14ac:dyDescent="0.25">
      <c r="L1148" s="6"/>
      <c r="P1148" s="6"/>
    </row>
    <row r="1149" spans="12:16" x14ac:dyDescent="0.25">
      <c r="L1149" s="6"/>
      <c r="P1149" s="6"/>
    </row>
    <row r="1150" spans="12:16" x14ac:dyDescent="0.25">
      <c r="L1150" s="6"/>
      <c r="P1150" s="6"/>
    </row>
    <row r="1151" spans="12:16" x14ac:dyDescent="0.25">
      <c r="L1151" s="6"/>
      <c r="P1151" s="6"/>
    </row>
    <row r="1152" spans="12:16" x14ac:dyDescent="0.25">
      <c r="P1152" s="6"/>
    </row>
    <row r="1153" spans="16:16" x14ac:dyDescent="0.25">
      <c r="P1153" s="6"/>
    </row>
    <row r="1048563" spans="7:28" ht="15" x14ac:dyDescent="0.2">
      <c r="G1048563" s="6"/>
      <c r="H1048563" s="6"/>
      <c r="I1048563" s="6"/>
      <c r="J1048563" s="6"/>
      <c r="L1048563" s="6"/>
      <c r="M1048563" s="6"/>
      <c r="N1048563" s="6"/>
      <c r="P1048563" s="6"/>
      <c r="Q1048563" s="6"/>
      <c r="R1048563" s="6"/>
      <c r="S1048563" s="6"/>
      <c r="T1048563" s="6"/>
      <c r="U1048563" s="6"/>
      <c r="V1048563" s="6"/>
      <c r="W1048563" s="6"/>
      <c r="X1048563" s="6"/>
      <c r="Y1048563" s="6"/>
      <c r="Z1048563" s="6"/>
      <c r="AA1048563" s="6"/>
      <c r="AB1048563" s="6"/>
    </row>
    <row r="1048564" spans="7:28" ht="15" x14ac:dyDescent="0.2">
      <c r="G1048564" s="6"/>
      <c r="H1048564" s="6"/>
      <c r="I1048564" s="6"/>
      <c r="J1048564" s="6"/>
      <c r="L1048564" s="6"/>
      <c r="M1048564" s="6"/>
      <c r="N1048564" s="6"/>
      <c r="P1048564" s="6"/>
      <c r="Q1048564" s="6"/>
      <c r="R1048564" s="6"/>
      <c r="S1048564" s="6"/>
      <c r="T1048564" s="6"/>
      <c r="U1048564" s="6"/>
      <c r="V1048564" s="6"/>
      <c r="W1048564" s="6"/>
      <c r="X1048564" s="6"/>
      <c r="Y1048564" s="6"/>
      <c r="Z1048564" s="6"/>
      <c r="AA1048564" s="6"/>
      <c r="AB1048564" s="6"/>
    </row>
    <row r="1048565" spans="7:28" ht="15" x14ac:dyDescent="0.2">
      <c r="G1048565" s="6"/>
      <c r="H1048565" s="6"/>
      <c r="I1048565" s="6"/>
      <c r="J1048565" s="6"/>
      <c r="L1048565" s="6"/>
      <c r="M1048565" s="6"/>
      <c r="N1048565" s="6"/>
      <c r="P1048565" s="6"/>
      <c r="Q1048565" s="6"/>
      <c r="R1048565" s="6"/>
      <c r="S1048565" s="6"/>
      <c r="T1048565" s="6"/>
      <c r="U1048565" s="6"/>
      <c r="V1048565" s="6"/>
      <c r="W1048565" s="6"/>
      <c r="X1048565" s="6"/>
      <c r="Y1048565" s="6"/>
      <c r="Z1048565" s="6"/>
      <c r="AA1048565" s="6"/>
      <c r="AB1048565" s="6"/>
    </row>
  </sheetData>
  <mergeCells count="47">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 ref="I2:I4"/>
    <mergeCell ref="J2:M2"/>
    <mergeCell ref="N2:Q2"/>
    <mergeCell ref="R2:R4"/>
    <mergeCell ref="J3:J4"/>
    <mergeCell ref="K3:L4"/>
    <mergeCell ref="M3:M4"/>
    <mergeCell ref="N3:N4"/>
    <mergeCell ref="O3:P4"/>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AU4:AU9"/>
    <mergeCell ref="AO4:AO9"/>
    <mergeCell ref="AQ4:AQ9"/>
    <mergeCell ref="AR4:AR9"/>
    <mergeCell ref="AS4:AS9"/>
    <mergeCell ref="AT4:AT9"/>
  </mergeCells>
  <dataValidations count="3">
    <dataValidation type="list" allowBlank="1" showInputMessage="1" showErrorMessage="1" sqref="AE10:AE295">
      <formula1>$BK$11:$BK$12</formula1>
    </dataValidation>
    <dataValidation type="whole" errorStyle="warning" allowBlank="1" showInputMessage="1" showErrorMessage="1" errorTitle="Raspon" error="Broj između 0 i 100" sqref="AL10:AL295 AT10:AT295 AH10:AI295">
      <formula1>0</formula1>
      <formula2>100</formula2>
    </dataValidation>
    <dataValidation type="whole" errorStyle="warning" allowBlank="1" showInputMessage="1" showErrorMessage="1" errorTitle="Raspon" error="Broj između 0 i 1800" sqref="AM10:AM295 AU10:AU295 AJ10:AJ295">
      <formula1>0</formula1>
      <formula2>1800</formula2>
    </dataValidation>
  </dataValidations>
  <printOptions horizontalCentered="1"/>
  <pageMargins left="0.35433070866141736" right="0.35433070866141736" top="0.98425196850393704" bottom="0.78740157480314965" header="0.51181102362204722" footer="0.51181102362204722"/>
  <pageSetup paperSize="8" scale="38" fitToHeight="0" orientation="landscape" r:id="rId1"/>
  <headerFooter alignWithMargins="0">
    <oddHeader>&amp;LSveučilište u Splitu
EKONOMSKI FAKULTET
KATEDRA ZA MARKETING&amp;CPLAN RADNOG OPTEREĆENJA 
za akademsku godinu 2023./2024.</oddHeader>
    <oddFooter>&amp;LQF02-1&amp;Cstr. &amp;P od &amp;N&amp;R2019-05-20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494"/>
  <sheetViews>
    <sheetView zoomScale="70" zoomScaleNormal="70" zoomScaleSheetLayoutView="100" workbookViewId="0">
      <selection activeCell="AD26" sqref="AD26"/>
    </sheetView>
  </sheetViews>
  <sheetFormatPr defaultColWidth="9.140625" defaultRowHeight="15.75" x14ac:dyDescent="0.25"/>
  <cols>
    <col min="1" max="1" width="24.5703125" style="209" customWidth="1"/>
    <col min="2" max="2" width="13.42578125" style="209" customWidth="1"/>
    <col min="3" max="3" width="16" style="6" customWidth="1"/>
    <col min="4" max="4" width="23.42578125" style="6" hidden="1" customWidth="1"/>
    <col min="5" max="5" width="7.140625" style="677"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26.2851562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55.85546875" style="6" customWidth="1"/>
    <col min="38" max="38" width="14.5703125" style="6" customWidth="1"/>
    <col min="39" max="39" width="10.42578125" style="6" customWidth="1"/>
    <col min="40" max="40" width="6.140625" style="6" customWidth="1"/>
    <col min="41" max="41" width="34.7109375" style="6" customWidth="1"/>
    <col min="42" max="42" width="26.28515625" style="6" customWidth="1"/>
    <col min="43" max="43" width="33.140625" style="6" customWidth="1"/>
    <col min="44" max="44" width="19.28515625" style="6" customWidth="1"/>
    <col min="45" max="45" width="30.85546875" style="6"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102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102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102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604"/>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605"/>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605"/>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606"/>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12.75" x14ac:dyDescent="0.2">
      <c r="A9" s="44"/>
      <c r="B9" s="45"/>
      <c r="C9" s="46"/>
      <c r="D9" s="45"/>
      <c r="E9" s="60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1297</v>
      </c>
      <c r="B10" s="55" t="s">
        <v>1298</v>
      </c>
      <c r="C10" s="608" t="s">
        <v>52</v>
      </c>
      <c r="D10" s="389" t="s">
        <v>1299</v>
      </c>
      <c r="E10" s="93" t="s">
        <v>54</v>
      </c>
      <c r="F10" s="80">
        <v>5</v>
      </c>
      <c r="G10" s="60" t="s">
        <v>1300</v>
      </c>
      <c r="H10" s="60" t="s">
        <v>1301</v>
      </c>
      <c r="I10" s="609"/>
      <c r="J10" s="62">
        <v>1</v>
      </c>
      <c r="K10" s="610">
        <f t="shared" ref="K10:K13" si="0">IF(J10&gt;0, 1, 0)</f>
        <v>1</v>
      </c>
      <c r="L10" s="610">
        <f t="shared" ref="L10:L13" si="1">J10-K10</f>
        <v>0</v>
      </c>
      <c r="M10" s="64">
        <v>26</v>
      </c>
      <c r="N10" s="65">
        <v>1</v>
      </c>
      <c r="O10" s="611">
        <f t="shared" ref="O10:O12" si="2">IF(N10&gt;0, 1, 0)</f>
        <v>1</v>
      </c>
      <c r="P10" s="611">
        <f t="shared" ref="P10:P12" si="3">N10-O10</f>
        <v>0</v>
      </c>
      <c r="Q10" s="612">
        <v>12</v>
      </c>
      <c r="R10" s="68">
        <f t="shared" ref="R10:R12" si="4">(K10*M10*$R$5)+(L10*M10*$R$6)+(O10*Q10*$R$7)+(P10*Q10*$R$8)</f>
        <v>102.4</v>
      </c>
      <c r="S10" s="69">
        <f t="shared" ref="S10:S12" si="5">J10*M10*$S$5</f>
        <v>26</v>
      </c>
      <c r="T10" s="70">
        <f t="shared" ref="T10:T12" si="6">K10*M10*$T$5</f>
        <v>26</v>
      </c>
      <c r="U10" s="70">
        <f t="shared" ref="U10:U12" si="7">J10*M10*$U$5</f>
        <v>31.2</v>
      </c>
      <c r="V10" s="70">
        <f t="shared" ref="V10:V12" si="8">N10*Q10*$V$7</f>
        <v>12</v>
      </c>
      <c r="W10" s="70">
        <f t="shared" ref="W10:W12" si="9">O10*Q10*$W$7</f>
        <v>3.5999999999999996</v>
      </c>
      <c r="X10" s="70">
        <f t="shared" ref="X10:X12" si="10">N10*Q10*$X$7</f>
        <v>3.5999999999999996</v>
      </c>
      <c r="Y10" s="70">
        <f t="shared" ref="Y10:AA12" si="11">S10+V10</f>
        <v>38</v>
      </c>
      <c r="Z10" s="70">
        <f t="shared" si="11"/>
        <v>29.6</v>
      </c>
      <c r="AA10" s="70">
        <f t="shared" si="11"/>
        <v>34.799999999999997</v>
      </c>
      <c r="AB10" s="71"/>
      <c r="AC10" s="7">
        <f t="shared" ref="AC10:AC12" si="12">R10-Y10-Z10-AA10</f>
        <v>0</v>
      </c>
      <c r="AD10" s="613" t="s">
        <v>1302</v>
      </c>
      <c r="AE10" s="613" t="s">
        <v>1303</v>
      </c>
      <c r="AF10" s="613" t="s">
        <v>180</v>
      </c>
      <c r="AG10" s="613" t="s">
        <v>907</v>
      </c>
      <c r="AH10" s="614">
        <v>45</v>
      </c>
      <c r="AI10" s="74"/>
      <c r="AJ10" s="75"/>
      <c r="AK10" s="79"/>
      <c r="AL10" s="74"/>
      <c r="AM10" s="75"/>
      <c r="AN10" s="77"/>
      <c r="AO10" s="72"/>
      <c r="AP10" s="613" t="s">
        <v>1304</v>
      </c>
      <c r="AQ10" s="79"/>
      <c r="AR10" s="613" t="s">
        <v>1305</v>
      </c>
      <c r="AS10" s="613"/>
      <c r="AT10" s="74"/>
      <c r="AU10" s="75"/>
      <c r="AV10" s="77"/>
    </row>
    <row r="11" spans="1:68" ht="27.95" customHeight="1" x14ac:dyDescent="0.25">
      <c r="A11" s="54" t="s">
        <v>1297</v>
      </c>
      <c r="B11" s="55" t="s">
        <v>1298</v>
      </c>
      <c r="C11" s="608" t="s">
        <v>52</v>
      </c>
      <c r="D11" s="389" t="s">
        <v>1299</v>
      </c>
      <c r="E11" s="615" t="s">
        <v>129</v>
      </c>
      <c r="F11" s="80">
        <v>1</v>
      </c>
      <c r="G11" s="60" t="s">
        <v>1306</v>
      </c>
      <c r="H11" s="60" t="s">
        <v>1307</v>
      </c>
      <c r="I11" s="616"/>
      <c r="J11" s="82">
        <v>1</v>
      </c>
      <c r="K11" s="610">
        <f t="shared" si="0"/>
        <v>1</v>
      </c>
      <c r="L11" s="610">
        <f t="shared" si="1"/>
        <v>0</v>
      </c>
      <c r="M11" s="83">
        <v>26</v>
      </c>
      <c r="N11" s="84">
        <v>1</v>
      </c>
      <c r="O11" s="611">
        <f t="shared" si="2"/>
        <v>1</v>
      </c>
      <c r="P11" s="611">
        <f t="shared" si="3"/>
        <v>0</v>
      </c>
      <c r="Q11" s="83">
        <v>12</v>
      </c>
      <c r="R11" s="85">
        <f t="shared" si="4"/>
        <v>102.4</v>
      </c>
      <c r="S11" s="69">
        <f t="shared" si="5"/>
        <v>26</v>
      </c>
      <c r="T11" s="70">
        <f t="shared" si="6"/>
        <v>26</v>
      </c>
      <c r="U11" s="70">
        <f t="shared" si="7"/>
        <v>31.2</v>
      </c>
      <c r="V11" s="70">
        <f t="shared" si="8"/>
        <v>12</v>
      </c>
      <c r="W11" s="70">
        <f t="shared" si="9"/>
        <v>3.5999999999999996</v>
      </c>
      <c r="X11" s="70">
        <f t="shared" si="10"/>
        <v>3.5999999999999996</v>
      </c>
      <c r="Y11" s="70">
        <f t="shared" si="11"/>
        <v>38</v>
      </c>
      <c r="Z11" s="70">
        <f t="shared" si="11"/>
        <v>29.6</v>
      </c>
      <c r="AA11" s="70">
        <f t="shared" si="11"/>
        <v>34.799999999999997</v>
      </c>
      <c r="AB11" s="71"/>
      <c r="AC11" s="7">
        <f t="shared" si="12"/>
        <v>0</v>
      </c>
      <c r="AD11" s="86"/>
      <c r="AE11" s="73"/>
      <c r="AF11" s="87"/>
      <c r="AG11" s="87"/>
      <c r="AH11" s="88"/>
      <c r="AI11" s="88"/>
      <c r="AJ11" s="75"/>
      <c r="AK11" s="87"/>
      <c r="AL11" s="88"/>
      <c r="AM11" s="75"/>
      <c r="AN11" s="89"/>
      <c r="AO11" s="86"/>
      <c r="AP11" s="87"/>
      <c r="AQ11" s="87"/>
      <c r="AR11" s="87"/>
      <c r="AS11" s="87"/>
      <c r="AT11" s="88"/>
      <c r="AU11" s="75"/>
      <c r="AV11" s="89"/>
    </row>
    <row r="12" spans="1:68" ht="27.95" customHeight="1" x14ac:dyDescent="0.25">
      <c r="A12" s="54" t="s">
        <v>1297</v>
      </c>
      <c r="B12" s="55" t="s">
        <v>1298</v>
      </c>
      <c r="C12" s="608" t="s">
        <v>52</v>
      </c>
      <c r="D12" s="389" t="s">
        <v>1299</v>
      </c>
      <c r="E12" s="615" t="s">
        <v>129</v>
      </c>
      <c r="F12" s="80">
        <v>2</v>
      </c>
      <c r="G12" s="60" t="s">
        <v>1308</v>
      </c>
      <c r="H12" s="60" t="s">
        <v>1309</v>
      </c>
      <c r="I12" s="616"/>
      <c r="J12" s="82">
        <v>1</v>
      </c>
      <c r="K12" s="610">
        <f t="shared" si="0"/>
        <v>1</v>
      </c>
      <c r="L12" s="610">
        <f t="shared" si="1"/>
        <v>0</v>
      </c>
      <c r="M12" s="83">
        <v>26</v>
      </c>
      <c r="N12" s="84">
        <v>1</v>
      </c>
      <c r="O12" s="611">
        <f t="shared" si="2"/>
        <v>1</v>
      </c>
      <c r="P12" s="611">
        <f t="shared" si="3"/>
        <v>0</v>
      </c>
      <c r="Q12" s="83">
        <v>20</v>
      </c>
      <c r="R12" s="85">
        <f t="shared" si="4"/>
        <v>115.2</v>
      </c>
      <c r="S12" s="69">
        <f t="shared" si="5"/>
        <v>26</v>
      </c>
      <c r="T12" s="70">
        <f t="shared" si="6"/>
        <v>26</v>
      </c>
      <c r="U12" s="70">
        <f t="shared" si="7"/>
        <v>31.2</v>
      </c>
      <c r="V12" s="70">
        <f t="shared" si="8"/>
        <v>20</v>
      </c>
      <c r="W12" s="70">
        <f t="shared" si="9"/>
        <v>6</v>
      </c>
      <c r="X12" s="70">
        <f t="shared" si="10"/>
        <v>6</v>
      </c>
      <c r="Y12" s="70">
        <f t="shared" si="11"/>
        <v>46</v>
      </c>
      <c r="Z12" s="70">
        <f t="shared" si="11"/>
        <v>32</v>
      </c>
      <c r="AA12" s="70">
        <f t="shared" si="11"/>
        <v>37.200000000000003</v>
      </c>
      <c r="AB12" s="71"/>
      <c r="AC12" s="7">
        <f t="shared" si="12"/>
        <v>0</v>
      </c>
      <c r="AD12" s="86"/>
      <c r="AE12" s="73"/>
      <c r="AF12" s="87"/>
      <c r="AG12" s="87"/>
      <c r="AH12" s="88"/>
      <c r="AI12" s="88"/>
      <c r="AJ12" s="75"/>
      <c r="AK12" s="87"/>
      <c r="AL12" s="88"/>
      <c r="AM12" s="75"/>
      <c r="AN12" s="89"/>
      <c r="AO12" s="86"/>
      <c r="AP12" s="87"/>
      <c r="AQ12" s="87"/>
      <c r="AR12" s="87"/>
      <c r="AS12" s="87"/>
      <c r="AT12" s="88"/>
      <c r="AU12" s="75"/>
      <c r="AV12" s="89"/>
    </row>
    <row r="13" spans="1:68" ht="27.95" customHeight="1" x14ac:dyDescent="0.25">
      <c r="A13" s="54" t="s">
        <v>1297</v>
      </c>
      <c r="B13" s="55" t="s">
        <v>1298</v>
      </c>
      <c r="C13" s="608" t="s">
        <v>52</v>
      </c>
      <c r="D13" s="389"/>
      <c r="E13" s="617" t="s">
        <v>84</v>
      </c>
      <c r="F13" s="618">
        <v>2</v>
      </c>
      <c r="G13" s="233" t="s">
        <v>1157</v>
      </c>
      <c r="H13" s="233" t="s">
        <v>1310</v>
      </c>
      <c r="I13" s="619"/>
      <c r="J13" s="82">
        <v>1</v>
      </c>
      <c r="K13" s="620">
        <f t="shared" si="0"/>
        <v>1</v>
      </c>
      <c r="L13" s="620">
        <f t="shared" si="1"/>
        <v>0</v>
      </c>
      <c r="M13" s="494">
        <v>16</v>
      </c>
      <c r="N13" s="84">
        <v>1</v>
      </c>
      <c r="O13" s="620"/>
      <c r="P13" s="620"/>
      <c r="Q13" s="494">
        <v>26</v>
      </c>
      <c r="R13" s="85">
        <f>(M13*R5)+(Q13*R7)</f>
        <v>92.800000000000011</v>
      </c>
      <c r="S13" s="621"/>
      <c r="T13" s="621"/>
      <c r="U13" s="621"/>
      <c r="V13" s="621"/>
      <c r="W13" s="621"/>
      <c r="X13" s="621"/>
      <c r="Y13" s="621"/>
      <c r="Z13" s="621"/>
      <c r="AA13" s="621"/>
      <c r="AB13" s="71"/>
      <c r="AC13" s="7"/>
      <c r="AD13" s="86"/>
      <c r="AE13" s="73"/>
      <c r="AF13" s="87"/>
      <c r="AG13" s="87"/>
      <c r="AH13" s="88"/>
      <c r="AI13" s="88"/>
      <c r="AJ13" s="75"/>
      <c r="AK13" s="87"/>
      <c r="AL13" s="88"/>
      <c r="AM13" s="75"/>
      <c r="AN13" s="249"/>
      <c r="AO13" s="622"/>
      <c r="AP13" s="87"/>
      <c r="AQ13" s="87"/>
      <c r="AR13" s="87"/>
      <c r="AS13" s="87"/>
      <c r="AT13" s="88"/>
      <c r="AU13" s="75"/>
      <c r="AV13" s="89"/>
    </row>
    <row r="14" spans="1:68" ht="27.75" customHeight="1" thickBot="1" x14ac:dyDescent="0.3">
      <c r="A14" s="116" t="s">
        <v>1297</v>
      </c>
      <c r="B14" s="117" t="s">
        <v>1298</v>
      </c>
      <c r="C14" s="117" t="s">
        <v>52</v>
      </c>
      <c r="D14" s="57" t="s">
        <v>1299</v>
      </c>
      <c r="E14" s="623"/>
      <c r="F14" s="118"/>
      <c r="G14" s="119"/>
      <c r="H14" s="120" t="s">
        <v>90</v>
      </c>
      <c r="I14" s="121"/>
      <c r="J14" s="122"/>
      <c r="K14" s="123"/>
      <c r="L14" s="123"/>
      <c r="M14" s="124"/>
      <c r="N14" s="125"/>
      <c r="O14" s="123"/>
      <c r="P14" s="123"/>
      <c r="Q14" s="124"/>
      <c r="R14" s="126">
        <f>R10+R11+R12+R13</f>
        <v>412.8</v>
      </c>
      <c r="S14" s="127">
        <f t="shared" ref="S14:AA14" si="13">SUM(S10:S12)</f>
        <v>78</v>
      </c>
      <c r="T14" s="128">
        <f t="shared" si="13"/>
        <v>78</v>
      </c>
      <c r="U14" s="128">
        <f t="shared" si="13"/>
        <v>93.6</v>
      </c>
      <c r="V14" s="128">
        <f t="shared" si="13"/>
        <v>44</v>
      </c>
      <c r="W14" s="128">
        <f t="shared" si="13"/>
        <v>13.2</v>
      </c>
      <c r="X14" s="128">
        <f t="shared" si="13"/>
        <v>13.2</v>
      </c>
      <c r="Y14" s="129">
        <f t="shared" si="13"/>
        <v>122</v>
      </c>
      <c r="Z14" s="129">
        <f t="shared" si="13"/>
        <v>91.2</v>
      </c>
      <c r="AA14" s="129">
        <f t="shared" si="13"/>
        <v>106.8</v>
      </c>
      <c r="AB14" s="130">
        <f>R14/1800/0.6</f>
        <v>0.38222222222222224</v>
      </c>
      <c r="AC14" s="7"/>
      <c r="AD14" s="131"/>
      <c r="AE14" s="132"/>
      <c r="AF14" s="132"/>
      <c r="AG14" s="132"/>
      <c r="AH14" s="132"/>
      <c r="AI14" s="132"/>
      <c r="AJ14" s="132"/>
      <c r="AK14" s="132"/>
      <c r="AL14" s="132"/>
      <c r="AM14" s="132"/>
      <c r="AN14" s="132"/>
      <c r="AO14" s="132"/>
      <c r="AP14" s="132"/>
      <c r="AQ14" s="132"/>
      <c r="AR14" s="132"/>
      <c r="AS14" s="132"/>
      <c r="AT14" s="132"/>
      <c r="AU14" s="132"/>
      <c r="AV14" s="624"/>
    </row>
    <row r="15" spans="1:68" ht="27.95" customHeight="1" thickTop="1" x14ac:dyDescent="0.25">
      <c r="A15" s="54" t="s">
        <v>1311</v>
      </c>
      <c r="B15" s="55" t="s">
        <v>116</v>
      </c>
      <c r="C15" s="608" t="s">
        <v>142</v>
      </c>
      <c r="D15" s="389" t="s">
        <v>1299</v>
      </c>
      <c r="E15" s="93" t="s">
        <v>73</v>
      </c>
      <c r="F15" s="80">
        <v>3</v>
      </c>
      <c r="G15" s="60" t="s">
        <v>1312</v>
      </c>
      <c r="H15" s="60" t="s">
        <v>1313</v>
      </c>
      <c r="I15" s="616"/>
      <c r="J15" s="82"/>
      <c r="K15" s="610">
        <f>IF(J15&gt;0, 1, 0)</f>
        <v>0</v>
      </c>
      <c r="L15" s="610">
        <f>J15-K15</f>
        <v>0</v>
      </c>
      <c r="M15" s="83"/>
      <c r="N15" s="84">
        <v>1</v>
      </c>
      <c r="O15" s="611">
        <f>IF(N15&gt;0, 1, 0)</f>
        <v>1</v>
      </c>
      <c r="P15" s="611">
        <f>N15-O15</f>
        <v>0</v>
      </c>
      <c r="Q15" s="83">
        <v>26</v>
      </c>
      <c r="R15" s="85">
        <f>(K15*M15*$R$5)+(L15*M15*$R$6)+(O15*Q15*$R$7)+(P15*Q15*$R$8)</f>
        <v>41.6</v>
      </c>
      <c r="S15" s="69" t="e">
        <f>#REF!*#REF!*$S$5</f>
        <v>#REF!</v>
      </c>
      <c r="T15" s="70" t="e">
        <f>#REF!*#REF!*$T$5</f>
        <v>#REF!</v>
      </c>
      <c r="U15" s="70" t="e">
        <f>#REF!*#REF!*$U$5</f>
        <v>#REF!</v>
      </c>
      <c r="V15" s="70" t="e">
        <f>#REF!*#REF!*$V$7</f>
        <v>#REF!</v>
      </c>
      <c r="W15" s="70" t="e">
        <f>#REF!*#REF!*$W$7</f>
        <v>#REF!</v>
      </c>
      <c r="X15" s="70" t="e">
        <f>#REF!*#REF!*$X$7</f>
        <v>#REF!</v>
      </c>
      <c r="Y15" s="70" t="e">
        <f t="shared" ref="Y15:AA21" si="14">S15+V15</f>
        <v>#REF!</v>
      </c>
      <c r="Z15" s="70" t="e">
        <f t="shared" si="14"/>
        <v>#REF!</v>
      </c>
      <c r="AA15" s="70" t="e">
        <f t="shared" si="14"/>
        <v>#REF!</v>
      </c>
      <c r="AB15" s="71"/>
      <c r="AC15" s="7" t="e">
        <f>#REF!-Y15-Z15-AA15</f>
        <v>#REF!</v>
      </c>
      <c r="AD15" s="613" t="s">
        <v>1314</v>
      </c>
      <c r="AE15" s="613" t="s">
        <v>1315</v>
      </c>
      <c r="AF15" s="613" t="s">
        <v>180</v>
      </c>
      <c r="AG15" s="613" t="s">
        <v>1316</v>
      </c>
      <c r="AH15" s="88"/>
      <c r="AI15" s="88"/>
      <c r="AJ15" s="75"/>
      <c r="AK15" s="613" t="s">
        <v>1317</v>
      </c>
      <c r="AL15" s="88"/>
      <c r="AM15" s="75"/>
      <c r="AN15" s="77"/>
      <c r="AO15" s="613" t="s">
        <v>1318</v>
      </c>
      <c r="AP15" s="613"/>
      <c r="AQ15" s="613" t="s">
        <v>1319</v>
      </c>
      <c r="AR15" s="613" t="s">
        <v>1320</v>
      </c>
      <c r="AS15" s="613"/>
      <c r="AT15" s="88"/>
      <c r="AU15" s="75"/>
      <c r="AV15" s="77"/>
    </row>
    <row r="16" spans="1:68" ht="27.95" customHeight="1" x14ac:dyDescent="0.25">
      <c r="A16" s="54" t="s">
        <v>1311</v>
      </c>
      <c r="B16" s="55" t="s">
        <v>116</v>
      </c>
      <c r="C16" s="608" t="s">
        <v>142</v>
      </c>
      <c r="D16" s="389" t="s">
        <v>1299</v>
      </c>
      <c r="E16" s="615" t="s">
        <v>129</v>
      </c>
      <c r="F16" s="80">
        <v>1</v>
      </c>
      <c r="G16" s="60" t="s">
        <v>1321</v>
      </c>
      <c r="H16" s="60" t="s">
        <v>1322</v>
      </c>
      <c r="I16" s="625"/>
      <c r="J16" s="82">
        <v>1</v>
      </c>
      <c r="K16" s="610">
        <f>IF(J16&gt;0, 1, 0)</f>
        <v>1</v>
      </c>
      <c r="L16" s="610">
        <f>J16-K16</f>
        <v>0</v>
      </c>
      <c r="M16" s="83">
        <v>26</v>
      </c>
      <c r="N16" s="84">
        <v>1</v>
      </c>
      <c r="O16" s="611">
        <f>IF(N16&gt;0, 1, 0)</f>
        <v>1</v>
      </c>
      <c r="P16" s="611">
        <f>N16-O16</f>
        <v>0</v>
      </c>
      <c r="Q16" s="83">
        <v>26</v>
      </c>
      <c r="R16" s="85">
        <f>(K16*M16*$R$5)+(L16*M16*$R$6)+(O16*Q16*$R$7)+(P16*Q16*$R$8)</f>
        <v>124.80000000000001</v>
      </c>
      <c r="S16" s="69">
        <f>J15*M15*$S$5</f>
        <v>0</v>
      </c>
      <c r="T16" s="70">
        <f>K15*M15*$T$5</f>
        <v>0</v>
      </c>
      <c r="U16" s="70">
        <f>J15*M15*$U$5</f>
        <v>0</v>
      </c>
      <c r="V16" s="70">
        <f>N15*Q15*$V$7</f>
        <v>26</v>
      </c>
      <c r="W16" s="70">
        <f>O15*Q15*$W$7</f>
        <v>7.8</v>
      </c>
      <c r="X16" s="70">
        <f>N15*Q15*$X$7</f>
        <v>7.8</v>
      </c>
      <c r="Y16" s="70">
        <f t="shared" si="14"/>
        <v>26</v>
      </c>
      <c r="Z16" s="70">
        <f t="shared" si="14"/>
        <v>7.8</v>
      </c>
      <c r="AA16" s="70">
        <f t="shared" si="14"/>
        <v>7.8</v>
      </c>
      <c r="AB16" s="71"/>
      <c r="AC16" s="7">
        <f>R15-Y16-Z16-AA16</f>
        <v>0</v>
      </c>
      <c r="AD16" s="86"/>
      <c r="AE16" s="73"/>
      <c r="AF16" s="87"/>
      <c r="AG16" s="87"/>
      <c r="AH16" s="88"/>
      <c r="AI16" s="88"/>
      <c r="AJ16" s="75"/>
      <c r="AK16" s="613"/>
      <c r="AL16" s="88"/>
      <c r="AM16" s="75"/>
      <c r="AN16" s="89"/>
      <c r="AO16" s="613" t="s">
        <v>1323</v>
      </c>
      <c r="AP16" s="254"/>
      <c r="AQ16" s="87"/>
      <c r="AR16" s="613" t="s">
        <v>1324</v>
      </c>
      <c r="AS16" s="613"/>
      <c r="AT16" s="88"/>
      <c r="AU16" s="75"/>
      <c r="AV16" s="89"/>
    </row>
    <row r="17" spans="1:68" ht="27.95" customHeight="1" x14ac:dyDescent="0.25">
      <c r="A17" s="54" t="s">
        <v>1311</v>
      </c>
      <c r="B17" s="55" t="s">
        <v>116</v>
      </c>
      <c r="C17" s="608" t="s">
        <v>142</v>
      </c>
      <c r="D17" s="389" t="s">
        <v>1299</v>
      </c>
      <c r="E17" s="615" t="s">
        <v>129</v>
      </c>
      <c r="F17" s="80">
        <v>3</v>
      </c>
      <c r="G17" s="60" t="s">
        <v>1325</v>
      </c>
      <c r="H17" s="60" t="s">
        <v>1326</v>
      </c>
      <c r="I17" s="616"/>
      <c r="J17" s="82">
        <v>1</v>
      </c>
      <c r="K17" s="610">
        <f>IF(J17&gt;0, 1, 0)</f>
        <v>1</v>
      </c>
      <c r="L17" s="610">
        <f>J17-K17</f>
        <v>0</v>
      </c>
      <c r="M17" s="83">
        <v>26</v>
      </c>
      <c r="N17" s="84">
        <v>1</v>
      </c>
      <c r="O17" s="611">
        <f>IF(N17&gt;0, 1, 0)</f>
        <v>1</v>
      </c>
      <c r="P17" s="611">
        <f>N17-O17</f>
        <v>0</v>
      </c>
      <c r="Q17" s="83">
        <v>26</v>
      </c>
      <c r="R17" s="85">
        <f>(K17*M17*$R$5)+(L17*M17*$R$6)+(O17*Q17*$R$7)+(P17*Q17*$R$8)</f>
        <v>124.80000000000001</v>
      </c>
      <c r="S17" s="69" t="e">
        <f>#REF!*#REF!*$S$5</f>
        <v>#REF!</v>
      </c>
      <c r="T17" s="70" t="e">
        <f>#REF!*#REF!*$T$5</f>
        <v>#REF!</v>
      </c>
      <c r="U17" s="70" t="e">
        <f>#REF!*#REF!*$U$5</f>
        <v>#REF!</v>
      </c>
      <c r="V17" s="70" t="e">
        <f>#REF!*#REF!*$V$7</f>
        <v>#REF!</v>
      </c>
      <c r="W17" s="70" t="e">
        <f>#REF!*#REF!*$W$7</f>
        <v>#REF!</v>
      </c>
      <c r="X17" s="70" t="e">
        <f>#REF!*#REF!*$X$7</f>
        <v>#REF!</v>
      </c>
      <c r="Y17" s="70" t="e">
        <f t="shared" si="14"/>
        <v>#REF!</v>
      </c>
      <c r="Z17" s="70" t="e">
        <f t="shared" si="14"/>
        <v>#REF!</v>
      </c>
      <c r="AA17" s="70" t="e">
        <f t="shared" si="14"/>
        <v>#REF!</v>
      </c>
      <c r="AB17" s="71"/>
      <c r="AC17" s="7" t="e">
        <f>#REF!-Y17-Z17-AA17</f>
        <v>#REF!</v>
      </c>
      <c r="AD17" s="86"/>
      <c r="AE17" s="73"/>
      <c r="AF17" s="87"/>
      <c r="AG17" s="87"/>
      <c r="AH17" s="88"/>
      <c r="AI17" s="88"/>
      <c r="AJ17" s="75"/>
      <c r="AK17" s="87"/>
      <c r="AL17" s="88"/>
      <c r="AM17" s="75"/>
      <c r="AN17" s="89"/>
      <c r="AO17" s="87"/>
      <c r="AP17" s="87"/>
      <c r="AQ17" s="87"/>
      <c r="AR17" s="613" t="s">
        <v>1327</v>
      </c>
      <c r="AS17" s="87"/>
      <c r="AT17" s="88"/>
      <c r="AU17" s="75"/>
      <c r="AV17" s="89"/>
    </row>
    <row r="18" spans="1:68" ht="27.95" customHeight="1" x14ac:dyDescent="0.25">
      <c r="A18" s="54" t="s">
        <v>1311</v>
      </c>
      <c r="B18" s="55" t="s">
        <v>116</v>
      </c>
      <c r="C18" s="56" t="s">
        <v>142</v>
      </c>
      <c r="D18" s="57" t="s">
        <v>1299</v>
      </c>
      <c r="E18" s="626" t="s">
        <v>129</v>
      </c>
      <c r="F18" s="80">
        <v>3</v>
      </c>
      <c r="G18" s="60" t="s">
        <v>1328</v>
      </c>
      <c r="H18" s="60" t="s">
        <v>1329</v>
      </c>
      <c r="I18" s="627"/>
      <c r="J18" s="82"/>
      <c r="K18" s="96">
        <f t="shared" ref="K18" si="15">IF(J18&gt;0, 1, 0)</f>
        <v>0</v>
      </c>
      <c r="L18" s="96">
        <f t="shared" ref="L18:L21" si="16">J18-K18</f>
        <v>0</v>
      </c>
      <c r="M18" s="83"/>
      <c r="N18" s="84">
        <v>1</v>
      </c>
      <c r="O18" s="66">
        <f t="shared" ref="O18:O21" si="17">IF(N18&gt;0, 1, 0)</f>
        <v>1</v>
      </c>
      <c r="P18" s="66">
        <f t="shared" ref="P18:P21" si="18">N18-O18</f>
        <v>0</v>
      </c>
      <c r="Q18" s="83">
        <v>26</v>
      </c>
      <c r="R18" s="85">
        <f t="shared" ref="R18" si="19">(K18*M18*$R$5)+(L18*M18*$R$6)+(O18*Q18*$R$7)+(P18*Q18*$R$8)</f>
        <v>41.6</v>
      </c>
      <c r="S18" s="69">
        <f t="shared" ref="S18" si="20">J18*M18*$S$5</f>
        <v>0</v>
      </c>
      <c r="T18" s="70">
        <f t="shared" ref="T18" si="21">K18*M18*$T$5</f>
        <v>0</v>
      </c>
      <c r="U18" s="70">
        <f t="shared" ref="U18" si="22">J18*M18*$U$5</f>
        <v>0</v>
      </c>
      <c r="V18" s="70">
        <f t="shared" ref="V18:V21" si="23">N18*Q18*$V$7</f>
        <v>26</v>
      </c>
      <c r="W18" s="70">
        <f t="shared" ref="W18:W21" si="24">O18*Q18*$W$7</f>
        <v>7.8</v>
      </c>
      <c r="X18" s="70">
        <f t="shared" ref="X18:X21" si="25">N18*Q18*$X$7</f>
        <v>7.8</v>
      </c>
      <c r="Y18" s="70">
        <f t="shared" si="14"/>
        <v>26</v>
      </c>
      <c r="Z18" s="70">
        <f t="shared" si="14"/>
        <v>7.8</v>
      </c>
      <c r="AA18" s="70">
        <f t="shared" si="14"/>
        <v>7.8</v>
      </c>
      <c r="AB18" s="71"/>
      <c r="AC18" s="7">
        <f t="shared" ref="AC18:AC21" si="26">R18-Y18-Z18-AA18</f>
        <v>0</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54" t="s">
        <v>1311</v>
      </c>
      <c r="B19" s="55" t="s">
        <v>116</v>
      </c>
      <c r="C19" s="56" t="s">
        <v>142</v>
      </c>
      <c r="D19" s="57"/>
      <c r="E19" s="93" t="s">
        <v>73</v>
      </c>
      <c r="F19" s="80">
        <v>2</v>
      </c>
      <c r="G19" s="60" t="s">
        <v>1330</v>
      </c>
      <c r="H19" s="628" t="s">
        <v>1331</v>
      </c>
      <c r="I19" s="81"/>
      <c r="J19" s="470"/>
      <c r="K19" s="63"/>
      <c r="L19" s="63"/>
      <c r="M19" s="471"/>
      <c r="N19" s="564">
        <v>1</v>
      </c>
      <c r="O19" s="629"/>
      <c r="P19" s="629"/>
      <c r="Q19" s="630">
        <v>26</v>
      </c>
      <c r="R19" s="631">
        <v>41.6</v>
      </c>
      <c r="S19" s="69"/>
      <c r="T19" s="70"/>
      <c r="U19" s="70"/>
      <c r="V19" s="70"/>
      <c r="W19" s="70"/>
      <c r="X19" s="70"/>
      <c r="Y19" s="70"/>
      <c r="Z19" s="70"/>
      <c r="AA19" s="70"/>
      <c r="AB19" s="71"/>
      <c r="AC19" s="7"/>
      <c r="AD19" s="86"/>
      <c r="AE19" s="73"/>
      <c r="AF19" s="87"/>
      <c r="AG19" s="87"/>
      <c r="AH19" s="88"/>
      <c r="AI19" s="88"/>
      <c r="AJ19" s="75"/>
      <c r="AK19" s="87"/>
      <c r="AL19" s="88"/>
      <c r="AM19" s="75"/>
      <c r="AN19" s="89"/>
      <c r="AO19" s="86"/>
      <c r="AP19" s="87"/>
      <c r="AQ19" s="87"/>
      <c r="AR19" s="87"/>
      <c r="AS19" s="87"/>
      <c r="AT19" s="88"/>
      <c r="AU19" s="75"/>
      <c r="AV19" s="89"/>
    </row>
    <row r="20" spans="1:68" ht="27.95" customHeight="1" x14ac:dyDescent="0.25">
      <c r="A20" s="54" t="s">
        <v>1311</v>
      </c>
      <c r="B20" s="55" t="s">
        <v>116</v>
      </c>
      <c r="C20" s="56" t="s">
        <v>142</v>
      </c>
      <c r="D20" s="57"/>
      <c r="E20" s="93" t="s">
        <v>73</v>
      </c>
      <c r="F20" s="80">
        <v>2</v>
      </c>
      <c r="G20" s="60" t="s">
        <v>1332</v>
      </c>
      <c r="H20" s="628" t="s">
        <v>1333</v>
      </c>
      <c r="I20" s="81"/>
      <c r="J20" s="470">
        <v>1</v>
      </c>
      <c r="K20" s="63"/>
      <c r="L20" s="63"/>
      <c r="M20" s="471">
        <v>0</v>
      </c>
      <c r="N20" s="564">
        <v>1</v>
      </c>
      <c r="O20" s="629"/>
      <c r="P20" s="629"/>
      <c r="Q20" s="630">
        <v>0</v>
      </c>
      <c r="R20" s="631">
        <v>0</v>
      </c>
      <c r="S20" s="69"/>
      <c r="T20" s="70"/>
      <c r="U20" s="70"/>
      <c r="V20" s="70"/>
      <c r="W20" s="70"/>
      <c r="X20" s="70"/>
      <c r="Y20" s="70"/>
      <c r="Z20" s="70"/>
      <c r="AA20" s="70"/>
      <c r="AB20" s="71"/>
      <c r="AC20" s="7"/>
      <c r="AD20" s="86"/>
      <c r="AE20" s="73"/>
      <c r="AF20" s="87"/>
      <c r="AG20" s="87"/>
      <c r="AH20" s="88"/>
      <c r="AI20" s="88"/>
      <c r="AJ20" s="75"/>
      <c r="AK20" s="87"/>
      <c r="AL20" s="88"/>
      <c r="AM20" s="75"/>
      <c r="AN20" s="89"/>
      <c r="AO20" s="86"/>
      <c r="AP20" s="87"/>
      <c r="AQ20" s="87"/>
      <c r="AR20" s="87"/>
      <c r="AS20" s="87"/>
      <c r="AT20" s="88"/>
      <c r="AU20" s="75"/>
      <c r="AV20" s="89"/>
    </row>
    <row r="21" spans="1:68" s="115" customFormat="1" ht="27.95" customHeight="1" x14ac:dyDescent="0.25">
      <c r="A21" s="97" t="s">
        <v>1311</v>
      </c>
      <c r="B21" s="98" t="s">
        <v>116</v>
      </c>
      <c r="C21" s="99" t="s">
        <v>142</v>
      </c>
      <c r="D21" s="100" t="s">
        <v>1299</v>
      </c>
      <c r="E21" s="632" t="s">
        <v>394</v>
      </c>
      <c r="F21" s="258">
        <v>1</v>
      </c>
      <c r="G21" s="259"/>
      <c r="H21" s="260" t="s">
        <v>1334</v>
      </c>
      <c r="I21" s="104"/>
      <c r="J21" s="105">
        <v>1</v>
      </c>
      <c r="K21" s="106">
        <f>IF(J21&gt;0, 1, 0)</f>
        <v>1</v>
      </c>
      <c r="L21" s="106">
        <f t="shared" si="16"/>
        <v>0</v>
      </c>
      <c r="M21" s="107">
        <v>20</v>
      </c>
      <c r="N21" s="108"/>
      <c r="O21" s="109">
        <f t="shared" si="17"/>
        <v>0</v>
      </c>
      <c r="P21" s="109">
        <f t="shared" si="18"/>
        <v>0</v>
      </c>
      <c r="Q21" s="107"/>
      <c r="R21" s="110">
        <f>J21*M21*$R$9</f>
        <v>98</v>
      </c>
      <c r="S21" s="111">
        <f>J21*M21*$S$9</f>
        <v>20</v>
      </c>
      <c r="T21" s="112">
        <f>K21*M21*$T$9</f>
        <v>30</v>
      </c>
      <c r="U21" s="112">
        <f>J21*M21*$U$9</f>
        <v>48</v>
      </c>
      <c r="V21" s="112">
        <f t="shared" si="23"/>
        <v>0</v>
      </c>
      <c r="W21" s="112">
        <f t="shared" si="24"/>
        <v>0</v>
      </c>
      <c r="X21" s="112">
        <f t="shared" si="25"/>
        <v>0</v>
      </c>
      <c r="Y21" s="112">
        <f t="shared" si="14"/>
        <v>20</v>
      </c>
      <c r="Z21" s="112">
        <f t="shared" si="14"/>
        <v>30</v>
      </c>
      <c r="AA21" s="112">
        <f t="shared" si="14"/>
        <v>48</v>
      </c>
      <c r="AB21" s="113"/>
      <c r="AC21" s="114">
        <f t="shared" si="26"/>
        <v>0</v>
      </c>
      <c r="AD21" s="86"/>
      <c r="AE21" s="73"/>
      <c r="AF21" s="87"/>
      <c r="AG21" s="87"/>
      <c r="AH21" s="88"/>
      <c r="AI21" s="88"/>
      <c r="AJ21" s="75"/>
      <c r="AK21" s="87"/>
      <c r="AL21" s="88"/>
      <c r="AM21" s="75"/>
      <c r="AN21" s="89"/>
      <c r="AO21" s="86"/>
      <c r="AP21" s="87"/>
      <c r="AQ21" s="87"/>
      <c r="AR21" s="87"/>
      <c r="AS21" s="87"/>
      <c r="AT21" s="88"/>
      <c r="AU21" s="75"/>
      <c r="AV21" s="89"/>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116" t="s">
        <v>1311</v>
      </c>
      <c r="B22" s="117" t="s">
        <v>116</v>
      </c>
      <c r="C22" s="117" t="s">
        <v>142</v>
      </c>
      <c r="D22" s="57" t="s">
        <v>1299</v>
      </c>
      <c r="E22" s="623"/>
      <c r="F22" s="118"/>
      <c r="G22" s="119"/>
      <c r="H22" s="120" t="s">
        <v>90</v>
      </c>
      <c r="I22" s="121"/>
      <c r="J22" s="122"/>
      <c r="K22" s="123"/>
      <c r="L22" s="123"/>
      <c r="M22" s="124"/>
      <c r="N22" s="125"/>
      <c r="O22" s="123"/>
      <c r="P22" s="123"/>
      <c r="Q22" s="124"/>
      <c r="R22" s="126">
        <f>SUM(R15:R21)</f>
        <v>472.40000000000009</v>
      </c>
      <c r="S22" s="127" t="e">
        <f t="shared" ref="S22:AA22" si="27">SUM(S15:S21)</f>
        <v>#REF!</v>
      </c>
      <c r="T22" s="128" t="e">
        <f t="shared" si="27"/>
        <v>#REF!</v>
      </c>
      <c r="U22" s="128" t="e">
        <f t="shared" si="27"/>
        <v>#REF!</v>
      </c>
      <c r="V22" s="128" t="e">
        <f t="shared" si="27"/>
        <v>#REF!</v>
      </c>
      <c r="W22" s="128" t="e">
        <f t="shared" si="27"/>
        <v>#REF!</v>
      </c>
      <c r="X22" s="128" t="e">
        <f t="shared" si="27"/>
        <v>#REF!</v>
      </c>
      <c r="Y22" s="129" t="e">
        <f t="shared" si="27"/>
        <v>#REF!</v>
      </c>
      <c r="Z22" s="129" t="e">
        <f t="shared" si="27"/>
        <v>#REF!</v>
      </c>
      <c r="AA22" s="129" t="e">
        <f t="shared" si="27"/>
        <v>#REF!</v>
      </c>
      <c r="AB22" s="130">
        <f>R22/1800/0.6</f>
        <v>0.43740740740740747</v>
      </c>
      <c r="AC22" s="7"/>
      <c r="AD22" s="131"/>
      <c r="AE22" s="132"/>
      <c r="AF22" s="132"/>
      <c r="AG22" s="132"/>
      <c r="AH22" s="132"/>
      <c r="AI22" s="132"/>
      <c r="AJ22" s="132"/>
      <c r="AK22" s="132"/>
      <c r="AL22" s="132"/>
      <c r="AM22" s="132"/>
      <c r="AN22" s="132"/>
      <c r="AO22" s="132"/>
      <c r="AP22" s="132"/>
      <c r="AQ22" s="132"/>
      <c r="AR22" s="132"/>
      <c r="AS22" s="132"/>
      <c r="AT22" s="132"/>
      <c r="AU22" s="132"/>
      <c r="AV22" s="624"/>
    </row>
    <row r="23" spans="1:68" ht="27.95" customHeight="1" thickTop="1" x14ac:dyDescent="0.25">
      <c r="A23" s="54" t="s">
        <v>1335</v>
      </c>
      <c r="B23" s="55" t="s">
        <v>158</v>
      </c>
      <c r="C23" s="608" t="s">
        <v>117</v>
      </c>
      <c r="D23" s="389" t="s">
        <v>1299</v>
      </c>
      <c r="E23" s="93" t="s">
        <v>54</v>
      </c>
      <c r="F23" s="80">
        <v>4</v>
      </c>
      <c r="G23" s="60" t="s">
        <v>1336</v>
      </c>
      <c r="H23" s="60" t="s">
        <v>1337</v>
      </c>
      <c r="I23" s="609"/>
      <c r="J23" s="62"/>
      <c r="K23" s="610">
        <f t="shared" ref="K23:K27" si="28">IF(J23&gt;0, 1, 0)</f>
        <v>0</v>
      </c>
      <c r="L23" s="610">
        <f t="shared" ref="L23:L27" si="29">J23-K23</f>
        <v>0</v>
      </c>
      <c r="M23" s="64"/>
      <c r="N23" s="65">
        <v>3</v>
      </c>
      <c r="O23" s="611">
        <f t="shared" ref="O23:O27" si="30">IF(N23&gt;0, 1, 0)</f>
        <v>1</v>
      </c>
      <c r="P23" s="611">
        <f t="shared" ref="P23:P27" si="31">N23-O23</f>
        <v>2</v>
      </c>
      <c r="Q23" s="612">
        <v>26</v>
      </c>
      <c r="R23" s="68">
        <f t="shared" ref="R23:R27" si="32">(K23*M23*$R$5)+(L23*M23*$R$6)+(O23*Q23*$R$7)+(P23*Q23*$R$8)</f>
        <v>109.20000000000002</v>
      </c>
      <c r="S23" s="69">
        <f t="shared" ref="S23:S27" si="33">J23*M23*$S$5</f>
        <v>0</v>
      </c>
      <c r="T23" s="70">
        <f t="shared" ref="T23:T27" si="34">K23*M23*$T$5</f>
        <v>0</v>
      </c>
      <c r="U23" s="70">
        <f t="shared" ref="U23:U27" si="35">J23*M23*$U$5</f>
        <v>0</v>
      </c>
      <c r="V23" s="70">
        <f t="shared" ref="V23:V27" si="36">N23*Q23*$V$7</f>
        <v>78</v>
      </c>
      <c r="W23" s="70">
        <f t="shared" ref="W23:W27" si="37">O23*Q23*$W$7</f>
        <v>7.8</v>
      </c>
      <c r="X23" s="70">
        <f t="shared" ref="X23:X27" si="38">N23*Q23*$X$7</f>
        <v>23.4</v>
      </c>
      <c r="Y23" s="70">
        <f t="shared" ref="Y23:AA27" si="39">S23+V23</f>
        <v>78</v>
      </c>
      <c r="Z23" s="70">
        <f t="shared" si="39"/>
        <v>7.8</v>
      </c>
      <c r="AA23" s="70">
        <f t="shared" si="39"/>
        <v>23.4</v>
      </c>
      <c r="AB23" s="71"/>
      <c r="AC23" s="7">
        <f t="shared" ref="AC23:AC27" si="40">R23-Y23-Z23-AA23</f>
        <v>0</v>
      </c>
      <c r="AD23" s="72"/>
      <c r="AE23" s="73"/>
      <c r="AF23" s="73"/>
      <c r="AG23" s="73"/>
      <c r="AH23" s="88"/>
      <c r="AI23" s="88"/>
      <c r="AJ23" s="75"/>
      <c r="AK23" s="613" t="s">
        <v>1338</v>
      </c>
      <c r="AL23" s="88"/>
      <c r="AM23" s="75"/>
      <c r="AN23" s="77"/>
      <c r="AO23" s="72"/>
      <c r="AP23" s="73"/>
      <c r="AQ23" s="613" t="s">
        <v>1339</v>
      </c>
      <c r="AR23" s="79"/>
      <c r="AS23" s="73"/>
      <c r="AT23" s="88"/>
      <c r="AU23" s="75"/>
      <c r="AV23" s="77"/>
    </row>
    <row r="24" spans="1:68" ht="27.95" customHeight="1" x14ac:dyDescent="0.25">
      <c r="A24" s="54" t="s">
        <v>1335</v>
      </c>
      <c r="B24" s="55" t="s">
        <v>158</v>
      </c>
      <c r="C24" s="608" t="s">
        <v>117</v>
      </c>
      <c r="D24" s="389" t="s">
        <v>1299</v>
      </c>
      <c r="E24" s="93" t="s">
        <v>73</v>
      </c>
      <c r="F24" s="80">
        <v>3</v>
      </c>
      <c r="G24" s="60" t="s">
        <v>1340</v>
      </c>
      <c r="H24" s="60" t="s">
        <v>1341</v>
      </c>
      <c r="I24" s="616"/>
      <c r="J24" s="82">
        <v>1</v>
      </c>
      <c r="K24" s="610">
        <f t="shared" si="28"/>
        <v>1</v>
      </c>
      <c r="L24" s="610">
        <f t="shared" si="29"/>
        <v>0</v>
      </c>
      <c r="M24" s="83">
        <v>26</v>
      </c>
      <c r="N24" s="84">
        <v>1</v>
      </c>
      <c r="O24" s="611">
        <f t="shared" si="30"/>
        <v>1</v>
      </c>
      <c r="P24" s="611">
        <f t="shared" si="31"/>
        <v>0</v>
      </c>
      <c r="Q24" s="83">
        <v>26</v>
      </c>
      <c r="R24" s="85">
        <f t="shared" si="32"/>
        <v>124.80000000000001</v>
      </c>
      <c r="S24" s="69">
        <f t="shared" si="33"/>
        <v>26</v>
      </c>
      <c r="T24" s="70">
        <f t="shared" si="34"/>
        <v>26</v>
      </c>
      <c r="U24" s="70">
        <f t="shared" si="35"/>
        <v>31.2</v>
      </c>
      <c r="V24" s="70">
        <f t="shared" si="36"/>
        <v>26</v>
      </c>
      <c r="W24" s="70">
        <f t="shared" si="37"/>
        <v>7.8</v>
      </c>
      <c r="X24" s="70">
        <f t="shared" si="38"/>
        <v>7.8</v>
      </c>
      <c r="Y24" s="70">
        <f t="shared" si="39"/>
        <v>52</v>
      </c>
      <c r="Z24" s="70">
        <f t="shared" si="39"/>
        <v>33.799999999999997</v>
      </c>
      <c r="AA24" s="70">
        <f t="shared" si="39"/>
        <v>39</v>
      </c>
      <c r="AB24" s="71"/>
      <c r="AC24" s="7">
        <f t="shared" si="40"/>
        <v>0</v>
      </c>
      <c r="AD24" s="86"/>
      <c r="AE24" s="73"/>
      <c r="AF24" s="87"/>
      <c r="AG24" s="87"/>
      <c r="AH24" s="88"/>
      <c r="AI24" s="88"/>
      <c r="AJ24" s="75"/>
      <c r="AK24" s="613" t="s">
        <v>1342</v>
      </c>
      <c r="AL24" s="88"/>
      <c r="AM24" s="75"/>
      <c r="AN24" s="89"/>
      <c r="AO24" s="86"/>
      <c r="AP24" s="87"/>
      <c r="AQ24" s="87"/>
      <c r="AR24" s="79"/>
      <c r="AS24" s="87"/>
      <c r="AT24" s="88"/>
      <c r="AU24" s="75"/>
      <c r="AV24" s="89"/>
    </row>
    <row r="25" spans="1:68" ht="27.95" customHeight="1" x14ac:dyDescent="0.25">
      <c r="A25" s="54" t="s">
        <v>1335</v>
      </c>
      <c r="B25" s="55" t="s">
        <v>158</v>
      </c>
      <c r="C25" s="608" t="s">
        <v>117</v>
      </c>
      <c r="D25" s="389" t="s">
        <v>1299</v>
      </c>
      <c r="E25" s="93" t="s">
        <v>73</v>
      </c>
      <c r="F25" s="80">
        <v>2</v>
      </c>
      <c r="G25" s="60" t="s">
        <v>1343</v>
      </c>
      <c r="H25" s="60" t="s">
        <v>1344</v>
      </c>
      <c r="I25" s="616"/>
      <c r="J25" s="82"/>
      <c r="K25" s="610">
        <f t="shared" si="28"/>
        <v>0</v>
      </c>
      <c r="L25" s="610">
        <f t="shared" si="29"/>
        <v>0</v>
      </c>
      <c r="M25" s="83"/>
      <c r="N25" s="84">
        <v>1</v>
      </c>
      <c r="O25" s="611">
        <f t="shared" si="30"/>
        <v>1</v>
      </c>
      <c r="P25" s="611">
        <f t="shared" si="31"/>
        <v>0</v>
      </c>
      <c r="Q25" s="83">
        <v>26</v>
      </c>
      <c r="R25" s="85">
        <f t="shared" si="32"/>
        <v>41.6</v>
      </c>
      <c r="S25" s="69">
        <f t="shared" si="33"/>
        <v>0</v>
      </c>
      <c r="T25" s="70">
        <f t="shared" si="34"/>
        <v>0</v>
      </c>
      <c r="U25" s="70">
        <f t="shared" si="35"/>
        <v>0</v>
      </c>
      <c r="V25" s="70">
        <f t="shared" si="36"/>
        <v>26</v>
      </c>
      <c r="W25" s="70">
        <f t="shared" si="37"/>
        <v>7.8</v>
      </c>
      <c r="X25" s="70">
        <f t="shared" si="38"/>
        <v>7.8</v>
      </c>
      <c r="Y25" s="70">
        <f t="shared" si="39"/>
        <v>26</v>
      </c>
      <c r="Z25" s="70">
        <f t="shared" si="39"/>
        <v>7.8</v>
      </c>
      <c r="AA25" s="70">
        <f t="shared" si="39"/>
        <v>7.8</v>
      </c>
      <c r="AB25" s="71"/>
      <c r="AC25" s="7">
        <f t="shared" si="40"/>
        <v>0</v>
      </c>
      <c r="AD25" s="86"/>
      <c r="AE25" s="73"/>
      <c r="AF25" s="87"/>
      <c r="AG25" s="87"/>
      <c r="AH25" s="88"/>
      <c r="AI25" s="88"/>
      <c r="AJ25" s="75"/>
      <c r="AK25" s="613" t="s">
        <v>1345</v>
      </c>
      <c r="AL25" s="88"/>
      <c r="AM25" s="75"/>
      <c r="AN25" s="89"/>
      <c r="AO25" s="86"/>
      <c r="AP25" s="87"/>
      <c r="AQ25" s="87"/>
      <c r="AR25" s="87"/>
      <c r="AS25" s="87"/>
      <c r="AT25" s="88"/>
      <c r="AU25" s="75"/>
      <c r="AV25" s="89"/>
    </row>
    <row r="26" spans="1:68" ht="27.95" customHeight="1" x14ac:dyDescent="0.25">
      <c r="A26" s="54" t="s">
        <v>1335</v>
      </c>
      <c r="B26" s="55" t="s">
        <v>158</v>
      </c>
      <c r="C26" s="608" t="s">
        <v>117</v>
      </c>
      <c r="D26" s="389" t="s">
        <v>1299</v>
      </c>
      <c r="E26" s="633" t="s">
        <v>84</v>
      </c>
      <c r="F26" s="152">
        <v>5</v>
      </c>
      <c r="G26" s="153" t="s">
        <v>1346</v>
      </c>
      <c r="H26" s="60" t="s">
        <v>1347</v>
      </c>
      <c r="I26" s="616"/>
      <c r="J26" s="82">
        <v>1</v>
      </c>
      <c r="K26" s="610">
        <f t="shared" si="28"/>
        <v>1</v>
      </c>
      <c r="L26" s="610">
        <f t="shared" si="29"/>
        <v>0</v>
      </c>
      <c r="M26" s="83">
        <v>26</v>
      </c>
      <c r="N26" s="84">
        <v>1</v>
      </c>
      <c r="O26" s="611">
        <f t="shared" si="30"/>
        <v>1</v>
      </c>
      <c r="P26" s="611">
        <f t="shared" si="31"/>
        <v>0</v>
      </c>
      <c r="Q26" s="83">
        <v>26</v>
      </c>
      <c r="R26" s="85">
        <f t="shared" si="32"/>
        <v>124.80000000000001</v>
      </c>
      <c r="S26" s="69">
        <f t="shared" si="33"/>
        <v>26</v>
      </c>
      <c r="T26" s="70">
        <f t="shared" si="34"/>
        <v>26</v>
      </c>
      <c r="U26" s="70">
        <f t="shared" si="35"/>
        <v>31.2</v>
      </c>
      <c r="V26" s="70">
        <f t="shared" si="36"/>
        <v>26</v>
      </c>
      <c r="W26" s="70">
        <f t="shared" si="37"/>
        <v>7.8</v>
      </c>
      <c r="X26" s="70">
        <f t="shared" si="38"/>
        <v>7.8</v>
      </c>
      <c r="Y26" s="70">
        <f t="shared" si="39"/>
        <v>52</v>
      </c>
      <c r="Z26" s="70">
        <f t="shared" si="39"/>
        <v>33.799999999999997</v>
      </c>
      <c r="AA26" s="70">
        <f t="shared" si="39"/>
        <v>39</v>
      </c>
      <c r="AB26" s="71"/>
      <c r="AC26" s="7">
        <f t="shared" si="40"/>
        <v>0</v>
      </c>
      <c r="AD26" s="86"/>
      <c r="AE26" s="73"/>
      <c r="AF26" s="87"/>
      <c r="AG26" s="87"/>
      <c r="AH26" s="88"/>
      <c r="AI26" s="88"/>
      <c r="AJ26" s="75"/>
      <c r="AK26" s="87"/>
      <c r="AL26" s="88"/>
      <c r="AM26" s="75"/>
      <c r="AN26" s="89"/>
      <c r="AO26" s="86"/>
      <c r="AP26" s="87"/>
      <c r="AQ26" s="87"/>
      <c r="AR26" s="87"/>
      <c r="AS26" s="87"/>
      <c r="AT26" s="88"/>
      <c r="AU26" s="75"/>
      <c r="AV26" s="89"/>
    </row>
    <row r="27" spans="1:68" ht="27.95" customHeight="1" x14ac:dyDescent="0.25">
      <c r="A27" s="54" t="s">
        <v>1335</v>
      </c>
      <c r="B27" s="55" t="s">
        <v>158</v>
      </c>
      <c r="C27" s="608" t="s">
        <v>117</v>
      </c>
      <c r="D27" s="389" t="s">
        <v>1299</v>
      </c>
      <c r="E27" s="93" t="s">
        <v>54</v>
      </c>
      <c r="F27" s="80">
        <v>2</v>
      </c>
      <c r="G27" s="60" t="s">
        <v>1348</v>
      </c>
      <c r="H27" s="60" t="s">
        <v>1349</v>
      </c>
      <c r="I27" s="609"/>
      <c r="J27" s="62"/>
      <c r="K27" s="610">
        <f t="shared" si="28"/>
        <v>0</v>
      </c>
      <c r="L27" s="610">
        <f t="shared" si="29"/>
        <v>0</v>
      </c>
      <c r="M27" s="64"/>
      <c r="N27" s="65">
        <v>2</v>
      </c>
      <c r="O27" s="611">
        <f t="shared" si="30"/>
        <v>1</v>
      </c>
      <c r="P27" s="611">
        <f t="shared" si="31"/>
        <v>1</v>
      </c>
      <c r="Q27" s="612">
        <v>26</v>
      </c>
      <c r="R27" s="85">
        <f t="shared" si="32"/>
        <v>75.400000000000006</v>
      </c>
      <c r="S27" s="69">
        <f t="shared" si="33"/>
        <v>0</v>
      </c>
      <c r="T27" s="70">
        <f t="shared" si="34"/>
        <v>0</v>
      </c>
      <c r="U27" s="70">
        <f t="shared" si="35"/>
        <v>0</v>
      </c>
      <c r="V27" s="70">
        <f t="shared" si="36"/>
        <v>52</v>
      </c>
      <c r="W27" s="70">
        <f t="shared" si="37"/>
        <v>7.8</v>
      </c>
      <c r="X27" s="70">
        <f t="shared" si="38"/>
        <v>15.6</v>
      </c>
      <c r="Y27" s="70">
        <f t="shared" si="39"/>
        <v>52</v>
      </c>
      <c r="Z27" s="70">
        <f t="shared" si="39"/>
        <v>7.8</v>
      </c>
      <c r="AA27" s="70">
        <f t="shared" si="39"/>
        <v>15.6</v>
      </c>
      <c r="AB27" s="71"/>
      <c r="AC27" s="7">
        <f t="shared" si="40"/>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1335</v>
      </c>
      <c r="B28" s="55" t="s">
        <v>158</v>
      </c>
      <c r="C28" s="608" t="s">
        <v>117</v>
      </c>
      <c r="D28" s="389"/>
      <c r="E28" s="615" t="s">
        <v>129</v>
      </c>
      <c r="F28" s="80">
        <v>1</v>
      </c>
      <c r="G28" s="60" t="s">
        <v>1350</v>
      </c>
      <c r="H28" s="60" t="s">
        <v>1351</v>
      </c>
      <c r="I28" s="616"/>
      <c r="J28" s="82"/>
      <c r="K28" s="610">
        <f>IF(J28&gt;0, 1, 0)</f>
        <v>0</v>
      </c>
      <c r="L28" s="610">
        <f>J28-K28</f>
        <v>0</v>
      </c>
      <c r="M28" s="83"/>
      <c r="N28" s="84">
        <v>1</v>
      </c>
      <c r="O28" s="611">
        <f>IF(N28&gt;0, 1, 0)</f>
        <v>1</v>
      </c>
      <c r="P28" s="611">
        <f>N28-O28</f>
        <v>0</v>
      </c>
      <c r="Q28" s="83">
        <v>26</v>
      </c>
      <c r="R28" s="85">
        <v>41.6</v>
      </c>
      <c r="S28" s="621"/>
      <c r="T28" s="621"/>
      <c r="U28" s="621"/>
      <c r="V28" s="621"/>
      <c r="W28" s="621"/>
      <c r="X28" s="621"/>
      <c r="Y28" s="621"/>
      <c r="Z28" s="621"/>
      <c r="AA28" s="621"/>
      <c r="AB28" s="71"/>
      <c r="AC28" s="7"/>
      <c r="AD28" s="86"/>
      <c r="AE28" s="73"/>
      <c r="AF28" s="87"/>
      <c r="AG28" s="87"/>
      <c r="AH28" s="88"/>
      <c r="AI28" s="88"/>
      <c r="AJ28" s="75"/>
      <c r="AK28" s="87"/>
      <c r="AL28" s="88"/>
      <c r="AM28" s="75"/>
      <c r="AN28" s="249"/>
      <c r="AO28" s="622"/>
      <c r="AP28" s="87"/>
      <c r="AQ28" s="87"/>
      <c r="AR28" s="87"/>
      <c r="AS28" s="87"/>
      <c r="AT28" s="88"/>
      <c r="AU28" s="75"/>
      <c r="AV28" s="89"/>
    </row>
    <row r="29" spans="1:68" ht="27.95" customHeight="1" x14ac:dyDescent="0.25">
      <c r="A29" s="54" t="s">
        <v>1335</v>
      </c>
      <c r="B29" s="55" t="s">
        <v>158</v>
      </c>
      <c r="C29" s="56" t="s">
        <v>117</v>
      </c>
      <c r="D29" s="57" t="s">
        <v>1299</v>
      </c>
      <c r="E29" s="634" t="s">
        <v>214</v>
      </c>
      <c r="F29" s="238">
        <v>4</v>
      </c>
      <c r="G29" s="239" t="s">
        <v>1352</v>
      </c>
      <c r="H29" s="239" t="s">
        <v>1349</v>
      </c>
      <c r="I29" s="81"/>
      <c r="J29" s="82"/>
      <c r="K29" s="63"/>
      <c r="L29" s="63"/>
      <c r="M29" s="83"/>
      <c r="N29" s="84">
        <v>1</v>
      </c>
      <c r="O29" s="66">
        <f>IF(N29&gt;0, 1, 0)</f>
        <v>1</v>
      </c>
      <c r="P29" s="66">
        <f>N29-O29</f>
        <v>0</v>
      </c>
      <c r="Q29" s="83">
        <v>26</v>
      </c>
      <c r="R29" s="85">
        <f>(K29*M29*$R$5)+(L29*M29*$R$6)+(O29*Q29*$R$7)+(P29*Q29*$R$8)</f>
        <v>41.6</v>
      </c>
      <c r="S29" s="69">
        <f>J29*M29*$S$5</f>
        <v>0</v>
      </c>
      <c r="T29" s="70">
        <f>K29*M29*$T$5</f>
        <v>0</v>
      </c>
      <c r="U29" s="70">
        <f>J29*M29*$U$5</f>
        <v>0</v>
      </c>
      <c r="V29" s="70">
        <f>N29*Q29*$V$7</f>
        <v>26</v>
      </c>
      <c r="W29" s="70">
        <f>O29*Q29*$W$7</f>
        <v>7.8</v>
      </c>
      <c r="X29" s="70">
        <f>N29*Q29*$X$7</f>
        <v>7.8</v>
      </c>
      <c r="Y29" s="70">
        <f>S29+V29</f>
        <v>26</v>
      </c>
      <c r="Z29" s="70">
        <f>T29+W29</f>
        <v>7.8</v>
      </c>
      <c r="AA29" s="70">
        <f>U29+X29</f>
        <v>7.8</v>
      </c>
      <c r="AB29" s="71"/>
      <c r="AC29" s="7">
        <f>R56-Y56-Z56-AA56</f>
        <v>0</v>
      </c>
      <c r="AD29" s="86"/>
      <c r="AE29" s="73"/>
      <c r="AF29" s="87"/>
      <c r="AG29" s="87"/>
      <c r="AH29" s="88"/>
      <c r="AI29" s="88"/>
      <c r="AJ29" s="75"/>
      <c r="AK29" s="87"/>
      <c r="AL29" s="88"/>
      <c r="AM29" s="75"/>
      <c r="AN29" s="89"/>
      <c r="AO29" s="86"/>
      <c r="AP29" s="87"/>
      <c r="AQ29" s="87"/>
      <c r="AR29" s="87"/>
      <c r="AS29" s="87"/>
      <c r="AT29" s="88"/>
      <c r="AU29" s="75"/>
      <c r="AV29" s="89"/>
    </row>
    <row r="30" spans="1:68" ht="27.75" customHeight="1" thickBot="1" x14ac:dyDescent="0.3">
      <c r="A30" s="116" t="s">
        <v>1335</v>
      </c>
      <c r="B30" s="117" t="s">
        <v>158</v>
      </c>
      <c r="C30" s="117" t="s">
        <v>117</v>
      </c>
      <c r="D30" s="57" t="s">
        <v>1299</v>
      </c>
      <c r="E30" s="623"/>
      <c r="F30" s="118"/>
      <c r="G30" s="119"/>
      <c r="H30" s="120" t="s">
        <v>90</v>
      </c>
      <c r="I30" s="121"/>
      <c r="J30" s="122"/>
      <c r="K30" s="123"/>
      <c r="L30" s="123"/>
      <c r="M30" s="124"/>
      <c r="N30" s="125"/>
      <c r="O30" s="123"/>
      <c r="P30" s="123"/>
      <c r="Q30" s="124"/>
      <c r="R30" s="126">
        <f>R23+R24+R25+R26+R27+R28+R29</f>
        <v>559.00000000000011</v>
      </c>
      <c r="S30" s="127">
        <f t="shared" ref="S30:AA30" si="41">SUM(S23:S27)</f>
        <v>52</v>
      </c>
      <c r="T30" s="128">
        <f t="shared" si="41"/>
        <v>52</v>
      </c>
      <c r="U30" s="128">
        <f t="shared" si="41"/>
        <v>62.4</v>
      </c>
      <c r="V30" s="128">
        <f t="shared" si="41"/>
        <v>208</v>
      </c>
      <c r="W30" s="128">
        <f t="shared" si="41"/>
        <v>39</v>
      </c>
      <c r="X30" s="128">
        <f t="shared" si="41"/>
        <v>62.4</v>
      </c>
      <c r="Y30" s="129">
        <f t="shared" si="41"/>
        <v>260</v>
      </c>
      <c r="Z30" s="129">
        <f t="shared" si="41"/>
        <v>90.999999999999986</v>
      </c>
      <c r="AA30" s="129">
        <f t="shared" si="41"/>
        <v>124.8</v>
      </c>
      <c r="AB30" s="130">
        <f>R30/1800/0.6</f>
        <v>0.51759259259259272</v>
      </c>
      <c r="AC30" s="7"/>
      <c r="AD30" s="131"/>
      <c r="AE30" s="132"/>
      <c r="AF30" s="132"/>
      <c r="AG30" s="132"/>
      <c r="AH30" s="132"/>
      <c r="AI30" s="132"/>
      <c r="AJ30" s="132"/>
      <c r="AK30" s="132"/>
      <c r="AL30" s="132"/>
      <c r="AM30" s="132"/>
      <c r="AN30" s="132"/>
      <c r="AO30" s="132"/>
      <c r="AP30" s="132"/>
      <c r="AQ30" s="132"/>
      <c r="AR30" s="132"/>
      <c r="AS30" s="132"/>
      <c r="AT30" s="132"/>
      <c r="AU30" s="132"/>
      <c r="AV30" s="624"/>
    </row>
    <row r="31" spans="1:68" s="316" customFormat="1" ht="27.95" customHeight="1" thickTop="1" x14ac:dyDescent="0.25">
      <c r="A31" s="54" t="s">
        <v>1353</v>
      </c>
      <c r="B31" s="55" t="s">
        <v>158</v>
      </c>
      <c r="C31" s="608" t="s">
        <v>142</v>
      </c>
      <c r="D31" s="389" t="s">
        <v>1299</v>
      </c>
      <c r="E31" s="93" t="s">
        <v>54</v>
      </c>
      <c r="F31" s="80">
        <v>2</v>
      </c>
      <c r="G31" s="60" t="s">
        <v>1348</v>
      </c>
      <c r="H31" s="60" t="s">
        <v>1349</v>
      </c>
      <c r="I31" s="609"/>
      <c r="J31" s="62"/>
      <c r="K31" s="610">
        <f t="shared" ref="K31:K35" si="42">IF(J31&gt;0, 1, 0)</f>
        <v>0</v>
      </c>
      <c r="L31" s="610">
        <f t="shared" ref="L31:L35" si="43">J31-K31</f>
        <v>0</v>
      </c>
      <c r="M31" s="64"/>
      <c r="N31" s="65">
        <v>4</v>
      </c>
      <c r="O31" s="611">
        <f t="shared" ref="O31:O35" si="44">IF(N31&gt;0, 1, 0)</f>
        <v>1</v>
      </c>
      <c r="P31" s="611">
        <f t="shared" ref="P31:P35" si="45">N31-O31</f>
        <v>3</v>
      </c>
      <c r="Q31" s="612">
        <v>26</v>
      </c>
      <c r="R31" s="68">
        <f t="shared" ref="R31:R35" si="46">(K31*M31*$R$5)+(L31*M31*$R$6)+(O31*Q31*$R$7)+(P31*Q31*$R$8)</f>
        <v>143</v>
      </c>
      <c r="S31" s="635">
        <f t="shared" ref="S31:S35" si="47">J31*M31*$S$5</f>
        <v>0</v>
      </c>
      <c r="T31" s="636">
        <f t="shared" ref="T31:T35" si="48">K31*M31*$T$5</f>
        <v>0</v>
      </c>
      <c r="U31" s="636">
        <f t="shared" ref="U31:U35" si="49">J31*M31*$U$5</f>
        <v>0</v>
      </c>
      <c r="V31" s="636">
        <f t="shared" ref="V31:V35" si="50">N31*Q31*$V$7</f>
        <v>104</v>
      </c>
      <c r="W31" s="636">
        <f t="shared" ref="W31:W35" si="51">O31*Q31*$W$7</f>
        <v>7.8</v>
      </c>
      <c r="X31" s="636">
        <f t="shared" ref="X31:X35" si="52">N31*Q31*$X$7</f>
        <v>31.2</v>
      </c>
      <c r="Y31" s="636">
        <f t="shared" ref="Y31:AA35" si="53">S31+V31</f>
        <v>104</v>
      </c>
      <c r="Z31" s="636">
        <f t="shared" si="53"/>
        <v>7.8</v>
      </c>
      <c r="AA31" s="636">
        <f t="shared" si="53"/>
        <v>31.2</v>
      </c>
      <c r="AB31" s="637"/>
      <c r="AC31" s="314">
        <f t="shared" ref="AC31:AC35" si="54">R31-Y31-Z31-AA31</f>
        <v>0</v>
      </c>
      <c r="AD31" s="613" t="s">
        <v>1314</v>
      </c>
      <c r="AE31" s="613" t="s">
        <v>1315</v>
      </c>
      <c r="AF31" s="613" t="s">
        <v>180</v>
      </c>
      <c r="AG31" s="613" t="s">
        <v>1316</v>
      </c>
      <c r="AH31" s="88"/>
      <c r="AI31" s="88"/>
      <c r="AJ31" s="75"/>
      <c r="AK31" s="613" t="s">
        <v>1354</v>
      </c>
      <c r="AL31" s="88"/>
      <c r="AM31" s="75"/>
      <c r="AN31" s="77"/>
      <c r="AO31" s="72"/>
      <c r="AP31" s="73"/>
      <c r="AQ31" s="79"/>
      <c r="AR31" s="613"/>
      <c r="AS31" s="613"/>
      <c r="AT31" s="638"/>
      <c r="AU31" s="639"/>
      <c r="AV31" s="640"/>
    </row>
    <row r="32" spans="1:68" s="528" customFormat="1" ht="27.95" customHeight="1" x14ac:dyDescent="0.25">
      <c r="A32" s="573" t="s">
        <v>1353</v>
      </c>
      <c r="B32" s="641" t="s">
        <v>158</v>
      </c>
      <c r="C32" s="642" t="s">
        <v>142</v>
      </c>
      <c r="D32" s="643" t="s">
        <v>1299</v>
      </c>
      <c r="E32" s="644" t="s">
        <v>54</v>
      </c>
      <c r="F32" s="618">
        <v>6</v>
      </c>
      <c r="G32" s="233" t="s">
        <v>1355</v>
      </c>
      <c r="H32" s="233" t="s">
        <v>1356</v>
      </c>
      <c r="I32" s="619"/>
      <c r="J32" s="82"/>
      <c r="K32" s="620">
        <f t="shared" si="42"/>
        <v>0</v>
      </c>
      <c r="L32" s="620">
        <f t="shared" si="43"/>
        <v>0</v>
      </c>
      <c r="M32" s="494"/>
      <c r="N32" s="84">
        <v>1</v>
      </c>
      <c r="O32" s="620">
        <f t="shared" si="44"/>
        <v>1</v>
      </c>
      <c r="P32" s="620">
        <f t="shared" si="45"/>
        <v>0</v>
      </c>
      <c r="Q32" s="494">
        <v>26</v>
      </c>
      <c r="R32" s="574">
        <f t="shared" si="46"/>
        <v>41.6</v>
      </c>
      <c r="S32" s="645">
        <f t="shared" si="47"/>
        <v>0</v>
      </c>
      <c r="T32" s="646">
        <f t="shared" si="48"/>
        <v>0</v>
      </c>
      <c r="U32" s="646">
        <f t="shared" si="49"/>
        <v>0</v>
      </c>
      <c r="V32" s="646">
        <f t="shared" si="50"/>
        <v>26</v>
      </c>
      <c r="W32" s="646">
        <f t="shared" si="51"/>
        <v>7.8</v>
      </c>
      <c r="X32" s="646">
        <f t="shared" si="52"/>
        <v>7.8</v>
      </c>
      <c r="Y32" s="646">
        <f t="shared" si="53"/>
        <v>26</v>
      </c>
      <c r="Z32" s="646">
        <f t="shared" si="53"/>
        <v>7.8</v>
      </c>
      <c r="AA32" s="646">
        <f t="shared" si="53"/>
        <v>7.8</v>
      </c>
      <c r="AB32" s="647"/>
      <c r="AC32" s="648">
        <f t="shared" si="54"/>
        <v>0</v>
      </c>
      <c r="AD32" s="613" t="s">
        <v>1302</v>
      </c>
      <c r="AE32" s="613" t="s">
        <v>1303</v>
      </c>
      <c r="AF32" s="613" t="s">
        <v>180</v>
      </c>
      <c r="AG32" s="613" t="s">
        <v>907</v>
      </c>
      <c r="AH32" s="88"/>
      <c r="AI32" s="88"/>
      <c r="AJ32" s="75"/>
      <c r="AK32" s="134"/>
      <c r="AL32" s="88"/>
      <c r="AM32" s="75"/>
      <c r="AN32" s="89"/>
      <c r="AO32" s="86"/>
      <c r="AP32" s="87"/>
      <c r="AQ32" s="87"/>
      <c r="AR32" s="613"/>
      <c r="AS32" s="613"/>
      <c r="AT32" s="638"/>
      <c r="AU32" s="639"/>
      <c r="AV32" s="640"/>
    </row>
    <row r="33" spans="1:68" s="528" customFormat="1" ht="27.95" customHeight="1" x14ac:dyDescent="0.25">
      <c r="A33" s="573" t="s">
        <v>1353</v>
      </c>
      <c r="B33" s="641" t="s">
        <v>158</v>
      </c>
      <c r="C33" s="642" t="s">
        <v>142</v>
      </c>
      <c r="D33" s="643" t="s">
        <v>1299</v>
      </c>
      <c r="E33" s="649" t="s">
        <v>84</v>
      </c>
      <c r="F33" s="650">
        <v>5</v>
      </c>
      <c r="G33" s="651" t="s">
        <v>1357</v>
      </c>
      <c r="H33" s="233" t="s">
        <v>1358</v>
      </c>
      <c r="I33" s="619"/>
      <c r="J33" s="82">
        <v>1</v>
      </c>
      <c r="K33" s="620">
        <f t="shared" si="42"/>
        <v>1</v>
      </c>
      <c r="L33" s="620">
        <f t="shared" si="43"/>
        <v>0</v>
      </c>
      <c r="M33" s="494">
        <v>26</v>
      </c>
      <c r="N33" s="84">
        <v>1</v>
      </c>
      <c r="O33" s="620">
        <f t="shared" si="44"/>
        <v>1</v>
      </c>
      <c r="P33" s="620">
        <f t="shared" si="45"/>
        <v>0</v>
      </c>
      <c r="Q33" s="494">
        <v>26</v>
      </c>
      <c r="R33" s="574">
        <f t="shared" si="46"/>
        <v>124.80000000000001</v>
      </c>
      <c r="S33" s="645">
        <f t="shared" si="47"/>
        <v>26</v>
      </c>
      <c r="T33" s="646">
        <f t="shared" si="48"/>
        <v>26</v>
      </c>
      <c r="U33" s="646">
        <f t="shared" si="49"/>
        <v>31.2</v>
      </c>
      <c r="V33" s="646">
        <f t="shared" si="50"/>
        <v>26</v>
      </c>
      <c r="W33" s="646">
        <f t="shared" si="51"/>
        <v>7.8</v>
      </c>
      <c r="X33" s="646">
        <f t="shared" si="52"/>
        <v>7.8</v>
      </c>
      <c r="Y33" s="646">
        <f t="shared" si="53"/>
        <v>52</v>
      </c>
      <c r="Z33" s="646">
        <f t="shared" si="53"/>
        <v>33.799999999999997</v>
      </c>
      <c r="AA33" s="646">
        <f t="shared" si="53"/>
        <v>39</v>
      </c>
      <c r="AB33" s="647"/>
      <c r="AC33" s="648">
        <f t="shared" si="54"/>
        <v>0</v>
      </c>
      <c r="AD33" s="86"/>
      <c r="AE33" s="73"/>
      <c r="AF33" s="87"/>
      <c r="AG33" s="87"/>
      <c r="AH33" s="88"/>
      <c r="AI33" s="88"/>
      <c r="AJ33" s="75"/>
      <c r="AK33" s="87"/>
      <c r="AL33" s="88"/>
      <c r="AM33" s="75"/>
      <c r="AN33" s="89"/>
      <c r="AO33" s="86"/>
      <c r="AP33" s="87"/>
      <c r="AQ33" s="87"/>
      <c r="AR33" s="613"/>
      <c r="AS33" s="613"/>
      <c r="AT33" s="638"/>
      <c r="AU33" s="639"/>
      <c r="AV33" s="640"/>
    </row>
    <row r="34" spans="1:68" s="528" customFormat="1" ht="27.95" customHeight="1" x14ac:dyDescent="0.25">
      <c r="A34" s="573" t="s">
        <v>1353</v>
      </c>
      <c r="B34" s="641" t="s">
        <v>158</v>
      </c>
      <c r="C34" s="642" t="s">
        <v>142</v>
      </c>
      <c r="D34" s="643" t="s">
        <v>1299</v>
      </c>
      <c r="E34" s="617" t="s">
        <v>84</v>
      </c>
      <c r="F34" s="618">
        <v>2</v>
      </c>
      <c r="G34" s="233" t="s">
        <v>1157</v>
      </c>
      <c r="H34" s="233" t="s">
        <v>1310</v>
      </c>
      <c r="I34" s="619"/>
      <c r="J34" s="82">
        <v>1</v>
      </c>
      <c r="K34" s="620">
        <f t="shared" si="42"/>
        <v>1</v>
      </c>
      <c r="L34" s="620">
        <f t="shared" si="43"/>
        <v>0</v>
      </c>
      <c r="M34" s="494">
        <v>10</v>
      </c>
      <c r="N34" s="84">
        <v>2</v>
      </c>
      <c r="O34" s="620"/>
      <c r="P34" s="620"/>
      <c r="Q34" s="494">
        <v>26</v>
      </c>
      <c r="R34" s="574">
        <f>(M34*R5)+(Q34*R7)+(R8*Q34)</f>
        <v>107.4</v>
      </c>
      <c r="S34" s="645">
        <f t="shared" si="47"/>
        <v>10</v>
      </c>
      <c r="T34" s="646">
        <f t="shared" si="48"/>
        <v>10</v>
      </c>
      <c r="U34" s="646">
        <f t="shared" si="49"/>
        <v>12</v>
      </c>
      <c r="V34" s="646">
        <f t="shared" si="50"/>
        <v>52</v>
      </c>
      <c r="W34" s="646">
        <f t="shared" si="51"/>
        <v>0</v>
      </c>
      <c r="X34" s="646">
        <f t="shared" si="52"/>
        <v>15.6</v>
      </c>
      <c r="Y34" s="646">
        <f t="shared" si="53"/>
        <v>62</v>
      </c>
      <c r="Z34" s="646">
        <f t="shared" si="53"/>
        <v>10</v>
      </c>
      <c r="AA34" s="646">
        <f t="shared" si="53"/>
        <v>27.6</v>
      </c>
      <c r="AB34" s="647"/>
      <c r="AC34" s="648">
        <f t="shared" si="54"/>
        <v>7.8000000000000043</v>
      </c>
      <c r="AD34" s="380"/>
      <c r="AE34" s="324"/>
      <c r="AF34" s="247"/>
      <c r="AG34" s="247"/>
      <c r="AH34" s="88"/>
      <c r="AI34" s="88"/>
      <c r="AJ34" s="75"/>
      <c r="AK34" s="247"/>
      <c r="AL34" s="88"/>
      <c r="AM34" s="75"/>
      <c r="AN34" s="652"/>
      <c r="AO34" s="380"/>
      <c r="AP34" s="247"/>
      <c r="AQ34" s="247"/>
      <c r="AR34" s="247"/>
      <c r="AS34" s="247"/>
      <c r="AT34" s="638"/>
      <c r="AU34" s="639"/>
      <c r="AV34" s="640"/>
    </row>
    <row r="35" spans="1:68" s="528" customFormat="1" ht="27.95" customHeight="1" x14ac:dyDescent="0.25">
      <c r="A35" s="573" t="s">
        <v>1353</v>
      </c>
      <c r="B35" s="641" t="s">
        <v>158</v>
      </c>
      <c r="C35" s="642" t="s">
        <v>142</v>
      </c>
      <c r="D35" s="643" t="s">
        <v>1299</v>
      </c>
      <c r="E35" s="617" t="s">
        <v>129</v>
      </c>
      <c r="F35" s="618">
        <v>3</v>
      </c>
      <c r="G35" s="233" t="s">
        <v>1359</v>
      </c>
      <c r="H35" s="233" t="s">
        <v>1360</v>
      </c>
      <c r="I35" s="653"/>
      <c r="J35" s="82">
        <v>1</v>
      </c>
      <c r="K35" s="620">
        <f t="shared" si="42"/>
        <v>1</v>
      </c>
      <c r="L35" s="620">
        <f t="shared" si="43"/>
        <v>0</v>
      </c>
      <c r="M35" s="494">
        <v>13</v>
      </c>
      <c r="N35" s="84">
        <v>1</v>
      </c>
      <c r="O35" s="620">
        <f t="shared" si="44"/>
        <v>1</v>
      </c>
      <c r="P35" s="620">
        <f t="shared" si="45"/>
        <v>0</v>
      </c>
      <c r="Q35" s="494">
        <v>26</v>
      </c>
      <c r="R35" s="574">
        <f t="shared" si="46"/>
        <v>83.2</v>
      </c>
      <c r="S35" s="645">
        <f t="shared" si="47"/>
        <v>13</v>
      </c>
      <c r="T35" s="646">
        <f t="shared" si="48"/>
        <v>13</v>
      </c>
      <c r="U35" s="646">
        <f t="shared" si="49"/>
        <v>15.6</v>
      </c>
      <c r="V35" s="646">
        <f t="shared" si="50"/>
        <v>26</v>
      </c>
      <c r="W35" s="646">
        <f t="shared" si="51"/>
        <v>7.8</v>
      </c>
      <c r="X35" s="646">
        <f t="shared" si="52"/>
        <v>7.8</v>
      </c>
      <c r="Y35" s="646">
        <f t="shared" si="53"/>
        <v>39</v>
      </c>
      <c r="Z35" s="646">
        <f t="shared" si="53"/>
        <v>20.8</v>
      </c>
      <c r="AA35" s="646">
        <f t="shared" si="53"/>
        <v>23.4</v>
      </c>
      <c r="AB35" s="647"/>
      <c r="AC35" s="648">
        <f t="shared" si="54"/>
        <v>0</v>
      </c>
      <c r="AD35" s="380"/>
      <c r="AE35" s="324"/>
      <c r="AF35" s="247"/>
      <c r="AG35" s="247"/>
      <c r="AH35" s="88"/>
      <c r="AI35" s="88"/>
      <c r="AJ35" s="75"/>
      <c r="AK35" s="247"/>
      <c r="AL35" s="88"/>
      <c r="AM35" s="75"/>
      <c r="AN35" s="652"/>
      <c r="AO35" s="380"/>
      <c r="AP35" s="247"/>
      <c r="AQ35" s="247"/>
      <c r="AR35" s="247"/>
      <c r="AS35" s="247"/>
      <c r="AT35" s="638"/>
      <c r="AU35" s="639"/>
      <c r="AV35" s="640"/>
    </row>
    <row r="36" spans="1:68" ht="27.75" customHeight="1" thickBot="1" x14ac:dyDescent="0.3">
      <c r="A36" s="116" t="s">
        <v>1353</v>
      </c>
      <c r="B36" s="117" t="s">
        <v>158</v>
      </c>
      <c r="C36" s="117" t="s">
        <v>142</v>
      </c>
      <c r="D36" s="57" t="s">
        <v>1299</v>
      </c>
      <c r="E36" s="623"/>
      <c r="F36" s="118"/>
      <c r="G36" s="119"/>
      <c r="H36" s="120" t="s">
        <v>90</v>
      </c>
      <c r="I36" s="121"/>
      <c r="J36" s="122"/>
      <c r="K36" s="123"/>
      <c r="L36" s="123"/>
      <c r="M36" s="124"/>
      <c r="N36" s="125"/>
      <c r="O36" s="123"/>
      <c r="P36" s="123"/>
      <c r="Q36" s="124"/>
      <c r="R36" s="126">
        <f>SUM(R31:R35)</f>
        <v>499.99999999999994</v>
      </c>
      <c r="S36" s="127">
        <f t="shared" ref="S36:AA36" si="55">SUM(S31:S35)</f>
        <v>49</v>
      </c>
      <c r="T36" s="128">
        <f t="shared" si="55"/>
        <v>49</v>
      </c>
      <c r="U36" s="128">
        <f t="shared" si="55"/>
        <v>58.800000000000004</v>
      </c>
      <c r="V36" s="128">
        <f t="shared" si="55"/>
        <v>234</v>
      </c>
      <c r="W36" s="128">
        <f t="shared" si="55"/>
        <v>31.2</v>
      </c>
      <c r="X36" s="128">
        <f t="shared" si="55"/>
        <v>70.2</v>
      </c>
      <c r="Y36" s="129">
        <f t="shared" si="55"/>
        <v>283</v>
      </c>
      <c r="Z36" s="129">
        <f t="shared" si="55"/>
        <v>80.2</v>
      </c>
      <c r="AA36" s="129">
        <f t="shared" si="55"/>
        <v>129</v>
      </c>
      <c r="AB36" s="130">
        <f>R36/1800/0.6</f>
        <v>0.46296296296296291</v>
      </c>
      <c r="AC36" s="7"/>
      <c r="AD36" s="131"/>
      <c r="AE36" s="132"/>
      <c r="AF36" s="132"/>
      <c r="AG36" s="132"/>
      <c r="AH36" s="132"/>
      <c r="AI36" s="132"/>
      <c r="AJ36" s="132"/>
      <c r="AK36" s="132"/>
      <c r="AL36" s="132"/>
      <c r="AM36" s="132"/>
      <c r="AN36" s="132"/>
      <c r="AO36" s="132"/>
      <c r="AP36" s="132"/>
      <c r="AQ36" s="132"/>
      <c r="AR36" s="132"/>
      <c r="AS36" s="132"/>
      <c r="AT36" s="132"/>
      <c r="AU36" s="132"/>
      <c r="AV36" s="624"/>
    </row>
    <row r="37" spans="1:68" ht="27.95" customHeight="1" thickTop="1" x14ac:dyDescent="0.25">
      <c r="A37" s="54" t="s">
        <v>429</v>
      </c>
      <c r="B37" s="55" t="s">
        <v>1361</v>
      </c>
      <c r="C37" s="608" t="s">
        <v>52</v>
      </c>
      <c r="D37" s="389" t="s">
        <v>1299</v>
      </c>
      <c r="E37" s="93" t="s">
        <v>54</v>
      </c>
      <c r="F37" s="80">
        <v>4</v>
      </c>
      <c r="G37" s="60" t="s">
        <v>1336</v>
      </c>
      <c r="H37" s="60" t="s">
        <v>1337</v>
      </c>
      <c r="I37" s="654"/>
      <c r="J37" s="62">
        <v>1</v>
      </c>
      <c r="K37" s="63">
        <f t="shared" ref="K37:K43" si="56">IF(J37&gt;0, 1, 0)</f>
        <v>1</v>
      </c>
      <c r="L37" s="63">
        <f t="shared" ref="L37:L44" si="57">J37-K37</f>
        <v>0</v>
      </c>
      <c r="M37" s="64">
        <v>26</v>
      </c>
      <c r="N37" s="65"/>
      <c r="O37" s="66">
        <f t="shared" ref="O37:O44" si="58">IF(N37&gt;0, 1, 0)</f>
        <v>0</v>
      </c>
      <c r="P37" s="66">
        <f t="shared" ref="P37:P44" si="59">N37-O37</f>
        <v>0</v>
      </c>
      <c r="Q37" s="612"/>
      <c r="R37" s="68">
        <f t="shared" ref="R37:R41" si="60">(K37*M37*$R$5)+(L37*M37*$R$6)+(O37*Q37*$R$7)+(P37*Q37*$R$8)</f>
        <v>83.2</v>
      </c>
      <c r="S37" s="69">
        <f t="shared" ref="S37:S43" si="61">J37*M37*$S$5</f>
        <v>26</v>
      </c>
      <c r="T37" s="70">
        <f t="shared" ref="T37:T43" si="62">K37*M37*$T$5</f>
        <v>26</v>
      </c>
      <c r="U37" s="70">
        <f t="shared" ref="U37:U43" si="63">J37*M37*$U$5</f>
        <v>31.2</v>
      </c>
      <c r="V37" s="70">
        <f t="shared" ref="V37:V44" si="64">N37*Q37*$V$7</f>
        <v>0</v>
      </c>
      <c r="W37" s="70">
        <f t="shared" ref="W37:W44" si="65">O37*Q37*$W$7</f>
        <v>0</v>
      </c>
      <c r="X37" s="70">
        <f t="shared" ref="X37:X44" si="66">N37*Q37*$X$7</f>
        <v>0</v>
      </c>
      <c r="Y37" s="70">
        <f t="shared" ref="Y37:AA44" si="67">S37+V37</f>
        <v>26</v>
      </c>
      <c r="Z37" s="70">
        <f t="shared" si="67"/>
        <v>26</v>
      </c>
      <c r="AA37" s="70">
        <f t="shared" si="67"/>
        <v>31.2</v>
      </c>
      <c r="AB37" s="71"/>
      <c r="AC37" s="7">
        <f t="shared" ref="AC37:AC44" si="68">R37-Y37-Z37-AA37</f>
        <v>0</v>
      </c>
      <c r="AD37" s="72"/>
      <c r="AE37" s="73"/>
      <c r="AF37" s="73"/>
      <c r="AG37" s="73"/>
      <c r="AH37" s="88"/>
      <c r="AI37" s="88"/>
      <c r="AJ37" s="75"/>
      <c r="AK37" s="613" t="s">
        <v>1362</v>
      </c>
      <c r="AL37" s="88"/>
      <c r="AM37" s="75"/>
      <c r="AN37" s="77"/>
      <c r="AO37" s="613" t="s">
        <v>1363</v>
      </c>
      <c r="AP37" s="613" t="s">
        <v>1364</v>
      </c>
      <c r="AQ37" s="613"/>
      <c r="AR37" s="613" t="s">
        <v>1365</v>
      </c>
      <c r="AS37" s="73"/>
      <c r="AT37" s="88"/>
      <c r="AU37" s="75"/>
      <c r="AV37" s="77"/>
    </row>
    <row r="38" spans="1:68" ht="27.95" customHeight="1" x14ac:dyDescent="0.25">
      <c r="A38" s="54" t="s">
        <v>429</v>
      </c>
      <c r="B38" s="55" t="s">
        <v>1361</v>
      </c>
      <c r="C38" s="56" t="s">
        <v>52</v>
      </c>
      <c r="D38" s="57" t="s">
        <v>1299</v>
      </c>
      <c r="E38" s="93" t="s">
        <v>73</v>
      </c>
      <c r="F38" s="80">
        <v>3</v>
      </c>
      <c r="G38" s="60" t="s">
        <v>1366</v>
      </c>
      <c r="H38" s="60" t="s">
        <v>1367</v>
      </c>
      <c r="I38" s="81"/>
      <c r="J38" s="82">
        <v>1</v>
      </c>
      <c r="K38" s="63">
        <f t="shared" si="56"/>
        <v>1</v>
      </c>
      <c r="L38" s="63">
        <f t="shared" si="57"/>
        <v>0</v>
      </c>
      <c r="M38" s="83">
        <v>26</v>
      </c>
      <c r="N38" s="84">
        <v>1</v>
      </c>
      <c r="O38" s="66">
        <f t="shared" si="58"/>
        <v>1</v>
      </c>
      <c r="P38" s="66">
        <f t="shared" si="59"/>
        <v>0</v>
      </c>
      <c r="Q38" s="83">
        <v>26</v>
      </c>
      <c r="R38" s="85">
        <f t="shared" si="60"/>
        <v>124.80000000000001</v>
      </c>
      <c r="S38" s="69">
        <f t="shared" si="61"/>
        <v>26</v>
      </c>
      <c r="T38" s="70">
        <f t="shared" si="62"/>
        <v>26</v>
      </c>
      <c r="U38" s="70">
        <f t="shared" si="63"/>
        <v>31.2</v>
      </c>
      <c r="V38" s="70">
        <f t="shared" si="64"/>
        <v>26</v>
      </c>
      <c r="W38" s="70">
        <f t="shared" si="65"/>
        <v>7.8</v>
      </c>
      <c r="X38" s="70">
        <f t="shared" si="66"/>
        <v>7.8</v>
      </c>
      <c r="Y38" s="70">
        <f t="shared" si="67"/>
        <v>52</v>
      </c>
      <c r="Z38" s="70">
        <f t="shared" si="67"/>
        <v>33.799999999999997</v>
      </c>
      <c r="AA38" s="70">
        <f t="shared" si="67"/>
        <v>39</v>
      </c>
      <c r="AB38" s="71"/>
      <c r="AC38" s="7">
        <f t="shared" si="68"/>
        <v>0</v>
      </c>
      <c r="AD38" s="86"/>
      <c r="AE38" s="73"/>
      <c r="AF38" s="87"/>
      <c r="AG38" s="87"/>
      <c r="AH38" s="88"/>
      <c r="AI38" s="88"/>
      <c r="AJ38" s="75"/>
      <c r="AK38" s="613" t="s">
        <v>1368</v>
      </c>
      <c r="AL38" s="88"/>
      <c r="AM38" s="75"/>
      <c r="AN38" s="89"/>
      <c r="AO38" s="613" t="s">
        <v>1369</v>
      </c>
      <c r="AP38" s="613"/>
      <c r="AQ38" s="613"/>
      <c r="AR38" s="613"/>
      <c r="AS38" s="87"/>
      <c r="AT38" s="88"/>
      <c r="AU38" s="75"/>
      <c r="AV38" s="89"/>
    </row>
    <row r="39" spans="1:68" ht="27.95" customHeight="1" x14ac:dyDescent="0.25">
      <c r="A39" s="54" t="s">
        <v>429</v>
      </c>
      <c r="B39" s="55" t="s">
        <v>1361</v>
      </c>
      <c r="C39" s="56" t="s">
        <v>52</v>
      </c>
      <c r="D39" s="57" t="s">
        <v>1299</v>
      </c>
      <c r="E39" s="93" t="s">
        <v>73</v>
      </c>
      <c r="F39" s="80">
        <v>2</v>
      </c>
      <c r="G39" s="60" t="s">
        <v>1330</v>
      </c>
      <c r="H39" s="628" t="s">
        <v>1331</v>
      </c>
      <c r="I39" s="81"/>
      <c r="J39" s="82">
        <v>1</v>
      </c>
      <c r="K39" s="63">
        <f t="shared" si="56"/>
        <v>1</v>
      </c>
      <c r="L39" s="63">
        <f t="shared" si="57"/>
        <v>0</v>
      </c>
      <c r="M39" s="83">
        <v>26</v>
      </c>
      <c r="N39" s="564">
        <v>0</v>
      </c>
      <c r="O39" s="276"/>
      <c r="P39" s="276"/>
      <c r="Q39" s="471">
        <v>26</v>
      </c>
      <c r="R39" s="85">
        <v>83.2</v>
      </c>
      <c r="S39" s="69">
        <f t="shared" si="61"/>
        <v>26</v>
      </c>
      <c r="T39" s="70">
        <f t="shared" si="62"/>
        <v>26</v>
      </c>
      <c r="U39" s="70">
        <f t="shared" si="63"/>
        <v>31.2</v>
      </c>
      <c r="V39" s="70">
        <f t="shared" si="64"/>
        <v>0</v>
      </c>
      <c r="W39" s="70">
        <f t="shared" si="65"/>
        <v>0</v>
      </c>
      <c r="X39" s="70">
        <f t="shared" si="66"/>
        <v>0</v>
      </c>
      <c r="Y39" s="70">
        <f t="shared" si="67"/>
        <v>26</v>
      </c>
      <c r="Z39" s="70">
        <f t="shared" si="67"/>
        <v>26</v>
      </c>
      <c r="AA39" s="70">
        <f t="shared" si="67"/>
        <v>31.2</v>
      </c>
      <c r="AB39" s="71"/>
      <c r="AC39" s="7">
        <f t="shared" si="68"/>
        <v>0</v>
      </c>
      <c r="AD39" s="86"/>
      <c r="AE39" s="73"/>
      <c r="AF39" s="87"/>
      <c r="AG39" s="87"/>
      <c r="AH39" s="88"/>
      <c r="AI39" s="88"/>
      <c r="AJ39" s="75"/>
      <c r="AK39" s="87"/>
      <c r="AL39" s="88"/>
      <c r="AM39" s="75"/>
      <c r="AN39" s="89"/>
      <c r="AO39" s="86"/>
      <c r="AP39" s="87"/>
      <c r="AQ39" s="87"/>
      <c r="AR39" s="87"/>
      <c r="AS39" s="87"/>
      <c r="AT39" s="88"/>
      <c r="AU39" s="75"/>
      <c r="AV39" s="89"/>
    </row>
    <row r="40" spans="1:68" ht="27.95" customHeight="1" x14ac:dyDescent="0.25">
      <c r="A40" s="54" t="s">
        <v>429</v>
      </c>
      <c r="B40" s="55" t="s">
        <v>1361</v>
      </c>
      <c r="C40" s="56" t="s">
        <v>52</v>
      </c>
      <c r="D40" s="57" t="s">
        <v>1299</v>
      </c>
      <c r="E40" s="93" t="s">
        <v>73</v>
      </c>
      <c r="F40" s="80">
        <v>2</v>
      </c>
      <c r="G40" s="60" t="s">
        <v>1343</v>
      </c>
      <c r="H40" s="60" t="s">
        <v>1344</v>
      </c>
      <c r="I40" s="81"/>
      <c r="J40" s="82">
        <v>1</v>
      </c>
      <c r="K40" s="63">
        <f t="shared" si="56"/>
        <v>1</v>
      </c>
      <c r="L40" s="63">
        <f t="shared" si="57"/>
        <v>0</v>
      </c>
      <c r="M40" s="83">
        <v>26</v>
      </c>
      <c r="N40" s="84"/>
      <c r="O40" s="66"/>
      <c r="P40" s="66"/>
      <c r="Q40" s="83"/>
      <c r="R40" s="85">
        <f t="shared" si="60"/>
        <v>83.2</v>
      </c>
      <c r="S40" s="69">
        <f t="shared" si="61"/>
        <v>26</v>
      </c>
      <c r="T40" s="70">
        <f t="shared" si="62"/>
        <v>26</v>
      </c>
      <c r="U40" s="70">
        <f t="shared" si="63"/>
        <v>31.2</v>
      </c>
      <c r="V40" s="70">
        <f t="shared" si="64"/>
        <v>0</v>
      </c>
      <c r="W40" s="70">
        <f t="shared" si="65"/>
        <v>0</v>
      </c>
      <c r="X40" s="70">
        <f t="shared" si="66"/>
        <v>0</v>
      </c>
      <c r="Y40" s="70">
        <f t="shared" si="67"/>
        <v>26</v>
      </c>
      <c r="Z40" s="70">
        <f t="shared" si="67"/>
        <v>26</v>
      </c>
      <c r="AA40" s="70">
        <f t="shared" si="67"/>
        <v>31.2</v>
      </c>
      <c r="AB40" s="71"/>
      <c r="AC40" s="7">
        <f t="shared" si="68"/>
        <v>0</v>
      </c>
      <c r="AD40" s="86"/>
      <c r="AE40" s="73"/>
      <c r="AF40" s="87"/>
      <c r="AG40" s="87"/>
      <c r="AH40" s="88"/>
      <c r="AI40" s="88"/>
      <c r="AJ40" s="75"/>
      <c r="AK40" s="87"/>
      <c r="AL40" s="88"/>
      <c r="AM40" s="75"/>
      <c r="AN40" s="89"/>
      <c r="AO40" s="86"/>
      <c r="AP40" s="87"/>
      <c r="AQ40" s="87"/>
      <c r="AR40" s="87"/>
      <c r="AS40" s="87"/>
      <c r="AT40" s="88"/>
      <c r="AU40" s="75"/>
      <c r="AV40" s="89"/>
    </row>
    <row r="41" spans="1:68" ht="27.95" customHeight="1" x14ac:dyDescent="0.25">
      <c r="A41" s="54" t="s">
        <v>429</v>
      </c>
      <c r="B41" s="55" t="s">
        <v>1361</v>
      </c>
      <c r="C41" s="56" t="s">
        <v>52</v>
      </c>
      <c r="D41" s="57" t="s">
        <v>1299</v>
      </c>
      <c r="E41" s="626" t="s">
        <v>129</v>
      </c>
      <c r="F41" s="80">
        <v>3</v>
      </c>
      <c r="G41" s="60" t="s">
        <v>1328</v>
      </c>
      <c r="H41" s="60" t="s">
        <v>1329</v>
      </c>
      <c r="I41" s="81"/>
      <c r="J41" s="82">
        <v>1</v>
      </c>
      <c r="K41" s="63">
        <f t="shared" si="56"/>
        <v>1</v>
      </c>
      <c r="L41" s="63">
        <f t="shared" si="57"/>
        <v>0</v>
      </c>
      <c r="M41" s="83">
        <v>26</v>
      </c>
      <c r="N41" s="84"/>
      <c r="O41" s="66">
        <f t="shared" si="58"/>
        <v>0</v>
      </c>
      <c r="P41" s="66">
        <f t="shared" si="59"/>
        <v>0</v>
      </c>
      <c r="Q41" s="83"/>
      <c r="R41" s="85">
        <f t="shared" si="60"/>
        <v>83.2</v>
      </c>
      <c r="S41" s="69">
        <f t="shared" si="61"/>
        <v>26</v>
      </c>
      <c r="T41" s="70">
        <f t="shared" si="62"/>
        <v>26</v>
      </c>
      <c r="U41" s="70">
        <f t="shared" si="63"/>
        <v>31.2</v>
      </c>
      <c r="V41" s="70">
        <f t="shared" si="64"/>
        <v>0</v>
      </c>
      <c r="W41" s="70">
        <f t="shared" si="65"/>
        <v>0</v>
      </c>
      <c r="X41" s="70">
        <f t="shared" si="66"/>
        <v>0</v>
      </c>
      <c r="Y41" s="70">
        <f t="shared" si="67"/>
        <v>26</v>
      </c>
      <c r="Z41" s="70">
        <f t="shared" si="67"/>
        <v>26</v>
      </c>
      <c r="AA41" s="70">
        <f t="shared" si="67"/>
        <v>31.2</v>
      </c>
      <c r="AB41" s="71"/>
      <c r="AC41" s="7">
        <f t="shared" si="68"/>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632" t="s">
        <v>429</v>
      </c>
      <c r="B42" s="632" t="s">
        <v>1361</v>
      </c>
      <c r="C42" s="632" t="s">
        <v>52</v>
      </c>
      <c r="D42" s="100"/>
      <c r="E42" s="632" t="s">
        <v>1370</v>
      </c>
      <c r="F42" s="258">
        <v>2</v>
      </c>
      <c r="G42" s="655"/>
      <c r="H42" s="656" t="s">
        <v>1371</v>
      </c>
      <c r="I42" s="81"/>
      <c r="J42" s="470">
        <v>1</v>
      </c>
      <c r="K42" s="63">
        <f t="shared" si="56"/>
        <v>1</v>
      </c>
      <c r="L42" s="63">
        <f t="shared" si="57"/>
        <v>0</v>
      </c>
      <c r="M42" s="471">
        <v>6</v>
      </c>
      <c r="N42" s="564"/>
      <c r="O42" s="66"/>
      <c r="P42" s="66"/>
      <c r="Q42" s="471"/>
      <c r="R42" s="631">
        <v>29.4</v>
      </c>
      <c r="S42" s="69">
        <f t="shared" si="61"/>
        <v>6</v>
      </c>
      <c r="T42" s="70">
        <f t="shared" si="62"/>
        <v>6</v>
      </c>
      <c r="U42" s="70">
        <f t="shared" si="63"/>
        <v>7.1999999999999993</v>
      </c>
      <c r="V42" s="70"/>
      <c r="W42" s="70"/>
      <c r="X42" s="70"/>
      <c r="Y42" s="70"/>
      <c r="Z42" s="70"/>
      <c r="AA42" s="70"/>
      <c r="AB42" s="71"/>
      <c r="AC42" s="7"/>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632" t="s">
        <v>429</v>
      </c>
      <c r="B43" s="632" t="s">
        <v>1361</v>
      </c>
      <c r="C43" s="632" t="s">
        <v>52</v>
      </c>
      <c r="D43" s="100"/>
      <c r="E43" s="632" t="s">
        <v>1370</v>
      </c>
      <c r="F43" s="258">
        <v>2</v>
      </c>
      <c r="G43" s="632"/>
      <c r="H43" s="656" t="s">
        <v>1372</v>
      </c>
      <c r="I43" s="81"/>
      <c r="J43" s="470">
        <v>1</v>
      </c>
      <c r="K43" s="63">
        <f t="shared" si="56"/>
        <v>1</v>
      </c>
      <c r="L43" s="63">
        <f t="shared" si="57"/>
        <v>0</v>
      </c>
      <c r="M43" s="471">
        <v>12</v>
      </c>
      <c r="N43" s="564"/>
      <c r="O43" s="66"/>
      <c r="P43" s="66"/>
      <c r="Q43" s="471"/>
      <c r="R43" s="631">
        <v>58.8</v>
      </c>
      <c r="S43" s="69">
        <f t="shared" si="61"/>
        <v>12</v>
      </c>
      <c r="T43" s="70">
        <f t="shared" si="62"/>
        <v>12</v>
      </c>
      <c r="U43" s="70">
        <f t="shared" si="63"/>
        <v>14.399999999999999</v>
      </c>
      <c r="V43" s="70"/>
      <c r="W43" s="70"/>
      <c r="X43" s="70"/>
      <c r="Y43" s="70"/>
      <c r="Z43" s="70"/>
      <c r="AA43" s="70"/>
      <c r="AB43" s="71"/>
      <c r="AC43" s="7"/>
      <c r="AD43" s="86"/>
      <c r="AE43" s="73"/>
      <c r="AF43" s="87"/>
      <c r="AG43" s="87"/>
      <c r="AH43" s="88"/>
      <c r="AI43" s="88"/>
      <c r="AJ43" s="75"/>
      <c r="AK43" s="87"/>
      <c r="AL43" s="88"/>
      <c r="AM43" s="75"/>
      <c r="AN43" s="89"/>
      <c r="AO43" s="86"/>
      <c r="AP43" s="87"/>
      <c r="AQ43" s="87"/>
      <c r="AR43" s="87"/>
      <c r="AS43" s="87"/>
      <c r="AT43" s="88"/>
      <c r="AU43" s="75"/>
      <c r="AV43" s="89"/>
    </row>
    <row r="44" spans="1:68" s="115" customFormat="1" ht="27.95" customHeight="1" x14ac:dyDescent="0.25">
      <c r="A44" s="632" t="s">
        <v>429</v>
      </c>
      <c r="B44" s="632" t="s">
        <v>1361</v>
      </c>
      <c r="C44" s="632" t="s">
        <v>52</v>
      </c>
      <c r="D44" s="100" t="s">
        <v>1299</v>
      </c>
      <c r="E44" s="632" t="s">
        <v>394</v>
      </c>
      <c r="F44" s="258">
        <v>1</v>
      </c>
      <c r="G44" s="259"/>
      <c r="H44" s="260" t="s">
        <v>1087</v>
      </c>
      <c r="I44" s="104"/>
      <c r="J44" s="105">
        <v>1</v>
      </c>
      <c r="K44" s="106">
        <f>IF(J44&gt;0, 1, 0)</f>
        <v>1</v>
      </c>
      <c r="L44" s="106">
        <f t="shared" si="57"/>
        <v>0</v>
      </c>
      <c r="M44" s="107">
        <v>8</v>
      </c>
      <c r="N44" s="108"/>
      <c r="O44" s="109">
        <f t="shared" si="58"/>
        <v>0</v>
      </c>
      <c r="P44" s="109">
        <f t="shared" si="59"/>
        <v>0</v>
      </c>
      <c r="Q44" s="107"/>
      <c r="R44" s="110">
        <f>J44*M44*$R$9</f>
        <v>39.200000000000003</v>
      </c>
      <c r="S44" s="111">
        <f>J44*M44*$S$9</f>
        <v>8</v>
      </c>
      <c r="T44" s="112">
        <f>K44*M44*$T$9</f>
        <v>12</v>
      </c>
      <c r="U44" s="112">
        <f>J44*M44*$U$9</f>
        <v>19.2</v>
      </c>
      <c r="V44" s="112">
        <f t="shared" si="64"/>
        <v>0</v>
      </c>
      <c r="W44" s="112">
        <f t="shared" si="65"/>
        <v>0</v>
      </c>
      <c r="X44" s="112">
        <f t="shared" si="66"/>
        <v>0</v>
      </c>
      <c r="Y44" s="112">
        <f t="shared" si="67"/>
        <v>8</v>
      </c>
      <c r="Z44" s="112">
        <f t="shared" si="67"/>
        <v>12</v>
      </c>
      <c r="AA44" s="112">
        <f t="shared" si="67"/>
        <v>19.2</v>
      </c>
      <c r="AB44" s="113"/>
      <c r="AC44" s="114">
        <f t="shared" si="68"/>
        <v>0</v>
      </c>
      <c r="AD44" s="86"/>
      <c r="AE44" s="73"/>
      <c r="AF44" s="87"/>
      <c r="AG44" s="87"/>
      <c r="AH44" s="88"/>
      <c r="AI44" s="88"/>
      <c r="AJ44" s="75"/>
      <c r="AK44" s="87"/>
      <c r="AL44" s="88"/>
      <c r="AM44" s="75"/>
      <c r="AN44" s="89"/>
      <c r="AO44" s="86"/>
      <c r="AP44" s="87"/>
      <c r="AQ44" s="87"/>
      <c r="AR44" s="87"/>
      <c r="AS44" s="87"/>
      <c r="AT44" s="88"/>
      <c r="AU44" s="75"/>
      <c r="AV44" s="89"/>
      <c r="AW44" s="6"/>
      <c r="AX44" s="6"/>
      <c r="AY44" s="6"/>
      <c r="AZ44" s="6"/>
      <c r="BA44" s="6"/>
      <c r="BB44" s="6"/>
      <c r="BC44" s="6"/>
      <c r="BD44" s="6"/>
      <c r="BE44" s="6"/>
      <c r="BF44" s="6"/>
      <c r="BG44" s="6"/>
      <c r="BH44" s="6"/>
      <c r="BI44" s="6"/>
      <c r="BJ44" s="6"/>
      <c r="BK44" s="6"/>
      <c r="BL44" s="6"/>
      <c r="BM44" s="6"/>
      <c r="BN44" s="6"/>
      <c r="BO44" s="6"/>
      <c r="BP44" s="6"/>
    </row>
    <row r="45" spans="1:68" ht="27.75" customHeight="1" thickBot="1" x14ac:dyDescent="0.3">
      <c r="A45" s="116" t="s">
        <v>429</v>
      </c>
      <c r="B45" s="117" t="s">
        <v>1361</v>
      </c>
      <c r="C45" s="117" t="s">
        <v>52</v>
      </c>
      <c r="D45" s="57" t="s">
        <v>1299</v>
      </c>
      <c r="E45" s="623"/>
      <c r="F45" s="118"/>
      <c r="G45" s="119"/>
      <c r="H45" s="120" t="s">
        <v>90</v>
      </c>
      <c r="I45" s="121"/>
      <c r="J45" s="122"/>
      <c r="K45" s="123"/>
      <c r="L45" s="123"/>
      <c r="M45" s="124"/>
      <c r="N45" s="125"/>
      <c r="O45" s="123"/>
      <c r="P45" s="123"/>
      <c r="Q45" s="124"/>
      <c r="R45" s="126">
        <f>SUM(R37:R44)</f>
        <v>585</v>
      </c>
      <c r="S45" s="127">
        <f t="shared" ref="S45:AA45" si="69">SUM(S37:S41)</f>
        <v>130</v>
      </c>
      <c r="T45" s="128">
        <f t="shared" si="69"/>
        <v>130</v>
      </c>
      <c r="U45" s="128">
        <f t="shared" si="69"/>
        <v>156</v>
      </c>
      <c r="V45" s="128">
        <f t="shared" si="69"/>
        <v>26</v>
      </c>
      <c r="W45" s="128">
        <f t="shared" si="69"/>
        <v>7.8</v>
      </c>
      <c r="X45" s="128">
        <f t="shared" si="69"/>
        <v>7.8</v>
      </c>
      <c r="Y45" s="129">
        <f t="shared" si="69"/>
        <v>156</v>
      </c>
      <c r="Z45" s="129">
        <f t="shared" si="69"/>
        <v>137.80000000000001</v>
      </c>
      <c r="AA45" s="129">
        <f t="shared" si="69"/>
        <v>163.79999999999998</v>
      </c>
      <c r="AB45" s="130">
        <f>R45/1800/0.6</f>
        <v>0.54166666666666674</v>
      </c>
      <c r="AC45" s="7"/>
      <c r="AD45" s="131"/>
      <c r="AE45" s="132"/>
      <c r="AF45" s="132"/>
      <c r="AG45" s="132"/>
      <c r="AH45" s="132"/>
      <c r="AI45" s="132"/>
      <c r="AJ45" s="132"/>
      <c r="AK45" s="132"/>
      <c r="AL45" s="132"/>
      <c r="AM45" s="132"/>
      <c r="AN45" s="132"/>
      <c r="AO45" s="132"/>
      <c r="AP45" s="132"/>
      <c r="AQ45" s="132"/>
      <c r="AR45" s="132"/>
      <c r="AS45" s="132"/>
      <c r="AT45" s="132"/>
      <c r="AU45" s="132"/>
      <c r="AV45" s="624"/>
    </row>
    <row r="46" spans="1:68" ht="27.95" customHeight="1" thickTop="1" x14ac:dyDescent="0.25">
      <c r="A46" s="54" t="s">
        <v>1373</v>
      </c>
      <c r="B46" s="55" t="s">
        <v>219</v>
      </c>
      <c r="C46" s="608" t="s">
        <v>52</v>
      </c>
      <c r="D46" s="389" t="s">
        <v>1299</v>
      </c>
      <c r="E46" s="93" t="s">
        <v>54</v>
      </c>
      <c r="F46" s="80">
        <v>2</v>
      </c>
      <c r="G46" s="60" t="s">
        <v>1348</v>
      </c>
      <c r="H46" s="60" t="s">
        <v>1349</v>
      </c>
      <c r="I46" s="654"/>
      <c r="J46" s="62">
        <v>3</v>
      </c>
      <c r="K46" s="63">
        <f t="shared" ref="K46:K50" si="70">IF(J46&gt;0, 1, 0)</f>
        <v>1</v>
      </c>
      <c r="L46" s="63">
        <f t="shared" ref="L46:L51" si="71">J46-K46</f>
        <v>2</v>
      </c>
      <c r="M46" s="64">
        <v>26</v>
      </c>
      <c r="N46" s="65"/>
      <c r="O46" s="66">
        <f t="shared" ref="O46:O51" si="72">IF(N46&gt;0, 1, 0)</f>
        <v>0</v>
      </c>
      <c r="P46" s="66">
        <f t="shared" ref="P46:P51" si="73">N46-O46</f>
        <v>0</v>
      </c>
      <c r="Q46" s="612"/>
      <c r="R46" s="68">
        <f t="shared" ref="R46:R50" si="74">(K46*M46*$R$5)+(L46*M46*$R$6)+(O46*Q46*$R$7)+(P46*Q46*$R$8)</f>
        <v>197.60000000000002</v>
      </c>
      <c r="S46" s="69">
        <f t="shared" ref="S46:S50" si="75">J46*M46*$S$5</f>
        <v>78</v>
      </c>
      <c r="T46" s="70">
        <f t="shared" ref="T46:T50" si="76">K46*M46*$T$5</f>
        <v>26</v>
      </c>
      <c r="U46" s="70">
        <f t="shared" ref="U46:U50" si="77">J46*M46*$U$5</f>
        <v>93.6</v>
      </c>
      <c r="V46" s="70">
        <f t="shared" ref="V46:V51" si="78">N46*Q46*$V$7</f>
        <v>0</v>
      </c>
      <c r="W46" s="70">
        <f t="shared" ref="W46:W51" si="79">O46*Q46*$W$7</f>
        <v>0</v>
      </c>
      <c r="X46" s="70">
        <f t="shared" ref="X46:X51" si="80">N46*Q46*$X$7</f>
        <v>0</v>
      </c>
      <c r="Y46" s="70">
        <f t="shared" ref="Y46:AA51" si="81">S46+V46</f>
        <v>78</v>
      </c>
      <c r="Z46" s="70">
        <f t="shared" si="81"/>
        <v>26</v>
      </c>
      <c r="AA46" s="70">
        <f t="shared" si="81"/>
        <v>93.6</v>
      </c>
      <c r="AB46" s="71"/>
      <c r="AC46" s="7">
        <f t="shared" ref="AC46:AC51" si="82">R46-Y46-Z46-AA46</f>
        <v>0</v>
      </c>
      <c r="AD46" s="72"/>
      <c r="AE46" s="73"/>
      <c r="AF46" s="73"/>
      <c r="AG46" s="73"/>
      <c r="AH46" s="88"/>
      <c r="AI46" s="88"/>
      <c r="AJ46" s="75"/>
      <c r="AK46" s="613" t="s">
        <v>1374</v>
      </c>
      <c r="AL46" s="88"/>
      <c r="AM46" s="75"/>
      <c r="AN46" s="77"/>
      <c r="AO46" s="72"/>
      <c r="AP46" s="613" t="s">
        <v>1375</v>
      </c>
      <c r="AQ46" s="79"/>
      <c r="AR46" s="79"/>
      <c r="AS46" s="613"/>
      <c r="AT46" s="88"/>
      <c r="AU46" s="75"/>
      <c r="AV46" s="77"/>
    </row>
    <row r="47" spans="1:68" ht="27.95" customHeight="1" x14ac:dyDescent="0.25">
      <c r="A47" s="54" t="s">
        <v>1373</v>
      </c>
      <c r="B47" s="55" t="s">
        <v>219</v>
      </c>
      <c r="C47" s="608" t="s">
        <v>52</v>
      </c>
      <c r="D47" s="389" t="s">
        <v>1299</v>
      </c>
      <c r="E47" s="93" t="s">
        <v>54</v>
      </c>
      <c r="F47" s="80">
        <v>6</v>
      </c>
      <c r="G47" s="60" t="s">
        <v>1355</v>
      </c>
      <c r="H47" s="60" t="s">
        <v>1356</v>
      </c>
      <c r="I47" s="81"/>
      <c r="J47" s="82">
        <v>1</v>
      </c>
      <c r="K47" s="63">
        <f t="shared" si="70"/>
        <v>1</v>
      </c>
      <c r="L47" s="63">
        <f t="shared" si="71"/>
        <v>0</v>
      </c>
      <c r="M47" s="83">
        <v>26</v>
      </c>
      <c r="N47" s="84"/>
      <c r="O47" s="66">
        <f t="shared" si="72"/>
        <v>0</v>
      </c>
      <c r="P47" s="66">
        <f t="shared" si="73"/>
        <v>0</v>
      </c>
      <c r="Q47" s="83"/>
      <c r="R47" s="85">
        <f t="shared" si="74"/>
        <v>83.2</v>
      </c>
      <c r="S47" s="69">
        <f t="shared" si="75"/>
        <v>26</v>
      </c>
      <c r="T47" s="70">
        <f t="shared" si="76"/>
        <v>26</v>
      </c>
      <c r="U47" s="70">
        <f t="shared" si="77"/>
        <v>31.2</v>
      </c>
      <c r="V47" s="70">
        <f t="shared" si="78"/>
        <v>0</v>
      </c>
      <c r="W47" s="70">
        <f t="shared" si="79"/>
        <v>0</v>
      </c>
      <c r="X47" s="70">
        <f t="shared" si="80"/>
        <v>0</v>
      </c>
      <c r="Y47" s="70">
        <f t="shared" si="81"/>
        <v>26</v>
      </c>
      <c r="Z47" s="70">
        <f t="shared" si="81"/>
        <v>26</v>
      </c>
      <c r="AA47" s="70">
        <f t="shared" si="81"/>
        <v>31.2</v>
      </c>
      <c r="AB47" s="71"/>
      <c r="AC47" s="7">
        <f t="shared" si="82"/>
        <v>0</v>
      </c>
      <c r="AD47" s="86"/>
      <c r="AE47" s="73"/>
      <c r="AF47" s="87"/>
      <c r="AG47" s="87"/>
      <c r="AH47" s="88"/>
      <c r="AI47" s="88"/>
      <c r="AJ47" s="75"/>
      <c r="AK47" s="134"/>
      <c r="AL47" s="88"/>
      <c r="AM47" s="75"/>
      <c r="AN47" s="89"/>
      <c r="AO47" s="86"/>
      <c r="AP47" s="613" t="s">
        <v>302</v>
      </c>
      <c r="AQ47" s="87"/>
      <c r="AR47" s="79"/>
      <c r="AS47" s="613"/>
      <c r="AT47" s="88"/>
      <c r="AU47" s="75"/>
      <c r="AV47" s="89"/>
    </row>
    <row r="48" spans="1:68" ht="27.95" customHeight="1" x14ac:dyDescent="0.25">
      <c r="A48" s="54" t="s">
        <v>1373</v>
      </c>
      <c r="B48" s="55" t="s">
        <v>219</v>
      </c>
      <c r="C48" s="608" t="s">
        <v>52</v>
      </c>
      <c r="D48" s="389" t="s">
        <v>1299</v>
      </c>
      <c r="E48" s="93" t="s">
        <v>73</v>
      </c>
      <c r="F48" s="80">
        <v>2</v>
      </c>
      <c r="G48" s="60" t="s">
        <v>1376</v>
      </c>
      <c r="H48" s="60" t="s">
        <v>1377</v>
      </c>
      <c r="I48" s="81"/>
      <c r="J48" s="82">
        <v>1</v>
      </c>
      <c r="K48" s="63">
        <f t="shared" si="70"/>
        <v>1</v>
      </c>
      <c r="L48" s="63">
        <f t="shared" si="71"/>
        <v>0</v>
      </c>
      <c r="M48" s="83">
        <v>26</v>
      </c>
      <c r="N48" s="84"/>
      <c r="O48" s="66">
        <f t="shared" si="72"/>
        <v>0</v>
      </c>
      <c r="P48" s="66">
        <f t="shared" si="73"/>
        <v>0</v>
      </c>
      <c r="Q48" s="83"/>
      <c r="R48" s="85">
        <f t="shared" si="74"/>
        <v>83.2</v>
      </c>
      <c r="S48" s="69">
        <f t="shared" si="75"/>
        <v>26</v>
      </c>
      <c r="T48" s="70">
        <f t="shared" si="76"/>
        <v>26</v>
      </c>
      <c r="U48" s="70">
        <f t="shared" si="77"/>
        <v>31.2</v>
      </c>
      <c r="V48" s="70">
        <f t="shared" si="78"/>
        <v>0</v>
      </c>
      <c r="W48" s="70">
        <f t="shared" si="79"/>
        <v>0</v>
      </c>
      <c r="X48" s="70">
        <f t="shared" si="80"/>
        <v>0</v>
      </c>
      <c r="Y48" s="70">
        <f t="shared" si="81"/>
        <v>26</v>
      </c>
      <c r="Z48" s="70">
        <f t="shared" si="81"/>
        <v>26</v>
      </c>
      <c r="AA48" s="70">
        <f t="shared" si="81"/>
        <v>31.2</v>
      </c>
      <c r="AB48" s="71"/>
      <c r="AC48" s="7">
        <f t="shared" si="82"/>
        <v>0</v>
      </c>
      <c r="AD48" s="86"/>
      <c r="AE48" s="73"/>
      <c r="AF48" s="87"/>
      <c r="AG48" s="87"/>
      <c r="AH48" s="88"/>
      <c r="AI48" s="88"/>
      <c r="AJ48" s="75"/>
      <c r="AK48" s="87"/>
      <c r="AL48" s="88"/>
      <c r="AM48" s="75"/>
      <c r="AN48" s="89"/>
      <c r="AO48" s="86"/>
      <c r="AP48" s="87"/>
      <c r="AQ48" s="87"/>
      <c r="AR48" s="87"/>
      <c r="AS48" s="613"/>
      <c r="AT48" s="88"/>
      <c r="AU48" s="75"/>
      <c r="AV48" s="89"/>
    </row>
    <row r="49" spans="1:68" ht="27.95" customHeight="1" x14ac:dyDescent="0.25">
      <c r="A49" s="54" t="s">
        <v>1373</v>
      </c>
      <c r="B49" s="55" t="s">
        <v>219</v>
      </c>
      <c r="C49" s="56" t="s">
        <v>52</v>
      </c>
      <c r="D49" s="57" t="s">
        <v>1299</v>
      </c>
      <c r="E49" s="626" t="s">
        <v>129</v>
      </c>
      <c r="F49" s="80">
        <v>3</v>
      </c>
      <c r="G49" s="60" t="s">
        <v>1359</v>
      </c>
      <c r="H49" s="60" t="s">
        <v>1360</v>
      </c>
      <c r="I49" s="81"/>
      <c r="J49" s="82">
        <v>1</v>
      </c>
      <c r="K49" s="63">
        <f t="shared" si="70"/>
        <v>1</v>
      </c>
      <c r="L49" s="63">
        <f t="shared" si="71"/>
        <v>0</v>
      </c>
      <c r="M49" s="83">
        <v>13</v>
      </c>
      <c r="N49" s="84"/>
      <c r="O49" s="66">
        <f t="shared" si="72"/>
        <v>0</v>
      </c>
      <c r="P49" s="66">
        <f t="shared" si="73"/>
        <v>0</v>
      </c>
      <c r="Q49" s="83"/>
      <c r="R49" s="85">
        <f t="shared" si="74"/>
        <v>41.6</v>
      </c>
      <c r="S49" s="69">
        <f t="shared" si="75"/>
        <v>13</v>
      </c>
      <c r="T49" s="70">
        <f t="shared" si="76"/>
        <v>13</v>
      </c>
      <c r="U49" s="70">
        <f t="shared" si="77"/>
        <v>15.6</v>
      </c>
      <c r="V49" s="70">
        <f t="shared" si="78"/>
        <v>0</v>
      </c>
      <c r="W49" s="70">
        <f t="shared" si="79"/>
        <v>0</v>
      </c>
      <c r="X49" s="70">
        <f t="shared" si="80"/>
        <v>0</v>
      </c>
      <c r="Y49" s="70">
        <f t="shared" si="81"/>
        <v>13</v>
      </c>
      <c r="Z49" s="70">
        <f t="shared" si="81"/>
        <v>13</v>
      </c>
      <c r="AA49" s="70">
        <f t="shared" si="81"/>
        <v>15.6</v>
      </c>
      <c r="AB49" s="71"/>
      <c r="AC49" s="7">
        <f t="shared" si="82"/>
        <v>0</v>
      </c>
      <c r="AD49" s="86"/>
      <c r="AE49" s="73"/>
      <c r="AF49" s="87"/>
      <c r="AG49" s="87"/>
      <c r="AH49" s="88"/>
      <c r="AI49" s="88"/>
      <c r="AJ49" s="75"/>
      <c r="AK49" s="87"/>
      <c r="AL49" s="88"/>
      <c r="AM49" s="75"/>
      <c r="AN49" s="89"/>
      <c r="AO49" s="86"/>
      <c r="AP49" s="87"/>
      <c r="AQ49" s="87"/>
      <c r="AR49" s="87"/>
      <c r="AS49" s="87"/>
      <c r="AT49" s="88"/>
      <c r="AU49" s="75"/>
      <c r="AV49" s="89"/>
    </row>
    <row r="50" spans="1:68" ht="27.95" customHeight="1" x14ac:dyDescent="0.25">
      <c r="A50" s="54" t="s">
        <v>1373</v>
      </c>
      <c r="B50" s="55" t="s">
        <v>219</v>
      </c>
      <c r="C50" s="56" t="s">
        <v>52</v>
      </c>
      <c r="D50" s="57" t="s">
        <v>1299</v>
      </c>
      <c r="E50" s="634" t="s">
        <v>214</v>
      </c>
      <c r="F50" s="238">
        <v>4</v>
      </c>
      <c r="G50" s="239" t="s">
        <v>1352</v>
      </c>
      <c r="H50" s="239" t="s">
        <v>1349</v>
      </c>
      <c r="I50" s="81"/>
      <c r="J50" s="82">
        <v>1</v>
      </c>
      <c r="K50" s="63">
        <f t="shared" si="70"/>
        <v>1</v>
      </c>
      <c r="L50" s="63">
        <f t="shared" si="71"/>
        <v>0</v>
      </c>
      <c r="M50" s="83">
        <v>26</v>
      </c>
      <c r="N50" s="84"/>
      <c r="O50" s="66">
        <f t="shared" si="72"/>
        <v>0</v>
      </c>
      <c r="P50" s="66">
        <f t="shared" si="73"/>
        <v>0</v>
      </c>
      <c r="Q50" s="83"/>
      <c r="R50" s="85">
        <f t="shared" si="74"/>
        <v>83.2</v>
      </c>
      <c r="S50" s="69">
        <f t="shared" si="75"/>
        <v>26</v>
      </c>
      <c r="T50" s="70">
        <f t="shared" si="76"/>
        <v>26</v>
      </c>
      <c r="U50" s="70">
        <f t="shared" si="77"/>
        <v>31.2</v>
      </c>
      <c r="V50" s="70">
        <f t="shared" si="78"/>
        <v>0</v>
      </c>
      <c r="W50" s="70">
        <f t="shared" si="79"/>
        <v>0</v>
      </c>
      <c r="X50" s="70">
        <f t="shared" si="80"/>
        <v>0</v>
      </c>
      <c r="Y50" s="70">
        <f t="shared" si="81"/>
        <v>26</v>
      </c>
      <c r="Z50" s="70">
        <f t="shared" si="81"/>
        <v>26</v>
      </c>
      <c r="AA50" s="70">
        <f t="shared" si="81"/>
        <v>31.2</v>
      </c>
      <c r="AB50" s="71"/>
      <c r="AC50" s="7">
        <f t="shared" si="82"/>
        <v>0</v>
      </c>
      <c r="AD50" s="86"/>
      <c r="AE50" s="73"/>
      <c r="AF50" s="87"/>
      <c r="AG50" s="87"/>
      <c r="AH50" s="88"/>
      <c r="AI50" s="88"/>
      <c r="AJ50" s="75"/>
      <c r="AK50" s="87"/>
      <c r="AL50" s="88"/>
      <c r="AM50" s="75"/>
      <c r="AN50" s="89"/>
      <c r="AO50" s="86"/>
      <c r="AP50" s="87"/>
      <c r="AQ50" s="87"/>
      <c r="AR50" s="87"/>
      <c r="AS50" s="87"/>
      <c r="AT50" s="88"/>
      <c r="AU50" s="75"/>
      <c r="AV50" s="89"/>
    </row>
    <row r="51" spans="1:68" s="115" customFormat="1" ht="27.95" customHeight="1" x14ac:dyDescent="0.25">
      <c r="A51" s="97" t="s">
        <v>1373</v>
      </c>
      <c r="B51" s="98" t="s">
        <v>219</v>
      </c>
      <c r="C51" s="99" t="s">
        <v>52</v>
      </c>
      <c r="D51" s="57" t="s">
        <v>1299</v>
      </c>
      <c r="E51" s="632" t="s">
        <v>394</v>
      </c>
      <c r="F51" s="258">
        <v>1</v>
      </c>
      <c r="G51" s="259"/>
      <c r="H51" s="260" t="s">
        <v>1378</v>
      </c>
      <c r="I51" s="104"/>
      <c r="J51" s="105">
        <v>1</v>
      </c>
      <c r="K51" s="106">
        <f>IF(J51&gt;0, 1, 0)</f>
        <v>1</v>
      </c>
      <c r="L51" s="106">
        <f t="shared" si="71"/>
        <v>0</v>
      </c>
      <c r="M51" s="107">
        <v>12</v>
      </c>
      <c r="N51" s="108"/>
      <c r="O51" s="109">
        <f t="shared" si="72"/>
        <v>0</v>
      </c>
      <c r="P51" s="109">
        <f t="shared" si="73"/>
        <v>0</v>
      </c>
      <c r="Q51" s="107"/>
      <c r="R51" s="110">
        <f>J51*M51*$R$9</f>
        <v>58.800000000000004</v>
      </c>
      <c r="S51" s="111">
        <f>J51*M51*$S$9</f>
        <v>12</v>
      </c>
      <c r="T51" s="112">
        <f>K51*M51*$T$9</f>
        <v>18</v>
      </c>
      <c r="U51" s="112">
        <f>J51*M51*$U$9</f>
        <v>28.799999999999997</v>
      </c>
      <c r="V51" s="112">
        <f t="shared" si="78"/>
        <v>0</v>
      </c>
      <c r="W51" s="112">
        <f t="shared" si="79"/>
        <v>0</v>
      </c>
      <c r="X51" s="112">
        <f t="shared" si="80"/>
        <v>0</v>
      </c>
      <c r="Y51" s="112">
        <f t="shared" si="81"/>
        <v>12</v>
      </c>
      <c r="Z51" s="112">
        <f t="shared" si="81"/>
        <v>18</v>
      </c>
      <c r="AA51" s="112">
        <f t="shared" si="81"/>
        <v>28.799999999999997</v>
      </c>
      <c r="AB51" s="113"/>
      <c r="AC51" s="114">
        <f t="shared" si="82"/>
        <v>0</v>
      </c>
      <c r="AD51" s="86"/>
      <c r="AE51" s="73"/>
      <c r="AF51" s="87"/>
      <c r="AG51" s="87"/>
      <c r="AH51" s="88"/>
      <c r="AI51" s="88"/>
      <c r="AJ51" s="75"/>
      <c r="AK51" s="87"/>
      <c r="AL51" s="88"/>
      <c r="AM51" s="75"/>
      <c r="AN51" s="89"/>
      <c r="AO51" s="86"/>
      <c r="AP51" s="87"/>
      <c r="AQ51" s="87"/>
      <c r="AR51" s="87"/>
      <c r="AS51" s="87"/>
      <c r="AT51" s="88"/>
      <c r="AU51" s="75"/>
      <c r="AV51" s="89"/>
      <c r="AW51" s="6"/>
      <c r="AX51" s="6"/>
      <c r="AY51" s="6"/>
      <c r="AZ51" s="6"/>
      <c r="BA51" s="6"/>
      <c r="BB51" s="6"/>
      <c r="BC51" s="6"/>
      <c r="BD51" s="6"/>
      <c r="BE51" s="6"/>
      <c r="BF51" s="6"/>
      <c r="BG51" s="6"/>
      <c r="BH51" s="6"/>
      <c r="BI51" s="6"/>
      <c r="BJ51" s="6"/>
      <c r="BK51" s="6"/>
      <c r="BL51" s="6"/>
      <c r="BM51" s="6"/>
      <c r="BN51" s="6"/>
      <c r="BO51" s="6"/>
      <c r="BP51" s="6"/>
    </row>
    <row r="52" spans="1:68" ht="27.75" customHeight="1" thickBot="1" x14ac:dyDescent="0.3">
      <c r="A52" s="116" t="s">
        <v>1373</v>
      </c>
      <c r="B52" s="117" t="s">
        <v>219</v>
      </c>
      <c r="C52" s="117" t="s">
        <v>52</v>
      </c>
      <c r="D52" s="57" t="s">
        <v>1299</v>
      </c>
      <c r="E52" s="623"/>
      <c r="F52" s="118"/>
      <c r="G52" s="119"/>
      <c r="H52" s="120" t="s">
        <v>90</v>
      </c>
      <c r="I52" s="121"/>
      <c r="J52" s="122"/>
      <c r="K52" s="123"/>
      <c r="L52" s="123"/>
      <c r="M52" s="124"/>
      <c r="N52" s="125"/>
      <c r="O52" s="123"/>
      <c r="P52" s="123"/>
      <c r="Q52" s="124"/>
      <c r="R52" s="126">
        <f>SUM(R46:R51)</f>
        <v>547.6</v>
      </c>
      <c r="S52" s="127">
        <f t="shared" ref="S52:AA52" si="83">SUM(S46:S51)</f>
        <v>181</v>
      </c>
      <c r="T52" s="128">
        <f t="shared" si="83"/>
        <v>135</v>
      </c>
      <c r="U52" s="128">
        <f t="shared" si="83"/>
        <v>231.59999999999997</v>
      </c>
      <c r="V52" s="128">
        <f t="shared" si="83"/>
        <v>0</v>
      </c>
      <c r="W52" s="128">
        <f t="shared" si="83"/>
        <v>0</v>
      </c>
      <c r="X52" s="128">
        <f t="shared" si="83"/>
        <v>0</v>
      </c>
      <c r="Y52" s="129">
        <f t="shared" si="83"/>
        <v>181</v>
      </c>
      <c r="Z52" s="129">
        <f t="shared" si="83"/>
        <v>135</v>
      </c>
      <c r="AA52" s="129">
        <f t="shared" si="83"/>
        <v>231.59999999999997</v>
      </c>
      <c r="AB52" s="130">
        <f>R52/1800/0.6</f>
        <v>0.50703703703703706</v>
      </c>
      <c r="AC52" s="7"/>
      <c r="AD52" s="131"/>
      <c r="AE52" s="132"/>
      <c r="AF52" s="132"/>
      <c r="AG52" s="132"/>
      <c r="AH52" s="132"/>
      <c r="AI52" s="132"/>
      <c r="AJ52" s="132"/>
      <c r="AK52" s="132"/>
      <c r="AL52" s="132"/>
      <c r="AM52" s="132"/>
      <c r="AN52" s="132"/>
      <c r="AO52" s="132"/>
      <c r="AP52" s="132"/>
      <c r="AQ52" s="132"/>
      <c r="AR52" s="132"/>
      <c r="AS52" s="132"/>
      <c r="AT52" s="132"/>
      <c r="AU52" s="132"/>
      <c r="AV52" s="624"/>
    </row>
    <row r="53" spans="1:68" ht="27.95" customHeight="1" thickTop="1" x14ac:dyDescent="0.25">
      <c r="A53" s="54" t="s">
        <v>1379</v>
      </c>
      <c r="B53" s="55" t="s">
        <v>1380</v>
      </c>
      <c r="C53" s="56" t="s">
        <v>117</v>
      </c>
      <c r="D53" s="57" t="s">
        <v>1299</v>
      </c>
      <c r="E53" s="93" t="s">
        <v>54</v>
      </c>
      <c r="F53" s="80">
        <v>6</v>
      </c>
      <c r="G53" s="60" t="s">
        <v>1381</v>
      </c>
      <c r="H53" s="60" t="s">
        <v>1382</v>
      </c>
      <c r="I53" s="654"/>
      <c r="J53" s="62">
        <v>1</v>
      </c>
      <c r="K53" s="63">
        <f t="shared" ref="K53:K58" si="84">IF(J53&gt;0, 1, 0)</f>
        <v>1</v>
      </c>
      <c r="L53" s="63">
        <f t="shared" ref="L53:L58" si="85">J53-K53</f>
        <v>0</v>
      </c>
      <c r="M53" s="64">
        <v>26</v>
      </c>
      <c r="N53" s="65">
        <v>1</v>
      </c>
      <c r="O53" s="66"/>
      <c r="P53" s="66"/>
      <c r="Q53" s="612">
        <v>26</v>
      </c>
      <c r="R53" s="68">
        <v>124.8</v>
      </c>
      <c r="S53" s="69">
        <f t="shared" ref="S53:S58" si="86">J53*M53*$S$5</f>
        <v>26</v>
      </c>
      <c r="T53" s="70">
        <f t="shared" ref="T53:T58" si="87">K53*M53*$T$5</f>
        <v>26</v>
      </c>
      <c r="U53" s="70">
        <f t="shared" ref="U53:U58" si="88">J53*M53*$U$5</f>
        <v>31.2</v>
      </c>
      <c r="V53" s="70">
        <f t="shared" ref="V53:V57" si="89">N53*Q53*$V$7</f>
        <v>26</v>
      </c>
      <c r="W53" s="70">
        <f t="shared" ref="W53:W57" si="90">O53*Q53*$W$7</f>
        <v>0</v>
      </c>
      <c r="X53" s="70">
        <f t="shared" ref="X53:X57" si="91">N53*Q53*$X$7</f>
        <v>7.8</v>
      </c>
      <c r="Y53" s="70">
        <f t="shared" ref="Y53:AA57" si="92">S53+V53</f>
        <v>52</v>
      </c>
      <c r="Z53" s="70">
        <f t="shared" si="92"/>
        <v>26</v>
      </c>
      <c r="AA53" s="70">
        <f t="shared" si="92"/>
        <v>39</v>
      </c>
      <c r="AB53" s="71"/>
      <c r="AC53" s="7">
        <f>R53-Y53-Z53-AA53</f>
        <v>7.7999999999999972</v>
      </c>
      <c r="AD53" s="613" t="s">
        <v>1302</v>
      </c>
      <c r="AE53" s="613" t="s">
        <v>1303</v>
      </c>
      <c r="AF53" s="613" t="s">
        <v>180</v>
      </c>
      <c r="AG53" s="613" t="s">
        <v>907</v>
      </c>
      <c r="AH53" s="88"/>
      <c r="AI53" s="88"/>
      <c r="AJ53" s="75"/>
      <c r="AK53" s="613" t="s">
        <v>1383</v>
      </c>
      <c r="AL53" s="88"/>
      <c r="AM53" s="75"/>
      <c r="AN53" s="89"/>
      <c r="AO53" s="162"/>
      <c r="AP53" s="613" t="s">
        <v>1384</v>
      </c>
      <c r="AQ53" s="87"/>
      <c r="AR53" s="167"/>
      <c r="AS53" s="87"/>
      <c r="AT53" s="88"/>
      <c r="AU53" s="75"/>
      <c r="AV53" s="89"/>
    </row>
    <row r="54" spans="1:68" ht="27.95" customHeight="1" x14ac:dyDescent="0.25">
      <c r="A54" s="54" t="s">
        <v>1379</v>
      </c>
      <c r="B54" s="55" t="s">
        <v>1380</v>
      </c>
      <c r="C54" s="56" t="s">
        <v>117</v>
      </c>
      <c r="D54" s="57" t="s">
        <v>1299</v>
      </c>
      <c r="E54" s="93" t="s">
        <v>73</v>
      </c>
      <c r="F54" s="80">
        <v>2</v>
      </c>
      <c r="G54" s="60" t="s">
        <v>1376</v>
      </c>
      <c r="H54" s="60" t="s">
        <v>1377</v>
      </c>
      <c r="I54" s="81"/>
      <c r="J54" s="82"/>
      <c r="K54" s="63">
        <f t="shared" si="84"/>
        <v>0</v>
      </c>
      <c r="L54" s="63">
        <f t="shared" si="85"/>
        <v>0</v>
      </c>
      <c r="M54" s="83"/>
      <c r="N54" s="84">
        <v>1</v>
      </c>
      <c r="O54" s="66">
        <f t="shared" ref="O54:O57" si="93">IF(N54&gt;0, 1, 0)</f>
        <v>1</v>
      </c>
      <c r="P54" s="66">
        <f t="shared" ref="P54:P57" si="94">N54-O54</f>
        <v>0</v>
      </c>
      <c r="Q54" s="83">
        <v>26</v>
      </c>
      <c r="R54" s="85">
        <f t="shared" ref="R54:R57" si="95">(K54*M54*$R$5)+(L54*M54*$R$6)+(O54*Q54*$R$7)+(P54*Q54*$R$8)</f>
        <v>41.6</v>
      </c>
      <c r="S54" s="69">
        <f t="shared" si="86"/>
        <v>0</v>
      </c>
      <c r="T54" s="70">
        <f t="shared" si="87"/>
        <v>0</v>
      </c>
      <c r="U54" s="70">
        <f t="shared" si="88"/>
        <v>0</v>
      </c>
      <c r="V54" s="70">
        <f t="shared" si="89"/>
        <v>26</v>
      </c>
      <c r="W54" s="70">
        <f t="shared" si="90"/>
        <v>7.8</v>
      </c>
      <c r="X54" s="70">
        <f t="shared" si="91"/>
        <v>7.8</v>
      </c>
      <c r="Y54" s="70">
        <f t="shared" si="92"/>
        <v>26</v>
      </c>
      <c r="Z54" s="70">
        <f t="shared" si="92"/>
        <v>7.8</v>
      </c>
      <c r="AA54" s="70">
        <f t="shared" si="92"/>
        <v>7.8</v>
      </c>
      <c r="AB54" s="71"/>
      <c r="AC54" s="7">
        <f t="shared" ref="AC54:AC57" si="96">R52-Y52-Z52-AA52</f>
        <v>0</v>
      </c>
      <c r="AD54" s="162"/>
      <c r="AE54" s="134"/>
      <c r="AF54" s="163"/>
      <c r="AG54" s="164"/>
      <c r="AH54" s="88"/>
      <c r="AI54" s="88"/>
      <c r="AJ54" s="75"/>
      <c r="AK54" s="182"/>
      <c r="AL54" s="88"/>
      <c r="AM54" s="75"/>
      <c r="AN54" s="89"/>
      <c r="AO54" s="86"/>
      <c r="AP54" s="613" t="s">
        <v>1385</v>
      </c>
      <c r="AQ54" s="87"/>
      <c r="AR54" s="87"/>
      <c r="AS54" s="87"/>
      <c r="AT54" s="88"/>
      <c r="AU54" s="75"/>
      <c r="AV54" s="89"/>
    </row>
    <row r="55" spans="1:68" ht="27.95" customHeight="1" x14ac:dyDescent="0.25">
      <c r="A55" s="54" t="s">
        <v>1379</v>
      </c>
      <c r="B55" s="55" t="s">
        <v>1380</v>
      </c>
      <c r="C55" s="56" t="s">
        <v>117</v>
      </c>
      <c r="D55" s="57" t="s">
        <v>1299</v>
      </c>
      <c r="E55" s="626" t="s">
        <v>129</v>
      </c>
      <c r="F55" s="80">
        <v>1</v>
      </c>
      <c r="G55" s="60" t="s">
        <v>1350</v>
      </c>
      <c r="H55" s="60" t="s">
        <v>1351</v>
      </c>
      <c r="I55" s="81"/>
      <c r="J55" s="82">
        <v>1</v>
      </c>
      <c r="K55" s="63">
        <f t="shared" si="84"/>
        <v>1</v>
      </c>
      <c r="L55" s="63">
        <f t="shared" si="85"/>
        <v>0</v>
      </c>
      <c r="M55" s="83">
        <v>26</v>
      </c>
      <c r="N55" s="84"/>
      <c r="O55" s="66">
        <f t="shared" si="93"/>
        <v>0</v>
      </c>
      <c r="P55" s="66">
        <f t="shared" si="94"/>
        <v>0</v>
      </c>
      <c r="Q55" s="83"/>
      <c r="R55" s="85">
        <f t="shared" si="95"/>
        <v>83.2</v>
      </c>
      <c r="S55" s="69">
        <f t="shared" si="86"/>
        <v>26</v>
      </c>
      <c r="T55" s="70">
        <f t="shared" si="87"/>
        <v>26</v>
      </c>
      <c r="U55" s="70">
        <f t="shared" si="88"/>
        <v>31.2</v>
      </c>
      <c r="V55" s="70">
        <f t="shared" si="89"/>
        <v>0</v>
      </c>
      <c r="W55" s="70">
        <f t="shared" si="90"/>
        <v>0</v>
      </c>
      <c r="X55" s="70">
        <f t="shared" si="91"/>
        <v>0</v>
      </c>
      <c r="Y55" s="70">
        <f t="shared" si="92"/>
        <v>26</v>
      </c>
      <c r="Z55" s="70">
        <f t="shared" si="92"/>
        <v>26</v>
      </c>
      <c r="AA55" s="70">
        <f t="shared" si="92"/>
        <v>31.2</v>
      </c>
      <c r="AB55" s="71"/>
      <c r="AC55" s="7">
        <f t="shared" si="96"/>
        <v>7.7999999999999972</v>
      </c>
      <c r="AD55" s="162"/>
      <c r="AE55" s="134"/>
      <c r="AF55" s="163"/>
      <c r="AG55" s="164"/>
      <c r="AH55" s="88"/>
      <c r="AI55" s="88"/>
      <c r="AJ55" s="75"/>
      <c r="AK55" s="167"/>
      <c r="AL55" s="88"/>
      <c r="AM55" s="75"/>
      <c r="AN55" s="89"/>
      <c r="AO55" s="86"/>
      <c r="AP55" s="87"/>
      <c r="AQ55" s="87"/>
      <c r="AR55" s="87"/>
      <c r="AS55" s="87"/>
      <c r="AT55" s="88"/>
      <c r="AU55" s="75"/>
      <c r="AV55" s="89"/>
    </row>
    <row r="56" spans="1:68" ht="27.95" customHeight="1" x14ac:dyDescent="0.25">
      <c r="A56" s="54" t="s">
        <v>1379</v>
      </c>
      <c r="B56" s="55" t="s">
        <v>1380</v>
      </c>
      <c r="C56" s="56" t="s">
        <v>117</v>
      </c>
      <c r="D56" s="57" t="s">
        <v>1299</v>
      </c>
      <c r="E56" s="626" t="s">
        <v>129</v>
      </c>
      <c r="F56" s="80">
        <v>4</v>
      </c>
      <c r="G56" s="60" t="s">
        <v>1386</v>
      </c>
      <c r="H56" s="60" t="s">
        <v>1387</v>
      </c>
      <c r="I56" s="81"/>
      <c r="J56" s="82">
        <v>1</v>
      </c>
      <c r="K56" s="63">
        <f t="shared" si="84"/>
        <v>1</v>
      </c>
      <c r="L56" s="63">
        <f t="shared" si="85"/>
        <v>0</v>
      </c>
      <c r="M56" s="83">
        <v>26</v>
      </c>
      <c r="N56" s="84">
        <v>1</v>
      </c>
      <c r="O56" s="66">
        <f t="shared" si="93"/>
        <v>1</v>
      </c>
      <c r="P56" s="66">
        <f t="shared" si="94"/>
        <v>0</v>
      </c>
      <c r="Q56" s="83">
        <v>26</v>
      </c>
      <c r="R56" s="85">
        <f t="shared" si="95"/>
        <v>124.80000000000001</v>
      </c>
      <c r="S56" s="69">
        <f t="shared" si="86"/>
        <v>26</v>
      </c>
      <c r="T56" s="70">
        <f t="shared" si="87"/>
        <v>26</v>
      </c>
      <c r="U56" s="70">
        <f t="shared" si="88"/>
        <v>31.2</v>
      </c>
      <c r="V56" s="70">
        <f t="shared" si="89"/>
        <v>26</v>
      </c>
      <c r="W56" s="70">
        <f t="shared" si="90"/>
        <v>7.8</v>
      </c>
      <c r="X56" s="70">
        <f t="shared" si="91"/>
        <v>7.8</v>
      </c>
      <c r="Y56" s="70">
        <f t="shared" si="92"/>
        <v>52</v>
      </c>
      <c r="Z56" s="70">
        <f t="shared" si="92"/>
        <v>33.799999999999997</v>
      </c>
      <c r="AA56" s="70">
        <f t="shared" si="92"/>
        <v>39</v>
      </c>
      <c r="AB56" s="71"/>
      <c r="AC56" s="7">
        <f t="shared" si="96"/>
        <v>0</v>
      </c>
      <c r="AD56" s="86"/>
      <c r="AE56" s="73"/>
      <c r="AF56" s="87"/>
      <c r="AG56" s="87"/>
      <c r="AH56" s="88"/>
      <c r="AI56" s="88"/>
      <c r="AJ56" s="75"/>
      <c r="AK56" s="87"/>
      <c r="AL56" s="88"/>
      <c r="AM56" s="75"/>
      <c r="AN56" s="89"/>
      <c r="AO56" s="86"/>
      <c r="AP56" s="87"/>
      <c r="AQ56" s="87"/>
      <c r="AR56" s="87"/>
      <c r="AS56" s="87"/>
      <c r="AT56" s="88"/>
      <c r="AU56" s="75"/>
      <c r="AV56" s="89"/>
    </row>
    <row r="57" spans="1:68" ht="27.95" customHeight="1" x14ac:dyDescent="0.25">
      <c r="A57" s="54" t="s">
        <v>1379</v>
      </c>
      <c r="B57" s="55" t="s">
        <v>1380</v>
      </c>
      <c r="C57" s="56" t="s">
        <v>117</v>
      </c>
      <c r="D57" s="57" t="s">
        <v>1299</v>
      </c>
      <c r="E57" s="626" t="s">
        <v>129</v>
      </c>
      <c r="F57" s="80">
        <v>2.4</v>
      </c>
      <c r="G57" s="60" t="s">
        <v>1388</v>
      </c>
      <c r="H57" s="60" t="s">
        <v>1389</v>
      </c>
      <c r="I57" s="81"/>
      <c r="J57" s="82">
        <v>1</v>
      </c>
      <c r="K57" s="63">
        <f t="shared" si="84"/>
        <v>1</v>
      </c>
      <c r="L57" s="63">
        <f t="shared" si="85"/>
        <v>0</v>
      </c>
      <c r="M57" s="83">
        <v>26</v>
      </c>
      <c r="N57" s="84">
        <v>1</v>
      </c>
      <c r="O57" s="66">
        <f t="shared" si="93"/>
        <v>1</v>
      </c>
      <c r="P57" s="66">
        <f t="shared" si="94"/>
        <v>0</v>
      </c>
      <c r="Q57" s="83">
        <v>26</v>
      </c>
      <c r="R57" s="85">
        <f t="shared" si="95"/>
        <v>124.80000000000001</v>
      </c>
      <c r="S57" s="69">
        <f t="shared" si="86"/>
        <v>26</v>
      </c>
      <c r="T57" s="70">
        <f t="shared" si="87"/>
        <v>26</v>
      </c>
      <c r="U57" s="70">
        <f t="shared" si="88"/>
        <v>31.2</v>
      </c>
      <c r="V57" s="70">
        <f t="shared" si="89"/>
        <v>26</v>
      </c>
      <c r="W57" s="70">
        <f t="shared" si="90"/>
        <v>7.8</v>
      </c>
      <c r="X57" s="70">
        <f t="shared" si="91"/>
        <v>7.8</v>
      </c>
      <c r="Y57" s="70">
        <f t="shared" si="92"/>
        <v>52</v>
      </c>
      <c r="Z57" s="70">
        <f t="shared" si="92"/>
        <v>33.799999999999997</v>
      </c>
      <c r="AA57" s="70">
        <f t="shared" si="92"/>
        <v>39</v>
      </c>
      <c r="AB57" s="71"/>
      <c r="AC57" s="7">
        <f t="shared" si="96"/>
        <v>0</v>
      </c>
      <c r="AD57" s="86"/>
      <c r="AE57" s="73"/>
      <c r="AF57" s="87"/>
      <c r="AG57" s="87"/>
      <c r="AH57" s="88"/>
      <c r="AI57" s="88"/>
      <c r="AJ57" s="75"/>
      <c r="AK57" s="87"/>
      <c r="AL57" s="88"/>
      <c r="AM57" s="75"/>
      <c r="AN57" s="89"/>
      <c r="AO57" s="86"/>
      <c r="AP57" s="87"/>
      <c r="AQ57" s="87"/>
      <c r="AR57" s="87"/>
      <c r="AS57" s="87"/>
      <c r="AT57" s="88"/>
      <c r="AU57" s="75"/>
      <c r="AV57" s="89"/>
    </row>
    <row r="58" spans="1:68" ht="27.95" customHeight="1" x14ac:dyDescent="0.25">
      <c r="A58" s="97" t="s">
        <v>1379</v>
      </c>
      <c r="B58" s="98" t="s">
        <v>1380</v>
      </c>
      <c r="C58" s="99" t="s">
        <v>117</v>
      </c>
      <c r="D58" s="100"/>
      <c r="E58" s="657" t="s">
        <v>1370</v>
      </c>
      <c r="F58" s="658">
        <v>2</v>
      </c>
      <c r="G58" s="659"/>
      <c r="H58" s="660" t="s">
        <v>1390</v>
      </c>
      <c r="I58" s="661"/>
      <c r="J58" s="662">
        <v>1</v>
      </c>
      <c r="K58" s="663">
        <f t="shared" si="84"/>
        <v>1</v>
      </c>
      <c r="L58" s="663">
        <f t="shared" si="85"/>
        <v>0</v>
      </c>
      <c r="M58" s="664">
        <v>12</v>
      </c>
      <c r="N58" s="665"/>
      <c r="O58" s="666"/>
      <c r="P58" s="666"/>
      <c r="Q58" s="664"/>
      <c r="R58" s="667">
        <v>58.8</v>
      </c>
      <c r="S58" s="621">
        <f t="shared" si="86"/>
        <v>12</v>
      </c>
      <c r="T58" s="621">
        <f t="shared" si="87"/>
        <v>12</v>
      </c>
      <c r="U58" s="621">
        <f t="shared" si="88"/>
        <v>14.399999999999999</v>
      </c>
      <c r="V58" s="621"/>
      <c r="W58" s="621"/>
      <c r="X58" s="621"/>
      <c r="Y58" s="621"/>
      <c r="Z58" s="621"/>
      <c r="AA58" s="621"/>
      <c r="AB58" s="71"/>
      <c r="AC58" s="7"/>
      <c r="AD58" s="86"/>
      <c r="AE58" s="73"/>
      <c r="AF58" s="87"/>
      <c r="AG58" s="87"/>
      <c r="AH58" s="88"/>
      <c r="AI58" s="88"/>
      <c r="AJ58" s="75"/>
      <c r="AK58" s="87"/>
      <c r="AL58" s="88"/>
      <c r="AM58" s="75"/>
      <c r="AN58" s="249"/>
      <c r="AO58" s="622"/>
      <c r="AP58" s="87"/>
      <c r="AQ58" s="87"/>
      <c r="AR58" s="87"/>
      <c r="AS58" s="87"/>
      <c r="AT58" s="88"/>
      <c r="AU58" s="75"/>
      <c r="AV58" s="89"/>
    </row>
    <row r="59" spans="1:68" ht="27.95" customHeight="1" thickBot="1" x14ac:dyDescent="0.3">
      <c r="A59" s="116" t="s">
        <v>1379</v>
      </c>
      <c r="B59" s="117" t="s">
        <v>1380</v>
      </c>
      <c r="C59" s="117" t="s">
        <v>117</v>
      </c>
      <c r="D59" s="57" t="s">
        <v>1299</v>
      </c>
      <c r="E59" s="623"/>
      <c r="F59" s="118"/>
      <c r="G59" s="119"/>
      <c r="H59" s="120" t="s">
        <v>90</v>
      </c>
      <c r="I59" s="121"/>
      <c r="J59" s="122"/>
      <c r="K59" s="123"/>
      <c r="L59" s="123"/>
      <c r="M59" s="124"/>
      <c r="N59" s="125"/>
      <c r="O59" s="123"/>
      <c r="P59" s="123"/>
      <c r="Q59" s="124"/>
      <c r="R59" s="126">
        <f>SUM(R53:R58)</f>
        <v>558</v>
      </c>
      <c r="S59" s="127">
        <f t="shared" ref="S59:AA59" si="97">SUM(S53:S57)</f>
        <v>104</v>
      </c>
      <c r="T59" s="128">
        <f t="shared" si="97"/>
        <v>104</v>
      </c>
      <c r="U59" s="128">
        <f t="shared" si="97"/>
        <v>124.8</v>
      </c>
      <c r="V59" s="128">
        <f t="shared" si="97"/>
        <v>104</v>
      </c>
      <c r="W59" s="128">
        <f t="shared" si="97"/>
        <v>23.4</v>
      </c>
      <c r="X59" s="128">
        <f t="shared" si="97"/>
        <v>31.2</v>
      </c>
      <c r="Y59" s="129">
        <f t="shared" si="97"/>
        <v>208</v>
      </c>
      <c r="Z59" s="129">
        <f t="shared" si="97"/>
        <v>127.39999999999999</v>
      </c>
      <c r="AA59" s="129">
        <f t="shared" si="97"/>
        <v>156</v>
      </c>
      <c r="AB59" s="130">
        <f>R59/1800/0.6</f>
        <v>0.51666666666666672</v>
      </c>
      <c r="AC59" s="7"/>
      <c r="AD59" s="131"/>
      <c r="AE59" s="132"/>
      <c r="AF59" s="132"/>
      <c r="AG59" s="132"/>
      <c r="AH59" s="132"/>
      <c r="AI59" s="132"/>
      <c r="AJ59" s="132"/>
      <c r="AK59" s="132"/>
      <c r="AL59" s="132"/>
      <c r="AM59" s="132"/>
      <c r="AN59" s="132"/>
      <c r="AO59" s="132"/>
      <c r="AP59" s="132"/>
      <c r="AQ59" s="132"/>
      <c r="AR59" s="132"/>
      <c r="AS59" s="132"/>
      <c r="AT59" s="132"/>
      <c r="AU59" s="132"/>
      <c r="AV59" s="624"/>
    </row>
    <row r="60" spans="1:68" ht="27.95" customHeight="1" thickTop="1" x14ac:dyDescent="0.25">
      <c r="A60" s="54" t="s">
        <v>1391</v>
      </c>
      <c r="B60" s="55" t="s">
        <v>1392</v>
      </c>
      <c r="C60" s="56" t="s">
        <v>117</v>
      </c>
      <c r="D60" s="57" t="s">
        <v>1299</v>
      </c>
      <c r="E60" s="93" t="s">
        <v>54</v>
      </c>
      <c r="F60" s="80">
        <v>5</v>
      </c>
      <c r="G60" s="60" t="s">
        <v>1300</v>
      </c>
      <c r="H60" s="60" t="s">
        <v>1301</v>
      </c>
      <c r="I60" s="654"/>
      <c r="J60" s="62"/>
      <c r="K60" s="63">
        <f t="shared" ref="K60:K67" si="98">IF(J60&gt;0, 1, 0)</f>
        <v>0</v>
      </c>
      <c r="L60" s="63">
        <f t="shared" ref="L60:L67" si="99">J60-K60</f>
        <v>0</v>
      </c>
      <c r="M60" s="64"/>
      <c r="N60" s="65">
        <v>1</v>
      </c>
      <c r="O60" s="66">
        <f t="shared" ref="O60:O66" si="100">IF(N60&gt;0, 1, 0)</f>
        <v>1</v>
      </c>
      <c r="P60" s="66">
        <f t="shared" ref="P60:P66" si="101">N60-O60</f>
        <v>0</v>
      </c>
      <c r="Q60" s="612">
        <v>14</v>
      </c>
      <c r="R60" s="68">
        <f t="shared" ref="R60:R66" si="102">(K60*M60*$R$5)+(L60*M60*$R$6)+(O60*Q60*$R$7)+(P60*Q60*$R$8)</f>
        <v>22.400000000000002</v>
      </c>
      <c r="S60" s="69">
        <f t="shared" ref="S60:S66" si="103">J60*M60*$S$5</f>
        <v>0</v>
      </c>
      <c r="T60" s="70">
        <f t="shared" ref="T60:T66" si="104">K60*M60*$T$5</f>
        <v>0</v>
      </c>
      <c r="U60" s="70">
        <f t="shared" ref="U60:U66" si="105">J60*M60*$U$5</f>
        <v>0</v>
      </c>
      <c r="V60" s="70">
        <f t="shared" ref="V60:V66" si="106">N60*Q60*$V$7</f>
        <v>14</v>
      </c>
      <c r="W60" s="70">
        <f t="shared" ref="W60:W66" si="107">O60*Q60*$W$7</f>
        <v>4.2</v>
      </c>
      <c r="X60" s="70">
        <f t="shared" ref="X60:X66" si="108">N60*Q60*$X$7</f>
        <v>4.2</v>
      </c>
      <c r="Y60" s="70">
        <f t="shared" ref="Y60:AA66" si="109">S60+V60</f>
        <v>14</v>
      </c>
      <c r="Z60" s="70">
        <f t="shared" si="109"/>
        <v>4.2</v>
      </c>
      <c r="AA60" s="70">
        <f t="shared" si="109"/>
        <v>4.2</v>
      </c>
      <c r="AB60" s="71"/>
      <c r="AC60" s="7">
        <f>R60-Y60-Z60-AA60</f>
        <v>0</v>
      </c>
      <c r="AD60" s="613" t="s">
        <v>1302</v>
      </c>
      <c r="AE60" s="613" t="s">
        <v>1303</v>
      </c>
      <c r="AF60" s="613" t="s">
        <v>180</v>
      </c>
      <c r="AG60" s="613" t="s">
        <v>907</v>
      </c>
      <c r="AH60" s="88"/>
      <c r="AI60" s="88"/>
      <c r="AJ60" s="75"/>
      <c r="AK60" s="613" t="s">
        <v>1393</v>
      </c>
      <c r="AL60" s="88"/>
      <c r="AM60" s="75"/>
      <c r="AN60" s="89"/>
      <c r="AO60" s="613"/>
      <c r="AP60" s="613" t="s">
        <v>1394</v>
      </c>
      <c r="AQ60" s="613"/>
      <c r="AR60" s="613" t="s">
        <v>1395</v>
      </c>
      <c r="AS60" s="87"/>
      <c r="AT60" s="88"/>
      <c r="AU60" s="75"/>
      <c r="AV60" s="89"/>
    </row>
    <row r="61" spans="1:68" ht="27.95" customHeight="1" x14ac:dyDescent="0.25">
      <c r="A61" s="54" t="s">
        <v>1391</v>
      </c>
      <c r="B61" s="55" t="s">
        <v>1392</v>
      </c>
      <c r="C61" s="56" t="s">
        <v>117</v>
      </c>
      <c r="D61" s="57" t="s">
        <v>1299</v>
      </c>
      <c r="E61" s="93" t="s">
        <v>54</v>
      </c>
      <c r="F61" s="80">
        <v>5</v>
      </c>
      <c r="G61" s="60" t="s">
        <v>1396</v>
      </c>
      <c r="H61" s="60" t="s">
        <v>1397</v>
      </c>
      <c r="I61" s="81"/>
      <c r="J61" s="82">
        <v>1</v>
      </c>
      <c r="K61" s="63">
        <f t="shared" si="98"/>
        <v>1</v>
      </c>
      <c r="L61" s="63">
        <f t="shared" si="99"/>
        <v>0</v>
      </c>
      <c r="M61" s="83">
        <v>26</v>
      </c>
      <c r="N61" s="84">
        <v>1</v>
      </c>
      <c r="O61" s="66">
        <f t="shared" si="100"/>
        <v>1</v>
      </c>
      <c r="P61" s="66">
        <f t="shared" si="101"/>
        <v>0</v>
      </c>
      <c r="Q61" s="83">
        <v>13</v>
      </c>
      <c r="R61" s="85">
        <f t="shared" si="102"/>
        <v>104</v>
      </c>
      <c r="S61" s="69">
        <f t="shared" si="103"/>
        <v>26</v>
      </c>
      <c r="T61" s="70">
        <f t="shared" si="104"/>
        <v>26</v>
      </c>
      <c r="U61" s="70">
        <f t="shared" si="105"/>
        <v>31.2</v>
      </c>
      <c r="V61" s="70">
        <f t="shared" si="106"/>
        <v>13</v>
      </c>
      <c r="W61" s="70">
        <f t="shared" si="107"/>
        <v>3.9</v>
      </c>
      <c r="X61" s="70">
        <f t="shared" si="108"/>
        <v>3.9</v>
      </c>
      <c r="Y61" s="70">
        <f t="shared" si="109"/>
        <v>39</v>
      </c>
      <c r="Z61" s="70">
        <f t="shared" si="109"/>
        <v>29.9</v>
      </c>
      <c r="AA61" s="70">
        <f t="shared" si="109"/>
        <v>35.1</v>
      </c>
      <c r="AB61" s="71"/>
      <c r="AC61" s="7">
        <f t="shared" ref="AC61:AC66" si="110">R59-Y59-Z59-AA59</f>
        <v>66.600000000000023</v>
      </c>
      <c r="AD61" s="162"/>
      <c r="AE61" s="134"/>
      <c r="AF61" s="163"/>
      <c r="AG61" s="164"/>
      <c r="AH61" s="88"/>
      <c r="AI61" s="88"/>
      <c r="AJ61" s="75"/>
      <c r="AK61" s="182"/>
      <c r="AL61" s="88"/>
      <c r="AM61" s="75"/>
      <c r="AN61" s="89"/>
      <c r="AO61" s="86"/>
      <c r="AP61" s="87"/>
      <c r="AQ61" s="87"/>
      <c r="AR61" s="613" t="s">
        <v>1327</v>
      </c>
      <c r="AS61" s="613"/>
      <c r="AT61" s="88"/>
      <c r="AU61" s="75"/>
      <c r="AV61" s="89"/>
    </row>
    <row r="62" spans="1:68" ht="27.95" customHeight="1" x14ac:dyDescent="0.25">
      <c r="A62" s="54" t="s">
        <v>1391</v>
      </c>
      <c r="B62" s="55" t="s">
        <v>1392</v>
      </c>
      <c r="C62" s="56" t="s">
        <v>117</v>
      </c>
      <c r="D62" s="57" t="s">
        <v>1299</v>
      </c>
      <c r="E62" s="626" t="s">
        <v>84</v>
      </c>
      <c r="F62" s="80">
        <v>2</v>
      </c>
      <c r="G62" s="60" t="s">
        <v>1157</v>
      </c>
      <c r="H62" s="60" t="s">
        <v>1310</v>
      </c>
      <c r="I62" s="81"/>
      <c r="J62" s="82">
        <v>1</v>
      </c>
      <c r="K62" s="63">
        <f t="shared" si="98"/>
        <v>1</v>
      </c>
      <c r="L62" s="63">
        <f t="shared" si="99"/>
        <v>0</v>
      </c>
      <c r="M62" s="83">
        <v>26</v>
      </c>
      <c r="N62" s="84">
        <v>1</v>
      </c>
      <c r="O62" s="66">
        <f t="shared" si="100"/>
        <v>1</v>
      </c>
      <c r="P62" s="66">
        <f t="shared" si="101"/>
        <v>0</v>
      </c>
      <c r="Q62" s="83">
        <v>26</v>
      </c>
      <c r="R62" s="85">
        <f t="shared" si="102"/>
        <v>124.80000000000001</v>
      </c>
      <c r="S62" s="69">
        <f t="shared" si="103"/>
        <v>26</v>
      </c>
      <c r="T62" s="70">
        <f t="shared" si="104"/>
        <v>26</v>
      </c>
      <c r="U62" s="70">
        <f t="shared" si="105"/>
        <v>31.2</v>
      </c>
      <c r="V62" s="70">
        <f t="shared" si="106"/>
        <v>26</v>
      </c>
      <c r="W62" s="70">
        <f t="shared" si="107"/>
        <v>7.8</v>
      </c>
      <c r="X62" s="70">
        <f t="shared" si="108"/>
        <v>7.8</v>
      </c>
      <c r="Y62" s="70">
        <f t="shared" si="109"/>
        <v>52</v>
      </c>
      <c r="Z62" s="70">
        <f t="shared" si="109"/>
        <v>33.799999999999997</v>
      </c>
      <c r="AA62" s="70">
        <f t="shared" si="109"/>
        <v>39</v>
      </c>
      <c r="AB62" s="71"/>
      <c r="AC62" s="7" t="e">
        <f>#REF!-#REF!-#REF!-#REF!</f>
        <v>#REF!</v>
      </c>
      <c r="AD62" s="86"/>
      <c r="AE62" s="73"/>
      <c r="AF62" s="87"/>
      <c r="AG62" s="87"/>
      <c r="AH62" s="88"/>
      <c r="AI62" s="88"/>
      <c r="AJ62" s="75"/>
      <c r="AK62" s="87"/>
      <c r="AL62" s="88"/>
      <c r="AM62" s="75"/>
      <c r="AN62" s="89"/>
      <c r="AO62" s="86"/>
      <c r="AP62" s="87"/>
      <c r="AQ62" s="87"/>
      <c r="AR62" s="87"/>
      <c r="AS62" s="87"/>
      <c r="AT62" s="88"/>
      <c r="AU62" s="75"/>
      <c r="AV62" s="89"/>
    </row>
    <row r="63" spans="1:68" ht="27.95" customHeight="1" x14ac:dyDescent="0.25">
      <c r="A63" s="54" t="s">
        <v>1391</v>
      </c>
      <c r="B63" s="55" t="s">
        <v>1392</v>
      </c>
      <c r="C63" s="56" t="s">
        <v>117</v>
      </c>
      <c r="D63" s="57" t="s">
        <v>1299</v>
      </c>
      <c r="E63" s="626" t="s">
        <v>129</v>
      </c>
      <c r="F63" s="80">
        <v>1</v>
      </c>
      <c r="G63" s="60" t="s">
        <v>1306</v>
      </c>
      <c r="H63" s="60" t="s">
        <v>1307</v>
      </c>
      <c r="I63" s="81"/>
      <c r="J63" s="82"/>
      <c r="K63" s="63">
        <f t="shared" si="98"/>
        <v>0</v>
      </c>
      <c r="L63" s="63">
        <f t="shared" si="99"/>
        <v>0</v>
      </c>
      <c r="M63" s="83"/>
      <c r="N63" s="84">
        <v>1</v>
      </c>
      <c r="O63" s="66">
        <f t="shared" si="100"/>
        <v>1</v>
      </c>
      <c r="P63" s="66">
        <f t="shared" si="101"/>
        <v>0</v>
      </c>
      <c r="Q63" s="83">
        <v>14</v>
      </c>
      <c r="R63" s="85">
        <f t="shared" si="102"/>
        <v>22.400000000000002</v>
      </c>
      <c r="S63" s="69">
        <f t="shared" si="103"/>
        <v>0</v>
      </c>
      <c r="T63" s="70">
        <f t="shared" si="104"/>
        <v>0</v>
      </c>
      <c r="U63" s="70">
        <f t="shared" si="105"/>
        <v>0</v>
      </c>
      <c r="V63" s="70">
        <f t="shared" si="106"/>
        <v>14</v>
      </c>
      <c r="W63" s="70">
        <f t="shared" si="107"/>
        <v>4.2</v>
      </c>
      <c r="X63" s="70">
        <f t="shared" si="108"/>
        <v>4.2</v>
      </c>
      <c r="Y63" s="70">
        <f t="shared" si="109"/>
        <v>14</v>
      </c>
      <c r="Z63" s="70">
        <f t="shared" si="109"/>
        <v>4.2</v>
      </c>
      <c r="AA63" s="70">
        <f t="shared" si="109"/>
        <v>4.2</v>
      </c>
      <c r="AB63" s="71"/>
      <c r="AC63" s="7" t="e">
        <f>#REF!-#REF!-#REF!-#REF!</f>
        <v>#REF!</v>
      </c>
      <c r="AD63" s="86"/>
      <c r="AE63" s="73"/>
      <c r="AF63" s="87"/>
      <c r="AG63" s="87"/>
      <c r="AH63" s="88"/>
      <c r="AI63" s="88"/>
      <c r="AJ63" s="75"/>
      <c r="AK63" s="87"/>
      <c r="AL63" s="88"/>
      <c r="AM63" s="75"/>
      <c r="AN63" s="89"/>
      <c r="AO63" s="86"/>
      <c r="AP63" s="87"/>
      <c r="AQ63" s="87"/>
      <c r="AR63" s="87"/>
      <c r="AS63" s="87"/>
      <c r="AT63" s="88"/>
      <c r="AU63" s="75"/>
      <c r="AV63" s="89"/>
    </row>
    <row r="64" spans="1:68" ht="27.95" customHeight="1" x14ac:dyDescent="0.25">
      <c r="A64" s="54" t="s">
        <v>1391</v>
      </c>
      <c r="B64" s="55" t="s">
        <v>1392</v>
      </c>
      <c r="C64" s="56" t="s">
        <v>117</v>
      </c>
      <c r="D64" s="57" t="s">
        <v>1299</v>
      </c>
      <c r="E64" s="626" t="s">
        <v>129</v>
      </c>
      <c r="F64" s="80">
        <v>3</v>
      </c>
      <c r="G64" s="60" t="s">
        <v>1398</v>
      </c>
      <c r="H64" s="60" t="s">
        <v>1397</v>
      </c>
      <c r="I64" s="81"/>
      <c r="J64" s="82">
        <v>1</v>
      </c>
      <c r="K64" s="63">
        <f t="shared" si="98"/>
        <v>1</v>
      </c>
      <c r="L64" s="63">
        <f t="shared" si="99"/>
        <v>0</v>
      </c>
      <c r="M64" s="83">
        <v>26</v>
      </c>
      <c r="N64" s="84">
        <v>1</v>
      </c>
      <c r="O64" s="66">
        <f t="shared" si="100"/>
        <v>1</v>
      </c>
      <c r="P64" s="66">
        <f t="shared" si="101"/>
        <v>0</v>
      </c>
      <c r="Q64" s="83">
        <v>26</v>
      </c>
      <c r="R64" s="85">
        <f t="shared" si="102"/>
        <v>124.80000000000001</v>
      </c>
      <c r="S64" s="69">
        <f t="shared" si="103"/>
        <v>26</v>
      </c>
      <c r="T64" s="70">
        <f t="shared" si="104"/>
        <v>26</v>
      </c>
      <c r="U64" s="70">
        <f t="shared" si="105"/>
        <v>31.2</v>
      </c>
      <c r="V64" s="70">
        <f t="shared" si="106"/>
        <v>26</v>
      </c>
      <c r="W64" s="70">
        <f t="shared" si="107"/>
        <v>7.8</v>
      </c>
      <c r="X64" s="70">
        <f t="shared" si="108"/>
        <v>7.8</v>
      </c>
      <c r="Y64" s="70">
        <f t="shared" si="109"/>
        <v>52</v>
      </c>
      <c r="Z64" s="70">
        <f t="shared" si="109"/>
        <v>33.799999999999997</v>
      </c>
      <c r="AA64" s="70">
        <f t="shared" si="109"/>
        <v>39</v>
      </c>
      <c r="AB64" s="71"/>
      <c r="AC64" s="7">
        <f t="shared" si="110"/>
        <v>0</v>
      </c>
      <c r="AD64" s="86"/>
      <c r="AE64" s="73"/>
      <c r="AF64" s="87"/>
      <c r="AG64" s="87"/>
      <c r="AH64" s="88"/>
      <c r="AI64" s="88"/>
      <c r="AJ64" s="75"/>
      <c r="AK64" s="87"/>
      <c r="AL64" s="88"/>
      <c r="AM64" s="75"/>
      <c r="AN64" s="89"/>
      <c r="AO64" s="86"/>
      <c r="AP64" s="87"/>
      <c r="AQ64" s="87"/>
      <c r="AR64" s="87"/>
      <c r="AS64" s="87"/>
      <c r="AT64" s="88"/>
      <c r="AU64" s="75"/>
      <c r="AV64" s="89"/>
    </row>
    <row r="65" spans="1:68" ht="27.95" customHeight="1" x14ac:dyDescent="0.25">
      <c r="A65" s="54" t="s">
        <v>1391</v>
      </c>
      <c r="B65" s="55" t="s">
        <v>1392</v>
      </c>
      <c r="C65" s="56" t="s">
        <v>117</v>
      </c>
      <c r="D65" s="57" t="s">
        <v>1299</v>
      </c>
      <c r="E65" s="626" t="s">
        <v>129</v>
      </c>
      <c r="F65" s="80">
        <v>2</v>
      </c>
      <c r="G65" s="60" t="s">
        <v>1399</v>
      </c>
      <c r="H65" s="628" t="s">
        <v>1400</v>
      </c>
      <c r="I65" s="94"/>
      <c r="J65" s="470">
        <v>0</v>
      </c>
      <c r="K65" s="63">
        <f t="shared" si="98"/>
        <v>0</v>
      </c>
      <c r="L65" s="63">
        <f t="shared" si="99"/>
        <v>0</v>
      </c>
      <c r="M65" s="471">
        <v>13</v>
      </c>
      <c r="N65" s="84">
        <v>1</v>
      </c>
      <c r="O65" s="66">
        <f t="shared" si="100"/>
        <v>1</v>
      </c>
      <c r="P65" s="66">
        <f t="shared" si="101"/>
        <v>0</v>
      </c>
      <c r="Q65" s="83">
        <v>26</v>
      </c>
      <c r="R65" s="85">
        <v>41.6</v>
      </c>
      <c r="S65" s="69">
        <f t="shared" si="103"/>
        <v>0</v>
      </c>
      <c r="T65" s="70">
        <f t="shared" si="104"/>
        <v>0</v>
      </c>
      <c r="U65" s="70">
        <f t="shared" si="105"/>
        <v>0</v>
      </c>
      <c r="V65" s="70">
        <f t="shared" si="106"/>
        <v>26</v>
      </c>
      <c r="W65" s="70">
        <f t="shared" si="107"/>
        <v>7.8</v>
      </c>
      <c r="X65" s="70">
        <f t="shared" si="108"/>
        <v>7.8</v>
      </c>
      <c r="Y65" s="70">
        <f t="shared" si="109"/>
        <v>26</v>
      </c>
      <c r="Z65" s="70">
        <f t="shared" si="109"/>
        <v>7.8</v>
      </c>
      <c r="AA65" s="70">
        <f t="shared" si="109"/>
        <v>7.8</v>
      </c>
      <c r="AB65" s="71"/>
      <c r="AC65" s="7">
        <f t="shared" si="110"/>
        <v>0</v>
      </c>
      <c r="AD65" s="86"/>
      <c r="AE65" s="73"/>
      <c r="AF65" s="87"/>
      <c r="AG65" s="87"/>
      <c r="AH65" s="88"/>
      <c r="AI65" s="88"/>
      <c r="AJ65" s="75"/>
      <c r="AK65" s="87"/>
      <c r="AL65" s="88"/>
      <c r="AM65" s="75"/>
      <c r="AN65" s="89"/>
      <c r="AO65" s="86"/>
      <c r="AP65" s="87"/>
      <c r="AQ65" s="87"/>
      <c r="AR65" s="87"/>
      <c r="AS65" s="87"/>
      <c r="AT65" s="88"/>
      <c r="AU65" s="75"/>
      <c r="AV65" s="89"/>
    </row>
    <row r="66" spans="1:68" ht="27.95" customHeight="1" x14ac:dyDescent="0.25">
      <c r="A66" s="54" t="s">
        <v>1391</v>
      </c>
      <c r="B66" s="55" t="s">
        <v>1392</v>
      </c>
      <c r="C66" s="56" t="s">
        <v>117</v>
      </c>
      <c r="D66" s="57" t="s">
        <v>1299</v>
      </c>
      <c r="E66" s="626" t="s">
        <v>129</v>
      </c>
      <c r="F66" s="80">
        <v>2</v>
      </c>
      <c r="G66" s="60" t="s">
        <v>1308</v>
      </c>
      <c r="H66" s="60" t="s">
        <v>1309</v>
      </c>
      <c r="I66" s="81"/>
      <c r="J66" s="82"/>
      <c r="K66" s="63">
        <f t="shared" si="98"/>
        <v>0</v>
      </c>
      <c r="L66" s="63">
        <f t="shared" si="99"/>
        <v>0</v>
      </c>
      <c r="M66" s="83"/>
      <c r="N66" s="84">
        <v>1</v>
      </c>
      <c r="O66" s="66">
        <f t="shared" si="100"/>
        <v>1</v>
      </c>
      <c r="P66" s="66">
        <f t="shared" si="101"/>
        <v>0</v>
      </c>
      <c r="Q66" s="83">
        <v>6</v>
      </c>
      <c r="R66" s="85">
        <f t="shared" si="102"/>
        <v>9.6000000000000014</v>
      </c>
      <c r="S66" s="69">
        <f t="shared" si="103"/>
        <v>0</v>
      </c>
      <c r="T66" s="70">
        <f t="shared" si="104"/>
        <v>0</v>
      </c>
      <c r="U66" s="70">
        <f t="shared" si="105"/>
        <v>0</v>
      </c>
      <c r="V66" s="70">
        <f t="shared" si="106"/>
        <v>6</v>
      </c>
      <c r="W66" s="70">
        <f t="shared" si="107"/>
        <v>1.7999999999999998</v>
      </c>
      <c r="X66" s="70">
        <f t="shared" si="108"/>
        <v>1.7999999999999998</v>
      </c>
      <c r="Y66" s="70">
        <f t="shared" si="109"/>
        <v>6</v>
      </c>
      <c r="Z66" s="70">
        <f t="shared" si="109"/>
        <v>1.7999999999999998</v>
      </c>
      <c r="AA66" s="70">
        <f t="shared" si="109"/>
        <v>1.7999999999999998</v>
      </c>
      <c r="AB66" s="71"/>
      <c r="AC66" s="7">
        <f t="shared" si="110"/>
        <v>0</v>
      </c>
      <c r="AD66" s="86"/>
      <c r="AE66" s="73"/>
      <c r="AF66" s="87"/>
      <c r="AG66" s="87"/>
      <c r="AH66" s="88"/>
      <c r="AI66" s="88"/>
      <c r="AJ66" s="75"/>
      <c r="AK66" s="87"/>
      <c r="AL66" s="88"/>
      <c r="AM66" s="75"/>
      <c r="AN66" s="89"/>
      <c r="AO66" s="86"/>
      <c r="AP66" s="87"/>
      <c r="AQ66" s="87"/>
      <c r="AR66" s="87"/>
      <c r="AS66" s="87"/>
      <c r="AT66" s="88"/>
      <c r="AU66" s="75"/>
      <c r="AV66" s="89"/>
      <c r="AW66" s="171"/>
      <c r="AX66" s="171"/>
      <c r="AY66" s="171"/>
      <c r="AZ66" s="171"/>
      <c r="BA66" s="171"/>
      <c r="BB66" s="171"/>
      <c r="BC66" s="171"/>
      <c r="BD66" s="171"/>
      <c r="BE66" s="171"/>
      <c r="BF66" s="171"/>
      <c r="BG66" s="171"/>
      <c r="BH66" s="171"/>
      <c r="BI66" s="171"/>
      <c r="BJ66" s="171"/>
      <c r="BK66" s="171"/>
      <c r="BL66" s="171"/>
      <c r="BM66" s="171"/>
      <c r="BN66" s="171"/>
      <c r="BO66" s="171"/>
      <c r="BP66" s="171"/>
    </row>
    <row r="67" spans="1:68" ht="27.95" customHeight="1" x14ac:dyDescent="0.25">
      <c r="A67" s="632" t="s">
        <v>1391</v>
      </c>
      <c r="B67" s="632" t="s">
        <v>1392</v>
      </c>
      <c r="C67" s="632" t="s">
        <v>117</v>
      </c>
      <c r="D67" s="57"/>
      <c r="E67" s="632" t="s">
        <v>1370</v>
      </c>
      <c r="F67" s="258">
        <v>2</v>
      </c>
      <c r="G67" s="259"/>
      <c r="H67" s="656" t="s">
        <v>1401</v>
      </c>
      <c r="I67" s="81"/>
      <c r="J67" s="470">
        <v>1</v>
      </c>
      <c r="K67" s="63">
        <f t="shared" si="98"/>
        <v>1</v>
      </c>
      <c r="L67" s="63">
        <f t="shared" si="99"/>
        <v>0</v>
      </c>
      <c r="M67" s="471">
        <v>6</v>
      </c>
      <c r="N67" s="564"/>
      <c r="O67" s="66"/>
      <c r="P67" s="66"/>
      <c r="Q67" s="471"/>
      <c r="R67" s="631">
        <f>58.8/2</f>
        <v>29.4</v>
      </c>
      <c r="S67" s="621"/>
      <c r="T67" s="621"/>
      <c r="U67" s="621"/>
      <c r="V67" s="621"/>
      <c r="W67" s="621"/>
      <c r="X67" s="621"/>
      <c r="Y67" s="621"/>
      <c r="Z67" s="621"/>
      <c r="AA67" s="621"/>
      <c r="AB67" s="71"/>
      <c r="AC67" s="7"/>
      <c r="AD67" s="86"/>
      <c r="AE67" s="73"/>
      <c r="AF67" s="87"/>
      <c r="AG67" s="87"/>
      <c r="AH67" s="88"/>
      <c r="AI67" s="88"/>
      <c r="AJ67" s="75"/>
      <c r="AK67" s="87"/>
      <c r="AL67" s="88"/>
      <c r="AM67" s="75"/>
      <c r="AN67" s="249"/>
      <c r="AO67" s="622"/>
      <c r="AP67" s="87"/>
      <c r="AQ67" s="87"/>
      <c r="AR67" s="87"/>
      <c r="AS67" s="87"/>
      <c r="AT67" s="88"/>
      <c r="AU67" s="75"/>
      <c r="AV67" s="89"/>
    </row>
    <row r="68" spans="1:68" ht="27.95" customHeight="1" thickBot="1" x14ac:dyDescent="0.3">
      <c r="A68" s="116" t="s">
        <v>1391</v>
      </c>
      <c r="B68" s="117" t="s">
        <v>1392</v>
      </c>
      <c r="C68" s="117" t="s">
        <v>117</v>
      </c>
      <c r="D68" s="57" t="s">
        <v>1299</v>
      </c>
      <c r="E68" s="623"/>
      <c r="F68" s="118"/>
      <c r="G68" s="119"/>
      <c r="H68" s="120" t="s">
        <v>90</v>
      </c>
      <c r="I68" s="121"/>
      <c r="J68" s="122"/>
      <c r="K68" s="123"/>
      <c r="L68" s="123"/>
      <c r="M68" s="124"/>
      <c r="N68" s="125"/>
      <c r="O68" s="123"/>
      <c r="P68" s="123"/>
      <c r="Q68" s="124"/>
      <c r="R68" s="126">
        <f>SUM(R60:R67)</f>
        <v>479.00000000000006</v>
      </c>
      <c r="S68" s="127">
        <f t="shared" ref="S68:AA68" si="111">SUM(S60:S66)</f>
        <v>78</v>
      </c>
      <c r="T68" s="128">
        <f t="shared" si="111"/>
        <v>78</v>
      </c>
      <c r="U68" s="128">
        <f t="shared" si="111"/>
        <v>93.6</v>
      </c>
      <c r="V68" s="128">
        <f t="shared" si="111"/>
        <v>125</v>
      </c>
      <c r="W68" s="128">
        <f t="shared" si="111"/>
        <v>37.499999999999993</v>
      </c>
      <c r="X68" s="128">
        <f t="shared" si="111"/>
        <v>37.499999999999993</v>
      </c>
      <c r="Y68" s="129">
        <f t="shared" si="111"/>
        <v>203</v>
      </c>
      <c r="Z68" s="129">
        <f t="shared" si="111"/>
        <v>115.5</v>
      </c>
      <c r="AA68" s="129">
        <f t="shared" si="111"/>
        <v>131.10000000000002</v>
      </c>
      <c r="AB68" s="130">
        <f>R68/1800/0.6</f>
        <v>0.44351851851851859</v>
      </c>
      <c r="AC68" s="7"/>
      <c r="AD68" s="131"/>
      <c r="AE68" s="132"/>
      <c r="AF68" s="132"/>
      <c r="AG68" s="132"/>
      <c r="AH68" s="132"/>
      <c r="AI68" s="132"/>
      <c r="AJ68" s="132"/>
      <c r="AK68" s="132"/>
      <c r="AL68" s="132"/>
      <c r="AM68" s="132"/>
      <c r="AN68" s="132"/>
      <c r="AO68" s="132"/>
      <c r="AP68" s="132"/>
      <c r="AQ68" s="132"/>
      <c r="AR68" s="132"/>
      <c r="AS68" s="132"/>
      <c r="AT68" s="132"/>
      <c r="AU68" s="132"/>
      <c r="AV68" s="624"/>
    </row>
    <row r="69" spans="1:68" ht="27.95" customHeight="1" thickTop="1" x14ac:dyDescent="0.25">
      <c r="A69" s="54" t="s">
        <v>1402</v>
      </c>
      <c r="B69" s="55" t="s">
        <v>1403</v>
      </c>
      <c r="C69" s="56" t="s">
        <v>52</v>
      </c>
      <c r="D69" s="57" t="s">
        <v>1299</v>
      </c>
      <c r="E69" s="93" t="s">
        <v>73</v>
      </c>
      <c r="F69" s="80">
        <v>3</v>
      </c>
      <c r="G69" s="60" t="s">
        <v>1312</v>
      </c>
      <c r="H69" s="60" t="s">
        <v>1313</v>
      </c>
      <c r="I69" s="81"/>
      <c r="J69" s="82">
        <v>1</v>
      </c>
      <c r="K69" s="63">
        <f t="shared" ref="K69:K74" si="112">IF(J69&gt;0, 1, 0)</f>
        <v>1</v>
      </c>
      <c r="L69" s="63">
        <f t="shared" ref="L69:L74" si="113">J69-K69</f>
        <v>0</v>
      </c>
      <c r="M69" s="83">
        <v>26</v>
      </c>
      <c r="N69" s="84"/>
      <c r="O69" s="66">
        <f t="shared" ref="O69:O73" si="114">IF(N69&gt;0, 1, 0)</f>
        <v>0</v>
      </c>
      <c r="P69" s="66">
        <f t="shared" ref="P69:P73" si="115">N69-O69</f>
        <v>0</v>
      </c>
      <c r="Q69" s="83"/>
      <c r="R69" s="85">
        <f t="shared" ref="R69:R73" si="116">(K69*M69*$R$5)+(L69*M69*$R$6)+(O69*Q69*$R$7)+(P69*Q69*$R$8)</f>
        <v>83.2</v>
      </c>
      <c r="S69" s="69">
        <f t="shared" ref="S69:S73" si="117">J69*M69*$S$5</f>
        <v>26</v>
      </c>
      <c r="T69" s="70">
        <f t="shared" ref="T69:T73" si="118">K69*M69*$T$5</f>
        <v>26</v>
      </c>
      <c r="U69" s="70">
        <f t="shared" ref="U69:U73" si="119">J69*M69*$U$5</f>
        <v>31.2</v>
      </c>
      <c r="V69" s="70">
        <f t="shared" ref="V69:V73" si="120">N69*Q69*$V$7</f>
        <v>0</v>
      </c>
      <c r="W69" s="70">
        <f t="shared" ref="W69:W73" si="121">O69*Q69*$W$7</f>
        <v>0</v>
      </c>
      <c r="X69" s="70">
        <f t="shared" ref="X69:X73" si="122">N69*Q69*$X$7</f>
        <v>0</v>
      </c>
      <c r="Y69" s="70">
        <f t="shared" ref="Y69:AA73" si="123">S69+V69</f>
        <v>26</v>
      </c>
      <c r="Z69" s="70">
        <f t="shared" si="123"/>
        <v>26</v>
      </c>
      <c r="AA69" s="70">
        <f t="shared" si="123"/>
        <v>31.2</v>
      </c>
      <c r="AB69" s="71"/>
      <c r="AC69" s="7">
        <f>R68-Y68-Z68-AA68</f>
        <v>29.400000000000034</v>
      </c>
      <c r="AD69" s="613" t="s">
        <v>1302</v>
      </c>
      <c r="AE69" s="613" t="s">
        <v>1303</v>
      </c>
      <c r="AF69" s="613" t="s">
        <v>180</v>
      </c>
      <c r="AG69" s="613" t="s">
        <v>907</v>
      </c>
      <c r="AH69" s="88"/>
      <c r="AI69" s="88"/>
      <c r="AJ69" s="75"/>
      <c r="AK69" s="613" t="s">
        <v>1317</v>
      </c>
      <c r="AL69" s="88"/>
      <c r="AM69" s="75"/>
      <c r="AN69" s="89"/>
      <c r="AO69" s="162"/>
      <c r="AP69" s="613"/>
      <c r="AQ69" s="87"/>
      <c r="AR69" s="167"/>
      <c r="AS69" s="87"/>
      <c r="AT69" s="88"/>
      <c r="AU69" s="75"/>
      <c r="AV69" s="89"/>
    </row>
    <row r="70" spans="1:68" ht="27.95" customHeight="1" x14ac:dyDescent="0.25">
      <c r="A70" s="54" t="s">
        <v>1402</v>
      </c>
      <c r="B70" s="55" t="s">
        <v>1403</v>
      </c>
      <c r="C70" s="56" t="s">
        <v>52</v>
      </c>
      <c r="D70" s="57" t="s">
        <v>1299</v>
      </c>
      <c r="E70" s="93" t="s">
        <v>73</v>
      </c>
      <c r="F70" s="80">
        <v>2</v>
      </c>
      <c r="G70" s="60" t="s">
        <v>1332</v>
      </c>
      <c r="H70" s="60" t="s">
        <v>1322</v>
      </c>
      <c r="I70" s="81"/>
      <c r="J70" s="82">
        <v>1</v>
      </c>
      <c r="K70" s="63">
        <f t="shared" si="112"/>
        <v>1</v>
      </c>
      <c r="L70" s="63">
        <f t="shared" si="113"/>
        <v>0</v>
      </c>
      <c r="M70" s="83">
        <v>26</v>
      </c>
      <c r="N70" s="84">
        <v>1</v>
      </c>
      <c r="O70" s="66">
        <f t="shared" si="114"/>
        <v>1</v>
      </c>
      <c r="P70" s="66">
        <f t="shared" si="115"/>
        <v>0</v>
      </c>
      <c r="Q70" s="83">
        <v>26</v>
      </c>
      <c r="R70" s="85">
        <f t="shared" si="116"/>
        <v>124.80000000000001</v>
      </c>
      <c r="S70" s="69">
        <f t="shared" si="117"/>
        <v>26</v>
      </c>
      <c r="T70" s="70">
        <f t="shared" si="118"/>
        <v>26</v>
      </c>
      <c r="U70" s="70">
        <f t="shared" si="119"/>
        <v>31.2</v>
      </c>
      <c r="V70" s="70">
        <f t="shared" si="120"/>
        <v>26</v>
      </c>
      <c r="W70" s="70">
        <f t="shared" si="121"/>
        <v>7.8</v>
      </c>
      <c r="X70" s="70">
        <f t="shared" si="122"/>
        <v>7.8</v>
      </c>
      <c r="Y70" s="70">
        <f t="shared" si="123"/>
        <v>52</v>
      </c>
      <c r="Z70" s="70">
        <f t="shared" si="123"/>
        <v>33.799999999999997</v>
      </c>
      <c r="AA70" s="70">
        <f t="shared" si="123"/>
        <v>39</v>
      </c>
      <c r="AB70" s="71"/>
      <c r="AC70" s="7" t="e">
        <f>#REF!-#REF!-#REF!-#REF!</f>
        <v>#REF!</v>
      </c>
      <c r="AD70" s="613" t="s">
        <v>1314</v>
      </c>
      <c r="AE70" s="613" t="s">
        <v>1315</v>
      </c>
      <c r="AF70" s="613" t="s">
        <v>180</v>
      </c>
      <c r="AG70" s="613" t="s">
        <v>1316</v>
      </c>
      <c r="AH70" s="88"/>
      <c r="AI70" s="88"/>
      <c r="AJ70" s="75"/>
      <c r="AK70" s="613" t="s">
        <v>1404</v>
      </c>
      <c r="AL70" s="88"/>
      <c r="AM70" s="75"/>
      <c r="AN70" s="89"/>
      <c r="AO70" s="86"/>
      <c r="AP70" s="87"/>
      <c r="AQ70" s="87"/>
      <c r="AR70" s="87"/>
      <c r="AS70" s="87"/>
      <c r="AT70" s="88"/>
      <c r="AU70" s="75"/>
      <c r="AV70" s="89"/>
    </row>
    <row r="71" spans="1:68" ht="27.95" customHeight="1" x14ac:dyDescent="0.25">
      <c r="A71" s="54" t="s">
        <v>1402</v>
      </c>
      <c r="B71" s="55" t="s">
        <v>1403</v>
      </c>
      <c r="C71" s="56" t="s">
        <v>52</v>
      </c>
      <c r="D71" s="57"/>
      <c r="E71" s="93" t="s">
        <v>54</v>
      </c>
      <c r="F71" s="80">
        <v>6</v>
      </c>
      <c r="G71" s="60" t="s">
        <v>1405</v>
      </c>
      <c r="H71" s="60" t="s">
        <v>1406</v>
      </c>
      <c r="I71" s="609"/>
      <c r="J71" s="62">
        <v>1</v>
      </c>
      <c r="K71" s="610">
        <f t="shared" si="112"/>
        <v>1</v>
      </c>
      <c r="L71" s="610">
        <f t="shared" si="113"/>
        <v>0</v>
      </c>
      <c r="M71" s="64">
        <v>26</v>
      </c>
      <c r="N71" s="65">
        <v>1</v>
      </c>
      <c r="O71" s="611">
        <f t="shared" si="114"/>
        <v>1</v>
      </c>
      <c r="P71" s="611">
        <f t="shared" si="115"/>
        <v>0</v>
      </c>
      <c r="Q71" s="612">
        <v>26</v>
      </c>
      <c r="R71" s="85">
        <f t="shared" si="116"/>
        <v>124.80000000000001</v>
      </c>
      <c r="S71" s="69"/>
      <c r="T71" s="70"/>
      <c r="U71" s="70"/>
      <c r="V71" s="70"/>
      <c r="W71" s="70"/>
      <c r="X71" s="70"/>
      <c r="Y71" s="70"/>
      <c r="Z71" s="70"/>
      <c r="AA71" s="70"/>
      <c r="AB71" s="71"/>
      <c r="AC71" s="7"/>
      <c r="AD71" s="668"/>
      <c r="AE71" s="613"/>
      <c r="AF71" s="613"/>
      <c r="AG71" s="613"/>
      <c r="AH71" s="88"/>
      <c r="AI71" s="88"/>
      <c r="AJ71" s="75"/>
      <c r="AK71" s="613"/>
      <c r="AL71" s="88"/>
      <c r="AM71" s="75"/>
      <c r="AN71" s="89"/>
      <c r="AO71" s="86"/>
      <c r="AP71" s="87"/>
      <c r="AQ71" s="87"/>
      <c r="AR71" s="87"/>
      <c r="AS71" s="87"/>
      <c r="AT71" s="88"/>
      <c r="AU71" s="75"/>
      <c r="AV71" s="89"/>
    </row>
    <row r="72" spans="1:68" ht="27.95" customHeight="1" x14ac:dyDescent="0.25">
      <c r="A72" s="54" t="s">
        <v>1402</v>
      </c>
      <c r="B72" s="55" t="s">
        <v>1403</v>
      </c>
      <c r="C72" s="56" t="s">
        <v>52</v>
      </c>
      <c r="D72" s="57"/>
      <c r="E72" s="93" t="s">
        <v>73</v>
      </c>
      <c r="F72" s="80">
        <v>2</v>
      </c>
      <c r="G72" s="60" t="s">
        <v>1332</v>
      </c>
      <c r="H72" s="628" t="s">
        <v>1333</v>
      </c>
      <c r="I72" s="81"/>
      <c r="J72" s="470">
        <v>1</v>
      </c>
      <c r="K72" s="63"/>
      <c r="L72" s="63"/>
      <c r="M72" s="471">
        <v>0</v>
      </c>
      <c r="N72" s="564">
        <v>1</v>
      </c>
      <c r="O72" s="629"/>
      <c r="P72" s="629"/>
      <c r="Q72" s="630">
        <v>0</v>
      </c>
      <c r="R72" s="631">
        <v>0</v>
      </c>
      <c r="S72" s="69"/>
      <c r="T72" s="70"/>
      <c r="U72" s="70"/>
      <c r="V72" s="70"/>
      <c r="W72" s="70"/>
      <c r="X72" s="70"/>
      <c r="Y72" s="70"/>
      <c r="Z72" s="70"/>
      <c r="AA72" s="70"/>
      <c r="AB72" s="71"/>
      <c r="AC72" s="7"/>
      <c r="AD72" s="668"/>
      <c r="AE72" s="669"/>
      <c r="AF72" s="613"/>
      <c r="AG72" s="613"/>
      <c r="AH72" s="88"/>
      <c r="AI72" s="88"/>
      <c r="AJ72" s="75"/>
      <c r="AK72" s="613"/>
      <c r="AL72" s="88"/>
      <c r="AM72" s="75"/>
      <c r="AN72" s="89"/>
      <c r="AO72" s="86"/>
      <c r="AP72" s="87"/>
      <c r="AQ72" s="87"/>
      <c r="AR72" s="87"/>
      <c r="AS72" s="87"/>
      <c r="AT72" s="88"/>
      <c r="AU72" s="75"/>
      <c r="AV72" s="89"/>
    </row>
    <row r="73" spans="1:68" ht="27.95" customHeight="1" x14ac:dyDescent="0.25">
      <c r="A73" s="54" t="s">
        <v>1402</v>
      </c>
      <c r="B73" s="55" t="s">
        <v>1403</v>
      </c>
      <c r="C73" s="56" t="s">
        <v>52</v>
      </c>
      <c r="D73" s="57" t="s">
        <v>1299</v>
      </c>
      <c r="E73" s="626" t="s">
        <v>129</v>
      </c>
      <c r="F73" s="80">
        <v>2</v>
      </c>
      <c r="G73" s="60" t="s">
        <v>1399</v>
      </c>
      <c r="H73" s="628" t="s">
        <v>1400</v>
      </c>
      <c r="I73" s="81"/>
      <c r="J73" s="470">
        <v>1</v>
      </c>
      <c r="K73" s="63">
        <f t="shared" si="112"/>
        <v>1</v>
      </c>
      <c r="L73" s="63">
        <f t="shared" si="113"/>
        <v>0</v>
      </c>
      <c r="M73" s="471">
        <v>26</v>
      </c>
      <c r="N73" s="84"/>
      <c r="O73" s="66">
        <f t="shared" si="114"/>
        <v>0</v>
      </c>
      <c r="P73" s="66">
        <f t="shared" si="115"/>
        <v>0</v>
      </c>
      <c r="Q73" s="83"/>
      <c r="R73" s="631">
        <f t="shared" si="116"/>
        <v>83.2</v>
      </c>
      <c r="S73" s="69">
        <f t="shared" si="117"/>
        <v>26</v>
      </c>
      <c r="T73" s="70">
        <f t="shared" si="118"/>
        <v>26</v>
      </c>
      <c r="U73" s="70">
        <f t="shared" si="119"/>
        <v>31.2</v>
      </c>
      <c r="V73" s="70">
        <f t="shared" si="120"/>
        <v>0</v>
      </c>
      <c r="W73" s="70">
        <f t="shared" si="121"/>
        <v>0</v>
      </c>
      <c r="X73" s="70">
        <f t="shared" si="122"/>
        <v>0</v>
      </c>
      <c r="Y73" s="70">
        <f t="shared" si="123"/>
        <v>26</v>
      </c>
      <c r="Z73" s="70">
        <f t="shared" si="123"/>
        <v>26</v>
      </c>
      <c r="AA73" s="70">
        <f t="shared" si="123"/>
        <v>31.2</v>
      </c>
      <c r="AB73" s="71"/>
      <c r="AC73" s="7" t="e">
        <f>#REF!-#REF!-#REF!-#REF!</f>
        <v>#REF!</v>
      </c>
      <c r="AD73" s="86"/>
      <c r="AE73" s="73"/>
      <c r="AF73" s="87"/>
      <c r="AG73" s="87"/>
      <c r="AH73" s="88"/>
      <c r="AI73" s="88"/>
      <c r="AJ73" s="75"/>
      <c r="AK73" s="87"/>
      <c r="AL73" s="88"/>
      <c r="AM73" s="75"/>
      <c r="AN73" s="89"/>
      <c r="AO73" s="86"/>
      <c r="AP73" s="87"/>
      <c r="AQ73" s="87"/>
      <c r="AR73" s="87"/>
      <c r="AS73" s="87"/>
      <c r="AT73" s="88"/>
      <c r="AU73" s="75"/>
      <c r="AV73" s="89"/>
    </row>
    <row r="74" spans="1:68" ht="27.95" customHeight="1" x14ac:dyDescent="0.25">
      <c r="A74" s="97" t="s">
        <v>1402</v>
      </c>
      <c r="B74" s="98" t="s">
        <v>1403</v>
      </c>
      <c r="C74" s="99" t="s">
        <v>52</v>
      </c>
      <c r="D74" s="57"/>
      <c r="E74" s="632" t="s">
        <v>1370</v>
      </c>
      <c r="F74" s="258">
        <v>2</v>
      </c>
      <c r="G74" s="259"/>
      <c r="H74" s="656" t="s">
        <v>1401</v>
      </c>
      <c r="I74" s="81"/>
      <c r="J74" s="470">
        <v>1</v>
      </c>
      <c r="K74" s="63">
        <f t="shared" si="112"/>
        <v>1</v>
      </c>
      <c r="L74" s="63">
        <f t="shared" si="113"/>
        <v>0</v>
      </c>
      <c r="M74" s="471">
        <v>6</v>
      </c>
      <c r="N74" s="564"/>
      <c r="O74" s="66"/>
      <c r="P74" s="66"/>
      <c r="Q74" s="471"/>
      <c r="R74" s="631">
        <f>58.8/2</f>
        <v>29.4</v>
      </c>
      <c r="S74" s="621"/>
      <c r="T74" s="621"/>
      <c r="U74" s="621"/>
      <c r="V74" s="621"/>
      <c r="W74" s="621"/>
      <c r="X74" s="621"/>
      <c r="Y74" s="621"/>
      <c r="Z74" s="621"/>
      <c r="AA74" s="621"/>
      <c r="AB74" s="71"/>
      <c r="AC74" s="7"/>
      <c r="AD74" s="86"/>
      <c r="AE74" s="73"/>
      <c r="AF74" s="87"/>
      <c r="AG74" s="87"/>
      <c r="AH74" s="88"/>
      <c r="AI74" s="88"/>
      <c r="AJ74" s="75"/>
      <c r="AK74" s="87"/>
      <c r="AL74" s="88"/>
      <c r="AM74" s="75"/>
      <c r="AN74" s="249"/>
      <c r="AO74" s="622"/>
      <c r="AP74" s="87"/>
      <c r="AQ74" s="87"/>
      <c r="AR74" s="87"/>
      <c r="AS74" s="87"/>
      <c r="AT74" s="88"/>
      <c r="AU74" s="75"/>
      <c r="AV74" s="89"/>
    </row>
    <row r="75" spans="1:68" ht="27.95" customHeight="1" thickBot="1" x14ac:dyDescent="0.3">
      <c r="A75" s="116" t="s">
        <v>1402</v>
      </c>
      <c r="B75" s="117" t="s">
        <v>1403</v>
      </c>
      <c r="C75" s="117" t="s">
        <v>52</v>
      </c>
      <c r="D75" s="57" t="s">
        <v>1299</v>
      </c>
      <c r="E75" s="623"/>
      <c r="F75" s="118"/>
      <c r="G75" s="119"/>
      <c r="H75" s="120" t="s">
        <v>90</v>
      </c>
      <c r="I75" s="121"/>
      <c r="J75" s="122"/>
      <c r="K75" s="123"/>
      <c r="L75" s="123"/>
      <c r="M75" s="124"/>
      <c r="N75" s="125"/>
      <c r="O75" s="123"/>
      <c r="P75" s="123"/>
      <c r="Q75" s="124"/>
      <c r="R75" s="126">
        <f>SUM(R69:R74)</f>
        <v>445.4</v>
      </c>
      <c r="S75" s="127">
        <f t="shared" ref="S75:AA75" si="124">SUM(S69:S73)</f>
        <v>78</v>
      </c>
      <c r="T75" s="128">
        <f t="shared" si="124"/>
        <v>78</v>
      </c>
      <c r="U75" s="128">
        <f t="shared" si="124"/>
        <v>93.6</v>
      </c>
      <c r="V75" s="128">
        <f t="shared" si="124"/>
        <v>26</v>
      </c>
      <c r="W75" s="128">
        <f t="shared" si="124"/>
        <v>7.8</v>
      </c>
      <c r="X75" s="128">
        <f t="shared" si="124"/>
        <v>7.8</v>
      </c>
      <c r="Y75" s="129">
        <f t="shared" si="124"/>
        <v>104</v>
      </c>
      <c r="Z75" s="129">
        <f t="shared" si="124"/>
        <v>85.8</v>
      </c>
      <c r="AA75" s="129">
        <f t="shared" si="124"/>
        <v>101.4</v>
      </c>
      <c r="AB75" s="130">
        <f>R75/1800/0.6</f>
        <v>0.41240740740740739</v>
      </c>
      <c r="AC75" s="7"/>
      <c r="AD75" s="131"/>
      <c r="AE75" s="132"/>
      <c r="AF75" s="132"/>
      <c r="AG75" s="132"/>
      <c r="AH75" s="132"/>
      <c r="AI75" s="132"/>
      <c r="AJ75" s="132"/>
      <c r="AK75" s="132"/>
      <c r="AL75" s="132"/>
      <c r="AM75" s="132"/>
      <c r="AN75" s="132"/>
      <c r="AO75" s="132"/>
      <c r="AP75" s="132"/>
      <c r="AQ75" s="132"/>
      <c r="AR75" s="132"/>
      <c r="AS75" s="132"/>
      <c r="AT75" s="132"/>
      <c r="AU75" s="132"/>
      <c r="AV75" s="624"/>
    </row>
    <row r="76" spans="1:68" s="179" customFormat="1" ht="27.95" hidden="1" customHeight="1" x14ac:dyDescent="0.25">
      <c r="A76" s="193"/>
      <c r="B76" s="194"/>
      <c r="C76" s="56"/>
      <c r="D76" s="57" t="s">
        <v>1299</v>
      </c>
      <c r="E76" s="670" t="s">
        <v>49</v>
      </c>
      <c r="F76" s="101"/>
      <c r="G76" s="102"/>
      <c r="H76" s="103"/>
      <c r="I76" s="104"/>
      <c r="J76" s="105"/>
      <c r="K76" s="106">
        <f>IF(J76&gt;0, 1, 0)</f>
        <v>0</v>
      </c>
      <c r="L76" s="106">
        <f t="shared" ref="L76:L77" si="125">J76-K76</f>
        <v>0</v>
      </c>
      <c r="M76" s="107"/>
      <c r="N76" s="108"/>
      <c r="O76" s="109">
        <f t="shared" ref="O76:O77" si="126">IF(N76&gt;0, 1, 0)</f>
        <v>0</v>
      </c>
      <c r="P76" s="109">
        <f t="shared" ref="P76:P77" si="127">N76-O76</f>
        <v>0</v>
      </c>
      <c r="Q76" s="107"/>
      <c r="R76" s="110">
        <f>J76*M76*$R$9</f>
        <v>0</v>
      </c>
      <c r="S76" s="111">
        <f>J76*M76*$S$9</f>
        <v>0</v>
      </c>
      <c r="T76" s="112">
        <f>K76*M76*$T$9</f>
        <v>0</v>
      </c>
      <c r="U76" s="112">
        <f>J76*M76*$U$9</f>
        <v>0</v>
      </c>
      <c r="V76" s="112">
        <f t="shared" ref="V76:V77" si="128">N76*Q76*$V$7</f>
        <v>0</v>
      </c>
      <c r="W76" s="112">
        <f t="shared" ref="W76:W77" si="129">O76*Q76*$W$7</f>
        <v>0</v>
      </c>
      <c r="X76" s="112">
        <f t="shared" ref="X76:X77" si="130">N76*Q76*$X$7</f>
        <v>0</v>
      </c>
      <c r="Y76" s="112">
        <f t="shared" ref="Y76:AA77" si="131">S76+V76</f>
        <v>0</v>
      </c>
      <c r="Z76" s="112">
        <f t="shared" si="131"/>
        <v>0</v>
      </c>
      <c r="AA76" s="112">
        <f t="shared" si="131"/>
        <v>0</v>
      </c>
      <c r="AB76" s="113"/>
      <c r="AC76" s="7" t="e">
        <f>#REF!-#REF!-#REF!-#REF!</f>
        <v>#REF!</v>
      </c>
      <c r="AD76" s="176"/>
      <c r="AE76" s="73"/>
      <c r="AF76" s="177"/>
      <c r="AG76" s="177"/>
      <c r="AH76" s="88"/>
      <c r="AI76" s="88"/>
      <c r="AJ76" s="75"/>
      <c r="AK76" s="177"/>
      <c r="AL76" s="88"/>
      <c r="AM76" s="75"/>
      <c r="AN76" s="178"/>
      <c r="AO76" s="176"/>
      <c r="AP76" s="177"/>
      <c r="AQ76" s="177"/>
      <c r="AR76" s="177"/>
      <c r="AS76" s="177"/>
      <c r="AT76" s="88"/>
      <c r="AU76" s="75"/>
      <c r="AV76" s="178"/>
      <c r="AW76" s="6"/>
      <c r="AX76" s="6"/>
      <c r="AY76" s="6"/>
      <c r="AZ76" s="6"/>
      <c r="BA76" s="6"/>
      <c r="BB76" s="6"/>
      <c r="BC76" s="6"/>
      <c r="BD76" s="6"/>
      <c r="BE76" s="6"/>
      <c r="BF76" s="6"/>
      <c r="BG76" s="6"/>
      <c r="BH76" s="6"/>
      <c r="BI76" s="6"/>
      <c r="BJ76" s="6"/>
      <c r="BK76" s="6"/>
      <c r="BL76" s="6"/>
      <c r="BM76" s="6"/>
      <c r="BN76" s="6"/>
      <c r="BO76" s="6"/>
      <c r="BP76" s="6"/>
    </row>
    <row r="77" spans="1:68" s="171" customFormat="1" ht="27.95" hidden="1" customHeight="1" x14ac:dyDescent="0.25">
      <c r="A77" s="193"/>
      <c r="B77" s="194"/>
      <c r="C77" s="56"/>
      <c r="D77" s="57" t="s">
        <v>1299</v>
      </c>
      <c r="E77" s="670" t="s">
        <v>49</v>
      </c>
      <c r="F77" s="101"/>
      <c r="G77" s="102"/>
      <c r="H77" s="103"/>
      <c r="I77" s="104"/>
      <c r="J77" s="105"/>
      <c r="K77" s="106">
        <f>IF(J77&gt;0, 1, 0)</f>
        <v>0</v>
      </c>
      <c r="L77" s="106">
        <f t="shared" si="125"/>
        <v>0</v>
      </c>
      <c r="M77" s="107"/>
      <c r="N77" s="108"/>
      <c r="O77" s="109">
        <f t="shared" si="126"/>
        <v>0</v>
      </c>
      <c r="P77" s="109">
        <f t="shared" si="127"/>
        <v>0</v>
      </c>
      <c r="Q77" s="107"/>
      <c r="R77" s="110">
        <f>J77*M77*$R$9</f>
        <v>0</v>
      </c>
      <c r="S77" s="111">
        <f>J77*M77*$S$9</f>
        <v>0</v>
      </c>
      <c r="T77" s="112">
        <f>K77*M77*$T$9</f>
        <v>0</v>
      </c>
      <c r="U77" s="112">
        <f>J77*M77*$U$9</f>
        <v>0</v>
      </c>
      <c r="V77" s="112">
        <f t="shared" si="128"/>
        <v>0</v>
      </c>
      <c r="W77" s="112">
        <f t="shared" si="129"/>
        <v>0</v>
      </c>
      <c r="X77" s="112">
        <f t="shared" si="130"/>
        <v>0</v>
      </c>
      <c r="Y77" s="112">
        <f t="shared" si="131"/>
        <v>0</v>
      </c>
      <c r="Z77" s="112">
        <f t="shared" si="131"/>
        <v>0</v>
      </c>
      <c r="AA77" s="112">
        <f t="shared" si="131"/>
        <v>0</v>
      </c>
      <c r="AB77" s="113"/>
      <c r="AC77" s="114" t="e">
        <f>#REF!-#REF!-#REF!-#REF!</f>
        <v>#REF!</v>
      </c>
      <c r="AD77" s="176"/>
      <c r="AE77" s="73"/>
      <c r="AF77" s="177"/>
      <c r="AG77" s="177"/>
      <c r="AH77" s="88"/>
      <c r="AI77" s="88"/>
      <c r="AJ77" s="75"/>
      <c r="AK77" s="177"/>
      <c r="AL77" s="88"/>
      <c r="AM77" s="75"/>
      <c r="AN77" s="178"/>
      <c r="AO77" s="176"/>
      <c r="AP77" s="177"/>
      <c r="AQ77" s="177"/>
      <c r="AR77" s="177"/>
      <c r="AS77" s="177"/>
      <c r="AT77" s="88"/>
      <c r="AU77" s="75"/>
      <c r="AV77" s="178"/>
      <c r="AW77" s="6"/>
      <c r="AX77" s="6"/>
      <c r="AY77" s="6"/>
      <c r="AZ77" s="6"/>
      <c r="BA77" s="6"/>
      <c r="BB77" s="6"/>
      <c r="BC77" s="6"/>
      <c r="BD77" s="6"/>
      <c r="BE77" s="6"/>
      <c r="BF77" s="6"/>
      <c r="BG77" s="6"/>
      <c r="BH77" s="6"/>
      <c r="BI77" s="6"/>
      <c r="BJ77" s="6"/>
      <c r="BK77" s="6"/>
      <c r="BL77" s="6"/>
      <c r="BM77" s="6"/>
      <c r="BN77" s="6"/>
      <c r="BO77" s="6"/>
      <c r="BP77" s="6"/>
    </row>
    <row r="78" spans="1:68" ht="27.95" customHeight="1" thickTop="1" thickBot="1" x14ac:dyDescent="0.3">
      <c r="A78" s="116"/>
      <c r="B78" s="117"/>
      <c r="C78" s="117"/>
      <c r="D78" s="57" t="s">
        <v>1299</v>
      </c>
      <c r="E78" s="623"/>
      <c r="F78" s="118"/>
      <c r="G78" s="119"/>
      <c r="H78" s="120" t="s">
        <v>90</v>
      </c>
      <c r="I78" s="121"/>
      <c r="J78" s="122"/>
      <c r="K78" s="123"/>
      <c r="L78" s="123"/>
      <c r="M78" s="124"/>
      <c r="N78" s="125"/>
      <c r="O78" s="123"/>
      <c r="P78" s="123"/>
      <c r="Q78" s="124"/>
      <c r="R78" s="126">
        <f t="shared" ref="R78:AA78" si="132">SUM(R59:R77)</f>
        <v>2406.8000000000002</v>
      </c>
      <c r="S78" s="127">
        <f t="shared" si="132"/>
        <v>416</v>
      </c>
      <c r="T78" s="128">
        <f t="shared" si="132"/>
        <v>416</v>
      </c>
      <c r="U78" s="128">
        <f t="shared" si="132"/>
        <v>499.19999999999993</v>
      </c>
      <c r="V78" s="128">
        <f t="shared" si="132"/>
        <v>406</v>
      </c>
      <c r="W78" s="128">
        <f t="shared" si="132"/>
        <v>113.99999999999997</v>
      </c>
      <c r="X78" s="128">
        <f t="shared" si="132"/>
        <v>121.79999999999998</v>
      </c>
      <c r="Y78" s="129">
        <f t="shared" si="132"/>
        <v>822</v>
      </c>
      <c r="Z78" s="129">
        <f t="shared" si="132"/>
        <v>530</v>
      </c>
      <c r="AA78" s="129">
        <f t="shared" si="132"/>
        <v>621</v>
      </c>
      <c r="AB78" s="130">
        <f>R78/1800/0.6</f>
        <v>2.2285185185185186</v>
      </c>
      <c r="AC78" s="7"/>
      <c r="AD78" s="131"/>
      <c r="AE78" s="132"/>
      <c r="AF78" s="132"/>
      <c r="AG78" s="132"/>
      <c r="AH78" s="132"/>
      <c r="AI78" s="132"/>
      <c r="AJ78" s="132"/>
      <c r="AK78" s="132"/>
      <c r="AL78" s="132"/>
      <c r="AM78" s="132"/>
      <c r="AN78" s="132"/>
      <c r="AO78" s="132"/>
      <c r="AP78" s="132"/>
      <c r="AQ78" s="132"/>
      <c r="AR78" s="132"/>
      <c r="AS78" s="132"/>
      <c r="AT78" s="132"/>
      <c r="AU78" s="132"/>
      <c r="AV78" s="624"/>
    </row>
    <row r="79" spans="1:68" s="179" customFormat="1" ht="27.95" hidden="1" customHeight="1" x14ac:dyDescent="0.25">
      <c r="A79" s="193"/>
      <c r="B79" s="194"/>
      <c r="C79" s="56"/>
      <c r="D79" s="57" t="s">
        <v>1299</v>
      </c>
      <c r="E79" s="670" t="s">
        <v>49</v>
      </c>
      <c r="F79" s="101"/>
      <c r="G79" s="102"/>
      <c r="H79" s="103"/>
      <c r="I79" s="104"/>
      <c r="J79" s="105"/>
      <c r="K79" s="106">
        <f>IF(J79&gt;0, 1, 0)</f>
        <v>0</v>
      </c>
      <c r="L79" s="106">
        <f t="shared" ref="L79:L80" si="133">J79-K79</f>
        <v>0</v>
      </c>
      <c r="M79" s="107"/>
      <c r="N79" s="108"/>
      <c r="O79" s="109">
        <f t="shared" ref="O79:O80" si="134">IF(N79&gt;0, 1, 0)</f>
        <v>0</v>
      </c>
      <c r="P79" s="109">
        <f t="shared" ref="P79:P80" si="135">N79-O79</f>
        <v>0</v>
      </c>
      <c r="Q79" s="107"/>
      <c r="R79" s="110">
        <f>J79*M79*$R$9</f>
        <v>0</v>
      </c>
      <c r="S79" s="111">
        <f>J79*M79*$S$9</f>
        <v>0</v>
      </c>
      <c r="T79" s="112">
        <f>K79*M79*$T$9</f>
        <v>0</v>
      </c>
      <c r="U79" s="112">
        <f>J79*M79*$U$9</f>
        <v>0</v>
      </c>
      <c r="V79" s="112">
        <f t="shared" ref="V79:V80" si="136">N79*Q79*$V$7</f>
        <v>0</v>
      </c>
      <c r="W79" s="112">
        <f t="shared" ref="W79:W80" si="137">O79*Q79*$W$7</f>
        <v>0</v>
      </c>
      <c r="X79" s="112">
        <f t="shared" ref="X79:X80" si="138">N79*Q79*$X$7</f>
        <v>0</v>
      </c>
      <c r="Y79" s="112">
        <f t="shared" ref="Y79:AA80" si="139">S79+V79</f>
        <v>0</v>
      </c>
      <c r="Z79" s="112">
        <f t="shared" si="139"/>
        <v>0</v>
      </c>
      <c r="AA79" s="112">
        <f t="shared" si="139"/>
        <v>0</v>
      </c>
      <c r="AB79" s="113"/>
      <c r="AC79" s="7" t="e">
        <f>#REF!-#REF!-#REF!-#REF!</f>
        <v>#REF!</v>
      </c>
      <c r="AD79" s="176"/>
      <c r="AE79" s="73"/>
      <c r="AF79" s="177"/>
      <c r="AG79" s="177"/>
      <c r="AH79" s="88"/>
      <c r="AI79" s="88"/>
      <c r="AJ79" s="75"/>
      <c r="AK79" s="177"/>
      <c r="AL79" s="88"/>
      <c r="AM79" s="75"/>
      <c r="AN79" s="178"/>
      <c r="AO79" s="176"/>
      <c r="AP79" s="177"/>
      <c r="AQ79" s="177"/>
      <c r="AR79" s="177"/>
      <c r="AS79" s="177"/>
      <c r="AT79" s="88"/>
      <c r="AU79" s="75"/>
      <c r="AV79" s="178"/>
      <c r="AW79" s="6"/>
      <c r="AX79" s="6"/>
      <c r="AY79" s="6"/>
      <c r="AZ79" s="6"/>
      <c r="BA79" s="6"/>
      <c r="BB79" s="6"/>
      <c r="BC79" s="6"/>
      <c r="BD79" s="6"/>
      <c r="BE79" s="6"/>
      <c r="BF79" s="6"/>
      <c r="BG79" s="6"/>
      <c r="BH79" s="6"/>
      <c r="BI79" s="6"/>
      <c r="BJ79" s="6"/>
      <c r="BK79" s="6"/>
      <c r="BL79" s="6"/>
      <c r="BM79" s="6"/>
      <c r="BN79" s="6"/>
      <c r="BO79" s="6"/>
      <c r="BP79" s="6"/>
    </row>
    <row r="80" spans="1:68" s="171" customFormat="1" ht="27.95" hidden="1" customHeight="1" x14ac:dyDescent="0.25">
      <c r="A80" s="193"/>
      <c r="B80" s="194"/>
      <c r="C80" s="56"/>
      <c r="D80" s="57" t="s">
        <v>1299</v>
      </c>
      <c r="E80" s="670" t="s">
        <v>49</v>
      </c>
      <c r="F80" s="101"/>
      <c r="G80" s="102"/>
      <c r="H80" s="103"/>
      <c r="I80" s="104"/>
      <c r="J80" s="105"/>
      <c r="K80" s="106">
        <f>IF(J80&gt;0, 1, 0)</f>
        <v>0</v>
      </c>
      <c r="L80" s="106">
        <f t="shared" si="133"/>
        <v>0</v>
      </c>
      <c r="M80" s="107"/>
      <c r="N80" s="108"/>
      <c r="O80" s="109">
        <f t="shared" si="134"/>
        <v>0</v>
      </c>
      <c r="P80" s="109">
        <f t="shared" si="135"/>
        <v>0</v>
      </c>
      <c r="Q80" s="107"/>
      <c r="R80" s="110">
        <f>J80*M80*$R$9</f>
        <v>0</v>
      </c>
      <c r="S80" s="111">
        <f>J80*M80*$S$9</f>
        <v>0</v>
      </c>
      <c r="T80" s="112">
        <f>K80*M80*$T$9</f>
        <v>0</v>
      </c>
      <c r="U80" s="112">
        <f>J80*M80*$U$9</f>
        <v>0</v>
      </c>
      <c r="V80" s="112">
        <f t="shared" si="136"/>
        <v>0</v>
      </c>
      <c r="W80" s="112">
        <f t="shared" si="137"/>
        <v>0</v>
      </c>
      <c r="X80" s="112">
        <f t="shared" si="138"/>
        <v>0</v>
      </c>
      <c r="Y80" s="112">
        <f t="shared" si="139"/>
        <v>0</v>
      </c>
      <c r="Z80" s="112">
        <f t="shared" si="139"/>
        <v>0</v>
      </c>
      <c r="AA80" s="112">
        <f t="shared" si="139"/>
        <v>0</v>
      </c>
      <c r="AB80" s="113"/>
      <c r="AC80" s="114" t="e">
        <f>#REF!-#REF!-#REF!-#REF!</f>
        <v>#REF!</v>
      </c>
      <c r="AD80" s="176"/>
      <c r="AE80" s="73"/>
      <c r="AF80" s="177"/>
      <c r="AG80" s="177"/>
      <c r="AH80" s="88"/>
      <c r="AI80" s="88"/>
      <c r="AJ80" s="75"/>
      <c r="AK80" s="177"/>
      <c r="AL80" s="88"/>
      <c r="AM80" s="75"/>
      <c r="AN80" s="178"/>
      <c r="AO80" s="176"/>
      <c r="AP80" s="177"/>
      <c r="AQ80" s="177"/>
      <c r="AR80" s="177"/>
      <c r="AS80" s="177"/>
      <c r="AT80" s="88"/>
      <c r="AU80" s="75"/>
      <c r="AV80" s="178"/>
      <c r="AW80" s="6"/>
      <c r="AX80" s="6"/>
      <c r="AY80" s="6"/>
      <c r="AZ80" s="6"/>
      <c r="BA80" s="6"/>
      <c r="BB80" s="6"/>
      <c r="BC80" s="6"/>
      <c r="BD80" s="6"/>
      <c r="BE80" s="6"/>
      <c r="BF80" s="6"/>
      <c r="BG80" s="6"/>
      <c r="BH80" s="6"/>
      <c r="BI80" s="6"/>
      <c r="BJ80" s="6"/>
      <c r="BK80" s="6"/>
      <c r="BL80" s="6"/>
      <c r="BM80" s="6"/>
      <c r="BN80" s="6"/>
      <c r="BO80" s="6"/>
      <c r="BP80" s="6"/>
    </row>
    <row r="81" spans="1:68" ht="27.95" customHeight="1" thickTop="1" thickBot="1" x14ac:dyDescent="0.3">
      <c r="A81" s="116"/>
      <c r="B81" s="117"/>
      <c r="C81" s="117"/>
      <c r="D81" s="57" t="s">
        <v>1299</v>
      </c>
      <c r="E81" s="623"/>
      <c r="F81" s="118"/>
      <c r="G81" s="119"/>
      <c r="H81" s="120" t="s">
        <v>90</v>
      </c>
      <c r="I81" s="121"/>
      <c r="J81" s="122"/>
      <c r="K81" s="123"/>
      <c r="L81" s="123"/>
      <c r="M81" s="124"/>
      <c r="N81" s="125"/>
      <c r="O81" s="123"/>
      <c r="P81" s="123"/>
      <c r="Q81" s="124"/>
      <c r="R81" s="126">
        <f t="shared" ref="R81:AA81" si="140">SUM(R79:R80)</f>
        <v>0</v>
      </c>
      <c r="S81" s="127">
        <f t="shared" si="140"/>
        <v>0</v>
      </c>
      <c r="T81" s="128">
        <f t="shared" si="140"/>
        <v>0</v>
      </c>
      <c r="U81" s="128">
        <f t="shared" si="140"/>
        <v>0</v>
      </c>
      <c r="V81" s="128">
        <f t="shared" si="140"/>
        <v>0</v>
      </c>
      <c r="W81" s="128">
        <f t="shared" si="140"/>
        <v>0</v>
      </c>
      <c r="X81" s="128">
        <f t="shared" si="140"/>
        <v>0</v>
      </c>
      <c r="Y81" s="129">
        <f t="shared" si="140"/>
        <v>0</v>
      </c>
      <c r="Z81" s="129">
        <f t="shared" si="140"/>
        <v>0</v>
      </c>
      <c r="AA81" s="129">
        <f t="shared" si="140"/>
        <v>0</v>
      </c>
      <c r="AB81" s="130">
        <f>R81/1800/0.6</f>
        <v>0</v>
      </c>
      <c r="AC81" s="7"/>
      <c r="AD81" s="131"/>
      <c r="AE81" s="132"/>
      <c r="AF81" s="132"/>
      <c r="AG81" s="132"/>
      <c r="AH81" s="132"/>
      <c r="AI81" s="132"/>
      <c r="AJ81" s="132"/>
      <c r="AK81" s="132"/>
      <c r="AL81" s="132"/>
      <c r="AM81" s="132"/>
      <c r="AN81" s="132"/>
      <c r="AO81" s="132"/>
      <c r="AP81" s="132"/>
      <c r="AQ81" s="132"/>
      <c r="AR81" s="132"/>
      <c r="AS81" s="132"/>
      <c r="AT81" s="132"/>
      <c r="AU81" s="132"/>
      <c r="AV81" s="624"/>
    </row>
    <row r="82" spans="1:68" ht="27.75" customHeight="1" thickTop="1" x14ac:dyDescent="0.25">
      <c r="A82" s="54"/>
      <c r="B82" s="55"/>
      <c r="C82" s="56"/>
      <c r="D82" s="57" t="s">
        <v>1299</v>
      </c>
      <c r="E82" s="334"/>
      <c r="F82" s="136"/>
      <c r="G82" s="137"/>
      <c r="H82" s="140"/>
      <c r="I82" s="654"/>
      <c r="J82" s="62"/>
      <c r="K82" s="63">
        <f t="shared" ref="K82:K91" si="141">IF(J82&gt;0, 1, 0)</f>
        <v>0</v>
      </c>
      <c r="L82" s="63">
        <f t="shared" ref="L82:L93" si="142">J82-K82</f>
        <v>0</v>
      </c>
      <c r="M82" s="64"/>
      <c r="N82" s="65"/>
      <c r="O82" s="66">
        <f t="shared" ref="O82:O93" si="143">IF(N82&gt;0, 1, 0)</f>
        <v>0</v>
      </c>
      <c r="P82" s="66">
        <f t="shared" ref="P82:P93" si="144">N82-O82</f>
        <v>0</v>
      </c>
      <c r="Q82" s="612"/>
      <c r="R82" s="68">
        <f t="shared" ref="R82:R91" si="145">(K82*M82*$R$5)+(L82*M82*$R$6)+(O82*Q82*$R$7)+(P82*Q82*$R$8)</f>
        <v>0</v>
      </c>
      <c r="S82" s="69">
        <f t="shared" ref="S82:S91" si="146">J82*M82*$S$5</f>
        <v>0</v>
      </c>
      <c r="T82" s="70">
        <f t="shared" ref="T82:T91" si="147">K82*M82*$T$5</f>
        <v>0</v>
      </c>
      <c r="U82" s="70">
        <f t="shared" ref="U82:U91" si="148">J82*M82*$U$5</f>
        <v>0</v>
      </c>
      <c r="V82" s="70">
        <f t="shared" ref="V82:V93" si="149">N82*Q82*$V$7</f>
        <v>0</v>
      </c>
      <c r="W82" s="70">
        <f t="shared" ref="W82:W93" si="150">O82*Q82*$W$7</f>
        <v>0</v>
      </c>
      <c r="X82" s="70">
        <f t="shared" ref="X82:X93" si="151">N82*Q82*$X$7</f>
        <v>0</v>
      </c>
      <c r="Y82" s="70">
        <f t="shared" ref="Y82:AA93" si="152">S82+V82</f>
        <v>0</v>
      </c>
      <c r="Z82" s="70">
        <f t="shared" si="152"/>
        <v>0</v>
      </c>
      <c r="AA82" s="70">
        <f t="shared" si="152"/>
        <v>0</v>
      </c>
      <c r="AB82" s="71"/>
      <c r="AC82" s="7">
        <f>R82-Y82-Z82-AA82</f>
        <v>0</v>
      </c>
      <c r="AD82" s="162"/>
      <c r="AE82" s="134"/>
      <c r="AF82" s="163"/>
      <c r="AG82" s="164"/>
      <c r="AH82" s="88"/>
      <c r="AI82" s="88"/>
      <c r="AJ82" s="75"/>
      <c r="AK82" s="182"/>
      <c r="AL82" s="88"/>
      <c r="AM82" s="75"/>
      <c r="AN82" s="89"/>
      <c r="AO82" s="162"/>
      <c r="AP82" s="87"/>
      <c r="AQ82" s="87"/>
      <c r="AR82" s="167"/>
      <c r="AS82" s="87"/>
      <c r="AT82" s="88"/>
      <c r="AU82" s="75"/>
      <c r="AV82" s="89"/>
    </row>
    <row r="83" spans="1:68" ht="27.95" customHeight="1" x14ac:dyDescent="0.25">
      <c r="A83" s="54"/>
      <c r="B83" s="55"/>
      <c r="C83" s="56"/>
      <c r="D83" s="57" t="s">
        <v>1299</v>
      </c>
      <c r="E83" s="334"/>
      <c r="F83" s="136"/>
      <c r="G83" s="137"/>
      <c r="H83" s="140"/>
      <c r="I83" s="81"/>
      <c r="J83" s="82"/>
      <c r="K83" s="63">
        <f t="shared" si="141"/>
        <v>0</v>
      </c>
      <c r="L83" s="63">
        <f t="shared" si="142"/>
        <v>0</v>
      </c>
      <c r="M83" s="83"/>
      <c r="N83" s="84"/>
      <c r="O83" s="66">
        <f t="shared" si="143"/>
        <v>0</v>
      </c>
      <c r="P83" s="66">
        <f t="shared" si="144"/>
        <v>0</v>
      </c>
      <c r="Q83" s="83"/>
      <c r="R83" s="85">
        <f t="shared" si="145"/>
        <v>0</v>
      </c>
      <c r="S83" s="69">
        <f t="shared" si="146"/>
        <v>0</v>
      </c>
      <c r="T83" s="70">
        <f t="shared" si="147"/>
        <v>0</v>
      </c>
      <c r="U83" s="70">
        <f t="shared" si="148"/>
        <v>0</v>
      </c>
      <c r="V83" s="70">
        <f t="shared" si="149"/>
        <v>0</v>
      </c>
      <c r="W83" s="70">
        <f t="shared" si="150"/>
        <v>0</v>
      </c>
      <c r="X83" s="70">
        <f t="shared" si="151"/>
        <v>0</v>
      </c>
      <c r="Y83" s="70">
        <f t="shared" si="152"/>
        <v>0</v>
      </c>
      <c r="Z83" s="70">
        <f t="shared" si="152"/>
        <v>0</v>
      </c>
      <c r="AA83" s="70">
        <f t="shared" si="152"/>
        <v>0</v>
      </c>
      <c r="AB83" s="71"/>
      <c r="AC83" s="7">
        <f t="shared" ref="AC83:AC91" si="153">R81-Y81-Z81-AA81</f>
        <v>0</v>
      </c>
      <c r="AD83" s="162"/>
      <c r="AE83" s="134"/>
      <c r="AF83" s="163"/>
      <c r="AG83" s="164"/>
      <c r="AH83" s="88"/>
      <c r="AI83" s="88"/>
      <c r="AJ83" s="75"/>
      <c r="AK83" s="182"/>
      <c r="AL83" s="88"/>
      <c r="AM83" s="75"/>
      <c r="AN83" s="89"/>
      <c r="AO83" s="86"/>
      <c r="AP83" s="87"/>
      <c r="AQ83" s="87"/>
      <c r="AR83" s="87"/>
      <c r="AS83" s="87"/>
      <c r="AT83" s="88"/>
      <c r="AU83" s="75"/>
      <c r="AV83" s="89"/>
    </row>
    <row r="84" spans="1:68" ht="27.95" customHeight="1" x14ac:dyDescent="0.25">
      <c r="A84" s="54"/>
      <c r="B84" s="55"/>
      <c r="C84" s="56"/>
      <c r="D84" s="57" t="s">
        <v>1299</v>
      </c>
      <c r="E84" s="334"/>
      <c r="F84" s="136"/>
      <c r="G84" s="137"/>
      <c r="H84" s="138"/>
      <c r="I84" s="81"/>
      <c r="J84" s="82"/>
      <c r="K84" s="63">
        <f t="shared" si="141"/>
        <v>0</v>
      </c>
      <c r="L84" s="63">
        <f t="shared" si="142"/>
        <v>0</v>
      </c>
      <c r="M84" s="83"/>
      <c r="N84" s="84"/>
      <c r="O84" s="66">
        <f t="shared" si="143"/>
        <v>0</v>
      </c>
      <c r="P84" s="66">
        <f t="shared" si="144"/>
        <v>0</v>
      </c>
      <c r="Q84" s="83"/>
      <c r="R84" s="85">
        <f t="shared" si="145"/>
        <v>0</v>
      </c>
      <c r="S84" s="69">
        <f t="shared" si="146"/>
        <v>0</v>
      </c>
      <c r="T84" s="70">
        <f t="shared" si="147"/>
        <v>0</v>
      </c>
      <c r="U84" s="70">
        <f t="shared" si="148"/>
        <v>0</v>
      </c>
      <c r="V84" s="70">
        <f t="shared" si="149"/>
        <v>0</v>
      </c>
      <c r="W84" s="70">
        <f t="shared" si="150"/>
        <v>0</v>
      </c>
      <c r="X84" s="70">
        <f t="shared" si="151"/>
        <v>0</v>
      </c>
      <c r="Y84" s="70">
        <f t="shared" si="152"/>
        <v>0</v>
      </c>
      <c r="Z84" s="70">
        <f t="shared" si="152"/>
        <v>0</v>
      </c>
      <c r="AA84" s="70">
        <f t="shared" si="152"/>
        <v>0</v>
      </c>
      <c r="AB84" s="71"/>
      <c r="AC84" s="7">
        <f t="shared" si="153"/>
        <v>0</v>
      </c>
      <c r="AD84" s="162"/>
      <c r="AE84" s="134"/>
      <c r="AF84" s="163"/>
      <c r="AG84" s="164"/>
      <c r="AH84" s="88"/>
      <c r="AI84" s="88"/>
      <c r="AJ84" s="75"/>
      <c r="AK84" s="167"/>
      <c r="AL84" s="88"/>
      <c r="AM84" s="75"/>
      <c r="AN84" s="89"/>
      <c r="AO84" s="86"/>
      <c r="AP84" s="87"/>
      <c r="AQ84" s="87"/>
      <c r="AR84" s="87"/>
      <c r="AS84" s="87"/>
      <c r="AT84" s="88"/>
      <c r="AU84" s="75"/>
      <c r="AV84" s="89"/>
    </row>
    <row r="85" spans="1:68" ht="27.95" customHeight="1" x14ac:dyDescent="0.25">
      <c r="A85" s="54"/>
      <c r="B85" s="55"/>
      <c r="C85" s="56"/>
      <c r="D85" s="57" t="s">
        <v>1299</v>
      </c>
      <c r="E85" s="346"/>
      <c r="F85" s="136"/>
      <c r="G85" s="137"/>
      <c r="H85" s="140"/>
      <c r="I85" s="81"/>
      <c r="J85" s="82"/>
      <c r="K85" s="63">
        <f t="shared" si="141"/>
        <v>0</v>
      </c>
      <c r="L85" s="63">
        <f t="shared" si="142"/>
        <v>0</v>
      </c>
      <c r="M85" s="83"/>
      <c r="N85" s="84"/>
      <c r="O85" s="66">
        <f t="shared" si="143"/>
        <v>0</v>
      </c>
      <c r="P85" s="66">
        <f t="shared" si="144"/>
        <v>0</v>
      </c>
      <c r="Q85" s="83"/>
      <c r="R85" s="85">
        <f t="shared" si="145"/>
        <v>0</v>
      </c>
      <c r="S85" s="69">
        <f t="shared" si="146"/>
        <v>0</v>
      </c>
      <c r="T85" s="70">
        <f t="shared" si="147"/>
        <v>0</v>
      </c>
      <c r="U85" s="70">
        <f t="shared" si="148"/>
        <v>0</v>
      </c>
      <c r="V85" s="70">
        <f t="shared" si="149"/>
        <v>0</v>
      </c>
      <c r="W85" s="70">
        <f t="shared" si="150"/>
        <v>0</v>
      </c>
      <c r="X85" s="70">
        <f t="shared" si="151"/>
        <v>0</v>
      </c>
      <c r="Y85" s="70">
        <f t="shared" si="152"/>
        <v>0</v>
      </c>
      <c r="Z85" s="70">
        <f t="shared" si="152"/>
        <v>0</v>
      </c>
      <c r="AA85" s="70">
        <f t="shared" si="152"/>
        <v>0</v>
      </c>
      <c r="AB85" s="71"/>
      <c r="AC85" s="7">
        <f t="shared" si="153"/>
        <v>0</v>
      </c>
      <c r="AD85" s="86"/>
      <c r="AE85" s="73"/>
      <c r="AF85" s="87"/>
      <c r="AG85" s="87"/>
      <c r="AH85" s="88"/>
      <c r="AI85" s="88"/>
      <c r="AJ85" s="75"/>
      <c r="AK85" s="87"/>
      <c r="AL85" s="88"/>
      <c r="AM85" s="75"/>
      <c r="AN85" s="89"/>
      <c r="AO85" s="86"/>
      <c r="AP85" s="87"/>
      <c r="AQ85" s="87"/>
      <c r="AR85" s="87"/>
      <c r="AS85" s="87"/>
      <c r="AT85" s="88"/>
      <c r="AU85" s="75"/>
      <c r="AV85" s="89"/>
    </row>
    <row r="86" spans="1:68" ht="27.95" customHeight="1" x14ac:dyDescent="0.25">
      <c r="A86" s="54"/>
      <c r="B86" s="55"/>
      <c r="C86" s="56"/>
      <c r="D86" s="57" t="s">
        <v>1299</v>
      </c>
      <c r="E86" s="671"/>
      <c r="F86" s="136"/>
      <c r="G86" s="137"/>
      <c r="H86" s="140"/>
      <c r="I86" s="81"/>
      <c r="J86" s="82"/>
      <c r="K86" s="63">
        <f t="shared" si="141"/>
        <v>0</v>
      </c>
      <c r="L86" s="63">
        <f t="shared" si="142"/>
        <v>0</v>
      </c>
      <c r="M86" s="83"/>
      <c r="N86" s="84"/>
      <c r="O86" s="66">
        <f t="shared" si="143"/>
        <v>0</v>
      </c>
      <c r="P86" s="66">
        <f t="shared" si="144"/>
        <v>0</v>
      </c>
      <c r="Q86" s="83"/>
      <c r="R86" s="85">
        <f t="shared" si="145"/>
        <v>0</v>
      </c>
      <c r="S86" s="69">
        <f t="shared" si="146"/>
        <v>0</v>
      </c>
      <c r="T86" s="70">
        <f t="shared" si="147"/>
        <v>0</v>
      </c>
      <c r="U86" s="70">
        <f t="shared" si="148"/>
        <v>0</v>
      </c>
      <c r="V86" s="70">
        <f t="shared" si="149"/>
        <v>0</v>
      </c>
      <c r="W86" s="70">
        <f t="shared" si="150"/>
        <v>0</v>
      </c>
      <c r="X86" s="70">
        <f t="shared" si="151"/>
        <v>0</v>
      </c>
      <c r="Y86" s="70">
        <f t="shared" si="152"/>
        <v>0</v>
      </c>
      <c r="Z86" s="70">
        <f t="shared" si="152"/>
        <v>0</v>
      </c>
      <c r="AA86" s="70">
        <f t="shared" si="152"/>
        <v>0</v>
      </c>
      <c r="AB86" s="71"/>
      <c r="AC86" s="7">
        <f t="shared" si="153"/>
        <v>0</v>
      </c>
      <c r="AD86" s="86"/>
      <c r="AE86" s="73"/>
      <c r="AF86" s="87"/>
      <c r="AG86" s="87"/>
      <c r="AH86" s="88"/>
      <c r="AI86" s="88"/>
      <c r="AJ86" s="75"/>
      <c r="AK86" s="87"/>
      <c r="AL86" s="88"/>
      <c r="AM86" s="75"/>
      <c r="AN86" s="89"/>
      <c r="AO86" s="86"/>
      <c r="AP86" s="87"/>
      <c r="AQ86" s="87"/>
      <c r="AR86" s="87"/>
      <c r="AS86" s="87"/>
      <c r="AT86" s="88"/>
      <c r="AU86" s="75"/>
      <c r="AV86" s="89"/>
    </row>
    <row r="87" spans="1:68" ht="27.95" customHeight="1" x14ac:dyDescent="0.25">
      <c r="A87" s="54"/>
      <c r="B87" s="55"/>
      <c r="C87" s="56"/>
      <c r="D87" s="57" t="s">
        <v>1299</v>
      </c>
      <c r="E87" s="671"/>
      <c r="F87" s="136"/>
      <c r="G87" s="137"/>
      <c r="H87" s="140"/>
      <c r="I87" s="81"/>
      <c r="J87" s="82"/>
      <c r="K87" s="63">
        <f t="shared" si="141"/>
        <v>0</v>
      </c>
      <c r="L87" s="63">
        <f t="shared" si="142"/>
        <v>0</v>
      </c>
      <c r="M87" s="83"/>
      <c r="N87" s="84"/>
      <c r="O87" s="66">
        <f t="shared" si="143"/>
        <v>0</v>
      </c>
      <c r="P87" s="66">
        <f t="shared" si="144"/>
        <v>0</v>
      </c>
      <c r="Q87" s="83"/>
      <c r="R87" s="85">
        <f t="shared" si="145"/>
        <v>0</v>
      </c>
      <c r="S87" s="69">
        <f t="shared" si="146"/>
        <v>0</v>
      </c>
      <c r="T87" s="70">
        <f t="shared" si="147"/>
        <v>0</v>
      </c>
      <c r="U87" s="70">
        <f t="shared" si="148"/>
        <v>0</v>
      </c>
      <c r="V87" s="70">
        <f t="shared" si="149"/>
        <v>0</v>
      </c>
      <c r="W87" s="70">
        <f t="shared" si="150"/>
        <v>0</v>
      </c>
      <c r="X87" s="70">
        <f t="shared" si="151"/>
        <v>0</v>
      </c>
      <c r="Y87" s="70">
        <f t="shared" si="152"/>
        <v>0</v>
      </c>
      <c r="Z87" s="70">
        <f t="shared" si="152"/>
        <v>0</v>
      </c>
      <c r="AA87" s="70">
        <f t="shared" si="152"/>
        <v>0</v>
      </c>
      <c r="AB87" s="71"/>
      <c r="AC87" s="7">
        <f t="shared" si="153"/>
        <v>0</v>
      </c>
      <c r="AD87" s="86"/>
      <c r="AE87" s="73"/>
      <c r="AF87" s="87"/>
      <c r="AG87" s="87"/>
      <c r="AH87" s="88"/>
      <c r="AI87" s="88"/>
      <c r="AJ87" s="75"/>
      <c r="AK87" s="87"/>
      <c r="AL87" s="88"/>
      <c r="AM87" s="75"/>
      <c r="AN87" s="89"/>
      <c r="AO87" s="86"/>
      <c r="AP87" s="87"/>
      <c r="AQ87" s="87"/>
      <c r="AR87" s="87"/>
      <c r="AS87" s="87"/>
      <c r="AT87" s="88"/>
      <c r="AU87" s="75"/>
      <c r="AV87" s="89"/>
    </row>
    <row r="88" spans="1:68" ht="27.95" customHeight="1" x14ac:dyDescent="0.25">
      <c r="A88" s="54"/>
      <c r="B88" s="55"/>
      <c r="C88" s="56"/>
      <c r="D88" s="57" t="s">
        <v>1299</v>
      </c>
      <c r="E88" s="671"/>
      <c r="F88" s="136"/>
      <c r="G88" s="142"/>
      <c r="H88" s="140"/>
      <c r="I88" s="81"/>
      <c r="J88" s="82"/>
      <c r="K88" s="63">
        <f t="shared" si="141"/>
        <v>0</v>
      </c>
      <c r="L88" s="63">
        <f t="shared" si="142"/>
        <v>0</v>
      </c>
      <c r="M88" s="83"/>
      <c r="N88" s="84"/>
      <c r="O88" s="66">
        <f t="shared" si="143"/>
        <v>0</v>
      </c>
      <c r="P88" s="66">
        <f t="shared" si="144"/>
        <v>0</v>
      </c>
      <c r="Q88" s="83"/>
      <c r="R88" s="85">
        <f t="shared" si="145"/>
        <v>0</v>
      </c>
      <c r="S88" s="69">
        <f t="shared" si="146"/>
        <v>0</v>
      </c>
      <c r="T88" s="70">
        <f t="shared" si="147"/>
        <v>0</v>
      </c>
      <c r="U88" s="70">
        <f t="shared" si="148"/>
        <v>0</v>
      </c>
      <c r="V88" s="70">
        <f t="shared" si="149"/>
        <v>0</v>
      </c>
      <c r="W88" s="70">
        <f t="shared" si="150"/>
        <v>0</v>
      </c>
      <c r="X88" s="70">
        <f t="shared" si="151"/>
        <v>0</v>
      </c>
      <c r="Y88" s="70">
        <f t="shared" si="152"/>
        <v>0</v>
      </c>
      <c r="Z88" s="70">
        <f t="shared" si="152"/>
        <v>0</v>
      </c>
      <c r="AA88" s="70">
        <f t="shared" si="152"/>
        <v>0</v>
      </c>
      <c r="AB88" s="71"/>
      <c r="AC88" s="7">
        <f t="shared" si="153"/>
        <v>0</v>
      </c>
      <c r="AD88" s="86"/>
      <c r="AE88" s="73"/>
      <c r="AF88" s="87"/>
      <c r="AG88" s="87"/>
      <c r="AH88" s="88"/>
      <c r="AI88" s="88"/>
      <c r="AJ88" s="75"/>
      <c r="AK88" s="87"/>
      <c r="AL88" s="88"/>
      <c r="AM88" s="75"/>
      <c r="AN88" s="89"/>
      <c r="AO88" s="86"/>
      <c r="AP88" s="87"/>
      <c r="AQ88" s="87"/>
      <c r="AR88" s="87"/>
      <c r="AS88" s="87"/>
      <c r="AT88" s="88"/>
      <c r="AU88" s="75"/>
      <c r="AV88" s="89"/>
    </row>
    <row r="89" spans="1:68" ht="27.95" customHeight="1" x14ac:dyDescent="0.25">
      <c r="A89" s="54"/>
      <c r="B89" s="55"/>
      <c r="C89" s="56"/>
      <c r="D89" s="57" t="s">
        <v>1299</v>
      </c>
      <c r="E89" s="671"/>
      <c r="F89" s="136"/>
      <c r="G89" s="142"/>
      <c r="H89" s="140"/>
      <c r="I89" s="94"/>
      <c r="J89" s="82"/>
      <c r="K89" s="63">
        <f t="shared" si="141"/>
        <v>0</v>
      </c>
      <c r="L89" s="63">
        <f t="shared" si="142"/>
        <v>0</v>
      </c>
      <c r="M89" s="83"/>
      <c r="N89" s="84"/>
      <c r="O89" s="66">
        <f t="shared" si="143"/>
        <v>0</v>
      </c>
      <c r="P89" s="66">
        <f t="shared" si="144"/>
        <v>0</v>
      </c>
      <c r="Q89" s="83"/>
      <c r="R89" s="85">
        <f t="shared" si="145"/>
        <v>0</v>
      </c>
      <c r="S89" s="69">
        <f t="shared" si="146"/>
        <v>0</v>
      </c>
      <c r="T89" s="70">
        <f t="shared" si="147"/>
        <v>0</v>
      </c>
      <c r="U89" s="70">
        <f t="shared" si="148"/>
        <v>0</v>
      </c>
      <c r="V89" s="70">
        <f t="shared" si="149"/>
        <v>0</v>
      </c>
      <c r="W89" s="70">
        <f t="shared" si="150"/>
        <v>0</v>
      </c>
      <c r="X89" s="70">
        <f t="shared" si="151"/>
        <v>0</v>
      </c>
      <c r="Y89" s="70">
        <f t="shared" si="152"/>
        <v>0</v>
      </c>
      <c r="Z89" s="70">
        <f t="shared" si="152"/>
        <v>0</v>
      </c>
      <c r="AA89" s="70">
        <f t="shared" si="152"/>
        <v>0</v>
      </c>
      <c r="AB89" s="71"/>
      <c r="AC89" s="7">
        <f t="shared" si="153"/>
        <v>0</v>
      </c>
      <c r="AD89" s="86"/>
      <c r="AE89" s="73"/>
      <c r="AF89" s="87"/>
      <c r="AG89" s="87"/>
      <c r="AH89" s="88"/>
      <c r="AI89" s="88"/>
      <c r="AJ89" s="75"/>
      <c r="AK89" s="87"/>
      <c r="AL89" s="88"/>
      <c r="AM89" s="75"/>
      <c r="AN89" s="89"/>
      <c r="AO89" s="86"/>
      <c r="AP89" s="87"/>
      <c r="AQ89" s="87"/>
      <c r="AR89" s="87"/>
      <c r="AS89" s="87"/>
      <c r="AT89" s="88"/>
      <c r="AU89" s="75"/>
      <c r="AV89" s="89"/>
    </row>
    <row r="90" spans="1:68" ht="27.95" customHeight="1" x14ac:dyDescent="0.25">
      <c r="A90" s="54"/>
      <c r="B90" s="55"/>
      <c r="C90" s="56"/>
      <c r="D90" s="57" t="s">
        <v>1299</v>
      </c>
      <c r="E90" s="672"/>
      <c r="F90" s="144"/>
      <c r="G90" s="145"/>
      <c r="H90" s="140"/>
      <c r="I90" s="81"/>
      <c r="J90" s="82"/>
      <c r="K90" s="63">
        <f t="shared" si="141"/>
        <v>0</v>
      </c>
      <c r="L90" s="63">
        <f t="shared" si="142"/>
        <v>0</v>
      </c>
      <c r="M90" s="83"/>
      <c r="N90" s="84"/>
      <c r="O90" s="66">
        <f t="shared" si="143"/>
        <v>0</v>
      </c>
      <c r="P90" s="66">
        <f t="shared" si="144"/>
        <v>0</v>
      </c>
      <c r="Q90" s="83"/>
      <c r="R90" s="85">
        <f t="shared" si="145"/>
        <v>0</v>
      </c>
      <c r="S90" s="69">
        <f t="shared" si="146"/>
        <v>0</v>
      </c>
      <c r="T90" s="70">
        <f t="shared" si="147"/>
        <v>0</v>
      </c>
      <c r="U90" s="70">
        <f t="shared" si="148"/>
        <v>0</v>
      </c>
      <c r="V90" s="70">
        <f t="shared" si="149"/>
        <v>0</v>
      </c>
      <c r="W90" s="70">
        <f t="shared" si="150"/>
        <v>0</v>
      </c>
      <c r="X90" s="70">
        <f t="shared" si="151"/>
        <v>0</v>
      </c>
      <c r="Y90" s="70">
        <f t="shared" si="152"/>
        <v>0</v>
      </c>
      <c r="Z90" s="70">
        <f t="shared" si="152"/>
        <v>0</v>
      </c>
      <c r="AA90" s="70">
        <f t="shared" si="152"/>
        <v>0</v>
      </c>
      <c r="AB90" s="71"/>
      <c r="AC90" s="7">
        <f t="shared" si="153"/>
        <v>0</v>
      </c>
      <c r="AD90" s="86"/>
      <c r="AE90" s="73"/>
      <c r="AF90" s="87"/>
      <c r="AG90" s="87"/>
      <c r="AH90" s="88"/>
      <c r="AI90" s="88"/>
      <c r="AJ90" s="75"/>
      <c r="AK90" s="87"/>
      <c r="AL90" s="88"/>
      <c r="AM90" s="75"/>
      <c r="AN90" s="89"/>
      <c r="AO90" s="86"/>
      <c r="AP90" s="87"/>
      <c r="AQ90" s="87"/>
      <c r="AR90" s="87"/>
      <c r="AS90" s="87"/>
      <c r="AT90" s="88"/>
      <c r="AU90" s="75"/>
      <c r="AV90" s="89"/>
      <c r="AW90" s="171"/>
      <c r="AX90" s="171"/>
      <c r="AY90" s="171"/>
      <c r="AZ90" s="171"/>
      <c r="BA90" s="171"/>
      <c r="BB90" s="171"/>
      <c r="BC90" s="171"/>
      <c r="BD90" s="171"/>
      <c r="BE90" s="171"/>
      <c r="BF90" s="171"/>
      <c r="BG90" s="171"/>
      <c r="BH90" s="171"/>
      <c r="BI90" s="171"/>
      <c r="BJ90" s="171"/>
      <c r="BK90" s="171"/>
      <c r="BL90" s="171"/>
      <c r="BM90" s="171"/>
      <c r="BN90" s="171"/>
      <c r="BO90" s="171"/>
      <c r="BP90" s="171"/>
    </row>
    <row r="91" spans="1:68" ht="27.95" customHeight="1" x14ac:dyDescent="0.25">
      <c r="A91" s="54"/>
      <c r="B91" s="55"/>
      <c r="C91" s="56"/>
      <c r="D91" s="57" t="s">
        <v>1299</v>
      </c>
      <c r="E91" s="673"/>
      <c r="F91" s="674"/>
      <c r="G91" s="142"/>
      <c r="H91" s="675"/>
      <c r="I91" s="627"/>
      <c r="J91" s="82"/>
      <c r="K91" s="96">
        <f t="shared" si="141"/>
        <v>0</v>
      </c>
      <c r="L91" s="96">
        <f t="shared" si="142"/>
        <v>0</v>
      </c>
      <c r="M91" s="83"/>
      <c r="N91" s="84"/>
      <c r="O91" s="66">
        <f t="shared" si="143"/>
        <v>0</v>
      </c>
      <c r="P91" s="66">
        <f t="shared" si="144"/>
        <v>0</v>
      </c>
      <c r="Q91" s="83"/>
      <c r="R91" s="85">
        <f t="shared" si="145"/>
        <v>0</v>
      </c>
      <c r="S91" s="69">
        <f t="shared" si="146"/>
        <v>0</v>
      </c>
      <c r="T91" s="70">
        <f t="shared" si="147"/>
        <v>0</v>
      </c>
      <c r="U91" s="70">
        <f t="shared" si="148"/>
        <v>0</v>
      </c>
      <c r="V91" s="70">
        <f t="shared" si="149"/>
        <v>0</v>
      </c>
      <c r="W91" s="70">
        <f t="shared" si="150"/>
        <v>0</v>
      </c>
      <c r="X91" s="70">
        <f t="shared" si="151"/>
        <v>0</v>
      </c>
      <c r="Y91" s="70">
        <f t="shared" si="152"/>
        <v>0</v>
      </c>
      <c r="Z91" s="70">
        <f t="shared" si="152"/>
        <v>0</v>
      </c>
      <c r="AA91" s="70">
        <f t="shared" si="152"/>
        <v>0</v>
      </c>
      <c r="AB91" s="71"/>
      <c r="AC91" s="7">
        <f t="shared" si="153"/>
        <v>0</v>
      </c>
      <c r="AD91" s="86"/>
      <c r="AE91" s="73"/>
      <c r="AF91" s="87"/>
      <c r="AG91" s="87"/>
      <c r="AH91" s="88"/>
      <c r="AI91" s="88"/>
      <c r="AJ91" s="75"/>
      <c r="AK91" s="87"/>
      <c r="AL91" s="88"/>
      <c r="AM91" s="75"/>
      <c r="AN91" s="89"/>
      <c r="AO91" s="86"/>
      <c r="AP91" s="87"/>
      <c r="AQ91" s="87"/>
      <c r="AR91" s="87"/>
      <c r="AS91" s="87"/>
      <c r="AT91" s="88"/>
      <c r="AU91" s="75"/>
      <c r="AV91" s="89"/>
      <c r="AW91" s="171"/>
      <c r="AX91" s="171"/>
      <c r="AY91" s="171"/>
      <c r="AZ91" s="171"/>
      <c r="BA91" s="171"/>
      <c r="BB91" s="171"/>
      <c r="BC91" s="171"/>
      <c r="BD91" s="171"/>
      <c r="BE91" s="171"/>
      <c r="BF91" s="171"/>
      <c r="BG91" s="171"/>
      <c r="BH91" s="171"/>
      <c r="BI91" s="171"/>
      <c r="BJ91" s="171"/>
      <c r="BK91" s="171"/>
      <c r="BL91" s="171"/>
      <c r="BM91" s="171"/>
      <c r="BN91" s="171"/>
      <c r="BO91" s="171"/>
      <c r="BP91" s="171"/>
    </row>
    <row r="92" spans="1:68" s="179" customFormat="1" ht="27.95" hidden="1" customHeight="1" x14ac:dyDescent="0.25">
      <c r="A92" s="193"/>
      <c r="B92" s="194"/>
      <c r="C92" s="56"/>
      <c r="D92" s="57" t="s">
        <v>1299</v>
      </c>
      <c r="E92" s="670" t="s">
        <v>49</v>
      </c>
      <c r="F92" s="101"/>
      <c r="G92" s="102"/>
      <c r="H92" s="103"/>
      <c r="I92" s="104"/>
      <c r="J92" s="105"/>
      <c r="K92" s="106">
        <f>IF(J92&gt;0, 1, 0)</f>
        <v>0</v>
      </c>
      <c r="L92" s="106">
        <f t="shared" si="142"/>
        <v>0</v>
      </c>
      <c r="M92" s="107"/>
      <c r="N92" s="108"/>
      <c r="O92" s="109">
        <f t="shared" si="143"/>
        <v>0</v>
      </c>
      <c r="P92" s="109">
        <f t="shared" si="144"/>
        <v>0</v>
      </c>
      <c r="Q92" s="107"/>
      <c r="R92" s="110">
        <f>J92*M92*$R$9</f>
        <v>0</v>
      </c>
      <c r="S92" s="111">
        <f>J92*M92*$S$9</f>
        <v>0</v>
      </c>
      <c r="T92" s="112">
        <f>K92*M92*$T$9</f>
        <v>0</v>
      </c>
      <c r="U92" s="112">
        <f>J92*M92*$U$9</f>
        <v>0</v>
      </c>
      <c r="V92" s="112">
        <f t="shared" si="149"/>
        <v>0</v>
      </c>
      <c r="W92" s="112">
        <f t="shared" si="150"/>
        <v>0</v>
      </c>
      <c r="X92" s="112">
        <f t="shared" si="151"/>
        <v>0</v>
      </c>
      <c r="Y92" s="112">
        <f t="shared" si="152"/>
        <v>0</v>
      </c>
      <c r="Z92" s="112">
        <f t="shared" si="152"/>
        <v>0</v>
      </c>
      <c r="AA92" s="112">
        <f t="shared" si="152"/>
        <v>0</v>
      </c>
      <c r="AB92" s="113"/>
      <c r="AC92" s="7">
        <f>R90-Y90-Z90-AA90</f>
        <v>0</v>
      </c>
      <c r="AD92" s="176"/>
      <c r="AE92" s="73"/>
      <c r="AF92" s="177"/>
      <c r="AG92" s="177"/>
      <c r="AH92" s="88"/>
      <c r="AI92" s="88"/>
      <c r="AJ92" s="75"/>
      <c r="AK92" s="177"/>
      <c r="AL92" s="88"/>
      <c r="AM92" s="75"/>
      <c r="AN92" s="178"/>
      <c r="AO92" s="176"/>
      <c r="AP92" s="177"/>
      <c r="AQ92" s="177"/>
      <c r="AR92" s="177"/>
      <c r="AS92" s="177"/>
      <c r="AT92" s="88"/>
      <c r="AU92" s="75"/>
      <c r="AV92" s="178"/>
      <c r="AW92" s="6"/>
      <c r="AX92" s="6"/>
      <c r="AY92" s="6"/>
      <c r="AZ92" s="6"/>
      <c r="BA92" s="6"/>
      <c r="BB92" s="6"/>
      <c r="BC92" s="6"/>
      <c r="BD92" s="6"/>
      <c r="BE92" s="6"/>
      <c r="BF92" s="6"/>
      <c r="BG92" s="6"/>
      <c r="BH92" s="6"/>
      <c r="BI92" s="6"/>
      <c r="BJ92" s="6"/>
      <c r="BK92" s="6"/>
      <c r="BL92" s="6"/>
      <c r="BM92" s="6"/>
      <c r="BN92" s="6"/>
      <c r="BO92" s="6"/>
      <c r="BP92" s="6"/>
    </row>
    <row r="93" spans="1:68" s="171" customFormat="1" ht="27.95" hidden="1" customHeight="1" x14ac:dyDescent="0.25">
      <c r="A93" s="193"/>
      <c r="B93" s="194"/>
      <c r="C93" s="56"/>
      <c r="D93" s="57" t="s">
        <v>1299</v>
      </c>
      <c r="E93" s="670" t="s">
        <v>49</v>
      </c>
      <c r="F93" s="101"/>
      <c r="G93" s="102"/>
      <c r="H93" s="103"/>
      <c r="I93" s="104"/>
      <c r="J93" s="105"/>
      <c r="K93" s="106">
        <f>IF(J93&gt;0, 1, 0)</f>
        <v>0</v>
      </c>
      <c r="L93" s="106">
        <f t="shared" si="142"/>
        <v>0</v>
      </c>
      <c r="M93" s="107"/>
      <c r="N93" s="108"/>
      <c r="O93" s="109">
        <f t="shared" si="143"/>
        <v>0</v>
      </c>
      <c r="P93" s="109">
        <f t="shared" si="144"/>
        <v>0</v>
      </c>
      <c r="Q93" s="107"/>
      <c r="R93" s="110">
        <f>J93*M93*$R$9</f>
        <v>0</v>
      </c>
      <c r="S93" s="111">
        <f>J93*M93*$S$9</f>
        <v>0</v>
      </c>
      <c r="T93" s="112">
        <f>K93*M93*$T$9</f>
        <v>0</v>
      </c>
      <c r="U93" s="112">
        <f>J93*M93*$U$9</f>
        <v>0</v>
      </c>
      <c r="V93" s="112">
        <f t="shared" si="149"/>
        <v>0</v>
      </c>
      <c r="W93" s="112">
        <f t="shared" si="150"/>
        <v>0</v>
      </c>
      <c r="X93" s="112">
        <f t="shared" si="151"/>
        <v>0</v>
      </c>
      <c r="Y93" s="112">
        <f t="shared" si="152"/>
        <v>0</v>
      </c>
      <c r="Z93" s="112">
        <f t="shared" si="152"/>
        <v>0</v>
      </c>
      <c r="AA93" s="112">
        <f t="shared" si="152"/>
        <v>0</v>
      </c>
      <c r="AB93" s="113"/>
      <c r="AC93" s="114">
        <f>R91-Y91-Z91-AA91</f>
        <v>0</v>
      </c>
      <c r="AD93" s="176"/>
      <c r="AE93" s="73"/>
      <c r="AF93" s="177"/>
      <c r="AG93" s="177"/>
      <c r="AH93" s="88"/>
      <c r="AI93" s="88"/>
      <c r="AJ93" s="75"/>
      <c r="AK93" s="177"/>
      <c r="AL93" s="88"/>
      <c r="AM93" s="75"/>
      <c r="AN93" s="178"/>
      <c r="AO93" s="176"/>
      <c r="AP93" s="177"/>
      <c r="AQ93" s="177"/>
      <c r="AR93" s="177"/>
      <c r="AS93" s="177"/>
      <c r="AT93" s="88"/>
      <c r="AU93" s="75"/>
      <c r="AV93" s="178"/>
      <c r="AW93" s="6"/>
      <c r="AX93" s="6"/>
      <c r="AY93" s="6"/>
      <c r="AZ93" s="6"/>
      <c r="BA93" s="6"/>
      <c r="BB93" s="6"/>
      <c r="BC93" s="6"/>
      <c r="BD93" s="6"/>
      <c r="BE93" s="6"/>
      <c r="BF93" s="6"/>
      <c r="BG93" s="6"/>
      <c r="BH93" s="6"/>
      <c r="BI93" s="6"/>
      <c r="BJ93" s="6"/>
      <c r="BK93" s="6"/>
      <c r="BL93" s="6"/>
      <c r="BM93" s="6"/>
      <c r="BN93" s="6"/>
      <c r="BO93" s="6"/>
      <c r="BP93" s="6"/>
    </row>
    <row r="94" spans="1:68" ht="27.95" customHeight="1" thickBot="1" x14ac:dyDescent="0.3">
      <c r="A94" s="116"/>
      <c r="B94" s="117"/>
      <c r="C94" s="117"/>
      <c r="D94" s="57" t="s">
        <v>1299</v>
      </c>
      <c r="E94" s="623"/>
      <c r="F94" s="118"/>
      <c r="G94" s="119"/>
      <c r="H94" s="120" t="s">
        <v>90</v>
      </c>
      <c r="I94" s="121"/>
      <c r="J94" s="122"/>
      <c r="K94" s="123"/>
      <c r="L94" s="123"/>
      <c r="M94" s="124"/>
      <c r="N94" s="125"/>
      <c r="O94" s="123"/>
      <c r="P94" s="123"/>
      <c r="Q94" s="124"/>
      <c r="R94" s="126">
        <f t="shared" ref="R94:AA94" si="154">SUM(R82:R93)</f>
        <v>0</v>
      </c>
      <c r="S94" s="127">
        <f t="shared" si="154"/>
        <v>0</v>
      </c>
      <c r="T94" s="128">
        <f t="shared" si="154"/>
        <v>0</v>
      </c>
      <c r="U94" s="128">
        <f t="shared" si="154"/>
        <v>0</v>
      </c>
      <c r="V94" s="128">
        <f t="shared" si="154"/>
        <v>0</v>
      </c>
      <c r="W94" s="128">
        <f t="shared" si="154"/>
        <v>0</v>
      </c>
      <c r="X94" s="128">
        <f t="shared" si="154"/>
        <v>0</v>
      </c>
      <c r="Y94" s="129">
        <f t="shared" si="154"/>
        <v>0</v>
      </c>
      <c r="Z94" s="129">
        <f t="shared" si="154"/>
        <v>0</v>
      </c>
      <c r="AA94" s="129">
        <f t="shared" si="154"/>
        <v>0</v>
      </c>
      <c r="AB94" s="130">
        <f>R94/1800/0.6</f>
        <v>0</v>
      </c>
      <c r="AC94" s="7"/>
      <c r="AD94" s="131"/>
      <c r="AE94" s="132"/>
      <c r="AF94" s="132"/>
      <c r="AG94" s="132"/>
      <c r="AH94" s="132"/>
      <c r="AI94" s="132"/>
      <c r="AJ94" s="132"/>
      <c r="AK94" s="132"/>
      <c r="AL94" s="132"/>
      <c r="AM94" s="132"/>
      <c r="AN94" s="132"/>
      <c r="AO94" s="132"/>
      <c r="AP94" s="132"/>
      <c r="AQ94" s="132"/>
      <c r="AR94" s="132"/>
      <c r="AS94" s="132"/>
      <c r="AT94" s="132"/>
      <c r="AU94" s="132"/>
      <c r="AV94" s="624"/>
    </row>
    <row r="95" spans="1:68" ht="27.75" hidden="1" customHeight="1" thickTop="1" x14ac:dyDescent="0.25">
      <c r="A95" s="54"/>
      <c r="B95" s="55"/>
      <c r="C95" s="56"/>
      <c r="D95" s="57" t="s">
        <v>1299</v>
      </c>
      <c r="E95" s="334"/>
      <c r="F95" s="136"/>
      <c r="G95" s="137"/>
      <c r="H95" s="140"/>
      <c r="I95" s="654"/>
      <c r="J95" s="62"/>
      <c r="K95" s="63">
        <f t="shared" ref="K95:K104" si="155">IF(J95&gt;0, 1, 0)</f>
        <v>0</v>
      </c>
      <c r="L95" s="63">
        <f t="shared" ref="L95:L106" si="156">J95-K95</f>
        <v>0</v>
      </c>
      <c r="M95" s="64"/>
      <c r="N95" s="65"/>
      <c r="O95" s="66">
        <f t="shared" ref="O95:O106" si="157">IF(N95&gt;0, 1, 0)</f>
        <v>0</v>
      </c>
      <c r="P95" s="66">
        <f t="shared" ref="P95:P106" si="158">N95-O95</f>
        <v>0</v>
      </c>
      <c r="Q95" s="612"/>
      <c r="R95" s="68">
        <f t="shared" ref="R95:R104" si="159">(K95*M95*$R$5)+(L95*M95*$R$6)+(O95*Q95*$R$7)+(P95*Q95*$R$8)</f>
        <v>0</v>
      </c>
      <c r="S95" s="69">
        <f t="shared" ref="S95:S104" si="160">J95*M95*$S$5</f>
        <v>0</v>
      </c>
      <c r="T95" s="70">
        <f t="shared" ref="T95:T104" si="161">K95*M95*$T$5</f>
        <v>0</v>
      </c>
      <c r="U95" s="70">
        <f t="shared" ref="U95:U104" si="162">J95*M95*$U$5</f>
        <v>0</v>
      </c>
      <c r="V95" s="70">
        <f t="shared" ref="V95:V106" si="163">N95*Q95*$V$7</f>
        <v>0</v>
      </c>
      <c r="W95" s="70">
        <f t="shared" ref="W95:W106" si="164">O95*Q95*$W$7</f>
        <v>0</v>
      </c>
      <c r="X95" s="70">
        <f t="shared" ref="X95:X106" si="165">N95*Q95*$X$7</f>
        <v>0</v>
      </c>
      <c r="Y95" s="70">
        <f t="shared" ref="Y95:AA106" si="166">S95+V95</f>
        <v>0</v>
      </c>
      <c r="Z95" s="70">
        <f t="shared" si="166"/>
        <v>0</v>
      </c>
      <c r="AA95" s="70">
        <f t="shared" si="166"/>
        <v>0</v>
      </c>
      <c r="AB95" s="71"/>
      <c r="AC95" s="7">
        <f>R95-Y95-Z95-AA95</f>
        <v>0</v>
      </c>
      <c r="AD95" s="162"/>
      <c r="AE95" s="134"/>
      <c r="AF95" s="163"/>
      <c r="AG95" s="164"/>
      <c r="AH95" s="88"/>
      <c r="AI95" s="88"/>
      <c r="AJ95" s="75"/>
      <c r="AK95" s="182"/>
      <c r="AL95" s="88"/>
      <c r="AM95" s="75"/>
      <c r="AN95" s="89"/>
      <c r="AO95" s="162"/>
      <c r="AP95" s="87"/>
      <c r="AQ95" s="87"/>
      <c r="AR95" s="167"/>
      <c r="AS95" s="87"/>
      <c r="AT95" s="88"/>
      <c r="AU95" s="75"/>
      <c r="AV95" s="89"/>
    </row>
    <row r="96" spans="1:68" ht="27.95" hidden="1" customHeight="1" x14ac:dyDescent="0.25">
      <c r="A96" s="54"/>
      <c r="B96" s="55"/>
      <c r="C96" s="56"/>
      <c r="D96" s="57" t="s">
        <v>1299</v>
      </c>
      <c r="E96" s="334"/>
      <c r="F96" s="136"/>
      <c r="G96" s="137"/>
      <c r="H96" s="140"/>
      <c r="I96" s="81"/>
      <c r="J96" s="82"/>
      <c r="K96" s="63">
        <f t="shared" si="155"/>
        <v>0</v>
      </c>
      <c r="L96" s="63">
        <f t="shared" si="156"/>
        <v>0</v>
      </c>
      <c r="M96" s="83"/>
      <c r="N96" s="84"/>
      <c r="O96" s="66">
        <f t="shared" si="157"/>
        <v>0</v>
      </c>
      <c r="P96" s="66">
        <f t="shared" si="158"/>
        <v>0</v>
      </c>
      <c r="Q96" s="83"/>
      <c r="R96" s="85">
        <f t="shared" si="159"/>
        <v>0</v>
      </c>
      <c r="S96" s="69">
        <f t="shared" si="160"/>
        <v>0</v>
      </c>
      <c r="T96" s="70">
        <f t="shared" si="161"/>
        <v>0</v>
      </c>
      <c r="U96" s="70">
        <f t="shared" si="162"/>
        <v>0</v>
      </c>
      <c r="V96" s="70">
        <f t="shared" si="163"/>
        <v>0</v>
      </c>
      <c r="W96" s="70">
        <f t="shared" si="164"/>
        <v>0</v>
      </c>
      <c r="X96" s="70">
        <f t="shared" si="165"/>
        <v>0</v>
      </c>
      <c r="Y96" s="70">
        <f t="shared" si="166"/>
        <v>0</v>
      </c>
      <c r="Z96" s="70">
        <f t="shared" si="166"/>
        <v>0</v>
      </c>
      <c r="AA96" s="70">
        <f t="shared" si="166"/>
        <v>0</v>
      </c>
      <c r="AB96" s="71"/>
      <c r="AC96" s="7">
        <f t="shared" ref="AC96:AC106" si="167">R94-Y94-Z94-AA94</f>
        <v>0</v>
      </c>
      <c r="AD96" s="162"/>
      <c r="AE96" s="134"/>
      <c r="AF96" s="163"/>
      <c r="AG96" s="164"/>
      <c r="AH96" s="88"/>
      <c r="AI96" s="88"/>
      <c r="AJ96" s="75"/>
      <c r="AK96" s="182"/>
      <c r="AL96" s="88"/>
      <c r="AM96" s="75"/>
      <c r="AN96" s="89"/>
      <c r="AO96" s="86"/>
      <c r="AP96" s="87"/>
      <c r="AQ96" s="87"/>
      <c r="AR96" s="87"/>
      <c r="AS96" s="87"/>
      <c r="AT96" s="88"/>
      <c r="AU96" s="75"/>
      <c r="AV96" s="89"/>
    </row>
    <row r="97" spans="1:68" ht="27.95" hidden="1" customHeight="1" x14ac:dyDescent="0.25">
      <c r="A97" s="54"/>
      <c r="B97" s="55"/>
      <c r="C97" s="56"/>
      <c r="D97" s="57" t="s">
        <v>1299</v>
      </c>
      <c r="E97" s="334"/>
      <c r="F97" s="136"/>
      <c r="G97" s="137"/>
      <c r="H97" s="138"/>
      <c r="I97" s="81"/>
      <c r="J97" s="82"/>
      <c r="K97" s="63">
        <f t="shared" si="155"/>
        <v>0</v>
      </c>
      <c r="L97" s="63">
        <f t="shared" si="156"/>
        <v>0</v>
      </c>
      <c r="M97" s="83"/>
      <c r="N97" s="84"/>
      <c r="O97" s="66">
        <f t="shared" si="157"/>
        <v>0</v>
      </c>
      <c r="P97" s="66">
        <f t="shared" si="158"/>
        <v>0</v>
      </c>
      <c r="Q97" s="83"/>
      <c r="R97" s="85">
        <f t="shared" si="159"/>
        <v>0</v>
      </c>
      <c r="S97" s="69">
        <f t="shared" si="160"/>
        <v>0</v>
      </c>
      <c r="T97" s="70">
        <f t="shared" si="161"/>
        <v>0</v>
      </c>
      <c r="U97" s="70">
        <f t="shared" si="162"/>
        <v>0</v>
      </c>
      <c r="V97" s="70">
        <f t="shared" si="163"/>
        <v>0</v>
      </c>
      <c r="W97" s="70">
        <f t="shared" si="164"/>
        <v>0</v>
      </c>
      <c r="X97" s="70">
        <f t="shared" si="165"/>
        <v>0</v>
      </c>
      <c r="Y97" s="70">
        <f t="shared" si="166"/>
        <v>0</v>
      </c>
      <c r="Z97" s="70">
        <f t="shared" si="166"/>
        <v>0</v>
      </c>
      <c r="AA97" s="70">
        <f t="shared" si="166"/>
        <v>0</v>
      </c>
      <c r="AB97" s="71"/>
      <c r="AC97" s="7">
        <f t="shared" si="167"/>
        <v>0</v>
      </c>
      <c r="AD97" s="162"/>
      <c r="AE97" s="134"/>
      <c r="AF97" s="163"/>
      <c r="AG97" s="164"/>
      <c r="AH97" s="88"/>
      <c r="AI97" s="88"/>
      <c r="AJ97" s="75"/>
      <c r="AK97" s="167"/>
      <c r="AL97" s="88"/>
      <c r="AM97" s="75"/>
      <c r="AN97" s="89"/>
      <c r="AO97" s="86"/>
      <c r="AP97" s="87"/>
      <c r="AQ97" s="87"/>
      <c r="AR97" s="87"/>
      <c r="AS97" s="87"/>
      <c r="AT97" s="88"/>
      <c r="AU97" s="75"/>
      <c r="AV97" s="89"/>
    </row>
    <row r="98" spans="1:68" ht="27.95" hidden="1" customHeight="1" x14ac:dyDescent="0.25">
      <c r="A98" s="54"/>
      <c r="B98" s="55"/>
      <c r="C98" s="56"/>
      <c r="D98" s="57" t="s">
        <v>1299</v>
      </c>
      <c r="E98" s="346"/>
      <c r="F98" s="136"/>
      <c r="G98" s="137"/>
      <c r="H98" s="140"/>
      <c r="I98" s="81"/>
      <c r="J98" s="82"/>
      <c r="K98" s="63">
        <f t="shared" si="155"/>
        <v>0</v>
      </c>
      <c r="L98" s="63">
        <f t="shared" si="156"/>
        <v>0</v>
      </c>
      <c r="M98" s="83"/>
      <c r="N98" s="84"/>
      <c r="O98" s="66">
        <f t="shared" si="157"/>
        <v>0</v>
      </c>
      <c r="P98" s="66">
        <f t="shared" si="158"/>
        <v>0</v>
      </c>
      <c r="Q98" s="83"/>
      <c r="R98" s="85">
        <f t="shared" si="159"/>
        <v>0</v>
      </c>
      <c r="S98" s="69">
        <f t="shared" si="160"/>
        <v>0</v>
      </c>
      <c r="T98" s="70">
        <f t="shared" si="161"/>
        <v>0</v>
      </c>
      <c r="U98" s="70">
        <f t="shared" si="162"/>
        <v>0</v>
      </c>
      <c r="V98" s="70">
        <f t="shared" si="163"/>
        <v>0</v>
      </c>
      <c r="W98" s="70">
        <f t="shared" si="164"/>
        <v>0</v>
      </c>
      <c r="X98" s="70">
        <f t="shared" si="165"/>
        <v>0</v>
      </c>
      <c r="Y98" s="70">
        <f t="shared" si="166"/>
        <v>0</v>
      </c>
      <c r="Z98" s="70">
        <f t="shared" si="166"/>
        <v>0</v>
      </c>
      <c r="AA98" s="70">
        <f t="shared" si="166"/>
        <v>0</v>
      </c>
      <c r="AB98" s="71"/>
      <c r="AC98" s="7">
        <f t="shared" si="167"/>
        <v>0</v>
      </c>
      <c r="AD98" s="86"/>
      <c r="AE98" s="73"/>
      <c r="AF98" s="87"/>
      <c r="AG98" s="87"/>
      <c r="AH98" s="88"/>
      <c r="AI98" s="88"/>
      <c r="AJ98" s="75"/>
      <c r="AK98" s="87"/>
      <c r="AL98" s="88"/>
      <c r="AM98" s="75"/>
      <c r="AN98" s="89"/>
      <c r="AO98" s="86"/>
      <c r="AP98" s="87"/>
      <c r="AQ98" s="87"/>
      <c r="AR98" s="87"/>
      <c r="AS98" s="87"/>
      <c r="AT98" s="88"/>
      <c r="AU98" s="75"/>
      <c r="AV98" s="89"/>
    </row>
    <row r="99" spans="1:68" ht="27.95" hidden="1" customHeight="1" x14ac:dyDescent="0.25">
      <c r="A99" s="54"/>
      <c r="B99" s="55"/>
      <c r="C99" s="56"/>
      <c r="D99" s="57" t="s">
        <v>1299</v>
      </c>
      <c r="E99" s="671"/>
      <c r="F99" s="136"/>
      <c r="G99" s="137"/>
      <c r="H99" s="140"/>
      <c r="I99" s="81"/>
      <c r="J99" s="82"/>
      <c r="K99" s="63">
        <f t="shared" si="155"/>
        <v>0</v>
      </c>
      <c r="L99" s="63">
        <f t="shared" si="156"/>
        <v>0</v>
      </c>
      <c r="M99" s="83"/>
      <c r="N99" s="84"/>
      <c r="O99" s="66">
        <f t="shared" si="157"/>
        <v>0</v>
      </c>
      <c r="P99" s="66">
        <f t="shared" si="158"/>
        <v>0</v>
      </c>
      <c r="Q99" s="83"/>
      <c r="R99" s="85">
        <f t="shared" si="159"/>
        <v>0</v>
      </c>
      <c r="S99" s="69">
        <f t="shared" si="160"/>
        <v>0</v>
      </c>
      <c r="T99" s="70">
        <f t="shared" si="161"/>
        <v>0</v>
      </c>
      <c r="U99" s="70">
        <f t="shared" si="162"/>
        <v>0</v>
      </c>
      <c r="V99" s="70">
        <f t="shared" si="163"/>
        <v>0</v>
      </c>
      <c r="W99" s="70">
        <f t="shared" si="164"/>
        <v>0</v>
      </c>
      <c r="X99" s="70">
        <f t="shared" si="165"/>
        <v>0</v>
      </c>
      <c r="Y99" s="70">
        <f t="shared" si="166"/>
        <v>0</v>
      </c>
      <c r="Z99" s="70">
        <f t="shared" si="166"/>
        <v>0</v>
      </c>
      <c r="AA99" s="70">
        <f t="shared" si="166"/>
        <v>0</v>
      </c>
      <c r="AB99" s="71"/>
      <c r="AC99" s="7">
        <f t="shared" si="167"/>
        <v>0</v>
      </c>
      <c r="AD99" s="86"/>
      <c r="AE99" s="73"/>
      <c r="AF99" s="87"/>
      <c r="AG99" s="87"/>
      <c r="AH99" s="88"/>
      <c r="AI99" s="88"/>
      <c r="AJ99" s="75"/>
      <c r="AK99" s="87"/>
      <c r="AL99" s="88"/>
      <c r="AM99" s="75"/>
      <c r="AN99" s="89"/>
      <c r="AO99" s="86"/>
      <c r="AP99" s="87"/>
      <c r="AQ99" s="87"/>
      <c r="AR99" s="87"/>
      <c r="AS99" s="87"/>
      <c r="AT99" s="88"/>
      <c r="AU99" s="75"/>
      <c r="AV99" s="89"/>
    </row>
    <row r="100" spans="1:68" ht="27.95" hidden="1" customHeight="1" x14ac:dyDescent="0.25">
      <c r="A100" s="54"/>
      <c r="B100" s="55"/>
      <c r="C100" s="56"/>
      <c r="D100" s="57" t="s">
        <v>1299</v>
      </c>
      <c r="E100" s="671"/>
      <c r="F100" s="136"/>
      <c r="G100" s="137"/>
      <c r="H100" s="140"/>
      <c r="I100" s="81"/>
      <c r="J100" s="82"/>
      <c r="K100" s="63">
        <f t="shared" si="155"/>
        <v>0</v>
      </c>
      <c r="L100" s="63">
        <f t="shared" si="156"/>
        <v>0</v>
      </c>
      <c r="M100" s="83"/>
      <c r="N100" s="84"/>
      <c r="O100" s="66">
        <f t="shared" si="157"/>
        <v>0</v>
      </c>
      <c r="P100" s="66">
        <f t="shared" si="158"/>
        <v>0</v>
      </c>
      <c r="Q100" s="83"/>
      <c r="R100" s="85">
        <f t="shared" si="159"/>
        <v>0</v>
      </c>
      <c r="S100" s="69">
        <f t="shared" si="160"/>
        <v>0</v>
      </c>
      <c r="T100" s="70">
        <f t="shared" si="161"/>
        <v>0</v>
      </c>
      <c r="U100" s="70">
        <f t="shared" si="162"/>
        <v>0</v>
      </c>
      <c r="V100" s="70">
        <f t="shared" si="163"/>
        <v>0</v>
      </c>
      <c r="W100" s="70">
        <f t="shared" si="164"/>
        <v>0</v>
      </c>
      <c r="X100" s="70">
        <f t="shared" si="165"/>
        <v>0</v>
      </c>
      <c r="Y100" s="70">
        <f t="shared" si="166"/>
        <v>0</v>
      </c>
      <c r="Z100" s="70">
        <f t="shared" si="166"/>
        <v>0</v>
      </c>
      <c r="AA100" s="70">
        <f t="shared" si="166"/>
        <v>0</v>
      </c>
      <c r="AB100" s="71"/>
      <c r="AC100" s="7">
        <f t="shared" si="167"/>
        <v>0</v>
      </c>
      <c r="AD100" s="86"/>
      <c r="AE100" s="73"/>
      <c r="AF100" s="87"/>
      <c r="AG100" s="87"/>
      <c r="AH100" s="88"/>
      <c r="AI100" s="88"/>
      <c r="AJ100" s="75"/>
      <c r="AK100" s="87"/>
      <c r="AL100" s="88"/>
      <c r="AM100" s="75"/>
      <c r="AN100" s="89"/>
      <c r="AO100" s="86"/>
      <c r="AP100" s="87"/>
      <c r="AQ100" s="87"/>
      <c r="AR100" s="87"/>
      <c r="AS100" s="87"/>
      <c r="AT100" s="88"/>
      <c r="AU100" s="75"/>
      <c r="AV100" s="89"/>
    </row>
    <row r="101" spans="1:68" ht="27.95" hidden="1" customHeight="1" x14ac:dyDescent="0.25">
      <c r="A101" s="54"/>
      <c r="B101" s="55"/>
      <c r="C101" s="56"/>
      <c r="D101" s="57" t="s">
        <v>1299</v>
      </c>
      <c r="E101" s="671"/>
      <c r="F101" s="136"/>
      <c r="G101" s="142"/>
      <c r="H101" s="140"/>
      <c r="I101" s="81"/>
      <c r="J101" s="82"/>
      <c r="K101" s="63">
        <f t="shared" si="155"/>
        <v>0</v>
      </c>
      <c r="L101" s="63">
        <f t="shared" si="156"/>
        <v>0</v>
      </c>
      <c r="M101" s="83"/>
      <c r="N101" s="84"/>
      <c r="O101" s="66">
        <f t="shared" si="157"/>
        <v>0</v>
      </c>
      <c r="P101" s="66">
        <f t="shared" si="158"/>
        <v>0</v>
      </c>
      <c r="Q101" s="83"/>
      <c r="R101" s="85">
        <f t="shared" si="159"/>
        <v>0</v>
      </c>
      <c r="S101" s="69">
        <f t="shared" si="160"/>
        <v>0</v>
      </c>
      <c r="T101" s="70">
        <f t="shared" si="161"/>
        <v>0</v>
      </c>
      <c r="U101" s="70">
        <f t="shared" si="162"/>
        <v>0</v>
      </c>
      <c r="V101" s="70">
        <f t="shared" si="163"/>
        <v>0</v>
      </c>
      <c r="W101" s="70">
        <f t="shared" si="164"/>
        <v>0</v>
      </c>
      <c r="X101" s="70">
        <f t="shared" si="165"/>
        <v>0</v>
      </c>
      <c r="Y101" s="70">
        <f t="shared" si="166"/>
        <v>0</v>
      </c>
      <c r="Z101" s="70">
        <f t="shared" si="166"/>
        <v>0</v>
      </c>
      <c r="AA101" s="70">
        <f t="shared" si="166"/>
        <v>0</v>
      </c>
      <c r="AB101" s="71"/>
      <c r="AC101" s="7">
        <f t="shared" si="167"/>
        <v>0</v>
      </c>
      <c r="AD101" s="86"/>
      <c r="AE101" s="73"/>
      <c r="AF101" s="87"/>
      <c r="AG101" s="87"/>
      <c r="AH101" s="88"/>
      <c r="AI101" s="88"/>
      <c r="AJ101" s="75"/>
      <c r="AK101" s="87"/>
      <c r="AL101" s="88"/>
      <c r="AM101" s="75"/>
      <c r="AN101" s="89"/>
      <c r="AO101" s="86"/>
      <c r="AP101" s="87"/>
      <c r="AQ101" s="87"/>
      <c r="AR101" s="87"/>
      <c r="AS101" s="87"/>
      <c r="AT101" s="88"/>
      <c r="AU101" s="75"/>
      <c r="AV101" s="89"/>
    </row>
    <row r="102" spans="1:68" ht="27.95" hidden="1" customHeight="1" x14ac:dyDescent="0.25">
      <c r="A102" s="54"/>
      <c r="B102" s="55"/>
      <c r="C102" s="56"/>
      <c r="D102" s="57" t="s">
        <v>1299</v>
      </c>
      <c r="E102" s="671"/>
      <c r="F102" s="136"/>
      <c r="G102" s="142"/>
      <c r="H102" s="140"/>
      <c r="I102" s="94"/>
      <c r="J102" s="82"/>
      <c r="K102" s="63">
        <f t="shared" si="155"/>
        <v>0</v>
      </c>
      <c r="L102" s="63">
        <f t="shared" si="156"/>
        <v>0</v>
      </c>
      <c r="M102" s="83"/>
      <c r="N102" s="84"/>
      <c r="O102" s="66">
        <f t="shared" si="157"/>
        <v>0</v>
      </c>
      <c r="P102" s="66">
        <f t="shared" si="158"/>
        <v>0</v>
      </c>
      <c r="Q102" s="83"/>
      <c r="R102" s="85">
        <f t="shared" si="159"/>
        <v>0</v>
      </c>
      <c r="S102" s="69">
        <f t="shared" si="160"/>
        <v>0</v>
      </c>
      <c r="T102" s="70">
        <f t="shared" si="161"/>
        <v>0</v>
      </c>
      <c r="U102" s="70">
        <f t="shared" si="162"/>
        <v>0</v>
      </c>
      <c r="V102" s="70">
        <f t="shared" si="163"/>
        <v>0</v>
      </c>
      <c r="W102" s="70">
        <f t="shared" si="164"/>
        <v>0</v>
      </c>
      <c r="X102" s="70">
        <f t="shared" si="165"/>
        <v>0</v>
      </c>
      <c r="Y102" s="70">
        <f t="shared" si="166"/>
        <v>0</v>
      </c>
      <c r="Z102" s="70">
        <f t="shared" si="166"/>
        <v>0</v>
      </c>
      <c r="AA102" s="70">
        <f t="shared" si="166"/>
        <v>0</v>
      </c>
      <c r="AB102" s="71"/>
      <c r="AC102" s="7">
        <f t="shared" si="167"/>
        <v>0</v>
      </c>
      <c r="AD102" s="86"/>
      <c r="AE102" s="73"/>
      <c r="AF102" s="87"/>
      <c r="AG102" s="87"/>
      <c r="AH102" s="88"/>
      <c r="AI102" s="88"/>
      <c r="AJ102" s="75"/>
      <c r="AK102" s="87"/>
      <c r="AL102" s="88"/>
      <c r="AM102" s="75"/>
      <c r="AN102" s="89"/>
      <c r="AO102" s="86"/>
      <c r="AP102" s="87"/>
      <c r="AQ102" s="87"/>
      <c r="AR102" s="87"/>
      <c r="AS102" s="87"/>
      <c r="AT102" s="88"/>
      <c r="AU102" s="75"/>
      <c r="AV102" s="89"/>
    </row>
    <row r="103" spans="1:68" ht="27.95" hidden="1" customHeight="1" x14ac:dyDescent="0.25">
      <c r="A103" s="54"/>
      <c r="B103" s="55"/>
      <c r="C103" s="56"/>
      <c r="D103" s="57" t="s">
        <v>1299</v>
      </c>
      <c r="E103" s="672"/>
      <c r="F103" s="144"/>
      <c r="G103" s="145"/>
      <c r="H103" s="140"/>
      <c r="I103" s="81"/>
      <c r="J103" s="82"/>
      <c r="K103" s="63">
        <f t="shared" si="155"/>
        <v>0</v>
      </c>
      <c r="L103" s="63">
        <f t="shared" si="156"/>
        <v>0</v>
      </c>
      <c r="M103" s="83"/>
      <c r="N103" s="84"/>
      <c r="O103" s="66">
        <f t="shared" si="157"/>
        <v>0</v>
      </c>
      <c r="P103" s="66">
        <f t="shared" si="158"/>
        <v>0</v>
      </c>
      <c r="Q103" s="83"/>
      <c r="R103" s="85">
        <f t="shared" si="159"/>
        <v>0</v>
      </c>
      <c r="S103" s="69">
        <f t="shared" si="160"/>
        <v>0</v>
      </c>
      <c r="T103" s="70">
        <f t="shared" si="161"/>
        <v>0</v>
      </c>
      <c r="U103" s="70">
        <f t="shared" si="162"/>
        <v>0</v>
      </c>
      <c r="V103" s="70">
        <f t="shared" si="163"/>
        <v>0</v>
      </c>
      <c r="W103" s="70">
        <f t="shared" si="164"/>
        <v>0</v>
      </c>
      <c r="X103" s="70">
        <f t="shared" si="165"/>
        <v>0</v>
      </c>
      <c r="Y103" s="70">
        <f t="shared" si="166"/>
        <v>0</v>
      </c>
      <c r="Z103" s="70">
        <f t="shared" si="166"/>
        <v>0</v>
      </c>
      <c r="AA103" s="70">
        <f t="shared" si="166"/>
        <v>0</v>
      </c>
      <c r="AB103" s="71"/>
      <c r="AC103" s="7">
        <f t="shared" si="167"/>
        <v>0</v>
      </c>
      <c r="AD103" s="86"/>
      <c r="AE103" s="73"/>
      <c r="AF103" s="87"/>
      <c r="AG103" s="87"/>
      <c r="AH103" s="88"/>
      <c r="AI103" s="88"/>
      <c r="AJ103" s="75"/>
      <c r="AK103" s="87"/>
      <c r="AL103" s="88"/>
      <c r="AM103" s="75"/>
      <c r="AN103" s="89"/>
      <c r="AO103" s="86"/>
      <c r="AP103" s="87"/>
      <c r="AQ103" s="87"/>
      <c r="AR103" s="87"/>
      <c r="AS103" s="87"/>
      <c r="AT103" s="88"/>
      <c r="AU103" s="75"/>
      <c r="AV103" s="89"/>
      <c r="AW103" s="171"/>
      <c r="AX103" s="171"/>
      <c r="AY103" s="171"/>
      <c r="AZ103" s="171"/>
      <c r="BA103" s="171"/>
      <c r="BB103" s="171"/>
      <c r="BC103" s="171"/>
      <c r="BD103" s="171"/>
      <c r="BE103" s="171"/>
      <c r="BF103" s="171"/>
      <c r="BG103" s="171"/>
      <c r="BH103" s="171"/>
      <c r="BI103" s="171"/>
      <c r="BJ103" s="171"/>
      <c r="BK103" s="171"/>
      <c r="BL103" s="171"/>
      <c r="BM103" s="171"/>
      <c r="BN103" s="171"/>
      <c r="BO103" s="171"/>
      <c r="BP103" s="171"/>
    </row>
    <row r="104" spans="1:68" ht="27.95" hidden="1" customHeight="1" x14ac:dyDescent="0.25">
      <c r="A104" s="54"/>
      <c r="B104" s="55"/>
      <c r="C104" s="56"/>
      <c r="D104" s="57" t="s">
        <v>1299</v>
      </c>
      <c r="E104" s="673"/>
      <c r="F104" s="674"/>
      <c r="G104" s="142"/>
      <c r="H104" s="675"/>
      <c r="I104" s="627"/>
      <c r="J104" s="82"/>
      <c r="K104" s="96">
        <f t="shared" si="155"/>
        <v>0</v>
      </c>
      <c r="L104" s="96">
        <f t="shared" si="156"/>
        <v>0</v>
      </c>
      <c r="M104" s="83"/>
      <c r="N104" s="84"/>
      <c r="O104" s="66">
        <f t="shared" si="157"/>
        <v>0</v>
      </c>
      <c r="P104" s="66">
        <f t="shared" si="158"/>
        <v>0</v>
      </c>
      <c r="Q104" s="83"/>
      <c r="R104" s="85">
        <f t="shared" si="159"/>
        <v>0</v>
      </c>
      <c r="S104" s="69">
        <f t="shared" si="160"/>
        <v>0</v>
      </c>
      <c r="T104" s="70">
        <f t="shared" si="161"/>
        <v>0</v>
      </c>
      <c r="U104" s="70">
        <f t="shared" si="162"/>
        <v>0</v>
      </c>
      <c r="V104" s="70">
        <f t="shared" si="163"/>
        <v>0</v>
      </c>
      <c r="W104" s="70">
        <f t="shared" si="164"/>
        <v>0</v>
      </c>
      <c r="X104" s="70">
        <f t="shared" si="165"/>
        <v>0</v>
      </c>
      <c r="Y104" s="70">
        <f t="shared" si="166"/>
        <v>0</v>
      </c>
      <c r="Z104" s="70">
        <f t="shared" si="166"/>
        <v>0</v>
      </c>
      <c r="AA104" s="70">
        <f t="shared" si="166"/>
        <v>0</v>
      </c>
      <c r="AB104" s="71"/>
      <c r="AC104" s="7">
        <f t="shared" si="167"/>
        <v>0</v>
      </c>
      <c r="AD104" s="86"/>
      <c r="AE104" s="73"/>
      <c r="AF104" s="87"/>
      <c r="AG104" s="87"/>
      <c r="AH104" s="88"/>
      <c r="AI104" s="88"/>
      <c r="AJ104" s="75"/>
      <c r="AK104" s="87"/>
      <c r="AL104" s="88"/>
      <c r="AM104" s="75"/>
      <c r="AN104" s="89"/>
      <c r="AO104" s="86"/>
      <c r="AP104" s="87"/>
      <c r="AQ104" s="87"/>
      <c r="AR104" s="87"/>
      <c r="AS104" s="87"/>
      <c r="AT104" s="88"/>
      <c r="AU104" s="75"/>
      <c r="AV104" s="89"/>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row>
    <row r="105" spans="1:68" s="179" customFormat="1" ht="27.95" hidden="1" customHeight="1" x14ac:dyDescent="0.25">
      <c r="A105" s="193"/>
      <c r="B105" s="194"/>
      <c r="C105" s="56"/>
      <c r="D105" s="57" t="s">
        <v>1299</v>
      </c>
      <c r="E105" s="670" t="s">
        <v>49</v>
      </c>
      <c r="F105" s="101"/>
      <c r="G105" s="102"/>
      <c r="H105" s="103"/>
      <c r="I105" s="104"/>
      <c r="J105" s="105"/>
      <c r="K105" s="106">
        <f>IF(J105&gt;0, 1, 0)</f>
        <v>0</v>
      </c>
      <c r="L105" s="106">
        <f t="shared" si="156"/>
        <v>0</v>
      </c>
      <c r="M105" s="107"/>
      <c r="N105" s="108"/>
      <c r="O105" s="109">
        <f t="shared" si="157"/>
        <v>0</v>
      </c>
      <c r="P105" s="109">
        <f t="shared" si="158"/>
        <v>0</v>
      </c>
      <c r="Q105" s="107"/>
      <c r="R105" s="110">
        <f>J105*M105*$R$9</f>
        <v>0</v>
      </c>
      <c r="S105" s="111">
        <f>J105*M105*$S$9</f>
        <v>0</v>
      </c>
      <c r="T105" s="112">
        <f>K105*M105*$T$9</f>
        <v>0</v>
      </c>
      <c r="U105" s="112">
        <f>J105*M105*$U$9</f>
        <v>0</v>
      </c>
      <c r="V105" s="112">
        <f t="shared" si="163"/>
        <v>0</v>
      </c>
      <c r="W105" s="112">
        <f t="shared" si="164"/>
        <v>0</v>
      </c>
      <c r="X105" s="112">
        <f t="shared" si="165"/>
        <v>0</v>
      </c>
      <c r="Y105" s="112">
        <f t="shared" si="166"/>
        <v>0</v>
      </c>
      <c r="Z105" s="112">
        <f t="shared" si="166"/>
        <v>0</v>
      </c>
      <c r="AA105" s="112">
        <f t="shared" si="166"/>
        <v>0</v>
      </c>
      <c r="AB105" s="113"/>
      <c r="AC105" s="7">
        <f t="shared" si="167"/>
        <v>0</v>
      </c>
      <c r="AD105" s="176"/>
      <c r="AE105" s="73"/>
      <c r="AF105" s="177"/>
      <c r="AG105" s="177"/>
      <c r="AH105" s="88"/>
      <c r="AI105" s="88"/>
      <c r="AJ105" s="75"/>
      <c r="AK105" s="177"/>
      <c r="AL105" s="88"/>
      <c r="AM105" s="75"/>
      <c r="AN105" s="178"/>
      <c r="AO105" s="176"/>
      <c r="AP105" s="177"/>
      <c r="AQ105" s="177"/>
      <c r="AR105" s="177"/>
      <c r="AS105" s="177"/>
      <c r="AT105" s="88"/>
      <c r="AU105" s="75"/>
      <c r="AV105" s="178"/>
      <c r="AW105" s="6"/>
      <c r="AX105" s="6"/>
      <c r="AY105" s="6"/>
      <c r="AZ105" s="6"/>
      <c r="BA105" s="6"/>
      <c r="BB105" s="6"/>
      <c r="BC105" s="6"/>
      <c r="BD105" s="6"/>
      <c r="BE105" s="6"/>
      <c r="BF105" s="6"/>
      <c r="BG105" s="6"/>
      <c r="BH105" s="6"/>
      <c r="BI105" s="6"/>
      <c r="BJ105" s="6"/>
      <c r="BK105" s="6"/>
      <c r="BL105" s="6"/>
      <c r="BM105" s="6"/>
      <c r="BN105" s="6"/>
      <c r="BO105" s="6"/>
      <c r="BP105" s="6"/>
    </row>
    <row r="106" spans="1:68" s="171" customFormat="1" ht="27.95" hidden="1" customHeight="1" x14ac:dyDescent="0.25">
      <c r="A106" s="193"/>
      <c r="B106" s="194"/>
      <c r="C106" s="56"/>
      <c r="D106" s="57" t="s">
        <v>1299</v>
      </c>
      <c r="E106" s="670" t="s">
        <v>49</v>
      </c>
      <c r="F106" s="101"/>
      <c r="G106" s="102"/>
      <c r="H106" s="103"/>
      <c r="I106" s="104"/>
      <c r="J106" s="105"/>
      <c r="K106" s="106">
        <f>IF(J106&gt;0, 1, 0)</f>
        <v>0</v>
      </c>
      <c r="L106" s="106">
        <f t="shared" si="156"/>
        <v>0</v>
      </c>
      <c r="M106" s="107"/>
      <c r="N106" s="108"/>
      <c r="O106" s="109">
        <f t="shared" si="157"/>
        <v>0</v>
      </c>
      <c r="P106" s="109">
        <f t="shared" si="158"/>
        <v>0</v>
      </c>
      <c r="Q106" s="107"/>
      <c r="R106" s="110">
        <f>J106*M106*$R$9</f>
        <v>0</v>
      </c>
      <c r="S106" s="111">
        <f>J106*M106*$S$9</f>
        <v>0</v>
      </c>
      <c r="T106" s="112">
        <f>K106*M106*$T$9</f>
        <v>0</v>
      </c>
      <c r="U106" s="112">
        <f>J106*M106*$U$9</f>
        <v>0</v>
      </c>
      <c r="V106" s="112">
        <f t="shared" si="163"/>
        <v>0</v>
      </c>
      <c r="W106" s="112">
        <f t="shared" si="164"/>
        <v>0</v>
      </c>
      <c r="X106" s="112">
        <f t="shared" si="165"/>
        <v>0</v>
      </c>
      <c r="Y106" s="112">
        <f t="shared" si="166"/>
        <v>0</v>
      </c>
      <c r="Z106" s="112">
        <f t="shared" si="166"/>
        <v>0</v>
      </c>
      <c r="AA106" s="112">
        <f t="shared" si="166"/>
        <v>0</v>
      </c>
      <c r="AB106" s="113"/>
      <c r="AC106" s="114">
        <f t="shared" si="167"/>
        <v>0</v>
      </c>
      <c r="AD106" s="176"/>
      <c r="AE106" s="73"/>
      <c r="AF106" s="177"/>
      <c r="AG106" s="177"/>
      <c r="AH106" s="88"/>
      <c r="AI106" s="88"/>
      <c r="AJ106" s="75"/>
      <c r="AK106" s="177"/>
      <c r="AL106" s="88"/>
      <c r="AM106" s="75"/>
      <c r="AN106" s="178"/>
      <c r="AO106" s="176"/>
      <c r="AP106" s="177"/>
      <c r="AQ106" s="177"/>
      <c r="AR106" s="177"/>
      <c r="AS106" s="177"/>
      <c r="AT106" s="88"/>
      <c r="AU106" s="75"/>
      <c r="AV106" s="178"/>
      <c r="AW106" s="6"/>
      <c r="AX106" s="6"/>
      <c r="AY106" s="6"/>
      <c r="AZ106" s="6"/>
      <c r="BA106" s="6"/>
      <c r="BB106" s="6"/>
      <c r="BC106" s="6"/>
      <c r="BD106" s="6"/>
      <c r="BE106" s="6"/>
      <c r="BF106" s="6"/>
      <c r="BG106" s="6"/>
      <c r="BH106" s="6"/>
      <c r="BI106" s="6"/>
      <c r="BJ106" s="6"/>
      <c r="BK106" s="6"/>
      <c r="BL106" s="6"/>
      <c r="BM106" s="6"/>
      <c r="BN106" s="6"/>
      <c r="BO106" s="6"/>
      <c r="BP106" s="6"/>
    </row>
    <row r="107" spans="1:68" ht="27.95" hidden="1" customHeight="1" thickBot="1" x14ac:dyDescent="0.3">
      <c r="A107" s="116"/>
      <c r="B107" s="117"/>
      <c r="C107" s="117"/>
      <c r="D107" s="57" t="s">
        <v>1299</v>
      </c>
      <c r="E107" s="623"/>
      <c r="F107" s="118"/>
      <c r="G107" s="119"/>
      <c r="H107" s="120" t="s">
        <v>90</v>
      </c>
      <c r="I107" s="121"/>
      <c r="J107" s="122"/>
      <c r="K107" s="123"/>
      <c r="L107" s="123"/>
      <c r="M107" s="124"/>
      <c r="N107" s="125"/>
      <c r="O107" s="123"/>
      <c r="P107" s="123"/>
      <c r="Q107" s="124"/>
      <c r="R107" s="126">
        <f>SUM(R95:R106)</f>
        <v>0</v>
      </c>
      <c r="S107" s="127">
        <f t="shared" ref="S107:AA107" si="168">SUM(S95:S106)</f>
        <v>0</v>
      </c>
      <c r="T107" s="128">
        <f t="shared" si="168"/>
        <v>0</v>
      </c>
      <c r="U107" s="128">
        <f t="shared" si="168"/>
        <v>0</v>
      </c>
      <c r="V107" s="128">
        <f t="shared" si="168"/>
        <v>0</v>
      </c>
      <c r="W107" s="128">
        <f t="shared" si="168"/>
        <v>0</v>
      </c>
      <c r="X107" s="128">
        <f t="shared" si="168"/>
        <v>0</v>
      </c>
      <c r="Y107" s="129">
        <f t="shared" si="168"/>
        <v>0</v>
      </c>
      <c r="Z107" s="129">
        <f t="shared" si="168"/>
        <v>0</v>
      </c>
      <c r="AA107" s="129">
        <f t="shared" si="168"/>
        <v>0</v>
      </c>
      <c r="AB107" s="130">
        <f>R107/1800/0.6</f>
        <v>0</v>
      </c>
      <c r="AC107" s="7"/>
      <c r="AD107" s="131"/>
      <c r="AE107" s="132"/>
      <c r="AF107" s="132"/>
      <c r="AG107" s="132"/>
      <c r="AH107" s="132"/>
      <c r="AI107" s="132"/>
      <c r="AJ107" s="132"/>
      <c r="AK107" s="132"/>
      <c r="AL107" s="132"/>
      <c r="AM107" s="132"/>
      <c r="AN107" s="132"/>
      <c r="AO107" s="132"/>
      <c r="AP107" s="132"/>
      <c r="AQ107" s="132"/>
      <c r="AR107" s="132"/>
      <c r="AS107" s="132"/>
      <c r="AT107" s="132"/>
      <c r="AU107" s="132"/>
      <c r="AV107" s="624"/>
    </row>
    <row r="108" spans="1:68" ht="27.75" hidden="1" customHeight="1" thickTop="1" x14ac:dyDescent="0.25">
      <c r="A108" s="54"/>
      <c r="B108" s="55"/>
      <c r="C108" s="56"/>
      <c r="D108" s="57" t="s">
        <v>1299</v>
      </c>
      <c r="E108" s="334"/>
      <c r="F108" s="136"/>
      <c r="G108" s="137"/>
      <c r="H108" s="140"/>
      <c r="I108" s="654"/>
      <c r="J108" s="62"/>
      <c r="K108" s="63">
        <f t="shared" ref="K108:K117" si="169">IF(J108&gt;0, 1, 0)</f>
        <v>0</v>
      </c>
      <c r="L108" s="63">
        <f t="shared" ref="L108:L119" si="170">J108-K108</f>
        <v>0</v>
      </c>
      <c r="M108" s="64"/>
      <c r="N108" s="65"/>
      <c r="O108" s="66">
        <f t="shared" ref="O108:O119" si="171">IF(N108&gt;0, 1, 0)</f>
        <v>0</v>
      </c>
      <c r="P108" s="66">
        <f t="shared" ref="P108:P119" si="172">N108-O108</f>
        <v>0</v>
      </c>
      <c r="Q108" s="612"/>
      <c r="R108" s="68">
        <f t="shared" ref="R108:R117" si="173">(K108*M108*$R$5)+(L108*M108*$R$6)+(O108*Q108*$R$7)+(P108*Q108*$R$8)</f>
        <v>0</v>
      </c>
      <c r="S108" s="69">
        <f t="shared" ref="S108:S117" si="174">J108*M108*$S$5</f>
        <v>0</v>
      </c>
      <c r="T108" s="70">
        <f t="shared" ref="T108:T117" si="175">K108*M108*$T$5</f>
        <v>0</v>
      </c>
      <c r="U108" s="70">
        <f t="shared" ref="U108:U117" si="176">J108*M108*$U$5</f>
        <v>0</v>
      </c>
      <c r="V108" s="70">
        <f t="shared" ref="V108:V119" si="177">N108*Q108*$V$7</f>
        <v>0</v>
      </c>
      <c r="W108" s="70">
        <f t="shared" ref="W108:W119" si="178">O108*Q108*$W$7</f>
        <v>0</v>
      </c>
      <c r="X108" s="70">
        <f t="shared" ref="X108:X119" si="179">N108*Q108*$X$7</f>
        <v>0</v>
      </c>
      <c r="Y108" s="70">
        <f t="shared" ref="Y108:AA119" si="180">S108+V108</f>
        <v>0</v>
      </c>
      <c r="Z108" s="70">
        <f t="shared" si="180"/>
        <v>0</v>
      </c>
      <c r="AA108" s="70">
        <f t="shared" si="180"/>
        <v>0</v>
      </c>
      <c r="AB108" s="71"/>
      <c r="AC108" s="7">
        <f>R108-Y108-Z108-AA108</f>
        <v>0</v>
      </c>
      <c r="AD108" s="162"/>
      <c r="AE108" s="134"/>
      <c r="AF108" s="163"/>
      <c r="AG108" s="164"/>
      <c r="AH108" s="88"/>
      <c r="AI108" s="88"/>
      <c r="AJ108" s="75"/>
      <c r="AK108" s="182"/>
      <c r="AL108" s="88"/>
      <c r="AM108" s="75"/>
      <c r="AN108" s="89"/>
      <c r="AO108" s="162"/>
      <c r="AP108" s="87"/>
      <c r="AQ108" s="87"/>
      <c r="AR108" s="167"/>
      <c r="AS108" s="87"/>
      <c r="AT108" s="88"/>
      <c r="AU108" s="75"/>
      <c r="AV108" s="89"/>
    </row>
    <row r="109" spans="1:68" ht="27.95" hidden="1" customHeight="1" x14ac:dyDescent="0.25">
      <c r="A109" s="54"/>
      <c r="B109" s="55"/>
      <c r="C109" s="56"/>
      <c r="D109" s="57" t="s">
        <v>1299</v>
      </c>
      <c r="E109" s="334"/>
      <c r="F109" s="136"/>
      <c r="G109" s="137"/>
      <c r="H109" s="140"/>
      <c r="I109" s="81"/>
      <c r="J109" s="82"/>
      <c r="K109" s="63">
        <f t="shared" si="169"/>
        <v>0</v>
      </c>
      <c r="L109" s="63">
        <f t="shared" si="170"/>
        <v>0</v>
      </c>
      <c r="M109" s="83"/>
      <c r="N109" s="84"/>
      <c r="O109" s="66">
        <f t="shared" si="171"/>
        <v>0</v>
      </c>
      <c r="P109" s="66">
        <f t="shared" si="172"/>
        <v>0</v>
      </c>
      <c r="Q109" s="83"/>
      <c r="R109" s="85">
        <f t="shared" si="173"/>
        <v>0</v>
      </c>
      <c r="S109" s="69">
        <f t="shared" si="174"/>
        <v>0</v>
      </c>
      <c r="T109" s="70">
        <f t="shared" si="175"/>
        <v>0</v>
      </c>
      <c r="U109" s="70">
        <f t="shared" si="176"/>
        <v>0</v>
      </c>
      <c r="V109" s="70">
        <f t="shared" si="177"/>
        <v>0</v>
      </c>
      <c r="W109" s="70">
        <f t="shared" si="178"/>
        <v>0</v>
      </c>
      <c r="X109" s="70">
        <f t="shared" si="179"/>
        <v>0</v>
      </c>
      <c r="Y109" s="70">
        <f t="shared" si="180"/>
        <v>0</v>
      </c>
      <c r="Z109" s="70">
        <f t="shared" si="180"/>
        <v>0</v>
      </c>
      <c r="AA109" s="70">
        <f t="shared" si="180"/>
        <v>0</v>
      </c>
      <c r="AB109" s="71"/>
      <c r="AC109" s="7">
        <f t="shared" ref="AC109:AC119" si="181">R107-Y107-Z107-AA107</f>
        <v>0</v>
      </c>
      <c r="AD109" s="162"/>
      <c r="AE109" s="134"/>
      <c r="AF109" s="163"/>
      <c r="AG109" s="164"/>
      <c r="AH109" s="88"/>
      <c r="AI109" s="88"/>
      <c r="AJ109" s="75"/>
      <c r="AK109" s="182"/>
      <c r="AL109" s="88"/>
      <c r="AM109" s="75"/>
      <c r="AN109" s="89"/>
      <c r="AO109" s="86"/>
      <c r="AP109" s="87"/>
      <c r="AQ109" s="87"/>
      <c r="AR109" s="87"/>
      <c r="AS109" s="87"/>
      <c r="AT109" s="88"/>
      <c r="AU109" s="75"/>
      <c r="AV109" s="89"/>
    </row>
    <row r="110" spans="1:68" ht="27.95" hidden="1" customHeight="1" x14ac:dyDescent="0.25">
      <c r="A110" s="54"/>
      <c r="B110" s="55"/>
      <c r="C110" s="56"/>
      <c r="D110" s="57" t="s">
        <v>1299</v>
      </c>
      <c r="E110" s="334"/>
      <c r="F110" s="136"/>
      <c r="G110" s="137"/>
      <c r="H110" s="138"/>
      <c r="I110" s="81"/>
      <c r="J110" s="82"/>
      <c r="K110" s="63">
        <f t="shared" si="169"/>
        <v>0</v>
      </c>
      <c r="L110" s="63">
        <f t="shared" si="170"/>
        <v>0</v>
      </c>
      <c r="M110" s="83"/>
      <c r="N110" s="84"/>
      <c r="O110" s="66">
        <f t="shared" si="171"/>
        <v>0</v>
      </c>
      <c r="P110" s="66">
        <f t="shared" si="172"/>
        <v>0</v>
      </c>
      <c r="Q110" s="83"/>
      <c r="R110" s="85">
        <f t="shared" si="173"/>
        <v>0</v>
      </c>
      <c r="S110" s="69">
        <f t="shared" si="174"/>
        <v>0</v>
      </c>
      <c r="T110" s="70">
        <f t="shared" si="175"/>
        <v>0</v>
      </c>
      <c r="U110" s="70">
        <f t="shared" si="176"/>
        <v>0</v>
      </c>
      <c r="V110" s="70">
        <f t="shared" si="177"/>
        <v>0</v>
      </c>
      <c r="W110" s="70">
        <f t="shared" si="178"/>
        <v>0</v>
      </c>
      <c r="X110" s="70">
        <f t="shared" si="179"/>
        <v>0</v>
      </c>
      <c r="Y110" s="70">
        <f t="shared" si="180"/>
        <v>0</v>
      </c>
      <c r="Z110" s="70">
        <f t="shared" si="180"/>
        <v>0</v>
      </c>
      <c r="AA110" s="70">
        <f t="shared" si="180"/>
        <v>0</v>
      </c>
      <c r="AB110" s="71"/>
      <c r="AC110" s="7">
        <f t="shared" si="181"/>
        <v>0</v>
      </c>
      <c r="AD110" s="162"/>
      <c r="AE110" s="134"/>
      <c r="AF110" s="163"/>
      <c r="AG110" s="164"/>
      <c r="AH110" s="88"/>
      <c r="AI110" s="88"/>
      <c r="AJ110" s="75"/>
      <c r="AK110" s="167"/>
      <c r="AL110" s="88"/>
      <c r="AM110" s="75"/>
      <c r="AN110" s="89"/>
      <c r="AO110" s="86"/>
      <c r="AP110" s="87"/>
      <c r="AQ110" s="87"/>
      <c r="AR110" s="87"/>
      <c r="AS110" s="87"/>
      <c r="AT110" s="88"/>
      <c r="AU110" s="75"/>
      <c r="AV110" s="89"/>
    </row>
    <row r="111" spans="1:68" ht="27.95" hidden="1" customHeight="1" x14ac:dyDescent="0.25">
      <c r="A111" s="54"/>
      <c r="B111" s="55"/>
      <c r="C111" s="56"/>
      <c r="D111" s="57" t="s">
        <v>1299</v>
      </c>
      <c r="E111" s="346"/>
      <c r="F111" s="136"/>
      <c r="G111" s="137"/>
      <c r="H111" s="140"/>
      <c r="I111" s="81"/>
      <c r="J111" s="82"/>
      <c r="K111" s="63">
        <f t="shared" si="169"/>
        <v>0</v>
      </c>
      <c r="L111" s="63">
        <f t="shared" si="170"/>
        <v>0</v>
      </c>
      <c r="M111" s="83"/>
      <c r="N111" s="84"/>
      <c r="O111" s="66">
        <f t="shared" si="171"/>
        <v>0</v>
      </c>
      <c r="P111" s="66">
        <f t="shared" si="172"/>
        <v>0</v>
      </c>
      <c r="Q111" s="83"/>
      <c r="R111" s="85">
        <f t="shared" si="173"/>
        <v>0</v>
      </c>
      <c r="S111" s="69">
        <f t="shared" si="174"/>
        <v>0</v>
      </c>
      <c r="T111" s="70">
        <f t="shared" si="175"/>
        <v>0</v>
      </c>
      <c r="U111" s="70">
        <f t="shared" si="176"/>
        <v>0</v>
      </c>
      <c r="V111" s="70">
        <f t="shared" si="177"/>
        <v>0</v>
      </c>
      <c r="W111" s="70">
        <f t="shared" si="178"/>
        <v>0</v>
      </c>
      <c r="X111" s="70">
        <f t="shared" si="179"/>
        <v>0</v>
      </c>
      <c r="Y111" s="70">
        <f t="shared" si="180"/>
        <v>0</v>
      </c>
      <c r="Z111" s="70">
        <f t="shared" si="180"/>
        <v>0</v>
      </c>
      <c r="AA111" s="70">
        <f t="shared" si="180"/>
        <v>0</v>
      </c>
      <c r="AB111" s="71"/>
      <c r="AC111" s="7">
        <f t="shared" si="181"/>
        <v>0</v>
      </c>
      <c r="AD111" s="86"/>
      <c r="AE111" s="73"/>
      <c r="AF111" s="87"/>
      <c r="AG111" s="87"/>
      <c r="AH111" s="88"/>
      <c r="AI111" s="88"/>
      <c r="AJ111" s="75"/>
      <c r="AK111" s="87"/>
      <c r="AL111" s="88"/>
      <c r="AM111" s="75"/>
      <c r="AN111" s="89"/>
      <c r="AO111" s="86"/>
      <c r="AP111" s="87"/>
      <c r="AQ111" s="87"/>
      <c r="AR111" s="87"/>
      <c r="AS111" s="87"/>
      <c r="AT111" s="88"/>
      <c r="AU111" s="75"/>
      <c r="AV111" s="89"/>
    </row>
    <row r="112" spans="1:68" ht="27.95" hidden="1" customHeight="1" x14ac:dyDescent="0.25">
      <c r="A112" s="54"/>
      <c r="B112" s="55"/>
      <c r="C112" s="56"/>
      <c r="D112" s="57" t="s">
        <v>1299</v>
      </c>
      <c r="E112" s="671"/>
      <c r="F112" s="136"/>
      <c r="G112" s="137"/>
      <c r="H112" s="140"/>
      <c r="I112" s="81"/>
      <c r="J112" s="82"/>
      <c r="K112" s="63">
        <f t="shared" si="169"/>
        <v>0</v>
      </c>
      <c r="L112" s="63">
        <f t="shared" si="170"/>
        <v>0</v>
      </c>
      <c r="M112" s="83"/>
      <c r="N112" s="84"/>
      <c r="O112" s="66">
        <f t="shared" si="171"/>
        <v>0</v>
      </c>
      <c r="P112" s="66">
        <f t="shared" si="172"/>
        <v>0</v>
      </c>
      <c r="Q112" s="83"/>
      <c r="R112" s="85">
        <f t="shared" si="173"/>
        <v>0</v>
      </c>
      <c r="S112" s="69">
        <f t="shared" si="174"/>
        <v>0</v>
      </c>
      <c r="T112" s="70">
        <f t="shared" si="175"/>
        <v>0</v>
      </c>
      <c r="U112" s="70">
        <f t="shared" si="176"/>
        <v>0</v>
      </c>
      <c r="V112" s="70">
        <f t="shared" si="177"/>
        <v>0</v>
      </c>
      <c r="W112" s="70">
        <f t="shared" si="178"/>
        <v>0</v>
      </c>
      <c r="X112" s="70">
        <f t="shared" si="179"/>
        <v>0</v>
      </c>
      <c r="Y112" s="70">
        <f t="shared" si="180"/>
        <v>0</v>
      </c>
      <c r="Z112" s="70">
        <f t="shared" si="180"/>
        <v>0</v>
      </c>
      <c r="AA112" s="70">
        <f t="shared" si="180"/>
        <v>0</v>
      </c>
      <c r="AB112" s="71"/>
      <c r="AC112" s="7">
        <f t="shared" si="181"/>
        <v>0</v>
      </c>
      <c r="AD112" s="86"/>
      <c r="AE112" s="73"/>
      <c r="AF112" s="87"/>
      <c r="AG112" s="87"/>
      <c r="AH112" s="88"/>
      <c r="AI112" s="88"/>
      <c r="AJ112" s="75"/>
      <c r="AK112" s="87"/>
      <c r="AL112" s="88"/>
      <c r="AM112" s="75"/>
      <c r="AN112" s="89"/>
      <c r="AO112" s="86"/>
      <c r="AP112" s="87"/>
      <c r="AQ112" s="87"/>
      <c r="AR112" s="87"/>
      <c r="AS112" s="87"/>
      <c r="AT112" s="88"/>
      <c r="AU112" s="75"/>
      <c r="AV112" s="89"/>
    </row>
    <row r="113" spans="1:68" ht="27.95" hidden="1" customHeight="1" x14ac:dyDescent="0.25">
      <c r="A113" s="54"/>
      <c r="B113" s="55"/>
      <c r="C113" s="56"/>
      <c r="D113" s="57" t="s">
        <v>1299</v>
      </c>
      <c r="E113" s="671"/>
      <c r="F113" s="136"/>
      <c r="G113" s="137"/>
      <c r="H113" s="140"/>
      <c r="I113" s="81"/>
      <c r="J113" s="82"/>
      <c r="K113" s="63">
        <f t="shared" si="169"/>
        <v>0</v>
      </c>
      <c r="L113" s="63">
        <f t="shared" si="170"/>
        <v>0</v>
      </c>
      <c r="M113" s="83"/>
      <c r="N113" s="84"/>
      <c r="O113" s="66">
        <f t="shared" si="171"/>
        <v>0</v>
      </c>
      <c r="P113" s="66">
        <f t="shared" si="172"/>
        <v>0</v>
      </c>
      <c r="Q113" s="83"/>
      <c r="R113" s="85">
        <f t="shared" si="173"/>
        <v>0</v>
      </c>
      <c r="S113" s="69">
        <f t="shared" si="174"/>
        <v>0</v>
      </c>
      <c r="T113" s="70">
        <f t="shared" si="175"/>
        <v>0</v>
      </c>
      <c r="U113" s="70">
        <f t="shared" si="176"/>
        <v>0</v>
      </c>
      <c r="V113" s="70">
        <f t="shared" si="177"/>
        <v>0</v>
      </c>
      <c r="W113" s="70">
        <f t="shared" si="178"/>
        <v>0</v>
      </c>
      <c r="X113" s="70">
        <f t="shared" si="179"/>
        <v>0</v>
      </c>
      <c r="Y113" s="70">
        <f t="shared" si="180"/>
        <v>0</v>
      </c>
      <c r="Z113" s="70">
        <f t="shared" si="180"/>
        <v>0</v>
      </c>
      <c r="AA113" s="70">
        <f t="shared" si="180"/>
        <v>0</v>
      </c>
      <c r="AB113" s="71"/>
      <c r="AC113" s="7">
        <f t="shared" si="181"/>
        <v>0</v>
      </c>
      <c r="AD113" s="86"/>
      <c r="AE113" s="73"/>
      <c r="AF113" s="87"/>
      <c r="AG113" s="87"/>
      <c r="AH113" s="88"/>
      <c r="AI113" s="88"/>
      <c r="AJ113" s="75"/>
      <c r="AK113" s="87"/>
      <c r="AL113" s="88"/>
      <c r="AM113" s="75"/>
      <c r="AN113" s="89"/>
      <c r="AO113" s="86"/>
      <c r="AP113" s="87"/>
      <c r="AQ113" s="87"/>
      <c r="AR113" s="87"/>
      <c r="AS113" s="87"/>
      <c r="AT113" s="88"/>
      <c r="AU113" s="75"/>
      <c r="AV113" s="89"/>
    </row>
    <row r="114" spans="1:68" ht="27.95" hidden="1" customHeight="1" x14ac:dyDescent="0.25">
      <c r="A114" s="54"/>
      <c r="B114" s="55"/>
      <c r="C114" s="56"/>
      <c r="D114" s="57" t="s">
        <v>1299</v>
      </c>
      <c r="E114" s="671"/>
      <c r="F114" s="136"/>
      <c r="G114" s="142"/>
      <c r="H114" s="140"/>
      <c r="I114" s="81"/>
      <c r="J114" s="82"/>
      <c r="K114" s="63">
        <f t="shared" si="169"/>
        <v>0</v>
      </c>
      <c r="L114" s="63">
        <f t="shared" si="170"/>
        <v>0</v>
      </c>
      <c r="M114" s="83"/>
      <c r="N114" s="84"/>
      <c r="O114" s="66">
        <f t="shared" si="171"/>
        <v>0</v>
      </c>
      <c r="P114" s="66">
        <f t="shared" si="172"/>
        <v>0</v>
      </c>
      <c r="Q114" s="83"/>
      <c r="R114" s="85">
        <f t="shared" si="173"/>
        <v>0</v>
      </c>
      <c r="S114" s="69">
        <f t="shared" si="174"/>
        <v>0</v>
      </c>
      <c r="T114" s="70">
        <f t="shared" si="175"/>
        <v>0</v>
      </c>
      <c r="U114" s="70">
        <f t="shared" si="176"/>
        <v>0</v>
      </c>
      <c r="V114" s="70">
        <f t="shared" si="177"/>
        <v>0</v>
      </c>
      <c r="W114" s="70">
        <f t="shared" si="178"/>
        <v>0</v>
      </c>
      <c r="X114" s="70">
        <f t="shared" si="179"/>
        <v>0</v>
      </c>
      <c r="Y114" s="70">
        <f t="shared" si="180"/>
        <v>0</v>
      </c>
      <c r="Z114" s="70">
        <f t="shared" si="180"/>
        <v>0</v>
      </c>
      <c r="AA114" s="70">
        <f t="shared" si="180"/>
        <v>0</v>
      </c>
      <c r="AB114" s="71"/>
      <c r="AC114" s="7">
        <f t="shared" si="181"/>
        <v>0</v>
      </c>
      <c r="AD114" s="86"/>
      <c r="AE114" s="73"/>
      <c r="AF114" s="87"/>
      <c r="AG114" s="87"/>
      <c r="AH114" s="88"/>
      <c r="AI114" s="88"/>
      <c r="AJ114" s="75"/>
      <c r="AK114" s="87"/>
      <c r="AL114" s="88"/>
      <c r="AM114" s="75"/>
      <c r="AN114" s="89"/>
      <c r="AO114" s="86"/>
      <c r="AP114" s="87"/>
      <c r="AQ114" s="87"/>
      <c r="AR114" s="87"/>
      <c r="AS114" s="87"/>
      <c r="AT114" s="88"/>
      <c r="AU114" s="75"/>
      <c r="AV114" s="89"/>
    </row>
    <row r="115" spans="1:68" ht="27.95" hidden="1" customHeight="1" x14ac:dyDescent="0.25">
      <c r="A115" s="54"/>
      <c r="B115" s="55"/>
      <c r="C115" s="56"/>
      <c r="D115" s="57" t="s">
        <v>1299</v>
      </c>
      <c r="E115" s="671"/>
      <c r="F115" s="136"/>
      <c r="G115" s="142"/>
      <c r="H115" s="140"/>
      <c r="I115" s="94"/>
      <c r="J115" s="82"/>
      <c r="K115" s="63">
        <f t="shared" si="169"/>
        <v>0</v>
      </c>
      <c r="L115" s="63">
        <f t="shared" si="170"/>
        <v>0</v>
      </c>
      <c r="M115" s="83"/>
      <c r="N115" s="84"/>
      <c r="O115" s="66">
        <f t="shared" si="171"/>
        <v>0</v>
      </c>
      <c r="P115" s="66">
        <f t="shared" si="172"/>
        <v>0</v>
      </c>
      <c r="Q115" s="83"/>
      <c r="R115" s="85">
        <f t="shared" si="173"/>
        <v>0</v>
      </c>
      <c r="S115" s="69">
        <f t="shared" si="174"/>
        <v>0</v>
      </c>
      <c r="T115" s="70">
        <f t="shared" si="175"/>
        <v>0</v>
      </c>
      <c r="U115" s="70">
        <f t="shared" si="176"/>
        <v>0</v>
      </c>
      <c r="V115" s="70">
        <f t="shared" si="177"/>
        <v>0</v>
      </c>
      <c r="W115" s="70">
        <f t="shared" si="178"/>
        <v>0</v>
      </c>
      <c r="X115" s="70">
        <f t="shared" si="179"/>
        <v>0</v>
      </c>
      <c r="Y115" s="70">
        <f t="shared" si="180"/>
        <v>0</v>
      </c>
      <c r="Z115" s="70">
        <f t="shared" si="180"/>
        <v>0</v>
      </c>
      <c r="AA115" s="70">
        <f t="shared" si="180"/>
        <v>0</v>
      </c>
      <c r="AB115" s="71"/>
      <c r="AC115" s="7">
        <f t="shared" si="181"/>
        <v>0</v>
      </c>
      <c r="AD115" s="86"/>
      <c r="AE115" s="73"/>
      <c r="AF115" s="87"/>
      <c r="AG115" s="87"/>
      <c r="AH115" s="88"/>
      <c r="AI115" s="88"/>
      <c r="AJ115" s="75"/>
      <c r="AK115" s="87"/>
      <c r="AL115" s="88"/>
      <c r="AM115" s="75"/>
      <c r="AN115" s="89"/>
      <c r="AO115" s="86"/>
      <c r="AP115" s="87"/>
      <c r="AQ115" s="87"/>
      <c r="AR115" s="87"/>
      <c r="AS115" s="87"/>
      <c r="AT115" s="88"/>
      <c r="AU115" s="75"/>
      <c r="AV115" s="89"/>
    </row>
    <row r="116" spans="1:68" ht="27.95" hidden="1" customHeight="1" x14ac:dyDescent="0.25">
      <c r="A116" s="54"/>
      <c r="B116" s="55"/>
      <c r="C116" s="56"/>
      <c r="D116" s="57" t="s">
        <v>1299</v>
      </c>
      <c r="E116" s="672"/>
      <c r="F116" s="144"/>
      <c r="G116" s="145"/>
      <c r="H116" s="140"/>
      <c r="I116" s="81"/>
      <c r="J116" s="82"/>
      <c r="K116" s="63">
        <f t="shared" si="169"/>
        <v>0</v>
      </c>
      <c r="L116" s="63">
        <f t="shared" si="170"/>
        <v>0</v>
      </c>
      <c r="M116" s="83"/>
      <c r="N116" s="84"/>
      <c r="O116" s="66">
        <f t="shared" si="171"/>
        <v>0</v>
      </c>
      <c r="P116" s="66">
        <f t="shared" si="172"/>
        <v>0</v>
      </c>
      <c r="Q116" s="83"/>
      <c r="R116" s="85">
        <f t="shared" si="173"/>
        <v>0</v>
      </c>
      <c r="S116" s="69">
        <f t="shared" si="174"/>
        <v>0</v>
      </c>
      <c r="T116" s="70">
        <f t="shared" si="175"/>
        <v>0</v>
      </c>
      <c r="U116" s="70">
        <f t="shared" si="176"/>
        <v>0</v>
      </c>
      <c r="V116" s="70">
        <f t="shared" si="177"/>
        <v>0</v>
      </c>
      <c r="W116" s="70">
        <f t="shared" si="178"/>
        <v>0</v>
      </c>
      <c r="X116" s="70">
        <f t="shared" si="179"/>
        <v>0</v>
      </c>
      <c r="Y116" s="70">
        <f t="shared" si="180"/>
        <v>0</v>
      </c>
      <c r="Z116" s="70">
        <f t="shared" si="180"/>
        <v>0</v>
      </c>
      <c r="AA116" s="70">
        <f t="shared" si="180"/>
        <v>0</v>
      </c>
      <c r="AB116" s="71"/>
      <c r="AC116" s="7">
        <f t="shared" si="181"/>
        <v>0</v>
      </c>
      <c r="AD116" s="86"/>
      <c r="AE116" s="73"/>
      <c r="AF116" s="87"/>
      <c r="AG116" s="87"/>
      <c r="AH116" s="88"/>
      <c r="AI116" s="88"/>
      <c r="AJ116" s="75"/>
      <c r="AK116" s="87"/>
      <c r="AL116" s="88"/>
      <c r="AM116" s="75"/>
      <c r="AN116" s="89"/>
      <c r="AO116" s="86"/>
      <c r="AP116" s="87"/>
      <c r="AQ116" s="87"/>
      <c r="AR116" s="87"/>
      <c r="AS116" s="87"/>
      <c r="AT116" s="88"/>
      <c r="AU116" s="75"/>
      <c r="AV116" s="89"/>
      <c r="AW116" s="171"/>
      <c r="AX116" s="171"/>
      <c r="AY116" s="171"/>
      <c r="AZ116" s="171"/>
      <c r="BA116" s="171"/>
      <c r="BB116" s="171"/>
      <c r="BC116" s="171"/>
      <c r="BD116" s="171"/>
      <c r="BE116" s="171"/>
      <c r="BF116" s="171"/>
      <c r="BG116" s="171"/>
      <c r="BH116" s="171"/>
      <c r="BI116" s="171"/>
      <c r="BJ116" s="171"/>
      <c r="BK116" s="171"/>
      <c r="BL116" s="171"/>
      <c r="BM116" s="171"/>
      <c r="BN116" s="171"/>
      <c r="BO116" s="171"/>
      <c r="BP116" s="171"/>
    </row>
    <row r="117" spans="1:68" ht="27.95" hidden="1" customHeight="1" x14ac:dyDescent="0.25">
      <c r="A117" s="54"/>
      <c r="B117" s="55"/>
      <c r="C117" s="56"/>
      <c r="D117" s="57" t="s">
        <v>1299</v>
      </c>
      <c r="E117" s="673"/>
      <c r="F117" s="674"/>
      <c r="G117" s="142"/>
      <c r="H117" s="675"/>
      <c r="I117" s="627"/>
      <c r="J117" s="82"/>
      <c r="K117" s="96">
        <f t="shared" si="169"/>
        <v>0</v>
      </c>
      <c r="L117" s="96">
        <f t="shared" si="170"/>
        <v>0</v>
      </c>
      <c r="M117" s="83"/>
      <c r="N117" s="84"/>
      <c r="O117" s="66">
        <f t="shared" si="171"/>
        <v>0</v>
      </c>
      <c r="P117" s="66">
        <f t="shared" si="172"/>
        <v>0</v>
      </c>
      <c r="Q117" s="83"/>
      <c r="R117" s="85">
        <f t="shared" si="173"/>
        <v>0</v>
      </c>
      <c r="S117" s="69">
        <f t="shared" si="174"/>
        <v>0</v>
      </c>
      <c r="T117" s="70">
        <f t="shared" si="175"/>
        <v>0</v>
      </c>
      <c r="U117" s="70">
        <f t="shared" si="176"/>
        <v>0</v>
      </c>
      <c r="V117" s="70">
        <f t="shared" si="177"/>
        <v>0</v>
      </c>
      <c r="W117" s="70">
        <f t="shared" si="178"/>
        <v>0</v>
      </c>
      <c r="X117" s="70">
        <f t="shared" si="179"/>
        <v>0</v>
      </c>
      <c r="Y117" s="70">
        <f t="shared" si="180"/>
        <v>0</v>
      </c>
      <c r="Z117" s="70">
        <f t="shared" si="180"/>
        <v>0</v>
      </c>
      <c r="AA117" s="70">
        <f t="shared" si="180"/>
        <v>0</v>
      </c>
      <c r="AB117" s="71"/>
      <c r="AC117" s="7">
        <f t="shared" si="181"/>
        <v>0</v>
      </c>
      <c r="AD117" s="86"/>
      <c r="AE117" s="73"/>
      <c r="AF117" s="87"/>
      <c r="AG117" s="87"/>
      <c r="AH117" s="88"/>
      <c r="AI117" s="88"/>
      <c r="AJ117" s="75"/>
      <c r="AK117" s="87"/>
      <c r="AL117" s="88"/>
      <c r="AM117" s="75"/>
      <c r="AN117" s="89"/>
      <c r="AO117" s="86"/>
      <c r="AP117" s="87"/>
      <c r="AQ117" s="87"/>
      <c r="AR117" s="87"/>
      <c r="AS117" s="87"/>
      <c r="AT117" s="88"/>
      <c r="AU117" s="75"/>
      <c r="AV117" s="89"/>
      <c r="AW117" s="171"/>
      <c r="AX117" s="171"/>
      <c r="AY117" s="171"/>
      <c r="AZ117" s="171"/>
      <c r="BA117" s="171"/>
      <c r="BB117" s="171"/>
      <c r="BC117" s="171"/>
      <c r="BD117" s="171"/>
      <c r="BE117" s="171"/>
      <c r="BF117" s="171"/>
      <c r="BG117" s="171"/>
      <c r="BH117" s="171"/>
      <c r="BI117" s="171"/>
      <c r="BJ117" s="171"/>
      <c r="BK117" s="171"/>
      <c r="BL117" s="171"/>
      <c r="BM117" s="171"/>
      <c r="BN117" s="171"/>
      <c r="BO117" s="171"/>
      <c r="BP117" s="171"/>
    </row>
    <row r="118" spans="1:68" s="179" customFormat="1" ht="27.95" hidden="1" customHeight="1" x14ac:dyDescent="0.25">
      <c r="A118" s="193"/>
      <c r="B118" s="194"/>
      <c r="C118" s="56"/>
      <c r="D118" s="57" t="s">
        <v>1299</v>
      </c>
      <c r="E118" s="670" t="s">
        <v>49</v>
      </c>
      <c r="F118" s="101"/>
      <c r="G118" s="102"/>
      <c r="H118" s="103"/>
      <c r="I118" s="104"/>
      <c r="J118" s="105"/>
      <c r="K118" s="106">
        <f>IF(J118&gt;0, 1, 0)</f>
        <v>0</v>
      </c>
      <c r="L118" s="106">
        <f t="shared" si="170"/>
        <v>0</v>
      </c>
      <c r="M118" s="107"/>
      <c r="N118" s="108"/>
      <c r="O118" s="109">
        <f t="shared" si="171"/>
        <v>0</v>
      </c>
      <c r="P118" s="109">
        <f t="shared" si="172"/>
        <v>0</v>
      </c>
      <c r="Q118" s="107"/>
      <c r="R118" s="110">
        <f>J118*M118*$R$9</f>
        <v>0</v>
      </c>
      <c r="S118" s="111">
        <f>J118*M118*$S$9</f>
        <v>0</v>
      </c>
      <c r="T118" s="112">
        <f>K118*M118*$T$9</f>
        <v>0</v>
      </c>
      <c r="U118" s="112">
        <f>J118*M118*$U$9</f>
        <v>0</v>
      </c>
      <c r="V118" s="112">
        <f t="shared" si="177"/>
        <v>0</v>
      </c>
      <c r="W118" s="112">
        <f t="shared" si="178"/>
        <v>0</v>
      </c>
      <c r="X118" s="112">
        <f t="shared" si="179"/>
        <v>0</v>
      </c>
      <c r="Y118" s="112">
        <f t="shared" si="180"/>
        <v>0</v>
      </c>
      <c r="Z118" s="112">
        <f t="shared" si="180"/>
        <v>0</v>
      </c>
      <c r="AA118" s="112">
        <f t="shared" si="180"/>
        <v>0</v>
      </c>
      <c r="AB118" s="113"/>
      <c r="AC118" s="7">
        <f t="shared" si="181"/>
        <v>0</v>
      </c>
      <c r="AD118" s="176"/>
      <c r="AE118" s="73"/>
      <c r="AF118" s="177"/>
      <c r="AG118" s="177"/>
      <c r="AH118" s="88"/>
      <c r="AI118" s="88"/>
      <c r="AJ118" s="75"/>
      <c r="AK118" s="177"/>
      <c r="AL118" s="88"/>
      <c r="AM118" s="75"/>
      <c r="AN118" s="178"/>
      <c r="AO118" s="176"/>
      <c r="AP118" s="177"/>
      <c r="AQ118" s="177"/>
      <c r="AR118" s="177"/>
      <c r="AS118" s="177"/>
      <c r="AT118" s="88"/>
      <c r="AU118" s="75"/>
      <c r="AV118" s="178"/>
      <c r="AW118" s="6"/>
      <c r="AX118" s="6"/>
      <c r="AY118" s="6"/>
      <c r="AZ118" s="6"/>
      <c r="BA118" s="6"/>
      <c r="BB118" s="6"/>
      <c r="BC118" s="6"/>
      <c r="BD118" s="6"/>
      <c r="BE118" s="6"/>
      <c r="BF118" s="6"/>
      <c r="BG118" s="6"/>
      <c r="BH118" s="6"/>
      <c r="BI118" s="6"/>
      <c r="BJ118" s="6"/>
      <c r="BK118" s="6"/>
      <c r="BL118" s="6"/>
      <c r="BM118" s="6"/>
      <c r="BN118" s="6"/>
      <c r="BO118" s="6"/>
      <c r="BP118" s="6"/>
    </row>
    <row r="119" spans="1:68" s="171" customFormat="1" ht="27.95" hidden="1" customHeight="1" x14ac:dyDescent="0.25">
      <c r="A119" s="193"/>
      <c r="B119" s="194"/>
      <c r="C119" s="56"/>
      <c r="D119" s="57" t="s">
        <v>1299</v>
      </c>
      <c r="E119" s="670" t="s">
        <v>49</v>
      </c>
      <c r="F119" s="101"/>
      <c r="G119" s="102"/>
      <c r="H119" s="103"/>
      <c r="I119" s="104"/>
      <c r="J119" s="105"/>
      <c r="K119" s="106">
        <f>IF(J119&gt;0, 1, 0)</f>
        <v>0</v>
      </c>
      <c r="L119" s="106">
        <f t="shared" si="170"/>
        <v>0</v>
      </c>
      <c r="M119" s="107"/>
      <c r="N119" s="108"/>
      <c r="O119" s="109">
        <f t="shared" si="171"/>
        <v>0</v>
      </c>
      <c r="P119" s="109">
        <f t="shared" si="172"/>
        <v>0</v>
      </c>
      <c r="Q119" s="107"/>
      <c r="R119" s="110">
        <f>J119*M119*$R$9</f>
        <v>0</v>
      </c>
      <c r="S119" s="111">
        <f>J119*M119*$S$9</f>
        <v>0</v>
      </c>
      <c r="T119" s="112">
        <f>K119*M119*$T$9</f>
        <v>0</v>
      </c>
      <c r="U119" s="112">
        <f>J119*M119*$U$9</f>
        <v>0</v>
      </c>
      <c r="V119" s="112">
        <f t="shared" si="177"/>
        <v>0</v>
      </c>
      <c r="W119" s="112">
        <f t="shared" si="178"/>
        <v>0</v>
      </c>
      <c r="X119" s="112">
        <f t="shared" si="179"/>
        <v>0</v>
      </c>
      <c r="Y119" s="112">
        <f t="shared" si="180"/>
        <v>0</v>
      </c>
      <c r="Z119" s="112">
        <f t="shared" si="180"/>
        <v>0</v>
      </c>
      <c r="AA119" s="112">
        <f t="shared" si="180"/>
        <v>0</v>
      </c>
      <c r="AB119" s="113"/>
      <c r="AC119" s="114">
        <f t="shared" si="181"/>
        <v>0</v>
      </c>
      <c r="AD119" s="176"/>
      <c r="AE119" s="73"/>
      <c r="AF119" s="177"/>
      <c r="AG119" s="177"/>
      <c r="AH119" s="88"/>
      <c r="AI119" s="88"/>
      <c r="AJ119" s="75"/>
      <c r="AK119" s="177"/>
      <c r="AL119" s="88"/>
      <c r="AM119" s="75"/>
      <c r="AN119" s="178"/>
      <c r="AO119" s="176"/>
      <c r="AP119" s="177"/>
      <c r="AQ119" s="177"/>
      <c r="AR119" s="177"/>
      <c r="AS119" s="177"/>
      <c r="AT119" s="88"/>
      <c r="AU119" s="75"/>
      <c r="AV119" s="178"/>
      <c r="AW119" s="6"/>
      <c r="AX119" s="6"/>
      <c r="AY119" s="6"/>
      <c r="AZ119" s="6"/>
      <c r="BA119" s="6"/>
      <c r="BB119" s="6"/>
      <c r="BC119" s="6"/>
      <c r="BD119" s="6"/>
      <c r="BE119" s="6"/>
      <c r="BF119" s="6"/>
      <c r="BG119" s="6"/>
      <c r="BH119" s="6"/>
      <c r="BI119" s="6"/>
      <c r="BJ119" s="6"/>
      <c r="BK119" s="6"/>
      <c r="BL119" s="6"/>
      <c r="BM119" s="6"/>
      <c r="BN119" s="6"/>
      <c r="BO119" s="6"/>
      <c r="BP119" s="6"/>
    </row>
    <row r="120" spans="1:68" ht="27.95" hidden="1" customHeight="1" thickBot="1" x14ac:dyDescent="0.3">
      <c r="A120" s="116"/>
      <c r="B120" s="117"/>
      <c r="C120" s="117"/>
      <c r="D120" s="57" t="s">
        <v>1299</v>
      </c>
      <c r="E120" s="623"/>
      <c r="F120" s="118"/>
      <c r="G120" s="119"/>
      <c r="H120" s="120" t="s">
        <v>90</v>
      </c>
      <c r="I120" s="121"/>
      <c r="J120" s="122"/>
      <c r="K120" s="123"/>
      <c r="L120" s="123"/>
      <c r="M120" s="124"/>
      <c r="N120" s="125"/>
      <c r="O120" s="123"/>
      <c r="P120" s="123"/>
      <c r="Q120" s="124"/>
      <c r="R120" s="126">
        <f>SUM(R108:R119)</f>
        <v>0</v>
      </c>
      <c r="S120" s="127">
        <f t="shared" ref="S120:AA120" si="182">SUM(S108:S119)</f>
        <v>0</v>
      </c>
      <c r="T120" s="128">
        <f t="shared" si="182"/>
        <v>0</v>
      </c>
      <c r="U120" s="128">
        <f t="shared" si="182"/>
        <v>0</v>
      </c>
      <c r="V120" s="128">
        <f t="shared" si="182"/>
        <v>0</v>
      </c>
      <c r="W120" s="128">
        <f t="shared" si="182"/>
        <v>0</v>
      </c>
      <c r="X120" s="128">
        <f t="shared" si="182"/>
        <v>0</v>
      </c>
      <c r="Y120" s="129">
        <f t="shared" si="182"/>
        <v>0</v>
      </c>
      <c r="Z120" s="129">
        <f t="shared" si="182"/>
        <v>0</v>
      </c>
      <c r="AA120" s="129">
        <f t="shared" si="182"/>
        <v>0</v>
      </c>
      <c r="AB120" s="130">
        <f>R120/1800/0.6</f>
        <v>0</v>
      </c>
      <c r="AC120" s="7"/>
      <c r="AD120" s="131"/>
      <c r="AE120" s="132"/>
      <c r="AF120" s="132"/>
      <c r="AG120" s="132"/>
      <c r="AH120" s="132"/>
      <c r="AI120" s="132"/>
      <c r="AJ120" s="132"/>
      <c r="AK120" s="132"/>
      <c r="AL120" s="132"/>
      <c r="AM120" s="132"/>
      <c r="AN120" s="132"/>
      <c r="AO120" s="132"/>
      <c r="AP120" s="132"/>
      <c r="AQ120" s="132"/>
      <c r="AR120" s="132"/>
      <c r="AS120" s="132"/>
      <c r="AT120" s="132"/>
      <c r="AU120" s="132"/>
      <c r="AV120" s="624"/>
    </row>
    <row r="121" spans="1:68" ht="27.75" hidden="1" customHeight="1" thickTop="1" x14ac:dyDescent="0.25">
      <c r="A121" s="54"/>
      <c r="B121" s="55"/>
      <c r="C121" s="56"/>
      <c r="D121" s="57" t="s">
        <v>1299</v>
      </c>
      <c r="E121" s="334"/>
      <c r="F121" s="136"/>
      <c r="G121" s="137"/>
      <c r="H121" s="140"/>
      <c r="I121" s="654"/>
      <c r="J121" s="62"/>
      <c r="K121" s="63">
        <f t="shared" ref="K121:K130" si="183">IF(J121&gt;0, 1, 0)</f>
        <v>0</v>
      </c>
      <c r="L121" s="63">
        <f t="shared" ref="L121:L132" si="184">J121-K121</f>
        <v>0</v>
      </c>
      <c r="M121" s="64"/>
      <c r="N121" s="65"/>
      <c r="O121" s="66">
        <f t="shared" ref="O121:O132" si="185">IF(N121&gt;0, 1, 0)</f>
        <v>0</v>
      </c>
      <c r="P121" s="66">
        <f t="shared" ref="P121:P132" si="186">N121-O121</f>
        <v>0</v>
      </c>
      <c r="Q121" s="612"/>
      <c r="R121" s="68">
        <f t="shared" ref="R121:R130" si="187">(K121*M121*$R$5)+(L121*M121*$R$6)+(O121*Q121*$R$7)+(P121*Q121*$R$8)</f>
        <v>0</v>
      </c>
      <c r="S121" s="69">
        <f t="shared" ref="S121:S130" si="188">J121*M121*$S$5</f>
        <v>0</v>
      </c>
      <c r="T121" s="70">
        <f t="shared" ref="T121:T130" si="189">K121*M121*$T$5</f>
        <v>0</v>
      </c>
      <c r="U121" s="70">
        <f t="shared" ref="U121:U130" si="190">J121*M121*$U$5</f>
        <v>0</v>
      </c>
      <c r="V121" s="70">
        <f t="shared" ref="V121:V132" si="191">N121*Q121*$V$7</f>
        <v>0</v>
      </c>
      <c r="W121" s="70">
        <f t="shared" ref="W121:W132" si="192">O121*Q121*$W$7</f>
        <v>0</v>
      </c>
      <c r="X121" s="70">
        <f t="shared" ref="X121:X132" si="193">N121*Q121*$X$7</f>
        <v>0</v>
      </c>
      <c r="Y121" s="70">
        <f t="shared" ref="Y121:AA132" si="194">S121+V121</f>
        <v>0</v>
      </c>
      <c r="Z121" s="70">
        <f t="shared" si="194"/>
        <v>0</v>
      </c>
      <c r="AA121" s="70">
        <f t="shared" si="194"/>
        <v>0</v>
      </c>
      <c r="AB121" s="71"/>
      <c r="AC121" s="7">
        <f>R121-Y121-Z121-AA121</f>
        <v>0</v>
      </c>
      <c r="AD121" s="162"/>
      <c r="AE121" s="134"/>
      <c r="AF121" s="163"/>
      <c r="AG121" s="164"/>
      <c r="AH121" s="88"/>
      <c r="AI121" s="88"/>
      <c r="AJ121" s="75"/>
      <c r="AK121" s="182"/>
      <c r="AL121" s="88"/>
      <c r="AM121" s="75"/>
      <c r="AN121" s="89"/>
      <c r="AO121" s="162"/>
      <c r="AP121" s="87"/>
      <c r="AQ121" s="87"/>
      <c r="AR121" s="167"/>
      <c r="AS121" s="87"/>
      <c r="AT121" s="88"/>
      <c r="AU121" s="75"/>
      <c r="AV121" s="89"/>
    </row>
    <row r="122" spans="1:68" ht="27.95" hidden="1" customHeight="1" x14ac:dyDescent="0.25">
      <c r="A122" s="54"/>
      <c r="B122" s="55"/>
      <c r="C122" s="56"/>
      <c r="D122" s="57" t="s">
        <v>1299</v>
      </c>
      <c r="E122" s="334"/>
      <c r="F122" s="136"/>
      <c r="G122" s="137"/>
      <c r="H122" s="140"/>
      <c r="I122" s="81"/>
      <c r="J122" s="82"/>
      <c r="K122" s="63">
        <f t="shared" si="183"/>
        <v>0</v>
      </c>
      <c r="L122" s="63">
        <f t="shared" si="184"/>
        <v>0</v>
      </c>
      <c r="M122" s="83"/>
      <c r="N122" s="84"/>
      <c r="O122" s="66">
        <f t="shared" si="185"/>
        <v>0</v>
      </c>
      <c r="P122" s="66">
        <f t="shared" si="186"/>
        <v>0</v>
      </c>
      <c r="Q122" s="83"/>
      <c r="R122" s="85">
        <f t="shared" si="187"/>
        <v>0</v>
      </c>
      <c r="S122" s="69">
        <f t="shared" si="188"/>
        <v>0</v>
      </c>
      <c r="T122" s="70">
        <f t="shared" si="189"/>
        <v>0</v>
      </c>
      <c r="U122" s="70">
        <f t="shared" si="190"/>
        <v>0</v>
      </c>
      <c r="V122" s="70">
        <f t="shared" si="191"/>
        <v>0</v>
      </c>
      <c r="W122" s="70">
        <f t="shared" si="192"/>
        <v>0</v>
      </c>
      <c r="X122" s="70">
        <f t="shared" si="193"/>
        <v>0</v>
      </c>
      <c r="Y122" s="70">
        <f t="shared" si="194"/>
        <v>0</v>
      </c>
      <c r="Z122" s="70">
        <f t="shared" si="194"/>
        <v>0</v>
      </c>
      <c r="AA122" s="70">
        <f t="shared" si="194"/>
        <v>0</v>
      </c>
      <c r="AB122" s="71"/>
      <c r="AC122" s="7">
        <f t="shared" ref="AC122:AC132" si="195">R120-Y120-Z120-AA120</f>
        <v>0</v>
      </c>
      <c r="AD122" s="162"/>
      <c r="AE122" s="134"/>
      <c r="AF122" s="163"/>
      <c r="AG122" s="164"/>
      <c r="AH122" s="88"/>
      <c r="AI122" s="88"/>
      <c r="AJ122" s="75"/>
      <c r="AK122" s="182"/>
      <c r="AL122" s="88"/>
      <c r="AM122" s="75"/>
      <c r="AN122" s="89"/>
      <c r="AO122" s="86"/>
      <c r="AP122" s="87"/>
      <c r="AQ122" s="87"/>
      <c r="AR122" s="87"/>
      <c r="AS122" s="87"/>
      <c r="AT122" s="88"/>
      <c r="AU122" s="75"/>
      <c r="AV122" s="89"/>
    </row>
    <row r="123" spans="1:68" ht="27.95" hidden="1" customHeight="1" x14ac:dyDescent="0.25">
      <c r="A123" s="54"/>
      <c r="B123" s="55"/>
      <c r="C123" s="56"/>
      <c r="D123" s="57" t="s">
        <v>1299</v>
      </c>
      <c r="E123" s="334"/>
      <c r="F123" s="136"/>
      <c r="G123" s="137"/>
      <c r="H123" s="138"/>
      <c r="I123" s="81"/>
      <c r="J123" s="82"/>
      <c r="K123" s="63">
        <f t="shared" si="183"/>
        <v>0</v>
      </c>
      <c r="L123" s="63">
        <f t="shared" si="184"/>
        <v>0</v>
      </c>
      <c r="M123" s="83"/>
      <c r="N123" s="84"/>
      <c r="O123" s="66">
        <f t="shared" si="185"/>
        <v>0</v>
      </c>
      <c r="P123" s="66">
        <f t="shared" si="186"/>
        <v>0</v>
      </c>
      <c r="Q123" s="83"/>
      <c r="R123" s="85">
        <f t="shared" si="187"/>
        <v>0</v>
      </c>
      <c r="S123" s="69">
        <f t="shared" si="188"/>
        <v>0</v>
      </c>
      <c r="T123" s="70">
        <f t="shared" si="189"/>
        <v>0</v>
      </c>
      <c r="U123" s="70">
        <f t="shared" si="190"/>
        <v>0</v>
      </c>
      <c r="V123" s="70">
        <f t="shared" si="191"/>
        <v>0</v>
      </c>
      <c r="W123" s="70">
        <f t="shared" si="192"/>
        <v>0</v>
      </c>
      <c r="X123" s="70">
        <f t="shared" si="193"/>
        <v>0</v>
      </c>
      <c r="Y123" s="70">
        <f t="shared" si="194"/>
        <v>0</v>
      </c>
      <c r="Z123" s="70">
        <f t="shared" si="194"/>
        <v>0</v>
      </c>
      <c r="AA123" s="70">
        <f t="shared" si="194"/>
        <v>0</v>
      </c>
      <c r="AB123" s="71"/>
      <c r="AC123" s="7">
        <f t="shared" si="195"/>
        <v>0</v>
      </c>
      <c r="AD123" s="162"/>
      <c r="AE123" s="134"/>
      <c r="AF123" s="163"/>
      <c r="AG123" s="164"/>
      <c r="AH123" s="88"/>
      <c r="AI123" s="88"/>
      <c r="AJ123" s="75"/>
      <c r="AK123" s="167"/>
      <c r="AL123" s="88"/>
      <c r="AM123" s="75"/>
      <c r="AN123" s="89"/>
      <c r="AO123" s="86"/>
      <c r="AP123" s="87"/>
      <c r="AQ123" s="87"/>
      <c r="AR123" s="87"/>
      <c r="AS123" s="87"/>
      <c r="AT123" s="88"/>
      <c r="AU123" s="75"/>
      <c r="AV123" s="89"/>
    </row>
    <row r="124" spans="1:68" ht="27.95" hidden="1" customHeight="1" x14ac:dyDescent="0.25">
      <c r="A124" s="54"/>
      <c r="B124" s="55"/>
      <c r="C124" s="56"/>
      <c r="D124" s="57" t="s">
        <v>1299</v>
      </c>
      <c r="E124" s="346"/>
      <c r="F124" s="136"/>
      <c r="G124" s="137"/>
      <c r="H124" s="140"/>
      <c r="I124" s="81"/>
      <c r="J124" s="82"/>
      <c r="K124" s="63">
        <f t="shared" si="183"/>
        <v>0</v>
      </c>
      <c r="L124" s="63">
        <f t="shared" si="184"/>
        <v>0</v>
      </c>
      <c r="M124" s="83"/>
      <c r="N124" s="84"/>
      <c r="O124" s="66">
        <f t="shared" si="185"/>
        <v>0</v>
      </c>
      <c r="P124" s="66">
        <f t="shared" si="186"/>
        <v>0</v>
      </c>
      <c r="Q124" s="83"/>
      <c r="R124" s="85">
        <f t="shared" si="187"/>
        <v>0</v>
      </c>
      <c r="S124" s="69">
        <f t="shared" si="188"/>
        <v>0</v>
      </c>
      <c r="T124" s="70">
        <f t="shared" si="189"/>
        <v>0</v>
      </c>
      <c r="U124" s="70">
        <f t="shared" si="190"/>
        <v>0</v>
      </c>
      <c r="V124" s="70">
        <f t="shared" si="191"/>
        <v>0</v>
      </c>
      <c r="W124" s="70">
        <f t="shared" si="192"/>
        <v>0</v>
      </c>
      <c r="X124" s="70">
        <f t="shared" si="193"/>
        <v>0</v>
      </c>
      <c r="Y124" s="70">
        <f t="shared" si="194"/>
        <v>0</v>
      </c>
      <c r="Z124" s="70">
        <f t="shared" si="194"/>
        <v>0</v>
      </c>
      <c r="AA124" s="70">
        <f t="shared" si="194"/>
        <v>0</v>
      </c>
      <c r="AB124" s="71"/>
      <c r="AC124" s="7">
        <f t="shared" si="195"/>
        <v>0</v>
      </c>
      <c r="AD124" s="86"/>
      <c r="AE124" s="73"/>
      <c r="AF124" s="87"/>
      <c r="AG124" s="87"/>
      <c r="AH124" s="88"/>
      <c r="AI124" s="88"/>
      <c r="AJ124" s="75"/>
      <c r="AK124" s="87"/>
      <c r="AL124" s="88"/>
      <c r="AM124" s="75"/>
      <c r="AN124" s="89"/>
      <c r="AO124" s="86"/>
      <c r="AP124" s="87"/>
      <c r="AQ124" s="87"/>
      <c r="AR124" s="87"/>
      <c r="AS124" s="87"/>
      <c r="AT124" s="88"/>
      <c r="AU124" s="75"/>
      <c r="AV124" s="89"/>
    </row>
    <row r="125" spans="1:68" ht="27.95" hidden="1" customHeight="1" x14ac:dyDescent="0.25">
      <c r="A125" s="54"/>
      <c r="B125" s="55"/>
      <c r="C125" s="56"/>
      <c r="D125" s="57" t="s">
        <v>1299</v>
      </c>
      <c r="E125" s="671"/>
      <c r="F125" s="136"/>
      <c r="G125" s="137"/>
      <c r="H125" s="140"/>
      <c r="I125" s="81"/>
      <c r="J125" s="82"/>
      <c r="K125" s="63">
        <f t="shared" si="183"/>
        <v>0</v>
      </c>
      <c r="L125" s="63">
        <f t="shared" si="184"/>
        <v>0</v>
      </c>
      <c r="M125" s="83"/>
      <c r="N125" s="84"/>
      <c r="O125" s="66">
        <f t="shared" si="185"/>
        <v>0</v>
      </c>
      <c r="P125" s="66">
        <f t="shared" si="186"/>
        <v>0</v>
      </c>
      <c r="Q125" s="83"/>
      <c r="R125" s="85">
        <f t="shared" si="187"/>
        <v>0</v>
      </c>
      <c r="S125" s="69">
        <f t="shared" si="188"/>
        <v>0</v>
      </c>
      <c r="T125" s="70">
        <f t="shared" si="189"/>
        <v>0</v>
      </c>
      <c r="U125" s="70">
        <f t="shared" si="190"/>
        <v>0</v>
      </c>
      <c r="V125" s="70">
        <f t="shared" si="191"/>
        <v>0</v>
      </c>
      <c r="W125" s="70">
        <f t="shared" si="192"/>
        <v>0</v>
      </c>
      <c r="X125" s="70">
        <f t="shared" si="193"/>
        <v>0</v>
      </c>
      <c r="Y125" s="70">
        <f t="shared" si="194"/>
        <v>0</v>
      </c>
      <c r="Z125" s="70">
        <f t="shared" si="194"/>
        <v>0</v>
      </c>
      <c r="AA125" s="70">
        <f t="shared" si="194"/>
        <v>0</v>
      </c>
      <c r="AB125" s="71"/>
      <c r="AC125" s="7">
        <f t="shared" si="195"/>
        <v>0</v>
      </c>
      <c r="AD125" s="86"/>
      <c r="AE125" s="73"/>
      <c r="AF125" s="87"/>
      <c r="AG125" s="87"/>
      <c r="AH125" s="88"/>
      <c r="AI125" s="88"/>
      <c r="AJ125" s="75"/>
      <c r="AK125" s="87"/>
      <c r="AL125" s="88"/>
      <c r="AM125" s="75"/>
      <c r="AN125" s="89"/>
      <c r="AO125" s="86"/>
      <c r="AP125" s="87"/>
      <c r="AQ125" s="87"/>
      <c r="AR125" s="87"/>
      <c r="AS125" s="87"/>
      <c r="AT125" s="88"/>
      <c r="AU125" s="75"/>
      <c r="AV125" s="89"/>
    </row>
    <row r="126" spans="1:68" ht="27.95" hidden="1" customHeight="1" x14ac:dyDescent="0.25">
      <c r="A126" s="54"/>
      <c r="B126" s="55"/>
      <c r="C126" s="56"/>
      <c r="D126" s="57" t="s">
        <v>1299</v>
      </c>
      <c r="E126" s="671"/>
      <c r="F126" s="136"/>
      <c r="G126" s="137"/>
      <c r="H126" s="140"/>
      <c r="I126" s="81"/>
      <c r="J126" s="82"/>
      <c r="K126" s="63">
        <f t="shared" si="183"/>
        <v>0</v>
      </c>
      <c r="L126" s="63">
        <f t="shared" si="184"/>
        <v>0</v>
      </c>
      <c r="M126" s="83"/>
      <c r="N126" s="84"/>
      <c r="O126" s="66">
        <f t="shared" si="185"/>
        <v>0</v>
      </c>
      <c r="P126" s="66">
        <f t="shared" si="186"/>
        <v>0</v>
      </c>
      <c r="Q126" s="83"/>
      <c r="R126" s="85">
        <f t="shared" si="187"/>
        <v>0</v>
      </c>
      <c r="S126" s="69">
        <f t="shared" si="188"/>
        <v>0</v>
      </c>
      <c r="T126" s="70">
        <f t="shared" si="189"/>
        <v>0</v>
      </c>
      <c r="U126" s="70">
        <f t="shared" si="190"/>
        <v>0</v>
      </c>
      <c r="V126" s="70">
        <f t="shared" si="191"/>
        <v>0</v>
      </c>
      <c r="W126" s="70">
        <f t="shared" si="192"/>
        <v>0</v>
      </c>
      <c r="X126" s="70">
        <f t="shared" si="193"/>
        <v>0</v>
      </c>
      <c r="Y126" s="70">
        <f t="shared" si="194"/>
        <v>0</v>
      </c>
      <c r="Z126" s="70">
        <f t="shared" si="194"/>
        <v>0</v>
      </c>
      <c r="AA126" s="70">
        <f t="shared" si="194"/>
        <v>0</v>
      </c>
      <c r="AB126" s="71"/>
      <c r="AC126" s="7">
        <f t="shared" si="195"/>
        <v>0</v>
      </c>
      <c r="AD126" s="86"/>
      <c r="AE126" s="73"/>
      <c r="AF126" s="87"/>
      <c r="AG126" s="87"/>
      <c r="AH126" s="88"/>
      <c r="AI126" s="88"/>
      <c r="AJ126" s="75"/>
      <c r="AK126" s="87"/>
      <c r="AL126" s="88"/>
      <c r="AM126" s="75"/>
      <c r="AN126" s="89"/>
      <c r="AO126" s="86"/>
      <c r="AP126" s="87"/>
      <c r="AQ126" s="87"/>
      <c r="AR126" s="87"/>
      <c r="AS126" s="87"/>
      <c r="AT126" s="88"/>
      <c r="AU126" s="75"/>
      <c r="AV126" s="89"/>
    </row>
    <row r="127" spans="1:68" ht="27.95" hidden="1" customHeight="1" x14ac:dyDescent="0.25">
      <c r="A127" s="54"/>
      <c r="B127" s="55"/>
      <c r="C127" s="56"/>
      <c r="D127" s="57" t="s">
        <v>1299</v>
      </c>
      <c r="E127" s="671"/>
      <c r="F127" s="136"/>
      <c r="G127" s="142"/>
      <c r="H127" s="140"/>
      <c r="I127" s="81"/>
      <c r="J127" s="82"/>
      <c r="K127" s="63">
        <f t="shared" si="183"/>
        <v>0</v>
      </c>
      <c r="L127" s="63">
        <f t="shared" si="184"/>
        <v>0</v>
      </c>
      <c r="M127" s="83"/>
      <c r="N127" s="84"/>
      <c r="O127" s="66">
        <f t="shared" si="185"/>
        <v>0</v>
      </c>
      <c r="P127" s="66">
        <f t="shared" si="186"/>
        <v>0</v>
      </c>
      <c r="Q127" s="83"/>
      <c r="R127" s="85">
        <f t="shared" si="187"/>
        <v>0</v>
      </c>
      <c r="S127" s="69">
        <f t="shared" si="188"/>
        <v>0</v>
      </c>
      <c r="T127" s="70">
        <f t="shared" si="189"/>
        <v>0</v>
      </c>
      <c r="U127" s="70">
        <f t="shared" si="190"/>
        <v>0</v>
      </c>
      <c r="V127" s="70">
        <f t="shared" si="191"/>
        <v>0</v>
      </c>
      <c r="W127" s="70">
        <f t="shared" si="192"/>
        <v>0</v>
      </c>
      <c r="X127" s="70">
        <f t="shared" si="193"/>
        <v>0</v>
      </c>
      <c r="Y127" s="70">
        <f t="shared" si="194"/>
        <v>0</v>
      </c>
      <c r="Z127" s="70">
        <f t="shared" si="194"/>
        <v>0</v>
      </c>
      <c r="AA127" s="70">
        <f t="shared" si="194"/>
        <v>0</v>
      </c>
      <c r="AB127" s="71"/>
      <c r="AC127" s="7">
        <f t="shared" si="195"/>
        <v>0</v>
      </c>
      <c r="AD127" s="86"/>
      <c r="AE127" s="73"/>
      <c r="AF127" s="87"/>
      <c r="AG127" s="87"/>
      <c r="AH127" s="88"/>
      <c r="AI127" s="88"/>
      <c r="AJ127" s="75"/>
      <c r="AK127" s="87"/>
      <c r="AL127" s="88"/>
      <c r="AM127" s="75"/>
      <c r="AN127" s="89"/>
      <c r="AO127" s="86"/>
      <c r="AP127" s="87"/>
      <c r="AQ127" s="87"/>
      <c r="AR127" s="87"/>
      <c r="AS127" s="87"/>
      <c r="AT127" s="88"/>
      <c r="AU127" s="75"/>
      <c r="AV127" s="89"/>
    </row>
    <row r="128" spans="1:68" ht="27.95" hidden="1" customHeight="1" x14ac:dyDescent="0.25">
      <c r="A128" s="54"/>
      <c r="B128" s="55"/>
      <c r="C128" s="56"/>
      <c r="D128" s="57" t="s">
        <v>1299</v>
      </c>
      <c r="E128" s="671"/>
      <c r="F128" s="136"/>
      <c r="G128" s="142"/>
      <c r="H128" s="140"/>
      <c r="I128" s="94"/>
      <c r="J128" s="82"/>
      <c r="K128" s="63">
        <f t="shared" si="183"/>
        <v>0</v>
      </c>
      <c r="L128" s="63">
        <f t="shared" si="184"/>
        <v>0</v>
      </c>
      <c r="M128" s="83"/>
      <c r="N128" s="84"/>
      <c r="O128" s="66">
        <f t="shared" si="185"/>
        <v>0</v>
      </c>
      <c r="P128" s="66">
        <f t="shared" si="186"/>
        <v>0</v>
      </c>
      <c r="Q128" s="83"/>
      <c r="R128" s="85">
        <f t="shared" si="187"/>
        <v>0</v>
      </c>
      <c r="S128" s="69">
        <f t="shared" si="188"/>
        <v>0</v>
      </c>
      <c r="T128" s="70">
        <f t="shared" si="189"/>
        <v>0</v>
      </c>
      <c r="U128" s="70">
        <f t="shared" si="190"/>
        <v>0</v>
      </c>
      <c r="V128" s="70">
        <f t="shared" si="191"/>
        <v>0</v>
      </c>
      <c r="W128" s="70">
        <f t="shared" si="192"/>
        <v>0</v>
      </c>
      <c r="X128" s="70">
        <f t="shared" si="193"/>
        <v>0</v>
      </c>
      <c r="Y128" s="70">
        <f t="shared" si="194"/>
        <v>0</v>
      </c>
      <c r="Z128" s="70">
        <f t="shared" si="194"/>
        <v>0</v>
      </c>
      <c r="AA128" s="70">
        <f t="shared" si="194"/>
        <v>0</v>
      </c>
      <c r="AB128" s="71"/>
      <c r="AC128" s="7">
        <f t="shared" si="195"/>
        <v>0</v>
      </c>
      <c r="AD128" s="86"/>
      <c r="AE128" s="73"/>
      <c r="AF128" s="87"/>
      <c r="AG128" s="87"/>
      <c r="AH128" s="88"/>
      <c r="AI128" s="88"/>
      <c r="AJ128" s="75"/>
      <c r="AK128" s="87"/>
      <c r="AL128" s="88"/>
      <c r="AM128" s="75"/>
      <c r="AN128" s="89"/>
      <c r="AO128" s="86"/>
      <c r="AP128" s="87"/>
      <c r="AQ128" s="87"/>
      <c r="AR128" s="87"/>
      <c r="AS128" s="87"/>
      <c r="AT128" s="88"/>
      <c r="AU128" s="75"/>
      <c r="AV128" s="89"/>
    </row>
    <row r="129" spans="1:68" ht="27.95" hidden="1" customHeight="1" x14ac:dyDescent="0.25">
      <c r="A129" s="54"/>
      <c r="B129" s="55"/>
      <c r="C129" s="56"/>
      <c r="D129" s="57" t="s">
        <v>1299</v>
      </c>
      <c r="E129" s="672"/>
      <c r="F129" s="144"/>
      <c r="G129" s="145"/>
      <c r="H129" s="140"/>
      <c r="I129" s="81"/>
      <c r="J129" s="82"/>
      <c r="K129" s="63">
        <f t="shared" si="183"/>
        <v>0</v>
      </c>
      <c r="L129" s="63">
        <f t="shared" si="184"/>
        <v>0</v>
      </c>
      <c r="M129" s="83"/>
      <c r="N129" s="84"/>
      <c r="O129" s="66">
        <f t="shared" si="185"/>
        <v>0</v>
      </c>
      <c r="P129" s="66">
        <f t="shared" si="186"/>
        <v>0</v>
      </c>
      <c r="Q129" s="83"/>
      <c r="R129" s="85">
        <f t="shared" si="187"/>
        <v>0</v>
      </c>
      <c r="S129" s="69">
        <f t="shared" si="188"/>
        <v>0</v>
      </c>
      <c r="T129" s="70">
        <f t="shared" si="189"/>
        <v>0</v>
      </c>
      <c r="U129" s="70">
        <f t="shared" si="190"/>
        <v>0</v>
      </c>
      <c r="V129" s="70">
        <f t="shared" si="191"/>
        <v>0</v>
      </c>
      <c r="W129" s="70">
        <f t="shared" si="192"/>
        <v>0</v>
      </c>
      <c r="X129" s="70">
        <f t="shared" si="193"/>
        <v>0</v>
      </c>
      <c r="Y129" s="70">
        <f t="shared" si="194"/>
        <v>0</v>
      </c>
      <c r="Z129" s="70">
        <f t="shared" si="194"/>
        <v>0</v>
      </c>
      <c r="AA129" s="70">
        <f t="shared" si="194"/>
        <v>0</v>
      </c>
      <c r="AB129" s="71"/>
      <c r="AC129" s="7">
        <f t="shared" si="195"/>
        <v>0</v>
      </c>
      <c r="AD129" s="86"/>
      <c r="AE129" s="73"/>
      <c r="AF129" s="87"/>
      <c r="AG129" s="87"/>
      <c r="AH129" s="88"/>
      <c r="AI129" s="88"/>
      <c r="AJ129" s="75"/>
      <c r="AK129" s="87"/>
      <c r="AL129" s="88"/>
      <c r="AM129" s="75"/>
      <c r="AN129" s="89"/>
      <c r="AO129" s="86"/>
      <c r="AP129" s="87"/>
      <c r="AQ129" s="87"/>
      <c r="AR129" s="87"/>
      <c r="AS129" s="87"/>
      <c r="AT129" s="88"/>
      <c r="AU129" s="75"/>
      <c r="AV129" s="89"/>
      <c r="AW129" s="171"/>
      <c r="AX129" s="171"/>
      <c r="AY129" s="171"/>
      <c r="AZ129" s="171"/>
      <c r="BA129" s="171"/>
      <c r="BB129" s="171"/>
      <c r="BC129" s="171"/>
      <c r="BD129" s="171"/>
      <c r="BE129" s="171"/>
      <c r="BF129" s="171"/>
      <c r="BG129" s="171"/>
      <c r="BH129" s="171"/>
      <c r="BI129" s="171"/>
      <c r="BJ129" s="171"/>
      <c r="BK129" s="171"/>
      <c r="BL129" s="171"/>
      <c r="BM129" s="171"/>
      <c r="BN129" s="171"/>
      <c r="BO129" s="171"/>
      <c r="BP129" s="171"/>
    </row>
    <row r="130" spans="1:68" ht="27.95" hidden="1" customHeight="1" x14ac:dyDescent="0.25">
      <c r="A130" s="54"/>
      <c r="B130" s="55"/>
      <c r="C130" s="56"/>
      <c r="D130" s="57" t="s">
        <v>1299</v>
      </c>
      <c r="E130" s="673"/>
      <c r="F130" s="674"/>
      <c r="G130" s="142"/>
      <c r="H130" s="675"/>
      <c r="I130" s="627"/>
      <c r="J130" s="82"/>
      <c r="K130" s="96">
        <f t="shared" si="183"/>
        <v>0</v>
      </c>
      <c r="L130" s="96">
        <f t="shared" si="184"/>
        <v>0</v>
      </c>
      <c r="M130" s="83"/>
      <c r="N130" s="84"/>
      <c r="O130" s="66">
        <f t="shared" si="185"/>
        <v>0</v>
      </c>
      <c r="P130" s="66">
        <f t="shared" si="186"/>
        <v>0</v>
      </c>
      <c r="Q130" s="83"/>
      <c r="R130" s="85">
        <f t="shared" si="187"/>
        <v>0</v>
      </c>
      <c r="S130" s="69">
        <f t="shared" si="188"/>
        <v>0</v>
      </c>
      <c r="T130" s="70">
        <f t="shared" si="189"/>
        <v>0</v>
      </c>
      <c r="U130" s="70">
        <f t="shared" si="190"/>
        <v>0</v>
      </c>
      <c r="V130" s="70">
        <f t="shared" si="191"/>
        <v>0</v>
      </c>
      <c r="W130" s="70">
        <f t="shared" si="192"/>
        <v>0</v>
      </c>
      <c r="X130" s="70">
        <f t="shared" si="193"/>
        <v>0</v>
      </c>
      <c r="Y130" s="70">
        <f t="shared" si="194"/>
        <v>0</v>
      </c>
      <c r="Z130" s="70">
        <f t="shared" si="194"/>
        <v>0</v>
      </c>
      <c r="AA130" s="70">
        <f t="shared" si="194"/>
        <v>0</v>
      </c>
      <c r="AB130" s="71"/>
      <c r="AC130" s="7">
        <f t="shared" si="195"/>
        <v>0</v>
      </c>
      <c r="AD130" s="86"/>
      <c r="AE130" s="73"/>
      <c r="AF130" s="87"/>
      <c r="AG130" s="87"/>
      <c r="AH130" s="88"/>
      <c r="AI130" s="88"/>
      <c r="AJ130" s="75"/>
      <c r="AK130" s="87"/>
      <c r="AL130" s="88"/>
      <c r="AM130" s="75"/>
      <c r="AN130" s="89"/>
      <c r="AO130" s="86"/>
      <c r="AP130" s="87"/>
      <c r="AQ130" s="87"/>
      <c r="AR130" s="87"/>
      <c r="AS130" s="87"/>
      <c r="AT130" s="88"/>
      <c r="AU130" s="75"/>
      <c r="AV130" s="89"/>
      <c r="AW130" s="171"/>
      <c r="AX130" s="171"/>
      <c r="AY130" s="171"/>
      <c r="AZ130" s="171"/>
      <c r="BA130" s="171"/>
      <c r="BB130" s="171"/>
      <c r="BC130" s="171"/>
      <c r="BD130" s="171"/>
      <c r="BE130" s="171"/>
      <c r="BF130" s="171"/>
      <c r="BG130" s="171"/>
      <c r="BH130" s="171"/>
      <c r="BI130" s="171"/>
      <c r="BJ130" s="171"/>
      <c r="BK130" s="171"/>
      <c r="BL130" s="171"/>
      <c r="BM130" s="171"/>
      <c r="BN130" s="171"/>
      <c r="BO130" s="171"/>
      <c r="BP130" s="171"/>
    </row>
    <row r="131" spans="1:68" s="179" customFormat="1" ht="27.95" hidden="1" customHeight="1" x14ac:dyDescent="0.25">
      <c r="A131" s="193"/>
      <c r="B131" s="194"/>
      <c r="C131" s="56"/>
      <c r="D131" s="57" t="s">
        <v>1299</v>
      </c>
      <c r="E131" s="670" t="s">
        <v>49</v>
      </c>
      <c r="F131" s="101"/>
      <c r="G131" s="102"/>
      <c r="H131" s="103"/>
      <c r="I131" s="104"/>
      <c r="J131" s="105"/>
      <c r="K131" s="106">
        <f>IF(J131&gt;0, 1, 0)</f>
        <v>0</v>
      </c>
      <c r="L131" s="106">
        <f t="shared" si="184"/>
        <v>0</v>
      </c>
      <c r="M131" s="107"/>
      <c r="N131" s="108"/>
      <c r="O131" s="109">
        <f t="shared" si="185"/>
        <v>0</v>
      </c>
      <c r="P131" s="109">
        <f t="shared" si="186"/>
        <v>0</v>
      </c>
      <c r="Q131" s="107"/>
      <c r="R131" s="110">
        <f>J131*M131*$R$9</f>
        <v>0</v>
      </c>
      <c r="S131" s="111">
        <f>J131*M131*$S$9</f>
        <v>0</v>
      </c>
      <c r="T131" s="112">
        <f>K131*M131*$T$9</f>
        <v>0</v>
      </c>
      <c r="U131" s="112">
        <f>J131*M131*$U$9</f>
        <v>0</v>
      </c>
      <c r="V131" s="112">
        <f t="shared" si="191"/>
        <v>0</v>
      </c>
      <c r="W131" s="112">
        <f t="shared" si="192"/>
        <v>0</v>
      </c>
      <c r="X131" s="112">
        <f t="shared" si="193"/>
        <v>0</v>
      </c>
      <c r="Y131" s="112">
        <f t="shared" si="194"/>
        <v>0</v>
      </c>
      <c r="Z131" s="112">
        <f t="shared" si="194"/>
        <v>0</v>
      </c>
      <c r="AA131" s="112">
        <f t="shared" si="194"/>
        <v>0</v>
      </c>
      <c r="AB131" s="113"/>
      <c r="AC131" s="7">
        <f t="shared" si="195"/>
        <v>0</v>
      </c>
      <c r="AD131" s="176"/>
      <c r="AE131" s="73"/>
      <c r="AF131" s="177"/>
      <c r="AG131" s="177"/>
      <c r="AH131" s="88"/>
      <c r="AI131" s="88"/>
      <c r="AJ131" s="75"/>
      <c r="AK131" s="177"/>
      <c r="AL131" s="88"/>
      <c r="AM131" s="75"/>
      <c r="AN131" s="178"/>
      <c r="AO131" s="176"/>
      <c r="AP131" s="177"/>
      <c r="AQ131" s="177"/>
      <c r="AR131" s="177"/>
      <c r="AS131" s="177"/>
      <c r="AT131" s="88"/>
      <c r="AU131" s="75"/>
      <c r="AV131" s="178"/>
      <c r="AW131" s="6"/>
      <c r="AX131" s="6"/>
      <c r="AY131" s="6"/>
      <c r="AZ131" s="6"/>
      <c r="BA131" s="6"/>
      <c r="BB131" s="6"/>
      <c r="BC131" s="6"/>
      <c r="BD131" s="6"/>
      <c r="BE131" s="6"/>
      <c r="BF131" s="6"/>
      <c r="BG131" s="6"/>
      <c r="BH131" s="6"/>
      <c r="BI131" s="6"/>
      <c r="BJ131" s="6"/>
      <c r="BK131" s="6"/>
      <c r="BL131" s="6"/>
      <c r="BM131" s="6"/>
      <c r="BN131" s="6"/>
      <c r="BO131" s="6"/>
      <c r="BP131" s="6"/>
    </row>
    <row r="132" spans="1:68" s="171" customFormat="1" ht="27.95" hidden="1" customHeight="1" x14ac:dyDescent="0.25">
      <c r="A132" s="193"/>
      <c r="B132" s="194"/>
      <c r="C132" s="56"/>
      <c r="D132" s="57" t="s">
        <v>1299</v>
      </c>
      <c r="E132" s="670" t="s">
        <v>49</v>
      </c>
      <c r="F132" s="101"/>
      <c r="G132" s="102"/>
      <c r="H132" s="103"/>
      <c r="I132" s="104"/>
      <c r="J132" s="105"/>
      <c r="K132" s="106">
        <f>IF(J132&gt;0, 1, 0)</f>
        <v>0</v>
      </c>
      <c r="L132" s="106">
        <f t="shared" si="184"/>
        <v>0</v>
      </c>
      <c r="M132" s="107"/>
      <c r="N132" s="108"/>
      <c r="O132" s="109">
        <f t="shared" si="185"/>
        <v>0</v>
      </c>
      <c r="P132" s="109">
        <f t="shared" si="186"/>
        <v>0</v>
      </c>
      <c r="Q132" s="107"/>
      <c r="R132" s="110">
        <f>J132*M132*$R$9</f>
        <v>0</v>
      </c>
      <c r="S132" s="111">
        <f>J132*M132*$S$9</f>
        <v>0</v>
      </c>
      <c r="T132" s="112">
        <f>K132*M132*$T$9</f>
        <v>0</v>
      </c>
      <c r="U132" s="112">
        <f>J132*M132*$U$9</f>
        <v>0</v>
      </c>
      <c r="V132" s="112">
        <f t="shared" si="191"/>
        <v>0</v>
      </c>
      <c r="W132" s="112">
        <f t="shared" si="192"/>
        <v>0</v>
      </c>
      <c r="X132" s="112">
        <f t="shared" si="193"/>
        <v>0</v>
      </c>
      <c r="Y132" s="112">
        <f t="shared" si="194"/>
        <v>0</v>
      </c>
      <c r="Z132" s="112">
        <f t="shared" si="194"/>
        <v>0</v>
      </c>
      <c r="AA132" s="112">
        <f t="shared" si="194"/>
        <v>0</v>
      </c>
      <c r="AB132" s="113"/>
      <c r="AC132" s="114">
        <f t="shared" si="195"/>
        <v>0</v>
      </c>
      <c r="AD132" s="176"/>
      <c r="AE132" s="73"/>
      <c r="AF132" s="177"/>
      <c r="AG132" s="177"/>
      <c r="AH132" s="88"/>
      <c r="AI132" s="88"/>
      <c r="AJ132" s="75"/>
      <c r="AK132" s="177"/>
      <c r="AL132" s="88"/>
      <c r="AM132" s="75"/>
      <c r="AN132" s="178"/>
      <c r="AO132" s="176"/>
      <c r="AP132" s="177"/>
      <c r="AQ132" s="177"/>
      <c r="AR132" s="177"/>
      <c r="AS132" s="177"/>
      <c r="AT132" s="88"/>
      <c r="AU132" s="75"/>
      <c r="AV132" s="178"/>
      <c r="AW132" s="6"/>
      <c r="AX132" s="6"/>
      <c r="AY132" s="6"/>
      <c r="AZ132" s="6"/>
      <c r="BA132" s="6"/>
      <c r="BB132" s="6"/>
      <c r="BC132" s="6"/>
      <c r="BD132" s="6"/>
      <c r="BE132" s="6"/>
      <c r="BF132" s="6"/>
      <c r="BG132" s="6"/>
      <c r="BH132" s="6"/>
      <c r="BI132" s="6"/>
      <c r="BJ132" s="6"/>
      <c r="BK132" s="6"/>
      <c r="BL132" s="6"/>
      <c r="BM132" s="6"/>
      <c r="BN132" s="6"/>
      <c r="BO132" s="6"/>
      <c r="BP132" s="6"/>
    </row>
    <row r="133" spans="1:68" ht="27.95" hidden="1" customHeight="1" thickBot="1" x14ac:dyDescent="0.3">
      <c r="A133" s="116"/>
      <c r="B133" s="117"/>
      <c r="C133" s="117"/>
      <c r="D133" s="57" t="s">
        <v>1299</v>
      </c>
      <c r="E133" s="623"/>
      <c r="F133" s="118"/>
      <c r="G133" s="119"/>
      <c r="H133" s="120" t="s">
        <v>90</v>
      </c>
      <c r="I133" s="121"/>
      <c r="J133" s="122"/>
      <c r="K133" s="123"/>
      <c r="L133" s="123"/>
      <c r="M133" s="124"/>
      <c r="N133" s="125"/>
      <c r="O133" s="123"/>
      <c r="P133" s="123"/>
      <c r="Q133" s="124"/>
      <c r="R133" s="126">
        <f>SUM(R121:R132)</f>
        <v>0</v>
      </c>
      <c r="S133" s="127">
        <f t="shared" ref="S133:AA133" si="196">SUM(S121:S132)</f>
        <v>0</v>
      </c>
      <c r="T133" s="128">
        <f t="shared" si="196"/>
        <v>0</v>
      </c>
      <c r="U133" s="128">
        <f t="shared" si="196"/>
        <v>0</v>
      </c>
      <c r="V133" s="128">
        <f t="shared" si="196"/>
        <v>0</v>
      </c>
      <c r="W133" s="128">
        <f t="shared" si="196"/>
        <v>0</v>
      </c>
      <c r="X133" s="128">
        <f t="shared" si="196"/>
        <v>0</v>
      </c>
      <c r="Y133" s="129">
        <f t="shared" si="196"/>
        <v>0</v>
      </c>
      <c r="Z133" s="129">
        <f t="shared" si="196"/>
        <v>0</v>
      </c>
      <c r="AA133" s="129">
        <f t="shared" si="196"/>
        <v>0</v>
      </c>
      <c r="AB133" s="130">
        <f>R133/1800/0.6</f>
        <v>0</v>
      </c>
      <c r="AC133" s="7"/>
      <c r="AD133" s="131"/>
      <c r="AE133" s="132"/>
      <c r="AF133" s="132"/>
      <c r="AG133" s="132"/>
      <c r="AH133" s="132"/>
      <c r="AI133" s="132"/>
      <c r="AJ133" s="132"/>
      <c r="AK133" s="132"/>
      <c r="AL133" s="132"/>
      <c r="AM133" s="132"/>
      <c r="AN133" s="132"/>
      <c r="AO133" s="132"/>
      <c r="AP133" s="132"/>
      <c r="AQ133" s="132"/>
      <c r="AR133" s="132"/>
      <c r="AS133" s="132"/>
      <c r="AT133" s="132"/>
      <c r="AU133" s="132"/>
      <c r="AV133" s="624"/>
    </row>
    <row r="134" spans="1:68" ht="27.75" hidden="1" customHeight="1" thickTop="1" x14ac:dyDescent="0.25">
      <c r="A134" s="54"/>
      <c r="B134" s="55"/>
      <c r="C134" s="56"/>
      <c r="D134" s="57" t="s">
        <v>1299</v>
      </c>
      <c r="E134" s="334"/>
      <c r="F134" s="136"/>
      <c r="G134" s="137"/>
      <c r="H134" s="140"/>
      <c r="I134" s="654"/>
      <c r="J134" s="62"/>
      <c r="K134" s="63">
        <f t="shared" ref="K134:K143" si="197">IF(J134&gt;0, 1, 0)</f>
        <v>0</v>
      </c>
      <c r="L134" s="63">
        <f t="shared" ref="L134:L145" si="198">J134-K134</f>
        <v>0</v>
      </c>
      <c r="M134" s="64"/>
      <c r="N134" s="65"/>
      <c r="O134" s="66">
        <f t="shared" ref="O134:O145" si="199">IF(N134&gt;0, 1, 0)</f>
        <v>0</v>
      </c>
      <c r="P134" s="66">
        <f t="shared" ref="P134:P145" si="200">N134-O134</f>
        <v>0</v>
      </c>
      <c r="Q134" s="612"/>
      <c r="R134" s="68">
        <f t="shared" ref="R134:R143" si="201">(K134*M134*$R$5)+(L134*M134*$R$6)+(O134*Q134*$R$7)+(P134*Q134*$R$8)</f>
        <v>0</v>
      </c>
      <c r="S134" s="69">
        <f t="shared" ref="S134:S143" si="202">J134*M134*$S$5</f>
        <v>0</v>
      </c>
      <c r="T134" s="70">
        <f t="shared" ref="T134:T143" si="203">K134*M134*$T$5</f>
        <v>0</v>
      </c>
      <c r="U134" s="70">
        <f t="shared" ref="U134:U143" si="204">J134*M134*$U$5</f>
        <v>0</v>
      </c>
      <c r="V134" s="70">
        <f t="shared" ref="V134:V145" si="205">N134*Q134*$V$7</f>
        <v>0</v>
      </c>
      <c r="W134" s="70">
        <f t="shared" ref="W134:W145" si="206">O134*Q134*$W$7</f>
        <v>0</v>
      </c>
      <c r="X134" s="70">
        <f t="shared" ref="X134:X145" si="207">N134*Q134*$X$7</f>
        <v>0</v>
      </c>
      <c r="Y134" s="70">
        <f t="shared" ref="Y134:AA145" si="208">S134+V134</f>
        <v>0</v>
      </c>
      <c r="Z134" s="70">
        <f t="shared" si="208"/>
        <v>0</v>
      </c>
      <c r="AA134" s="70">
        <f t="shared" si="208"/>
        <v>0</v>
      </c>
      <c r="AB134" s="71"/>
      <c r="AC134" s="7">
        <f>R134-Y134-Z134-AA134</f>
        <v>0</v>
      </c>
      <c r="AD134" s="162"/>
      <c r="AE134" s="134"/>
      <c r="AF134" s="163"/>
      <c r="AG134" s="164"/>
      <c r="AH134" s="88"/>
      <c r="AI134" s="88"/>
      <c r="AJ134" s="75"/>
      <c r="AK134" s="182"/>
      <c r="AL134" s="88"/>
      <c r="AM134" s="75"/>
      <c r="AN134" s="89"/>
      <c r="AO134" s="162"/>
      <c r="AP134" s="87"/>
      <c r="AQ134" s="87"/>
      <c r="AR134" s="167"/>
      <c r="AS134" s="87"/>
      <c r="AT134" s="88"/>
      <c r="AU134" s="75"/>
      <c r="AV134" s="89"/>
    </row>
    <row r="135" spans="1:68" ht="27.95" hidden="1" customHeight="1" x14ac:dyDescent="0.25">
      <c r="A135" s="54"/>
      <c r="B135" s="55"/>
      <c r="C135" s="56"/>
      <c r="D135" s="57" t="s">
        <v>1299</v>
      </c>
      <c r="E135" s="334"/>
      <c r="F135" s="136"/>
      <c r="G135" s="137"/>
      <c r="H135" s="140"/>
      <c r="I135" s="81"/>
      <c r="J135" s="82"/>
      <c r="K135" s="63">
        <f t="shared" si="197"/>
        <v>0</v>
      </c>
      <c r="L135" s="63">
        <f t="shared" si="198"/>
        <v>0</v>
      </c>
      <c r="M135" s="83"/>
      <c r="N135" s="84"/>
      <c r="O135" s="66">
        <f t="shared" si="199"/>
        <v>0</v>
      </c>
      <c r="P135" s="66">
        <f t="shared" si="200"/>
        <v>0</v>
      </c>
      <c r="Q135" s="83"/>
      <c r="R135" s="85">
        <f t="shared" si="201"/>
        <v>0</v>
      </c>
      <c r="S135" s="69">
        <f t="shared" si="202"/>
        <v>0</v>
      </c>
      <c r="T135" s="70">
        <f t="shared" si="203"/>
        <v>0</v>
      </c>
      <c r="U135" s="70">
        <f t="shared" si="204"/>
        <v>0</v>
      </c>
      <c r="V135" s="70">
        <f t="shared" si="205"/>
        <v>0</v>
      </c>
      <c r="W135" s="70">
        <f t="shared" si="206"/>
        <v>0</v>
      </c>
      <c r="X135" s="70">
        <f t="shared" si="207"/>
        <v>0</v>
      </c>
      <c r="Y135" s="70">
        <f t="shared" si="208"/>
        <v>0</v>
      </c>
      <c r="Z135" s="70">
        <f t="shared" si="208"/>
        <v>0</v>
      </c>
      <c r="AA135" s="70">
        <f t="shared" si="208"/>
        <v>0</v>
      </c>
      <c r="AB135" s="71"/>
      <c r="AC135" s="7">
        <f t="shared" ref="AC135:AC145" si="209">R133-Y133-Z133-AA133</f>
        <v>0</v>
      </c>
      <c r="AD135" s="162"/>
      <c r="AE135" s="134"/>
      <c r="AF135" s="163"/>
      <c r="AG135" s="164"/>
      <c r="AH135" s="88"/>
      <c r="AI135" s="88"/>
      <c r="AJ135" s="75"/>
      <c r="AK135" s="182"/>
      <c r="AL135" s="88"/>
      <c r="AM135" s="75"/>
      <c r="AN135" s="89"/>
      <c r="AO135" s="86"/>
      <c r="AP135" s="87"/>
      <c r="AQ135" s="87"/>
      <c r="AR135" s="87"/>
      <c r="AS135" s="87"/>
      <c r="AT135" s="88"/>
      <c r="AU135" s="75"/>
      <c r="AV135" s="89"/>
    </row>
    <row r="136" spans="1:68" ht="27.95" hidden="1" customHeight="1" x14ac:dyDescent="0.25">
      <c r="A136" s="54"/>
      <c r="B136" s="55"/>
      <c r="C136" s="56"/>
      <c r="D136" s="57" t="s">
        <v>1299</v>
      </c>
      <c r="E136" s="334"/>
      <c r="F136" s="136"/>
      <c r="G136" s="137"/>
      <c r="H136" s="138"/>
      <c r="I136" s="81"/>
      <c r="J136" s="82"/>
      <c r="K136" s="63">
        <f t="shared" si="197"/>
        <v>0</v>
      </c>
      <c r="L136" s="63">
        <f t="shared" si="198"/>
        <v>0</v>
      </c>
      <c r="M136" s="83"/>
      <c r="N136" s="84"/>
      <c r="O136" s="66">
        <f t="shared" si="199"/>
        <v>0</v>
      </c>
      <c r="P136" s="66">
        <f t="shared" si="200"/>
        <v>0</v>
      </c>
      <c r="Q136" s="83"/>
      <c r="R136" s="85">
        <f t="shared" si="201"/>
        <v>0</v>
      </c>
      <c r="S136" s="69">
        <f t="shared" si="202"/>
        <v>0</v>
      </c>
      <c r="T136" s="70">
        <f t="shared" si="203"/>
        <v>0</v>
      </c>
      <c r="U136" s="70">
        <f t="shared" si="204"/>
        <v>0</v>
      </c>
      <c r="V136" s="70">
        <f t="shared" si="205"/>
        <v>0</v>
      </c>
      <c r="W136" s="70">
        <f t="shared" si="206"/>
        <v>0</v>
      </c>
      <c r="X136" s="70">
        <f t="shared" si="207"/>
        <v>0</v>
      </c>
      <c r="Y136" s="70">
        <f t="shared" si="208"/>
        <v>0</v>
      </c>
      <c r="Z136" s="70">
        <f t="shared" si="208"/>
        <v>0</v>
      </c>
      <c r="AA136" s="70">
        <f t="shared" si="208"/>
        <v>0</v>
      </c>
      <c r="AB136" s="71"/>
      <c r="AC136" s="7">
        <f t="shared" si="209"/>
        <v>0</v>
      </c>
      <c r="AD136" s="162"/>
      <c r="AE136" s="134"/>
      <c r="AF136" s="163"/>
      <c r="AG136" s="164"/>
      <c r="AH136" s="88"/>
      <c r="AI136" s="88"/>
      <c r="AJ136" s="75"/>
      <c r="AK136" s="167"/>
      <c r="AL136" s="88"/>
      <c r="AM136" s="75"/>
      <c r="AN136" s="89"/>
      <c r="AO136" s="86"/>
      <c r="AP136" s="87"/>
      <c r="AQ136" s="87"/>
      <c r="AR136" s="87"/>
      <c r="AS136" s="87"/>
      <c r="AT136" s="88"/>
      <c r="AU136" s="75"/>
      <c r="AV136" s="89"/>
    </row>
    <row r="137" spans="1:68" ht="27.95" hidden="1" customHeight="1" x14ac:dyDescent="0.25">
      <c r="A137" s="54"/>
      <c r="B137" s="55"/>
      <c r="C137" s="56"/>
      <c r="D137" s="57" t="s">
        <v>1299</v>
      </c>
      <c r="E137" s="346"/>
      <c r="F137" s="136"/>
      <c r="G137" s="137"/>
      <c r="H137" s="140"/>
      <c r="I137" s="81"/>
      <c r="J137" s="82"/>
      <c r="K137" s="63">
        <f t="shared" si="197"/>
        <v>0</v>
      </c>
      <c r="L137" s="63">
        <f t="shared" si="198"/>
        <v>0</v>
      </c>
      <c r="M137" s="83"/>
      <c r="N137" s="84"/>
      <c r="O137" s="66">
        <f t="shared" si="199"/>
        <v>0</v>
      </c>
      <c r="P137" s="66">
        <f t="shared" si="200"/>
        <v>0</v>
      </c>
      <c r="Q137" s="83"/>
      <c r="R137" s="85">
        <f t="shared" si="201"/>
        <v>0</v>
      </c>
      <c r="S137" s="69">
        <f t="shared" si="202"/>
        <v>0</v>
      </c>
      <c r="T137" s="70">
        <f t="shared" si="203"/>
        <v>0</v>
      </c>
      <c r="U137" s="70">
        <f t="shared" si="204"/>
        <v>0</v>
      </c>
      <c r="V137" s="70">
        <f t="shared" si="205"/>
        <v>0</v>
      </c>
      <c r="W137" s="70">
        <f t="shared" si="206"/>
        <v>0</v>
      </c>
      <c r="X137" s="70">
        <f t="shared" si="207"/>
        <v>0</v>
      </c>
      <c r="Y137" s="70">
        <f t="shared" si="208"/>
        <v>0</v>
      </c>
      <c r="Z137" s="70">
        <f t="shared" si="208"/>
        <v>0</v>
      </c>
      <c r="AA137" s="70">
        <f t="shared" si="208"/>
        <v>0</v>
      </c>
      <c r="AB137" s="71"/>
      <c r="AC137" s="7">
        <f t="shared" si="209"/>
        <v>0</v>
      </c>
      <c r="AD137" s="86"/>
      <c r="AE137" s="73"/>
      <c r="AF137" s="87"/>
      <c r="AG137" s="87"/>
      <c r="AH137" s="88"/>
      <c r="AI137" s="88"/>
      <c r="AJ137" s="75"/>
      <c r="AK137" s="87"/>
      <c r="AL137" s="88"/>
      <c r="AM137" s="75"/>
      <c r="AN137" s="89"/>
      <c r="AO137" s="86"/>
      <c r="AP137" s="87"/>
      <c r="AQ137" s="87"/>
      <c r="AR137" s="87"/>
      <c r="AS137" s="87"/>
      <c r="AT137" s="88"/>
      <c r="AU137" s="75"/>
      <c r="AV137" s="89"/>
    </row>
    <row r="138" spans="1:68" ht="27.95" hidden="1" customHeight="1" x14ac:dyDescent="0.25">
      <c r="A138" s="54"/>
      <c r="B138" s="55"/>
      <c r="C138" s="56"/>
      <c r="D138" s="57" t="s">
        <v>1299</v>
      </c>
      <c r="E138" s="671"/>
      <c r="F138" s="136"/>
      <c r="G138" s="137"/>
      <c r="H138" s="140"/>
      <c r="I138" s="81"/>
      <c r="J138" s="82"/>
      <c r="K138" s="63">
        <f t="shared" si="197"/>
        <v>0</v>
      </c>
      <c r="L138" s="63">
        <f t="shared" si="198"/>
        <v>0</v>
      </c>
      <c r="M138" s="83"/>
      <c r="N138" s="84"/>
      <c r="O138" s="66">
        <f t="shared" si="199"/>
        <v>0</v>
      </c>
      <c r="P138" s="66">
        <f t="shared" si="200"/>
        <v>0</v>
      </c>
      <c r="Q138" s="83"/>
      <c r="R138" s="85">
        <f t="shared" si="201"/>
        <v>0</v>
      </c>
      <c r="S138" s="69">
        <f t="shared" si="202"/>
        <v>0</v>
      </c>
      <c r="T138" s="70">
        <f t="shared" si="203"/>
        <v>0</v>
      </c>
      <c r="U138" s="70">
        <f t="shared" si="204"/>
        <v>0</v>
      </c>
      <c r="V138" s="70">
        <f t="shared" si="205"/>
        <v>0</v>
      </c>
      <c r="W138" s="70">
        <f t="shared" si="206"/>
        <v>0</v>
      </c>
      <c r="X138" s="70">
        <f t="shared" si="207"/>
        <v>0</v>
      </c>
      <c r="Y138" s="70">
        <f t="shared" si="208"/>
        <v>0</v>
      </c>
      <c r="Z138" s="70">
        <f t="shared" si="208"/>
        <v>0</v>
      </c>
      <c r="AA138" s="70">
        <f t="shared" si="208"/>
        <v>0</v>
      </c>
      <c r="AB138" s="71"/>
      <c r="AC138" s="7">
        <f t="shared" si="209"/>
        <v>0</v>
      </c>
      <c r="AD138" s="86"/>
      <c r="AE138" s="73"/>
      <c r="AF138" s="87"/>
      <c r="AG138" s="87"/>
      <c r="AH138" s="88"/>
      <c r="AI138" s="88"/>
      <c r="AJ138" s="75"/>
      <c r="AK138" s="87"/>
      <c r="AL138" s="88"/>
      <c r="AM138" s="75"/>
      <c r="AN138" s="89"/>
      <c r="AO138" s="86"/>
      <c r="AP138" s="87"/>
      <c r="AQ138" s="87"/>
      <c r="AR138" s="87"/>
      <c r="AS138" s="87"/>
      <c r="AT138" s="88"/>
      <c r="AU138" s="75"/>
      <c r="AV138" s="89"/>
    </row>
    <row r="139" spans="1:68" ht="27.95" hidden="1" customHeight="1" x14ac:dyDescent="0.25">
      <c r="A139" s="54"/>
      <c r="B139" s="55"/>
      <c r="C139" s="56"/>
      <c r="D139" s="57" t="s">
        <v>1299</v>
      </c>
      <c r="E139" s="671"/>
      <c r="F139" s="136"/>
      <c r="G139" s="137"/>
      <c r="H139" s="140"/>
      <c r="I139" s="81"/>
      <c r="J139" s="82"/>
      <c r="K139" s="63">
        <f t="shared" si="197"/>
        <v>0</v>
      </c>
      <c r="L139" s="63">
        <f t="shared" si="198"/>
        <v>0</v>
      </c>
      <c r="M139" s="83"/>
      <c r="N139" s="84"/>
      <c r="O139" s="66">
        <f t="shared" si="199"/>
        <v>0</v>
      </c>
      <c r="P139" s="66">
        <f t="shared" si="200"/>
        <v>0</v>
      </c>
      <c r="Q139" s="83"/>
      <c r="R139" s="85">
        <f t="shared" si="201"/>
        <v>0</v>
      </c>
      <c r="S139" s="69">
        <f t="shared" si="202"/>
        <v>0</v>
      </c>
      <c r="T139" s="70">
        <f t="shared" si="203"/>
        <v>0</v>
      </c>
      <c r="U139" s="70">
        <f t="shared" si="204"/>
        <v>0</v>
      </c>
      <c r="V139" s="70">
        <f t="shared" si="205"/>
        <v>0</v>
      </c>
      <c r="W139" s="70">
        <f t="shared" si="206"/>
        <v>0</v>
      </c>
      <c r="X139" s="70">
        <f t="shared" si="207"/>
        <v>0</v>
      </c>
      <c r="Y139" s="70">
        <f t="shared" si="208"/>
        <v>0</v>
      </c>
      <c r="Z139" s="70">
        <f t="shared" si="208"/>
        <v>0</v>
      </c>
      <c r="AA139" s="70">
        <f t="shared" si="208"/>
        <v>0</v>
      </c>
      <c r="AB139" s="71"/>
      <c r="AC139" s="7">
        <f t="shared" si="209"/>
        <v>0</v>
      </c>
      <c r="AD139" s="86"/>
      <c r="AE139" s="73"/>
      <c r="AF139" s="87"/>
      <c r="AG139" s="87"/>
      <c r="AH139" s="88"/>
      <c r="AI139" s="88"/>
      <c r="AJ139" s="75"/>
      <c r="AK139" s="87"/>
      <c r="AL139" s="88"/>
      <c r="AM139" s="75"/>
      <c r="AN139" s="89"/>
      <c r="AO139" s="86"/>
      <c r="AP139" s="87"/>
      <c r="AQ139" s="87"/>
      <c r="AR139" s="87"/>
      <c r="AS139" s="87"/>
      <c r="AT139" s="88"/>
      <c r="AU139" s="75"/>
      <c r="AV139" s="89"/>
    </row>
    <row r="140" spans="1:68" ht="27.95" hidden="1" customHeight="1" x14ac:dyDescent="0.25">
      <c r="A140" s="54"/>
      <c r="B140" s="55"/>
      <c r="C140" s="56"/>
      <c r="D140" s="57" t="s">
        <v>1299</v>
      </c>
      <c r="E140" s="671"/>
      <c r="F140" s="136"/>
      <c r="G140" s="142"/>
      <c r="H140" s="140"/>
      <c r="I140" s="81"/>
      <c r="J140" s="82"/>
      <c r="K140" s="63">
        <f t="shared" si="197"/>
        <v>0</v>
      </c>
      <c r="L140" s="63">
        <f t="shared" si="198"/>
        <v>0</v>
      </c>
      <c r="M140" s="83"/>
      <c r="N140" s="84"/>
      <c r="O140" s="66">
        <f t="shared" si="199"/>
        <v>0</v>
      </c>
      <c r="P140" s="66">
        <f t="shared" si="200"/>
        <v>0</v>
      </c>
      <c r="Q140" s="83"/>
      <c r="R140" s="85">
        <f t="shared" si="201"/>
        <v>0</v>
      </c>
      <c r="S140" s="69">
        <f t="shared" si="202"/>
        <v>0</v>
      </c>
      <c r="T140" s="70">
        <f t="shared" si="203"/>
        <v>0</v>
      </c>
      <c r="U140" s="70">
        <f t="shared" si="204"/>
        <v>0</v>
      </c>
      <c r="V140" s="70">
        <f t="shared" si="205"/>
        <v>0</v>
      </c>
      <c r="W140" s="70">
        <f t="shared" si="206"/>
        <v>0</v>
      </c>
      <c r="X140" s="70">
        <f t="shared" si="207"/>
        <v>0</v>
      </c>
      <c r="Y140" s="70">
        <f t="shared" si="208"/>
        <v>0</v>
      </c>
      <c r="Z140" s="70">
        <f t="shared" si="208"/>
        <v>0</v>
      </c>
      <c r="AA140" s="70">
        <f t="shared" si="208"/>
        <v>0</v>
      </c>
      <c r="AB140" s="71"/>
      <c r="AC140" s="7">
        <f t="shared" si="209"/>
        <v>0</v>
      </c>
      <c r="AD140" s="86"/>
      <c r="AE140" s="73"/>
      <c r="AF140" s="87"/>
      <c r="AG140" s="87"/>
      <c r="AH140" s="88"/>
      <c r="AI140" s="88"/>
      <c r="AJ140" s="75"/>
      <c r="AK140" s="87"/>
      <c r="AL140" s="88"/>
      <c r="AM140" s="75"/>
      <c r="AN140" s="89"/>
      <c r="AO140" s="86"/>
      <c r="AP140" s="87"/>
      <c r="AQ140" s="87"/>
      <c r="AR140" s="87"/>
      <c r="AS140" s="87"/>
      <c r="AT140" s="88"/>
      <c r="AU140" s="75"/>
      <c r="AV140" s="89"/>
    </row>
    <row r="141" spans="1:68" ht="27.95" hidden="1" customHeight="1" x14ac:dyDescent="0.25">
      <c r="A141" s="54"/>
      <c r="B141" s="55"/>
      <c r="C141" s="56"/>
      <c r="D141" s="57" t="s">
        <v>1299</v>
      </c>
      <c r="E141" s="671"/>
      <c r="F141" s="136"/>
      <c r="G141" s="142"/>
      <c r="H141" s="140"/>
      <c r="I141" s="94"/>
      <c r="J141" s="82"/>
      <c r="K141" s="63">
        <f t="shared" si="197"/>
        <v>0</v>
      </c>
      <c r="L141" s="63">
        <f t="shared" si="198"/>
        <v>0</v>
      </c>
      <c r="M141" s="83"/>
      <c r="N141" s="84"/>
      <c r="O141" s="66">
        <f t="shared" si="199"/>
        <v>0</v>
      </c>
      <c r="P141" s="66">
        <f t="shared" si="200"/>
        <v>0</v>
      </c>
      <c r="Q141" s="83"/>
      <c r="R141" s="85">
        <f t="shared" si="201"/>
        <v>0</v>
      </c>
      <c r="S141" s="69">
        <f t="shared" si="202"/>
        <v>0</v>
      </c>
      <c r="T141" s="70">
        <f t="shared" si="203"/>
        <v>0</v>
      </c>
      <c r="U141" s="70">
        <f t="shared" si="204"/>
        <v>0</v>
      </c>
      <c r="V141" s="70">
        <f t="shared" si="205"/>
        <v>0</v>
      </c>
      <c r="W141" s="70">
        <f t="shared" si="206"/>
        <v>0</v>
      </c>
      <c r="X141" s="70">
        <f t="shared" si="207"/>
        <v>0</v>
      </c>
      <c r="Y141" s="70">
        <f t="shared" si="208"/>
        <v>0</v>
      </c>
      <c r="Z141" s="70">
        <f t="shared" si="208"/>
        <v>0</v>
      </c>
      <c r="AA141" s="70">
        <f t="shared" si="208"/>
        <v>0</v>
      </c>
      <c r="AB141" s="71"/>
      <c r="AC141" s="7">
        <f t="shared" si="209"/>
        <v>0</v>
      </c>
      <c r="AD141" s="86"/>
      <c r="AE141" s="73"/>
      <c r="AF141" s="87"/>
      <c r="AG141" s="87"/>
      <c r="AH141" s="88"/>
      <c r="AI141" s="88"/>
      <c r="AJ141" s="75"/>
      <c r="AK141" s="87"/>
      <c r="AL141" s="88"/>
      <c r="AM141" s="75"/>
      <c r="AN141" s="89"/>
      <c r="AO141" s="86"/>
      <c r="AP141" s="87"/>
      <c r="AQ141" s="87"/>
      <c r="AR141" s="87"/>
      <c r="AS141" s="87"/>
      <c r="AT141" s="88"/>
      <c r="AU141" s="75"/>
      <c r="AV141" s="89"/>
    </row>
    <row r="142" spans="1:68" ht="27.95" hidden="1" customHeight="1" x14ac:dyDescent="0.25">
      <c r="A142" s="54"/>
      <c r="B142" s="55"/>
      <c r="C142" s="56"/>
      <c r="D142" s="57" t="s">
        <v>1299</v>
      </c>
      <c r="E142" s="672"/>
      <c r="F142" s="144"/>
      <c r="G142" s="145"/>
      <c r="H142" s="140"/>
      <c r="I142" s="81"/>
      <c r="J142" s="82"/>
      <c r="K142" s="63">
        <f t="shared" si="197"/>
        <v>0</v>
      </c>
      <c r="L142" s="63">
        <f t="shared" si="198"/>
        <v>0</v>
      </c>
      <c r="M142" s="83"/>
      <c r="N142" s="84"/>
      <c r="O142" s="66">
        <f t="shared" si="199"/>
        <v>0</v>
      </c>
      <c r="P142" s="66">
        <f t="shared" si="200"/>
        <v>0</v>
      </c>
      <c r="Q142" s="83"/>
      <c r="R142" s="85">
        <f t="shared" si="201"/>
        <v>0</v>
      </c>
      <c r="S142" s="69">
        <f t="shared" si="202"/>
        <v>0</v>
      </c>
      <c r="T142" s="70">
        <f t="shared" si="203"/>
        <v>0</v>
      </c>
      <c r="U142" s="70">
        <f t="shared" si="204"/>
        <v>0</v>
      </c>
      <c r="V142" s="70">
        <f t="shared" si="205"/>
        <v>0</v>
      </c>
      <c r="W142" s="70">
        <f t="shared" si="206"/>
        <v>0</v>
      </c>
      <c r="X142" s="70">
        <f t="shared" si="207"/>
        <v>0</v>
      </c>
      <c r="Y142" s="70">
        <f t="shared" si="208"/>
        <v>0</v>
      </c>
      <c r="Z142" s="70">
        <f t="shared" si="208"/>
        <v>0</v>
      </c>
      <c r="AA142" s="70">
        <f t="shared" si="208"/>
        <v>0</v>
      </c>
      <c r="AB142" s="71"/>
      <c r="AC142" s="7">
        <f t="shared" si="209"/>
        <v>0</v>
      </c>
      <c r="AD142" s="86"/>
      <c r="AE142" s="73"/>
      <c r="AF142" s="87"/>
      <c r="AG142" s="87"/>
      <c r="AH142" s="88"/>
      <c r="AI142" s="88"/>
      <c r="AJ142" s="75"/>
      <c r="AK142" s="87"/>
      <c r="AL142" s="88"/>
      <c r="AM142" s="75"/>
      <c r="AN142" s="89"/>
      <c r="AO142" s="86"/>
      <c r="AP142" s="87"/>
      <c r="AQ142" s="87"/>
      <c r="AR142" s="87"/>
      <c r="AS142" s="87"/>
      <c r="AT142" s="88"/>
      <c r="AU142" s="75"/>
      <c r="AV142" s="89"/>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row>
    <row r="143" spans="1:68" ht="27.95" hidden="1" customHeight="1" x14ac:dyDescent="0.25">
      <c r="A143" s="54"/>
      <c r="B143" s="55"/>
      <c r="C143" s="56"/>
      <c r="D143" s="57" t="s">
        <v>1299</v>
      </c>
      <c r="E143" s="673"/>
      <c r="F143" s="674"/>
      <c r="G143" s="142"/>
      <c r="H143" s="675"/>
      <c r="I143" s="627"/>
      <c r="J143" s="82"/>
      <c r="K143" s="96">
        <f t="shared" si="197"/>
        <v>0</v>
      </c>
      <c r="L143" s="96">
        <f t="shared" si="198"/>
        <v>0</v>
      </c>
      <c r="M143" s="83"/>
      <c r="N143" s="84"/>
      <c r="O143" s="66">
        <f t="shared" si="199"/>
        <v>0</v>
      </c>
      <c r="P143" s="66">
        <f t="shared" si="200"/>
        <v>0</v>
      </c>
      <c r="Q143" s="83"/>
      <c r="R143" s="85">
        <f t="shared" si="201"/>
        <v>0</v>
      </c>
      <c r="S143" s="69">
        <f t="shared" si="202"/>
        <v>0</v>
      </c>
      <c r="T143" s="70">
        <f t="shared" si="203"/>
        <v>0</v>
      </c>
      <c r="U143" s="70">
        <f t="shared" si="204"/>
        <v>0</v>
      </c>
      <c r="V143" s="70">
        <f t="shared" si="205"/>
        <v>0</v>
      </c>
      <c r="W143" s="70">
        <f t="shared" si="206"/>
        <v>0</v>
      </c>
      <c r="X143" s="70">
        <f t="shared" si="207"/>
        <v>0</v>
      </c>
      <c r="Y143" s="70">
        <f t="shared" si="208"/>
        <v>0</v>
      </c>
      <c r="Z143" s="70">
        <f t="shared" si="208"/>
        <v>0</v>
      </c>
      <c r="AA143" s="70">
        <f t="shared" si="208"/>
        <v>0</v>
      </c>
      <c r="AB143" s="71"/>
      <c r="AC143" s="7">
        <f t="shared" si="209"/>
        <v>0</v>
      </c>
      <c r="AD143" s="86"/>
      <c r="AE143" s="73"/>
      <c r="AF143" s="87"/>
      <c r="AG143" s="87"/>
      <c r="AH143" s="88"/>
      <c r="AI143" s="88"/>
      <c r="AJ143" s="75"/>
      <c r="AK143" s="87"/>
      <c r="AL143" s="88"/>
      <c r="AM143" s="75"/>
      <c r="AN143" s="89"/>
      <c r="AO143" s="86"/>
      <c r="AP143" s="87"/>
      <c r="AQ143" s="87"/>
      <c r="AR143" s="87"/>
      <c r="AS143" s="87"/>
      <c r="AT143" s="88"/>
      <c r="AU143" s="75"/>
      <c r="AV143" s="89"/>
      <c r="AW143" s="171"/>
      <c r="AX143" s="171"/>
      <c r="AY143" s="171"/>
      <c r="AZ143" s="171"/>
      <c r="BA143" s="171"/>
      <c r="BB143" s="171"/>
      <c r="BC143" s="171"/>
      <c r="BD143" s="171"/>
      <c r="BE143" s="171"/>
      <c r="BF143" s="171"/>
      <c r="BG143" s="171"/>
      <c r="BH143" s="171"/>
      <c r="BI143" s="171"/>
      <c r="BJ143" s="171"/>
      <c r="BK143" s="171"/>
      <c r="BL143" s="171"/>
      <c r="BM143" s="171"/>
      <c r="BN143" s="171"/>
      <c r="BO143" s="171"/>
      <c r="BP143" s="171"/>
    </row>
    <row r="144" spans="1:68" s="179" customFormat="1" ht="27.95" hidden="1" customHeight="1" x14ac:dyDescent="0.25">
      <c r="A144" s="193"/>
      <c r="B144" s="194"/>
      <c r="C144" s="56"/>
      <c r="D144" s="57" t="s">
        <v>1299</v>
      </c>
      <c r="E144" s="670" t="s">
        <v>49</v>
      </c>
      <c r="F144" s="101"/>
      <c r="G144" s="102"/>
      <c r="H144" s="103"/>
      <c r="I144" s="104"/>
      <c r="J144" s="105"/>
      <c r="K144" s="106">
        <f>IF(J144&gt;0, 1, 0)</f>
        <v>0</v>
      </c>
      <c r="L144" s="106">
        <f t="shared" si="198"/>
        <v>0</v>
      </c>
      <c r="M144" s="107"/>
      <c r="N144" s="108"/>
      <c r="O144" s="109">
        <f t="shared" si="199"/>
        <v>0</v>
      </c>
      <c r="P144" s="109">
        <f t="shared" si="200"/>
        <v>0</v>
      </c>
      <c r="Q144" s="107"/>
      <c r="R144" s="110">
        <f>J144*M144*$R$9</f>
        <v>0</v>
      </c>
      <c r="S144" s="111">
        <f>J144*M144*$S$9</f>
        <v>0</v>
      </c>
      <c r="T144" s="112">
        <f>K144*M144*$T$9</f>
        <v>0</v>
      </c>
      <c r="U144" s="112">
        <f>J144*M144*$U$9</f>
        <v>0</v>
      </c>
      <c r="V144" s="112">
        <f t="shared" si="205"/>
        <v>0</v>
      </c>
      <c r="W144" s="112">
        <f t="shared" si="206"/>
        <v>0</v>
      </c>
      <c r="X144" s="112">
        <f t="shared" si="207"/>
        <v>0</v>
      </c>
      <c r="Y144" s="112">
        <f t="shared" si="208"/>
        <v>0</v>
      </c>
      <c r="Z144" s="112">
        <f t="shared" si="208"/>
        <v>0</v>
      </c>
      <c r="AA144" s="112">
        <f t="shared" si="208"/>
        <v>0</v>
      </c>
      <c r="AB144" s="113"/>
      <c r="AC144" s="7">
        <f t="shared" si="209"/>
        <v>0</v>
      </c>
      <c r="AD144" s="176"/>
      <c r="AE144" s="73"/>
      <c r="AF144" s="177"/>
      <c r="AG144" s="177"/>
      <c r="AH144" s="88"/>
      <c r="AI144" s="88"/>
      <c r="AJ144" s="75"/>
      <c r="AK144" s="177"/>
      <c r="AL144" s="88"/>
      <c r="AM144" s="75"/>
      <c r="AN144" s="178"/>
      <c r="AO144" s="176"/>
      <c r="AP144" s="177"/>
      <c r="AQ144" s="177"/>
      <c r="AR144" s="177"/>
      <c r="AS144" s="177"/>
      <c r="AT144" s="88"/>
      <c r="AU144" s="75"/>
      <c r="AV144" s="178"/>
      <c r="AW144" s="6"/>
      <c r="AX144" s="6"/>
      <c r="AY144" s="6"/>
      <c r="AZ144" s="6"/>
      <c r="BA144" s="6"/>
      <c r="BB144" s="6"/>
      <c r="BC144" s="6"/>
      <c r="BD144" s="6"/>
      <c r="BE144" s="6"/>
      <c r="BF144" s="6"/>
      <c r="BG144" s="6"/>
      <c r="BH144" s="6"/>
      <c r="BI144" s="6"/>
      <c r="BJ144" s="6"/>
      <c r="BK144" s="6"/>
      <c r="BL144" s="6"/>
      <c r="BM144" s="6"/>
      <c r="BN144" s="6"/>
      <c r="BO144" s="6"/>
      <c r="BP144" s="6"/>
    </row>
    <row r="145" spans="1:68" s="171" customFormat="1" ht="27.95" hidden="1" customHeight="1" x14ac:dyDescent="0.25">
      <c r="A145" s="193"/>
      <c r="B145" s="194"/>
      <c r="C145" s="56"/>
      <c r="D145" s="57" t="s">
        <v>1299</v>
      </c>
      <c r="E145" s="670" t="s">
        <v>49</v>
      </c>
      <c r="F145" s="101"/>
      <c r="G145" s="102"/>
      <c r="H145" s="103"/>
      <c r="I145" s="104"/>
      <c r="J145" s="105"/>
      <c r="K145" s="106">
        <f>IF(J145&gt;0, 1, 0)</f>
        <v>0</v>
      </c>
      <c r="L145" s="106">
        <f t="shared" si="198"/>
        <v>0</v>
      </c>
      <c r="M145" s="107"/>
      <c r="N145" s="108"/>
      <c r="O145" s="109">
        <f t="shared" si="199"/>
        <v>0</v>
      </c>
      <c r="P145" s="109">
        <f t="shared" si="200"/>
        <v>0</v>
      </c>
      <c r="Q145" s="107"/>
      <c r="R145" s="110">
        <f>J145*M145*$R$9</f>
        <v>0</v>
      </c>
      <c r="S145" s="111">
        <f>J145*M145*$S$9</f>
        <v>0</v>
      </c>
      <c r="T145" s="112">
        <f>K145*M145*$T$9</f>
        <v>0</v>
      </c>
      <c r="U145" s="112">
        <f>J145*M145*$U$9</f>
        <v>0</v>
      </c>
      <c r="V145" s="112">
        <f t="shared" si="205"/>
        <v>0</v>
      </c>
      <c r="W145" s="112">
        <f t="shared" si="206"/>
        <v>0</v>
      </c>
      <c r="X145" s="112">
        <f t="shared" si="207"/>
        <v>0</v>
      </c>
      <c r="Y145" s="112">
        <f t="shared" si="208"/>
        <v>0</v>
      </c>
      <c r="Z145" s="112">
        <f t="shared" si="208"/>
        <v>0</v>
      </c>
      <c r="AA145" s="112">
        <f t="shared" si="208"/>
        <v>0</v>
      </c>
      <c r="AB145" s="113"/>
      <c r="AC145" s="114">
        <f t="shared" si="209"/>
        <v>0</v>
      </c>
      <c r="AD145" s="176"/>
      <c r="AE145" s="73"/>
      <c r="AF145" s="177"/>
      <c r="AG145" s="177"/>
      <c r="AH145" s="88"/>
      <c r="AI145" s="88"/>
      <c r="AJ145" s="75"/>
      <c r="AK145" s="177"/>
      <c r="AL145" s="88"/>
      <c r="AM145" s="75"/>
      <c r="AN145" s="178"/>
      <c r="AO145" s="176"/>
      <c r="AP145" s="177"/>
      <c r="AQ145" s="177"/>
      <c r="AR145" s="177"/>
      <c r="AS145" s="177"/>
      <c r="AT145" s="88"/>
      <c r="AU145" s="75"/>
      <c r="AV145" s="178"/>
      <c r="AW145" s="6"/>
      <c r="AX145" s="6"/>
      <c r="AY145" s="6"/>
      <c r="AZ145" s="6"/>
      <c r="BA145" s="6"/>
      <c r="BB145" s="6"/>
      <c r="BC145" s="6"/>
      <c r="BD145" s="6"/>
      <c r="BE145" s="6"/>
      <c r="BF145" s="6"/>
      <c r="BG145" s="6"/>
      <c r="BH145" s="6"/>
      <c r="BI145" s="6"/>
      <c r="BJ145" s="6"/>
      <c r="BK145" s="6"/>
      <c r="BL145" s="6"/>
      <c r="BM145" s="6"/>
      <c r="BN145" s="6"/>
      <c r="BO145" s="6"/>
      <c r="BP145" s="6"/>
    </row>
    <row r="146" spans="1:68" ht="27.95" hidden="1" customHeight="1" thickBot="1" x14ac:dyDescent="0.3">
      <c r="A146" s="116"/>
      <c r="B146" s="117"/>
      <c r="C146" s="117"/>
      <c r="D146" s="57" t="s">
        <v>1299</v>
      </c>
      <c r="E146" s="623"/>
      <c r="F146" s="118"/>
      <c r="G146" s="119"/>
      <c r="H146" s="120" t="s">
        <v>90</v>
      </c>
      <c r="I146" s="121"/>
      <c r="J146" s="122"/>
      <c r="K146" s="123"/>
      <c r="L146" s="123"/>
      <c r="M146" s="124"/>
      <c r="N146" s="125"/>
      <c r="O146" s="123"/>
      <c r="P146" s="123"/>
      <c r="Q146" s="124"/>
      <c r="R146" s="126">
        <f>SUM(R134:R145)</f>
        <v>0</v>
      </c>
      <c r="S146" s="127">
        <f t="shared" ref="S146:AA146" si="210">SUM(S134:S145)</f>
        <v>0</v>
      </c>
      <c r="T146" s="128">
        <f t="shared" si="210"/>
        <v>0</v>
      </c>
      <c r="U146" s="128">
        <f t="shared" si="210"/>
        <v>0</v>
      </c>
      <c r="V146" s="128">
        <f t="shared" si="210"/>
        <v>0</v>
      </c>
      <c r="W146" s="128">
        <f t="shared" si="210"/>
        <v>0</v>
      </c>
      <c r="X146" s="128">
        <f t="shared" si="210"/>
        <v>0</v>
      </c>
      <c r="Y146" s="129">
        <f t="shared" si="210"/>
        <v>0</v>
      </c>
      <c r="Z146" s="129">
        <f t="shared" si="210"/>
        <v>0</v>
      </c>
      <c r="AA146" s="129">
        <f t="shared" si="210"/>
        <v>0</v>
      </c>
      <c r="AB146" s="130">
        <f>R146/1800/0.6</f>
        <v>0</v>
      </c>
      <c r="AC146" s="7"/>
      <c r="AD146" s="131"/>
      <c r="AE146" s="132"/>
      <c r="AF146" s="132"/>
      <c r="AG146" s="132"/>
      <c r="AH146" s="132"/>
      <c r="AI146" s="132"/>
      <c r="AJ146" s="132"/>
      <c r="AK146" s="132"/>
      <c r="AL146" s="132"/>
      <c r="AM146" s="132"/>
      <c r="AN146" s="132"/>
      <c r="AO146" s="132"/>
      <c r="AP146" s="132"/>
      <c r="AQ146" s="132"/>
      <c r="AR146" s="132"/>
      <c r="AS146" s="132"/>
      <c r="AT146" s="132"/>
      <c r="AU146" s="132"/>
      <c r="AV146" s="624"/>
    </row>
    <row r="147" spans="1:68" ht="27.75" hidden="1" customHeight="1" thickTop="1" x14ac:dyDescent="0.25">
      <c r="A147" s="54"/>
      <c r="B147" s="55"/>
      <c r="C147" s="56"/>
      <c r="D147" s="57" t="s">
        <v>1299</v>
      </c>
      <c r="E147" s="334"/>
      <c r="F147" s="136"/>
      <c r="G147" s="137"/>
      <c r="H147" s="140"/>
      <c r="I147" s="654"/>
      <c r="J147" s="62"/>
      <c r="K147" s="63">
        <f t="shared" ref="K147:K156" si="211">IF(J147&gt;0, 1, 0)</f>
        <v>0</v>
      </c>
      <c r="L147" s="63">
        <f t="shared" ref="L147:L158" si="212">J147-K147</f>
        <v>0</v>
      </c>
      <c r="M147" s="64"/>
      <c r="N147" s="65"/>
      <c r="O147" s="66">
        <f t="shared" ref="O147:O158" si="213">IF(N147&gt;0, 1, 0)</f>
        <v>0</v>
      </c>
      <c r="P147" s="66">
        <f t="shared" ref="P147:P158" si="214">N147-O147</f>
        <v>0</v>
      </c>
      <c r="Q147" s="612"/>
      <c r="R147" s="68">
        <f t="shared" ref="R147:R156" si="215">(K147*M147*$R$5)+(L147*M147*$R$6)+(O147*Q147*$R$7)+(P147*Q147*$R$8)</f>
        <v>0</v>
      </c>
      <c r="S147" s="69">
        <f t="shared" ref="S147:S156" si="216">J147*M147*$S$5</f>
        <v>0</v>
      </c>
      <c r="T147" s="70">
        <f t="shared" ref="T147:T156" si="217">K147*M147*$T$5</f>
        <v>0</v>
      </c>
      <c r="U147" s="70">
        <f t="shared" ref="U147:U156" si="218">J147*M147*$U$5</f>
        <v>0</v>
      </c>
      <c r="V147" s="70">
        <f t="shared" ref="V147:V158" si="219">N147*Q147*$V$7</f>
        <v>0</v>
      </c>
      <c r="W147" s="70">
        <f t="shared" ref="W147:W158" si="220">O147*Q147*$W$7</f>
        <v>0</v>
      </c>
      <c r="X147" s="70">
        <f t="shared" ref="X147:X158" si="221">N147*Q147*$X$7</f>
        <v>0</v>
      </c>
      <c r="Y147" s="70">
        <f t="shared" ref="Y147:AA158" si="222">S147+V147</f>
        <v>0</v>
      </c>
      <c r="Z147" s="70">
        <f t="shared" si="222"/>
        <v>0</v>
      </c>
      <c r="AA147" s="70">
        <f t="shared" si="222"/>
        <v>0</v>
      </c>
      <c r="AB147" s="71"/>
      <c r="AC147" s="7">
        <f>R147-Y147-Z147-AA147</f>
        <v>0</v>
      </c>
      <c r="AD147" s="162"/>
      <c r="AE147" s="134"/>
      <c r="AF147" s="163"/>
      <c r="AG147" s="164"/>
      <c r="AH147" s="88"/>
      <c r="AI147" s="88"/>
      <c r="AJ147" s="75"/>
      <c r="AK147" s="182"/>
      <c r="AL147" s="88"/>
      <c r="AM147" s="75"/>
      <c r="AN147" s="89"/>
      <c r="AO147" s="162"/>
      <c r="AP147" s="87"/>
      <c r="AQ147" s="87"/>
      <c r="AR147" s="167"/>
      <c r="AS147" s="87"/>
      <c r="AT147" s="88"/>
      <c r="AU147" s="75"/>
      <c r="AV147" s="89"/>
    </row>
    <row r="148" spans="1:68" ht="27.95" hidden="1" customHeight="1" x14ac:dyDescent="0.25">
      <c r="A148" s="54"/>
      <c r="B148" s="55"/>
      <c r="C148" s="56"/>
      <c r="D148" s="57" t="s">
        <v>1299</v>
      </c>
      <c r="E148" s="334"/>
      <c r="F148" s="136"/>
      <c r="G148" s="137"/>
      <c r="H148" s="140"/>
      <c r="I148" s="81"/>
      <c r="J148" s="82"/>
      <c r="K148" s="63">
        <f t="shared" si="211"/>
        <v>0</v>
      </c>
      <c r="L148" s="63">
        <f t="shared" si="212"/>
        <v>0</v>
      </c>
      <c r="M148" s="83"/>
      <c r="N148" s="84"/>
      <c r="O148" s="66">
        <f t="shared" si="213"/>
        <v>0</v>
      </c>
      <c r="P148" s="66">
        <f t="shared" si="214"/>
        <v>0</v>
      </c>
      <c r="Q148" s="83"/>
      <c r="R148" s="85">
        <f t="shared" si="215"/>
        <v>0</v>
      </c>
      <c r="S148" s="69">
        <f t="shared" si="216"/>
        <v>0</v>
      </c>
      <c r="T148" s="70">
        <f t="shared" si="217"/>
        <v>0</v>
      </c>
      <c r="U148" s="70">
        <f t="shared" si="218"/>
        <v>0</v>
      </c>
      <c r="V148" s="70">
        <f t="shared" si="219"/>
        <v>0</v>
      </c>
      <c r="W148" s="70">
        <f t="shared" si="220"/>
        <v>0</v>
      </c>
      <c r="X148" s="70">
        <f t="shared" si="221"/>
        <v>0</v>
      </c>
      <c r="Y148" s="70">
        <f t="shared" si="222"/>
        <v>0</v>
      </c>
      <c r="Z148" s="70">
        <f t="shared" si="222"/>
        <v>0</v>
      </c>
      <c r="AA148" s="70">
        <f t="shared" si="222"/>
        <v>0</v>
      </c>
      <c r="AB148" s="71"/>
      <c r="AC148" s="7">
        <f t="shared" ref="AC148:AC158" si="223">R146-Y146-Z146-AA146</f>
        <v>0</v>
      </c>
      <c r="AD148" s="162"/>
      <c r="AE148" s="134"/>
      <c r="AF148" s="163"/>
      <c r="AG148" s="164"/>
      <c r="AH148" s="88"/>
      <c r="AI148" s="88"/>
      <c r="AJ148" s="75"/>
      <c r="AK148" s="182"/>
      <c r="AL148" s="88"/>
      <c r="AM148" s="75"/>
      <c r="AN148" s="89"/>
      <c r="AO148" s="86"/>
      <c r="AP148" s="87"/>
      <c r="AQ148" s="87"/>
      <c r="AR148" s="87"/>
      <c r="AS148" s="87"/>
      <c r="AT148" s="88"/>
      <c r="AU148" s="75"/>
      <c r="AV148" s="89"/>
    </row>
    <row r="149" spans="1:68" ht="27.95" hidden="1" customHeight="1" x14ac:dyDescent="0.25">
      <c r="A149" s="54"/>
      <c r="B149" s="55"/>
      <c r="C149" s="56"/>
      <c r="D149" s="57" t="s">
        <v>1299</v>
      </c>
      <c r="E149" s="334"/>
      <c r="F149" s="136"/>
      <c r="G149" s="137"/>
      <c r="H149" s="138"/>
      <c r="I149" s="81"/>
      <c r="J149" s="82"/>
      <c r="K149" s="63">
        <f t="shared" si="211"/>
        <v>0</v>
      </c>
      <c r="L149" s="63">
        <f t="shared" si="212"/>
        <v>0</v>
      </c>
      <c r="M149" s="83"/>
      <c r="N149" s="84"/>
      <c r="O149" s="66">
        <f t="shared" si="213"/>
        <v>0</v>
      </c>
      <c r="P149" s="66">
        <f t="shared" si="214"/>
        <v>0</v>
      </c>
      <c r="Q149" s="83"/>
      <c r="R149" s="85">
        <f t="shared" si="215"/>
        <v>0</v>
      </c>
      <c r="S149" s="69">
        <f t="shared" si="216"/>
        <v>0</v>
      </c>
      <c r="T149" s="70">
        <f t="shared" si="217"/>
        <v>0</v>
      </c>
      <c r="U149" s="70">
        <f t="shared" si="218"/>
        <v>0</v>
      </c>
      <c r="V149" s="70">
        <f t="shared" si="219"/>
        <v>0</v>
      </c>
      <c r="W149" s="70">
        <f t="shared" si="220"/>
        <v>0</v>
      </c>
      <c r="X149" s="70">
        <f t="shared" si="221"/>
        <v>0</v>
      </c>
      <c r="Y149" s="70">
        <f t="shared" si="222"/>
        <v>0</v>
      </c>
      <c r="Z149" s="70">
        <f t="shared" si="222"/>
        <v>0</v>
      </c>
      <c r="AA149" s="70">
        <f t="shared" si="222"/>
        <v>0</v>
      </c>
      <c r="AB149" s="71"/>
      <c r="AC149" s="7">
        <f t="shared" si="223"/>
        <v>0</v>
      </c>
      <c r="AD149" s="162"/>
      <c r="AE149" s="134"/>
      <c r="AF149" s="163"/>
      <c r="AG149" s="164"/>
      <c r="AH149" s="88"/>
      <c r="AI149" s="88"/>
      <c r="AJ149" s="75"/>
      <c r="AK149" s="167"/>
      <c r="AL149" s="88"/>
      <c r="AM149" s="75"/>
      <c r="AN149" s="89"/>
      <c r="AO149" s="86"/>
      <c r="AP149" s="87"/>
      <c r="AQ149" s="87"/>
      <c r="AR149" s="87"/>
      <c r="AS149" s="87"/>
      <c r="AT149" s="88"/>
      <c r="AU149" s="75"/>
      <c r="AV149" s="89"/>
    </row>
    <row r="150" spans="1:68" ht="27.95" hidden="1" customHeight="1" x14ac:dyDescent="0.25">
      <c r="A150" s="54"/>
      <c r="B150" s="55"/>
      <c r="C150" s="56"/>
      <c r="D150" s="57" t="s">
        <v>1299</v>
      </c>
      <c r="E150" s="346"/>
      <c r="F150" s="136"/>
      <c r="G150" s="137"/>
      <c r="H150" s="140"/>
      <c r="I150" s="81"/>
      <c r="J150" s="82"/>
      <c r="K150" s="63">
        <f t="shared" si="211"/>
        <v>0</v>
      </c>
      <c r="L150" s="63">
        <f t="shared" si="212"/>
        <v>0</v>
      </c>
      <c r="M150" s="83"/>
      <c r="N150" s="84"/>
      <c r="O150" s="66">
        <f t="shared" si="213"/>
        <v>0</v>
      </c>
      <c r="P150" s="66">
        <f t="shared" si="214"/>
        <v>0</v>
      </c>
      <c r="Q150" s="83"/>
      <c r="R150" s="85">
        <f t="shared" si="215"/>
        <v>0</v>
      </c>
      <c r="S150" s="69">
        <f t="shared" si="216"/>
        <v>0</v>
      </c>
      <c r="T150" s="70">
        <f t="shared" si="217"/>
        <v>0</v>
      </c>
      <c r="U150" s="70">
        <f t="shared" si="218"/>
        <v>0</v>
      </c>
      <c r="V150" s="70">
        <f t="shared" si="219"/>
        <v>0</v>
      </c>
      <c r="W150" s="70">
        <f t="shared" si="220"/>
        <v>0</v>
      </c>
      <c r="X150" s="70">
        <f t="shared" si="221"/>
        <v>0</v>
      </c>
      <c r="Y150" s="70">
        <f t="shared" si="222"/>
        <v>0</v>
      </c>
      <c r="Z150" s="70">
        <f t="shared" si="222"/>
        <v>0</v>
      </c>
      <c r="AA150" s="70">
        <f t="shared" si="222"/>
        <v>0</v>
      </c>
      <c r="AB150" s="71"/>
      <c r="AC150" s="7">
        <f t="shared" si="223"/>
        <v>0</v>
      </c>
      <c r="AD150" s="86"/>
      <c r="AE150" s="73"/>
      <c r="AF150" s="87"/>
      <c r="AG150" s="87"/>
      <c r="AH150" s="88"/>
      <c r="AI150" s="88"/>
      <c r="AJ150" s="75"/>
      <c r="AK150" s="87"/>
      <c r="AL150" s="88"/>
      <c r="AM150" s="75"/>
      <c r="AN150" s="89"/>
      <c r="AO150" s="86"/>
      <c r="AP150" s="87"/>
      <c r="AQ150" s="87"/>
      <c r="AR150" s="87"/>
      <c r="AS150" s="87"/>
      <c r="AT150" s="88"/>
      <c r="AU150" s="75"/>
      <c r="AV150" s="89"/>
    </row>
    <row r="151" spans="1:68" ht="27.95" hidden="1" customHeight="1" x14ac:dyDescent="0.25">
      <c r="A151" s="54"/>
      <c r="B151" s="55"/>
      <c r="C151" s="56"/>
      <c r="D151" s="57" t="s">
        <v>1299</v>
      </c>
      <c r="E151" s="671"/>
      <c r="F151" s="136"/>
      <c r="G151" s="137"/>
      <c r="H151" s="140"/>
      <c r="I151" s="81"/>
      <c r="J151" s="82"/>
      <c r="K151" s="63">
        <f t="shared" si="211"/>
        <v>0</v>
      </c>
      <c r="L151" s="63">
        <f t="shared" si="212"/>
        <v>0</v>
      </c>
      <c r="M151" s="83"/>
      <c r="N151" s="84"/>
      <c r="O151" s="66">
        <f t="shared" si="213"/>
        <v>0</v>
      </c>
      <c r="P151" s="66">
        <f t="shared" si="214"/>
        <v>0</v>
      </c>
      <c r="Q151" s="83"/>
      <c r="R151" s="85">
        <f t="shared" si="215"/>
        <v>0</v>
      </c>
      <c r="S151" s="69">
        <f t="shared" si="216"/>
        <v>0</v>
      </c>
      <c r="T151" s="70">
        <f t="shared" si="217"/>
        <v>0</v>
      </c>
      <c r="U151" s="70">
        <f t="shared" si="218"/>
        <v>0</v>
      </c>
      <c r="V151" s="70">
        <f t="shared" si="219"/>
        <v>0</v>
      </c>
      <c r="W151" s="70">
        <f t="shared" si="220"/>
        <v>0</v>
      </c>
      <c r="X151" s="70">
        <f t="shared" si="221"/>
        <v>0</v>
      </c>
      <c r="Y151" s="70">
        <f t="shared" si="222"/>
        <v>0</v>
      </c>
      <c r="Z151" s="70">
        <f t="shared" si="222"/>
        <v>0</v>
      </c>
      <c r="AA151" s="70">
        <f t="shared" si="222"/>
        <v>0</v>
      </c>
      <c r="AB151" s="71"/>
      <c r="AC151" s="7">
        <f t="shared" si="223"/>
        <v>0</v>
      </c>
      <c r="AD151" s="86"/>
      <c r="AE151" s="73"/>
      <c r="AF151" s="87"/>
      <c r="AG151" s="87"/>
      <c r="AH151" s="88"/>
      <c r="AI151" s="88"/>
      <c r="AJ151" s="75"/>
      <c r="AK151" s="87"/>
      <c r="AL151" s="88"/>
      <c r="AM151" s="75"/>
      <c r="AN151" s="89"/>
      <c r="AO151" s="86"/>
      <c r="AP151" s="87"/>
      <c r="AQ151" s="87"/>
      <c r="AR151" s="87"/>
      <c r="AS151" s="87"/>
      <c r="AT151" s="88"/>
      <c r="AU151" s="75"/>
      <c r="AV151" s="89"/>
    </row>
    <row r="152" spans="1:68" ht="27.95" hidden="1" customHeight="1" x14ac:dyDescent="0.25">
      <c r="A152" s="54"/>
      <c r="B152" s="55"/>
      <c r="C152" s="56"/>
      <c r="D152" s="57" t="s">
        <v>1299</v>
      </c>
      <c r="E152" s="671"/>
      <c r="F152" s="136"/>
      <c r="G152" s="137"/>
      <c r="H152" s="140"/>
      <c r="I152" s="81"/>
      <c r="J152" s="82"/>
      <c r="K152" s="63">
        <f t="shared" si="211"/>
        <v>0</v>
      </c>
      <c r="L152" s="63">
        <f t="shared" si="212"/>
        <v>0</v>
      </c>
      <c r="M152" s="83"/>
      <c r="N152" s="84"/>
      <c r="O152" s="66">
        <f t="shared" si="213"/>
        <v>0</v>
      </c>
      <c r="P152" s="66">
        <f t="shared" si="214"/>
        <v>0</v>
      </c>
      <c r="Q152" s="83"/>
      <c r="R152" s="85">
        <f t="shared" si="215"/>
        <v>0</v>
      </c>
      <c r="S152" s="69">
        <f t="shared" si="216"/>
        <v>0</v>
      </c>
      <c r="T152" s="70">
        <f t="shared" si="217"/>
        <v>0</v>
      </c>
      <c r="U152" s="70">
        <f t="shared" si="218"/>
        <v>0</v>
      </c>
      <c r="V152" s="70">
        <f t="shared" si="219"/>
        <v>0</v>
      </c>
      <c r="W152" s="70">
        <f t="shared" si="220"/>
        <v>0</v>
      </c>
      <c r="X152" s="70">
        <f t="shared" si="221"/>
        <v>0</v>
      </c>
      <c r="Y152" s="70">
        <f t="shared" si="222"/>
        <v>0</v>
      </c>
      <c r="Z152" s="70">
        <f t="shared" si="222"/>
        <v>0</v>
      </c>
      <c r="AA152" s="70">
        <f t="shared" si="222"/>
        <v>0</v>
      </c>
      <c r="AB152" s="71"/>
      <c r="AC152" s="7">
        <f t="shared" si="223"/>
        <v>0</v>
      </c>
      <c r="AD152" s="86"/>
      <c r="AE152" s="73"/>
      <c r="AF152" s="87"/>
      <c r="AG152" s="87"/>
      <c r="AH152" s="88"/>
      <c r="AI152" s="88"/>
      <c r="AJ152" s="75"/>
      <c r="AK152" s="87"/>
      <c r="AL152" s="88"/>
      <c r="AM152" s="75"/>
      <c r="AN152" s="89"/>
      <c r="AO152" s="86"/>
      <c r="AP152" s="87"/>
      <c r="AQ152" s="87"/>
      <c r="AR152" s="87"/>
      <c r="AS152" s="87"/>
      <c r="AT152" s="88"/>
      <c r="AU152" s="75"/>
      <c r="AV152" s="89"/>
    </row>
    <row r="153" spans="1:68" ht="27.95" hidden="1" customHeight="1" x14ac:dyDescent="0.25">
      <c r="A153" s="54"/>
      <c r="B153" s="55"/>
      <c r="C153" s="56"/>
      <c r="D153" s="57" t="s">
        <v>1299</v>
      </c>
      <c r="E153" s="671"/>
      <c r="F153" s="136"/>
      <c r="G153" s="142"/>
      <c r="H153" s="140"/>
      <c r="I153" s="81"/>
      <c r="J153" s="82"/>
      <c r="K153" s="63">
        <f t="shared" si="211"/>
        <v>0</v>
      </c>
      <c r="L153" s="63">
        <f t="shared" si="212"/>
        <v>0</v>
      </c>
      <c r="M153" s="83"/>
      <c r="N153" s="84"/>
      <c r="O153" s="66">
        <f t="shared" si="213"/>
        <v>0</v>
      </c>
      <c r="P153" s="66">
        <f t="shared" si="214"/>
        <v>0</v>
      </c>
      <c r="Q153" s="83"/>
      <c r="R153" s="85">
        <f t="shared" si="215"/>
        <v>0</v>
      </c>
      <c r="S153" s="69">
        <f t="shared" si="216"/>
        <v>0</v>
      </c>
      <c r="T153" s="70">
        <f t="shared" si="217"/>
        <v>0</v>
      </c>
      <c r="U153" s="70">
        <f t="shared" si="218"/>
        <v>0</v>
      </c>
      <c r="V153" s="70">
        <f t="shared" si="219"/>
        <v>0</v>
      </c>
      <c r="W153" s="70">
        <f t="shared" si="220"/>
        <v>0</v>
      </c>
      <c r="X153" s="70">
        <f t="shared" si="221"/>
        <v>0</v>
      </c>
      <c r="Y153" s="70">
        <f t="shared" si="222"/>
        <v>0</v>
      </c>
      <c r="Z153" s="70">
        <f t="shared" si="222"/>
        <v>0</v>
      </c>
      <c r="AA153" s="70">
        <f t="shared" si="222"/>
        <v>0</v>
      </c>
      <c r="AB153" s="71"/>
      <c r="AC153" s="7">
        <f t="shared" si="223"/>
        <v>0</v>
      </c>
      <c r="AD153" s="86"/>
      <c r="AE153" s="73"/>
      <c r="AF153" s="87"/>
      <c r="AG153" s="87"/>
      <c r="AH153" s="88"/>
      <c r="AI153" s="88"/>
      <c r="AJ153" s="75"/>
      <c r="AK153" s="87"/>
      <c r="AL153" s="88"/>
      <c r="AM153" s="75"/>
      <c r="AN153" s="89"/>
      <c r="AO153" s="86"/>
      <c r="AP153" s="87"/>
      <c r="AQ153" s="87"/>
      <c r="AR153" s="87"/>
      <c r="AS153" s="87"/>
      <c r="AT153" s="88"/>
      <c r="AU153" s="75"/>
      <c r="AV153" s="89"/>
    </row>
    <row r="154" spans="1:68" ht="27.95" hidden="1" customHeight="1" x14ac:dyDescent="0.25">
      <c r="A154" s="54"/>
      <c r="B154" s="55"/>
      <c r="C154" s="56"/>
      <c r="D154" s="57" t="s">
        <v>1299</v>
      </c>
      <c r="E154" s="671"/>
      <c r="F154" s="136"/>
      <c r="G154" s="142"/>
      <c r="H154" s="140"/>
      <c r="I154" s="94"/>
      <c r="J154" s="82"/>
      <c r="K154" s="63">
        <f t="shared" si="211"/>
        <v>0</v>
      </c>
      <c r="L154" s="63">
        <f t="shared" si="212"/>
        <v>0</v>
      </c>
      <c r="M154" s="83"/>
      <c r="N154" s="84"/>
      <c r="O154" s="66">
        <f t="shared" si="213"/>
        <v>0</v>
      </c>
      <c r="P154" s="66">
        <f t="shared" si="214"/>
        <v>0</v>
      </c>
      <c r="Q154" s="83"/>
      <c r="R154" s="85">
        <f t="shared" si="215"/>
        <v>0</v>
      </c>
      <c r="S154" s="69">
        <f t="shared" si="216"/>
        <v>0</v>
      </c>
      <c r="T154" s="70">
        <f t="shared" si="217"/>
        <v>0</v>
      </c>
      <c r="U154" s="70">
        <f t="shared" si="218"/>
        <v>0</v>
      </c>
      <c r="V154" s="70">
        <f t="shared" si="219"/>
        <v>0</v>
      </c>
      <c r="W154" s="70">
        <f t="shared" si="220"/>
        <v>0</v>
      </c>
      <c r="X154" s="70">
        <f t="shared" si="221"/>
        <v>0</v>
      </c>
      <c r="Y154" s="70">
        <f t="shared" si="222"/>
        <v>0</v>
      </c>
      <c r="Z154" s="70">
        <f t="shared" si="222"/>
        <v>0</v>
      </c>
      <c r="AA154" s="70">
        <f t="shared" si="222"/>
        <v>0</v>
      </c>
      <c r="AB154" s="71"/>
      <c r="AC154" s="7">
        <f t="shared" si="223"/>
        <v>0</v>
      </c>
      <c r="AD154" s="86"/>
      <c r="AE154" s="73"/>
      <c r="AF154" s="87"/>
      <c r="AG154" s="87"/>
      <c r="AH154" s="88"/>
      <c r="AI154" s="88"/>
      <c r="AJ154" s="75"/>
      <c r="AK154" s="87"/>
      <c r="AL154" s="88"/>
      <c r="AM154" s="75"/>
      <c r="AN154" s="89"/>
      <c r="AO154" s="86"/>
      <c r="AP154" s="87"/>
      <c r="AQ154" s="87"/>
      <c r="AR154" s="87"/>
      <c r="AS154" s="87"/>
      <c r="AT154" s="88"/>
      <c r="AU154" s="75"/>
      <c r="AV154" s="89"/>
    </row>
    <row r="155" spans="1:68" ht="27.95" hidden="1" customHeight="1" x14ac:dyDescent="0.25">
      <c r="A155" s="54"/>
      <c r="B155" s="55"/>
      <c r="C155" s="56"/>
      <c r="D155" s="57" t="s">
        <v>1299</v>
      </c>
      <c r="E155" s="672"/>
      <c r="F155" s="144"/>
      <c r="G155" s="145"/>
      <c r="H155" s="140"/>
      <c r="I155" s="81"/>
      <c r="J155" s="82"/>
      <c r="K155" s="63">
        <f t="shared" si="211"/>
        <v>0</v>
      </c>
      <c r="L155" s="63">
        <f t="shared" si="212"/>
        <v>0</v>
      </c>
      <c r="M155" s="83"/>
      <c r="N155" s="84"/>
      <c r="O155" s="66">
        <f t="shared" si="213"/>
        <v>0</v>
      </c>
      <c r="P155" s="66">
        <f t="shared" si="214"/>
        <v>0</v>
      </c>
      <c r="Q155" s="83"/>
      <c r="R155" s="85">
        <f t="shared" si="215"/>
        <v>0</v>
      </c>
      <c r="S155" s="69">
        <f t="shared" si="216"/>
        <v>0</v>
      </c>
      <c r="T155" s="70">
        <f t="shared" si="217"/>
        <v>0</v>
      </c>
      <c r="U155" s="70">
        <f t="shared" si="218"/>
        <v>0</v>
      </c>
      <c r="V155" s="70">
        <f t="shared" si="219"/>
        <v>0</v>
      </c>
      <c r="W155" s="70">
        <f t="shared" si="220"/>
        <v>0</v>
      </c>
      <c r="X155" s="70">
        <f t="shared" si="221"/>
        <v>0</v>
      </c>
      <c r="Y155" s="70">
        <f t="shared" si="222"/>
        <v>0</v>
      </c>
      <c r="Z155" s="70">
        <f t="shared" si="222"/>
        <v>0</v>
      </c>
      <c r="AA155" s="70">
        <f t="shared" si="222"/>
        <v>0</v>
      </c>
      <c r="AB155" s="71"/>
      <c r="AC155" s="7">
        <f t="shared" si="223"/>
        <v>0</v>
      </c>
      <c r="AD155" s="86"/>
      <c r="AE155" s="73"/>
      <c r="AF155" s="87"/>
      <c r="AG155" s="87"/>
      <c r="AH155" s="88"/>
      <c r="AI155" s="88"/>
      <c r="AJ155" s="75"/>
      <c r="AK155" s="87"/>
      <c r="AL155" s="88"/>
      <c r="AM155" s="75"/>
      <c r="AN155" s="89"/>
      <c r="AO155" s="86"/>
      <c r="AP155" s="87"/>
      <c r="AQ155" s="87"/>
      <c r="AR155" s="87"/>
      <c r="AS155" s="87"/>
      <c r="AT155" s="88"/>
      <c r="AU155" s="75"/>
      <c r="AV155" s="89"/>
      <c r="AW155" s="171"/>
      <c r="AX155" s="171"/>
      <c r="AY155" s="171"/>
      <c r="AZ155" s="171"/>
      <c r="BA155" s="171"/>
      <c r="BB155" s="171"/>
      <c r="BC155" s="171"/>
      <c r="BD155" s="171"/>
      <c r="BE155" s="171"/>
      <c r="BF155" s="171"/>
      <c r="BG155" s="171"/>
      <c r="BH155" s="171"/>
      <c r="BI155" s="171"/>
      <c r="BJ155" s="171"/>
      <c r="BK155" s="171"/>
      <c r="BL155" s="171"/>
      <c r="BM155" s="171"/>
      <c r="BN155" s="171"/>
      <c r="BO155" s="171"/>
      <c r="BP155" s="171"/>
    </row>
    <row r="156" spans="1:68" ht="27.95" hidden="1" customHeight="1" x14ac:dyDescent="0.25">
      <c r="A156" s="54"/>
      <c r="B156" s="55"/>
      <c r="C156" s="56"/>
      <c r="D156" s="57" t="s">
        <v>1299</v>
      </c>
      <c r="E156" s="673"/>
      <c r="F156" s="674"/>
      <c r="G156" s="142"/>
      <c r="H156" s="675"/>
      <c r="I156" s="627"/>
      <c r="J156" s="82"/>
      <c r="K156" s="96">
        <f t="shared" si="211"/>
        <v>0</v>
      </c>
      <c r="L156" s="96">
        <f t="shared" si="212"/>
        <v>0</v>
      </c>
      <c r="M156" s="83"/>
      <c r="N156" s="84"/>
      <c r="O156" s="66">
        <f t="shared" si="213"/>
        <v>0</v>
      </c>
      <c r="P156" s="66">
        <f t="shared" si="214"/>
        <v>0</v>
      </c>
      <c r="Q156" s="83"/>
      <c r="R156" s="85">
        <f t="shared" si="215"/>
        <v>0</v>
      </c>
      <c r="S156" s="69">
        <f t="shared" si="216"/>
        <v>0</v>
      </c>
      <c r="T156" s="70">
        <f t="shared" si="217"/>
        <v>0</v>
      </c>
      <c r="U156" s="70">
        <f t="shared" si="218"/>
        <v>0</v>
      </c>
      <c r="V156" s="70">
        <f t="shared" si="219"/>
        <v>0</v>
      </c>
      <c r="W156" s="70">
        <f t="shared" si="220"/>
        <v>0</v>
      </c>
      <c r="X156" s="70">
        <f t="shared" si="221"/>
        <v>0</v>
      </c>
      <c r="Y156" s="70">
        <f t="shared" si="222"/>
        <v>0</v>
      </c>
      <c r="Z156" s="70">
        <f t="shared" si="222"/>
        <v>0</v>
      </c>
      <c r="AA156" s="70">
        <f t="shared" si="222"/>
        <v>0</v>
      </c>
      <c r="AB156" s="71"/>
      <c r="AC156" s="7">
        <f t="shared" si="223"/>
        <v>0</v>
      </c>
      <c r="AD156" s="86"/>
      <c r="AE156" s="73"/>
      <c r="AF156" s="87"/>
      <c r="AG156" s="87"/>
      <c r="AH156" s="88"/>
      <c r="AI156" s="88"/>
      <c r="AJ156" s="75"/>
      <c r="AK156" s="87"/>
      <c r="AL156" s="88"/>
      <c r="AM156" s="75"/>
      <c r="AN156" s="89"/>
      <c r="AO156" s="86"/>
      <c r="AP156" s="87"/>
      <c r="AQ156" s="87"/>
      <c r="AR156" s="87"/>
      <c r="AS156" s="87"/>
      <c r="AT156" s="88"/>
      <c r="AU156" s="75"/>
      <c r="AV156" s="89"/>
      <c r="AW156" s="171"/>
      <c r="AX156" s="171"/>
      <c r="AY156" s="171"/>
      <c r="AZ156" s="171"/>
      <c r="BA156" s="171"/>
      <c r="BB156" s="171"/>
      <c r="BC156" s="171"/>
      <c r="BD156" s="171"/>
      <c r="BE156" s="171"/>
      <c r="BF156" s="171"/>
      <c r="BG156" s="171"/>
      <c r="BH156" s="171"/>
      <c r="BI156" s="171"/>
      <c r="BJ156" s="171"/>
      <c r="BK156" s="171"/>
      <c r="BL156" s="171"/>
      <c r="BM156" s="171"/>
      <c r="BN156" s="171"/>
      <c r="BO156" s="171"/>
      <c r="BP156" s="171"/>
    </row>
    <row r="157" spans="1:68" s="179" customFormat="1" ht="27.95" hidden="1" customHeight="1" x14ac:dyDescent="0.25">
      <c r="A157" s="193"/>
      <c r="B157" s="194"/>
      <c r="C157" s="56"/>
      <c r="D157" s="57" t="s">
        <v>1299</v>
      </c>
      <c r="E157" s="670" t="s">
        <v>49</v>
      </c>
      <c r="F157" s="101"/>
      <c r="G157" s="102"/>
      <c r="H157" s="103"/>
      <c r="I157" s="104"/>
      <c r="J157" s="105"/>
      <c r="K157" s="106">
        <f>IF(J157&gt;0, 1, 0)</f>
        <v>0</v>
      </c>
      <c r="L157" s="106">
        <f t="shared" si="212"/>
        <v>0</v>
      </c>
      <c r="M157" s="107"/>
      <c r="N157" s="108"/>
      <c r="O157" s="109">
        <f t="shared" si="213"/>
        <v>0</v>
      </c>
      <c r="P157" s="109">
        <f t="shared" si="214"/>
        <v>0</v>
      </c>
      <c r="Q157" s="107"/>
      <c r="R157" s="110">
        <f>J157*M157*$R$9</f>
        <v>0</v>
      </c>
      <c r="S157" s="111">
        <f>J157*M157*$S$9</f>
        <v>0</v>
      </c>
      <c r="T157" s="112">
        <f>K157*M157*$T$9</f>
        <v>0</v>
      </c>
      <c r="U157" s="112">
        <f>J157*M157*$U$9</f>
        <v>0</v>
      </c>
      <c r="V157" s="112">
        <f t="shared" si="219"/>
        <v>0</v>
      </c>
      <c r="W157" s="112">
        <f t="shared" si="220"/>
        <v>0</v>
      </c>
      <c r="X157" s="112">
        <f t="shared" si="221"/>
        <v>0</v>
      </c>
      <c r="Y157" s="112">
        <f t="shared" si="222"/>
        <v>0</v>
      </c>
      <c r="Z157" s="112">
        <f t="shared" si="222"/>
        <v>0</v>
      </c>
      <c r="AA157" s="112">
        <f t="shared" si="222"/>
        <v>0</v>
      </c>
      <c r="AB157" s="113"/>
      <c r="AC157" s="7">
        <f t="shared" si="223"/>
        <v>0</v>
      </c>
      <c r="AD157" s="176"/>
      <c r="AE157" s="73"/>
      <c r="AF157" s="177"/>
      <c r="AG157" s="177"/>
      <c r="AH157" s="88"/>
      <c r="AI157" s="88"/>
      <c r="AJ157" s="75"/>
      <c r="AK157" s="177"/>
      <c r="AL157" s="88"/>
      <c r="AM157" s="75"/>
      <c r="AN157" s="178"/>
      <c r="AO157" s="176"/>
      <c r="AP157" s="177"/>
      <c r="AQ157" s="177"/>
      <c r="AR157" s="177"/>
      <c r="AS157" s="177"/>
      <c r="AT157" s="88"/>
      <c r="AU157" s="75"/>
      <c r="AV157" s="178"/>
      <c r="AW157" s="6"/>
      <c r="AX157" s="6"/>
      <c r="AY157" s="6"/>
      <c r="AZ157" s="6"/>
      <c r="BA157" s="6"/>
      <c r="BB157" s="6"/>
      <c r="BC157" s="6"/>
      <c r="BD157" s="6"/>
      <c r="BE157" s="6"/>
      <c r="BF157" s="6"/>
      <c r="BG157" s="6"/>
      <c r="BH157" s="6"/>
      <c r="BI157" s="6"/>
      <c r="BJ157" s="6"/>
      <c r="BK157" s="6"/>
      <c r="BL157" s="6"/>
      <c r="BM157" s="6"/>
      <c r="BN157" s="6"/>
      <c r="BO157" s="6"/>
      <c r="BP157" s="6"/>
    </row>
    <row r="158" spans="1:68" s="171" customFormat="1" ht="27.95" hidden="1" customHeight="1" x14ac:dyDescent="0.25">
      <c r="A158" s="193"/>
      <c r="B158" s="194"/>
      <c r="C158" s="56"/>
      <c r="D158" s="57" t="s">
        <v>1299</v>
      </c>
      <c r="E158" s="670" t="s">
        <v>49</v>
      </c>
      <c r="F158" s="101"/>
      <c r="G158" s="102"/>
      <c r="H158" s="103"/>
      <c r="I158" s="104"/>
      <c r="J158" s="105"/>
      <c r="K158" s="106">
        <f>IF(J158&gt;0, 1, 0)</f>
        <v>0</v>
      </c>
      <c r="L158" s="106">
        <f t="shared" si="212"/>
        <v>0</v>
      </c>
      <c r="M158" s="107"/>
      <c r="N158" s="108"/>
      <c r="O158" s="109">
        <f t="shared" si="213"/>
        <v>0</v>
      </c>
      <c r="P158" s="109">
        <f t="shared" si="214"/>
        <v>0</v>
      </c>
      <c r="Q158" s="107"/>
      <c r="R158" s="110">
        <f>J158*M158*$R$9</f>
        <v>0</v>
      </c>
      <c r="S158" s="111">
        <f>J158*M158*$S$9</f>
        <v>0</v>
      </c>
      <c r="T158" s="112">
        <f>K158*M158*$T$9</f>
        <v>0</v>
      </c>
      <c r="U158" s="112">
        <f>J158*M158*$U$9</f>
        <v>0</v>
      </c>
      <c r="V158" s="112">
        <f t="shared" si="219"/>
        <v>0</v>
      </c>
      <c r="W158" s="112">
        <f t="shared" si="220"/>
        <v>0</v>
      </c>
      <c r="X158" s="112">
        <f t="shared" si="221"/>
        <v>0</v>
      </c>
      <c r="Y158" s="112">
        <f t="shared" si="222"/>
        <v>0</v>
      </c>
      <c r="Z158" s="112">
        <f t="shared" si="222"/>
        <v>0</v>
      </c>
      <c r="AA158" s="112">
        <f t="shared" si="222"/>
        <v>0</v>
      </c>
      <c r="AB158" s="113"/>
      <c r="AC158" s="114">
        <f t="shared" si="223"/>
        <v>0</v>
      </c>
      <c r="AD158" s="176"/>
      <c r="AE158" s="73"/>
      <c r="AF158" s="177"/>
      <c r="AG158" s="177"/>
      <c r="AH158" s="88"/>
      <c r="AI158" s="88"/>
      <c r="AJ158" s="75"/>
      <c r="AK158" s="177"/>
      <c r="AL158" s="88"/>
      <c r="AM158" s="75"/>
      <c r="AN158" s="178"/>
      <c r="AO158" s="176"/>
      <c r="AP158" s="177"/>
      <c r="AQ158" s="177"/>
      <c r="AR158" s="177"/>
      <c r="AS158" s="177"/>
      <c r="AT158" s="88"/>
      <c r="AU158" s="75"/>
      <c r="AV158" s="178"/>
      <c r="AW158" s="6"/>
      <c r="AX158" s="6"/>
      <c r="AY158" s="6"/>
      <c r="AZ158" s="6"/>
      <c r="BA158" s="6"/>
      <c r="BB158" s="6"/>
      <c r="BC158" s="6"/>
      <c r="BD158" s="6"/>
      <c r="BE158" s="6"/>
      <c r="BF158" s="6"/>
      <c r="BG158" s="6"/>
      <c r="BH158" s="6"/>
      <c r="BI158" s="6"/>
      <c r="BJ158" s="6"/>
      <c r="BK158" s="6"/>
      <c r="BL158" s="6"/>
      <c r="BM158" s="6"/>
      <c r="BN158" s="6"/>
      <c r="BO158" s="6"/>
      <c r="BP158" s="6"/>
    </row>
    <row r="159" spans="1:68" ht="27.95" hidden="1" customHeight="1" thickBot="1" x14ac:dyDescent="0.3">
      <c r="A159" s="116"/>
      <c r="B159" s="117"/>
      <c r="C159" s="117"/>
      <c r="D159" s="57" t="s">
        <v>1299</v>
      </c>
      <c r="E159" s="623"/>
      <c r="F159" s="118"/>
      <c r="G159" s="119"/>
      <c r="H159" s="120" t="s">
        <v>90</v>
      </c>
      <c r="I159" s="121"/>
      <c r="J159" s="122"/>
      <c r="K159" s="123"/>
      <c r="L159" s="123"/>
      <c r="M159" s="124"/>
      <c r="N159" s="125"/>
      <c r="O159" s="123"/>
      <c r="P159" s="123"/>
      <c r="Q159" s="124"/>
      <c r="R159" s="126">
        <f>SUM(R147:R158)</f>
        <v>0</v>
      </c>
      <c r="S159" s="127">
        <f t="shared" ref="S159:AA159" si="224">SUM(S147:S158)</f>
        <v>0</v>
      </c>
      <c r="T159" s="128">
        <f t="shared" si="224"/>
        <v>0</v>
      </c>
      <c r="U159" s="128">
        <f t="shared" si="224"/>
        <v>0</v>
      </c>
      <c r="V159" s="128">
        <f t="shared" si="224"/>
        <v>0</v>
      </c>
      <c r="W159" s="128">
        <f t="shared" si="224"/>
        <v>0</v>
      </c>
      <c r="X159" s="128">
        <f t="shared" si="224"/>
        <v>0</v>
      </c>
      <c r="Y159" s="129">
        <f t="shared" si="224"/>
        <v>0</v>
      </c>
      <c r="Z159" s="129">
        <f t="shared" si="224"/>
        <v>0</v>
      </c>
      <c r="AA159" s="129">
        <f t="shared" si="224"/>
        <v>0</v>
      </c>
      <c r="AB159" s="130">
        <f>R159/1800/0.6</f>
        <v>0</v>
      </c>
      <c r="AC159" s="7"/>
      <c r="AD159" s="131"/>
      <c r="AE159" s="132"/>
      <c r="AF159" s="132"/>
      <c r="AG159" s="132"/>
      <c r="AH159" s="132"/>
      <c r="AI159" s="132"/>
      <c r="AJ159" s="132"/>
      <c r="AK159" s="132"/>
      <c r="AL159" s="132"/>
      <c r="AM159" s="132"/>
      <c r="AN159" s="132"/>
      <c r="AO159" s="132"/>
      <c r="AP159" s="132"/>
      <c r="AQ159" s="132"/>
      <c r="AR159" s="132"/>
      <c r="AS159" s="132"/>
      <c r="AT159" s="132"/>
      <c r="AU159" s="132"/>
      <c r="AV159" s="624"/>
    </row>
    <row r="160" spans="1:68" ht="27.75" hidden="1" customHeight="1" thickTop="1" x14ac:dyDescent="0.25">
      <c r="A160" s="54"/>
      <c r="B160" s="55"/>
      <c r="C160" s="56"/>
      <c r="D160" s="57" t="s">
        <v>1299</v>
      </c>
      <c r="E160" s="334"/>
      <c r="F160" s="136"/>
      <c r="G160" s="137"/>
      <c r="H160" s="140"/>
      <c r="I160" s="654"/>
      <c r="J160" s="62"/>
      <c r="K160" s="63">
        <f t="shared" ref="K160:K169" si="225">IF(J160&gt;0, 1, 0)</f>
        <v>0</v>
      </c>
      <c r="L160" s="63">
        <f t="shared" ref="L160:L171" si="226">J160-K160</f>
        <v>0</v>
      </c>
      <c r="M160" s="64"/>
      <c r="N160" s="65"/>
      <c r="O160" s="66">
        <f t="shared" ref="O160:O171" si="227">IF(N160&gt;0, 1, 0)</f>
        <v>0</v>
      </c>
      <c r="P160" s="66">
        <f t="shared" ref="P160:P171" si="228">N160-O160</f>
        <v>0</v>
      </c>
      <c r="Q160" s="612"/>
      <c r="R160" s="68">
        <f t="shared" ref="R160:R169" si="229">(K160*M160*$R$5)+(L160*M160*$R$6)+(O160*Q160*$R$7)+(P160*Q160*$R$8)</f>
        <v>0</v>
      </c>
      <c r="S160" s="69">
        <f t="shared" ref="S160:S169" si="230">J160*M160*$S$5</f>
        <v>0</v>
      </c>
      <c r="T160" s="70">
        <f t="shared" ref="T160:T169" si="231">K160*M160*$T$5</f>
        <v>0</v>
      </c>
      <c r="U160" s="70">
        <f t="shared" ref="U160:U169" si="232">J160*M160*$U$5</f>
        <v>0</v>
      </c>
      <c r="V160" s="70">
        <f t="shared" ref="V160:V171" si="233">N160*Q160*$V$7</f>
        <v>0</v>
      </c>
      <c r="W160" s="70">
        <f t="shared" ref="W160:W171" si="234">O160*Q160*$W$7</f>
        <v>0</v>
      </c>
      <c r="X160" s="70">
        <f t="shared" ref="X160:X171" si="235">N160*Q160*$X$7</f>
        <v>0</v>
      </c>
      <c r="Y160" s="70">
        <f t="shared" ref="Y160:AA171" si="236">S160+V160</f>
        <v>0</v>
      </c>
      <c r="Z160" s="70">
        <f t="shared" si="236"/>
        <v>0</v>
      </c>
      <c r="AA160" s="70">
        <f t="shared" si="236"/>
        <v>0</v>
      </c>
      <c r="AB160" s="71"/>
      <c r="AC160" s="7">
        <f>R160-Y160-Z160-AA160</f>
        <v>0</v>
      </c>
      <c r="AD160" s="162"/>
      <c r="AE160" s="134"/>
      <c r="AF160" s="163"/>
      <c r="AG160" s="164"/>
      <c r="AH160" s="88"/>
      <c r="AI160" s="88"/>
      <c r="AJ160" s="75"/>
      <c r="AK160" s="182"/>
      <c r="AL160" s="88"/>
      <c r="AM160" s="75"/>
      <c r="AN160" s="89"/>
      <c r="AO160" s="162"/>
      <c r="AP160" s="87"/>
      <c r="AQ160" s="87"/>
      <c r="AR160" s="167"/>
      <c r="AS160" s="87"/>
      <c r="AT160" s="88"/>
      <c r="AU160" s="75"/>
      <c r="AV160" s="89"/>
    </row>
    <row r="161" spans="1:68" ht="27.95" hidden="1" customHeight="1" x14ac:dyDescent="0.25">
      <c r="A161" s="54"/>
      <c r="B161" s="55"/>
      <c r="C161" s="56"/>
      <c r="D161" s="57" t="s">
        <v>1299</v>
      </c>
      <c r="E161" s="334"/>
      <c r="F161" s="136"/>
      <c r="G161" s="137"/>
      <c r="H161" s="140"/>
      <c r="I161" s="81"/>
      <c r="J161" s="82"/>
      <c r="K161" s="63">
        <f t="shared" si="225"/>
        <v>0</v>
      </c>
      <c r="L161" s="63">
        <f t="shared" si="226"/>
        <v>0</v>
      </c>
      <c r="M161" s="83"/>
      <c r="N161" s="84"/>
      <c r="O161" s="66">
        <f t="shared" si="227"/>
        <v>0</v>
      </c>
      <c r="P161" s="66">
        <f t="shared" si="228"/>
        <v>0</v>
      </c>
      <c r="Q161" s="83"/>
      <c r="R161" s="85">
        <f t="shared" si="229"/>
        <v>0</v>
      </c>
      <c r="S161" s="69">
        <f t="shared" si="230"/>
        <v>0</v>
      </c>
      <c r="T161" s="70">
        <f t="shared" si="231"/>
        <v>0</v>
      </c>
      <c r="U161" s="70">
        <f t="shared" si="232"/>
        <v>0</v>
      </c>
      <c r="V161" s="70">
        <f t="shared" si="233"/>
        <v>0</v>
      </c>
      <c r="W161" s="70">
        <f t="shared" si="234"/>
        <v>0</v>
      </c>
      <c r="X161" s="70">
        <f t="shared" si="235"/>
        <v>0</v>
      </c>
      <c r="Y161" s="70">
        <f t="shared" si="236"/>
        <v>0</v>
      </c>
      <c r="Z161" s="70">
        <f t="shared" si="236"/>
        <v>0</v>
      </c>
      <c r="AA161" s="70">
        <f t="shared" si="236"/>
        <v>0</v>
      </c>
      <c r="AB161" s="71"/>
      <c r="AC161" s="7">
        <f t="shared" ref="AC161:AC171" si="237">R159-Y159-Z159-AA159</f>
        <v>0</v>
      </c>
      <c r="AD161" s="162"/>
      <c r="AE161" s="134"/>
      <c r="AF161" s="163"/>
      <c r="AG161" s="164"/>
      <c r="AH161" s="88"/>
      <c r="AI161" s="88"/>
      <c r="AJ161" s="75"/>
      <c r="AK161" s="182"/>
      <c r="AL161" s="88"/>
      <c r="AM161" s="75"/>
      <c r="AN161" s="89"/>
      <c r="AO161" s="86"/>
      <c r="AP161" s="87"/>
      <c r="AQ161" s="87"/>
      <c r="AR161" s="87"/>
      <c r="AS161" s="87"/>
      <c r="AT161" s="88"/>
      <c r="AU161" s="75"/>
      <c r="AV161" s="89"/>
    </row>
    <row r="162" spans="1:68" ht="27.95" hidden="1" customHeight="1" x14ac:dyDescent="0.25">
      <c r="A162" s="54"/>
      <c r="B162" s="55"/>
      <c r="C162" s="56"/>
      <c r="D162" s="57" t="s">
        <v>1299</v>
      </c>
      <c r="E162" s="334"/>
      <c r="F162" s="136"/>
      <c r="G162" s="137"/>
      <c r="H162" s="138"/>
      <c r="I162" s="81"/>
      <c r="J162" s="82"/>
      <c r="K162" s="63">
        <f t="shared" si="225"/>
        <v>0</v>
      </c>
      <c r="L162" s="63">
        <f t="shared" si="226"/>
        <v>0</v>
      </c>
      <c r="M162" s="83"/>
      <c r="N162" s="84"/>
      <c r="O162" s="66">
        <f t="shared" si="227"/>
        <v>0</v>
      </c>
      <c r="P162" s="66">
        <f t="shared" si="228"/>
        <v>0</v>
      </c>
      <c r="Q162" s="83"/>
      <c r="R162" s="85">
        <f t="shared" si="229"/>
        <v>0</v>
      </c>
      <c r="S162" s="69">
        <f t="shared" si="230"/>
        <v>0</v>
      </c>
      <c r="T162" s="70">
        <f t="shared" si="231"/>
        <v>0</v>
      </c>
      <c r="U162" s="70">
        <f t="shared" si="232"/>
        <v>0</v>
      </c>
      <c r="V162" s="70">
        <f t="shared" si="233"/>
        <v>0</v>
      </c>
      <c r="W162" s="70">
        <f t="shared" si="234"/>
        <v>0</v>
      </c>
      <c r="X162" s="70">
        <f t="shared" si="235"/>
        <v>0</v>
      </c>
      <c r="Y162" s="70">
        <f t="shared" si="236"/>
        <v>0</v>
      </c>
      <c r="Z162" s="70">
        <f t="shared" si="236"/>
        <v>0</v>
      </c>
      <c r="AA162" s="70">
        <f t="shared" si="236"/>
        <v>0</v>
      </c>
      <c r="AB162" s="71"/>
      <c r="AC162" s="7">
        <f t="shared" si="237"/>
        <v>0</v>
      </c>
      <c r="AD162" s="162"/>
      <c r="AE162" s="134"/>
      <c r="AF162" s="163"/>
      <c r="AG162" s="164"/>
      <c r="AH162" s="88"/>
      <c r="AI162" s="88"/>
      <c r="AJ162" s="75"/>
      <c r="AK162" s="167"/>
      <c r="AL162" s="88"/>
      <c r="AM162" s="75"/>
      <c r="AN162" s="89"/>
      <c r="AO162" s="86"/>
      <c r="AP162" s="87"/>
      <c r="AQ162" s="87"/>
      <c r="AR162" s="87"/>
      <c r="AS162" s="87"/>
      <c r="AT162" s="88"/>
      <c r="AU162" s="75"/>
      <c r="AV162" s="89"/>
    </row>
    <row r="163" spans="1:68" ht="27.95" hidden="1" customHeight="1" x14ac:dyDescent="0.25">
      <c r="A163" s="54"/>
      <c r="B163" s="55"/>
      <c r="C163" s="56"/>
      <c r="D163" s="57" t="s">
        <v>1299</v>
      </c>
      <c r="E163" s="346"/>
      <c r="F163" s="136"/>
      <c r="G163" s="137"/>
      <c r="H163" s="140"/>
      <c r="I163" s="81"/>
      <c r="J163" s="82"/>
      <c r="K163" s="63">
        <f t="shared" si="225"/>
        <v>0</v>
      </c>
      <c r="L163" s="63">
        <f t="shared" si="226"/>
        <v>0</v>
      </c>
      <c r="M163" s="83"/>
      <c r="N163" s="84"/>
      <c r="O163" s="66">
        <f t="shared" si="227"/>
        <v>0</v>
      </c>
      <c r="P163" s="66">
        <f t="shared" si="228"/>
        <v>0</v>
      </c>
      <c r="Q163" s="83"/>
      <c r="R163" s="85">
        <f t="shared" si="229"/>
        <v>0</v>
      </c>
      <c r="S163" s="69">
        <f t="shared" si="230"/>
        <v>0</v>
      </c>
      <c r="T163" s="70">
        <f t="shared" si="231"/>
        <v>0</v>
      </c>
      <c r="U163" s="70">
        <f t="shared" si="232"/>
        <v>0</v>
      </c>
      <c r="V163" s="70">
        <f t="shared" si="233"/>
        <v>0</v>
      </c>
      <c r="W163" s="70">
        <f t="shared" si="234"/>
        <v>0</v>
      </c>
      <c r="X163" s="70">
        <f t="shared" si="235"/>
        <v>0</v>
      </c>
      <c r="Y163" s="70">
        <f t="shared" si="236"/>
        <v>0</v>
      </c>
      <c r="Z163" s="70">
        <f t="shared" si="236"/>
        <v>0</v>
      </c>
      <c r="AA163" s="70">
        <f t="shared" si="236"/>
        <v>0</v>
      </c>
      <c r="AB163" s="71"/>
      <c r="AC163" s="7">
        <f t="shared" si="237"/>
        <v>0</v>
      </c>
      <c r="AD163" s="86"/>
      <c r="AE163" s="73"/>
      <c r="AF163" s="87"/>
      <c r="AG163" s="87"/>
      <c r="AH163" s="88"/>
      <c r="AI163" s="88"/>
      <c r="AJ163" s="75"/>
      <c r="AK163" s="87"/>
      <c r="AL163" s="88"/>
      <c r="AM163" s="75"/>
      <c r="AN163" s="89"/>
      <c r="AO163" s="86"/>
      <c r="AP163" s="87"/>
      <c r="AQ163" s="87"/>
      <c r="AR163" s="87"/>
      <c r="AS163" s="87"/>
      <c r="AT163" s="88"/>
      <c r="AU163" s="75"/>
      <c r="AV163" s="89"/>
    </row>
    <row r="164" spans="1:68" ht="27.95" hidden="1" customHeight="1" x14ac:dyDescent="0.25">
      <c r="A164" s="54"/>
      <c r="B164" s="55"/>
      <c r="C164" s="56"/>
      <c r="D164" s="57" t="s">
        <v>1299</v>
      </c>
      <c r="E164" s="671"/>
      <c r="F164" s="136"/>
      <c r="G164" s="137"/>
      <c r="H164" s="140"/>
      <c r="I164" s="81"/>
      <c r="J164" s="82"/>
      <c r="K164" s="63">
        <f t="shared" si="225"/>
        <v>0</v>
      </c>
      <c r="L164" s="63">
        <f t="shared" si="226"/>
        <v>0</v>
      </c>
      <c r="M164" s="83"/>
      <c r="N164" s="84"/>
      <c r="O164" s="66">
        <f t="shared" si="227"/>
        <v>0</v>
      </c>
      <c r="P164" s="66">
        <f t="shared" si="228"/>
        <v>0</v>
      </c>
      <c r="Q164" s="83"/>
      <c r="R164" s="85">
        <f t="shared" si="229"/>
        <v>0</v>
      </c>
      <c r="S164" s="69">
        <f t="shared" si="230"/>
        <v>0</v>
      </c>
      <c r="T164" s="70">
        <f t="shared" si="231"/>
        <v>0</v>
      </c>
      <c r="U164" s="70">
        <f t="shared" si="232"/>
        <v>0</v>
      </c>
      <c r="V164" s="70">
        <f t="shared" si="233"/>
        <v>0</v>
      </c>
      <c r="W164" s="70">
        <f t="shared" si="234"/>
        <v>0</v>
      </c>
      <c r="X164" s="70">
        <f t="shared" si="235"/>
        <v>0</v>
      </c>
      <c r="Y164" s="70">
        <f t="shared" si="236"/>
        <v>0</v>
      </c>
      <c r="Z164" s="70">
        <f t="shared" si="236"/>
        <v>0</v>
      </c>
      <c r="AA164" s="70">
        <f t="shared" si="236"/>
        <v>0</v>
      </c>
      <c r="AB164" s="71"/>
      <c r="AC164" s="7">
        <f t="shared" si="237"/>
        <v>0</v>
      </c>
      <c r="AD164" s="86"/>
      <c r="AE164" s="73"/>
      <c r="AF164" s="87"/>
      <c r="AG164" s="87"/>
      <c r="AH164" s="88"/>
      <c r="AI164" s="88"/>
      <c r="AJ164" s="75"/>
      <c r="AK164" s="87"/>
      <c r="AL164" s="88"/>
      <c r="AM164" s="75"/>
      <c r="AN164" s="89"/>
      <c r="AO164" s="86"/>
      <c r="AP164" s="87"/>
      <c r="AQ164" s="87"/>
      <c r="AR164" s="87"/>
      <c r="AS164" s="87"/>
      <c r="AT164" s="88"/>
      <c r="AU164" s="75"/>
      <c r="AV164" s="89"/>
    </row>
    <row r="165" spans="1:68" ht="27.95" hidden="1" customHeight="1" x14ac:dyDescent="0.25">
      <c r="A165" s="54"/>
      <c r="B165" s="55"/>
      <c r="C165" s="56"/>
      <c r="D165" s="57" t="s">
        <v>1299</v>
      </c>
      <c r="E165" s="671"/>
      <c r="F165" s="136"/>
      <c r="G165" s="137"/>
      <c r="H165" s="140"/>
      <c r="I165" s="81"/>
      <c r="J165" s="82"/>
      <c r="K165" s="63">
        <f t="shared" si="225"/>
        <v>0</v>
      </c>
      <c r="L165" s="63">
        <f t="shared" si="226"/>
        <v>0</v>
      </c>
      <c r="M165" s="83"/>
      <c r="N165" s="84"/>
      <c r="O165" s="66">
        <f t="shared" si="227"/>
        <v>0</v>
      </c>
      <c r="P165" s="66">
        <f t="shared" si="228"/>
        <v>0</v>
      </c>
      <c r="Q165" s="83"/>
      <c r="R165" s="85">
        <f t="shared" si="229"/>
        <v>0</v>
      </c>
      <c r="S165" s="69">
        <f t="shared" si="230"/>
        <v>0</v>
      </c>
      <c r="T165" s="70">
        <f t="shared" si="231"/>
        <v>0</v>
      </c>
      <c r="U165" s="70">
        <f t="shared" si="232"/>
        <v>0</v>
      </c>
      <c r="V165" s="70">
        <f t="shared" si="233"/>
        <v>0</v>
      </c>
      <c r="W165" s="70">
        <f t="shared" si="234"/>
        <v>0</v>
      </c>
      <c r="X165" s="70">
        <f t="shared" si="235"/>
        <v>0</v>
      </c>
      <c r="Y165" s="70">
        <f t="shared" si="236"/>
        <v>0</v>
      </c>
      <c r="Z165" s="70">
        <f t="shared" si="236"/>
        <v>0</v>
      </c>
      <c r="AA165" s="70">
        <f t="shared" si="236"/>
        <v>0</v>
      </c>
      <c r="AB165" s="71"/>
      <c r="AC165" s="7">
        <f t="shared" si="237"/>
        <v>0</v>
      </c>
      <c r="AD165" s="86"/>
      <c r="AE165" s="73"/>
      <c r="AF165" s="87"/>
      <c r="AG165" s="87"/>
      <c r="AH165" s="88"/>
      <c r="AI165" s="88"/>
      <c r="AJ165" s="75"/>
      <c r="AK165" s="87"/>
      <c r="AL165" s="88"/>
      <c r="AM165" s="75"/>
      <c r="AN165" s="89"/>
      <c r="AO165" s="86"/>
      <c r="AP165" s="87"/>
      <c r="AQ165" s="87"/>
      <c r="AR165" s="87"/>
      <c r="AS165" s="87"/>
      <c r="AT165" s="88"/>
      <c r="AU165" s="75"/>
      <c r="AV165" s="89"/>
    </row>
    <row r="166" spans="1:68" ht="27.95" hidden="1" customHeight="1" x14ac:dyDescent="0.25">
      <c r="A166" s="54"/>
      <c r="B166" s="55"/>
      <c r="C166" s="56"/>
      <c r="D166" s="57" t="s">
        <v>1299</v>
      </c>
      <c r="E166" s="671"/>
      <c r="F166" s="136"/>
      <c r="G166" s="142"/>
      <c r="H166" s="140"/>
      <c r="I166" s="81"/>
      <c r="J166" s="82"/>
      <c r="K166" s="63">
        <f t="shared" si="225"/>
        <v>0</v>
      </c>
      <c r="L166" s="63">
        <f t="shared" si="226"/>
        <v>0</v>
      </c>
      <c r="M166" s="83"/>
      <c r="N166" s="84"/>
      <c r="O166" s="66">
        <f t="shared" si="227"/>
        <v>0</v>
      </c>
      <c r="P166" s="66">
        <f t="shared" si="228"/>
        <v>0</v>
      </c>
      <c r="Q166" s="83"/>
      <c r="R166" s="85">
        <f t="shared" si="229"/>
        <v>0</v>
      </c>
      <c r="S166" s="69">
        <f t="shared" si="230"/>
        <v>0</v>
      </c>
      <c r="T166" s="70">
        <f t="shared" si="231"/>
        <v>0</v>
      </c>
      <c r="U166" s="70">
        <f t="shared" si="232"/>
        <v>0</v>
      </c>
      <c r="V166" s="70">
        <f t="shared" si="233"/>
        <v>0</v>
      </c>
      <c r="W166" s="70">
        <f t="shared" si="234"/>
        <v>0</v>
      </c>
      <c r="X166" s="70">
        <f t="shared" si="235"/>
        <v>0</v>
      </c>
      <c r="Y166" s="70">
        <f t="shared" si="236"/>
        <v>0</v>
      </c>
      <c r="Z166" s="70">
        <f t="shared" si="236"/>
        <v>0</v>
      </c>
      <c r="AA166" s="70">
        <f t="shared" si="236"/>
        <v>0</v>
      </c>
      <c r="AB166" s="71"/>
      <c r="AC166" s="7">
        <f t="shared" si="237"/>
        <v>0</v>
      </c>
      <c r="AD166" s="86"/>
      <c r="AE166" s="73"/>
      <c r="AF166" s="87"/>
      <c r="AG166" s="87"/>
      <c r="AH166" s="88"/>
      <c r="AI166" s="88"/>
      <c r="AJ166" s="75"/>
      <c r="AK166" s="87"/>
      <c r="AL166" s="88"/>
      <c r="AM166" s="75"/>
      <c r="AN166" s="89"/>
      <c r="AO166" s="86"/>
      <c r="AP166" s="87"/>
      <c r="AQ166" s="87"/>
      <c r="AR166" s="87"/>
      <c r="AS166" s="87"/>
      <c r="AT166" s="88"/>
      <c r="AU166" s="75"/>
      <c r="AV166" s="89"/>
    </row>
    <row r="167" spans="1:68" ht="27.95" hidden="1" customHeight="1" x14ac:dyDescent="0.25">
      <c r="A167" s="54"/>
      <c r="B167" s="55"/>
      <c r="C167" s="56"/>
      <c r="D167" s="57" t="s">
        <v>1299</v>
      </c>
      <c r="E167" s="671"/>
      <c r="F167" s="136"/>
      <c r="G167" s="142"/>
      <c r="H167" s="140"/>
      <c r="I167" s="94"/>
      <c r="J167" s="82"/>
      <c r="K167" s="63">
        <f t="shared" si="225"/>
        <v>0</v>
      </c>
      <c r="L167" s="63">
        <f t="shared" si="226"/>
        <v>0</v>
      </c>
      <c r="M167" s="83"/>
      <c r="N167" s="84"/>
      <c r="O167" s="66">
        <f t="shared" si="227"/>
        <v>0</v>
      </c>
      <c r="P167" s="66">
        <f t="shared" si="228"/>
        <v>0</v>
      </c>
      <c r="Q167" s="83"/>
      <c r="R167" s="85">
        <f t="shared" si="229"/>
        <v>0</v>
      </c>
      <c r="S167" s="69">
        <f t="shared" si="230"/>
        <v>0</v>
      </c>
      <c r="T167" s="70">
        <f t="shared" si="231"/>
        <v>0</v>
      </c>
      <c r="U167" s="70">
        <f t="shared" si="232"/>
        <v>0</v>
      </c>
      <c r="V167" s="70">
        <f t="shared" si="233"/>
        <v>0</v>
      </c>
      <c r="W167" s="70">
        <f t="shared" si="234"/>
        <v>0</v>
      </c>
      <c r="X167" s="70">
        <f t="shared" si="235"/>
        <v>0</v>
      </c>
      <c r="Y167" s="70">
        <f t="shared" si="236"/>
        <v>0</v>
      </c>
      <c r="Z167" s="70">
        <f t="shared" si="236"/>
        <v>0</v>
      </c>
      <c r="AA167" s="70">
        <f t="shared" si="236"/>
        <v>0</v>
      </c>
      <c r="AB167" s="71"/>
      <c r="AC167" s="7">
        <f t="shared" si="237"/>
        <v>0</v>
      </c>
      <c r="AD167" s="86"/>
      <c r="AE167" s="73"/>
      <c r="AF167" s="87"/>
      <c r="AG167" s="87"/>
      <c r="AH167" s="88"/>
      <c r="AI167" s="88"/>
      <c r="AJ167" s="75"/>
      <c r="AK167" s="87"/>
      <c r="AL167" s="88"/>
      <c r="AM167" s="75"/>
      <c r="AN167" s="89"/>
      <c r="AO167" s="86"/>
      <c r="AP167" s="87"/>
      <c r="AQ167" s="87"/>
      <c r="AR167" s="87"/>
      <c r="AS167" s="87"/>
      <c r="AT167" s="88"/>
      <c r="AU167" s="75"/>
      <c r="AV167" s="89"/>
    </row>
    <row r="168" spans="1:68" ht="27.95" hidden="1" customHeight="1" x14ac:dyDescent="0.25">
      <c r="A168" s="54"/>
      <c r="B168" s="55"/>
      <c r="C168" s="56"/>
      <c r="D168" s="57" t="s">
        <v>1299</v>
      </c>
      <c r="E168" s="672"/>
      <c r="F168" s="144"/>
      <c r="G168" s="145"/>
      <c r="H168" s="140"/>
      <c r="I168" s="81"/>
      <c r="J168" s="82"/>
      <c r="K168" s="63">
        <f t="shared" si="225"/>
        <v>0</v>
      </c>
      <c r="L168" s="63">
        <f t="shared" si="226"/>
        <v>0</v>
      </c>
      <c r="M168" s="83"/>
      <c r="N168" s="84"/>
      <c r="O168" s="66">
        <f t="shared" si="227"/>
        <v>0</v>
      </c>
      <c r="P168" s="66">
        <f t="shared" si="228"/>
        <v>0</v>
      </c>
      <c r="Q168" s="83"/>
      <c r="R168" s="85">
        <f t="shared" si="229"/>
        <v>0</v>
      </c>
      <c r="S168" s="69">
        <f t="shared" si="230"/>
        <v>0</v>
      </c>
      <c r="T168" s="70">
        <f t="shared" si="231"/>
        <v>0</v>
      </c>
      <c r="U168" s="70">
        <f t="shared" si="232"/>
        <v>0</v>
      </c>
      <c r="V168" s="70">
        <f t="shared" si="233"/>
        <v>0</v>
      </c>
      <c r="W168" s="70">
        <f t="shared" si="234"/>
        <v>0</v>
      </c>
      <c r="X168" s="70">
        <f t="shared" si="235"/>
        <v>0</v>
      </c>
      <c r="Y168" s="70">
        <f t="shared" si="236"/>
        <v>0</v>
      </c>
      <c r="Z168" s="70">
        <f t="shared" si="236"/>
        <v>0</v>
      </c>
      <c r="AA168" s="70">
        <f t="shared" si="236"/>
        <v>0</v>
      </c>
      <c r="AB168" s="71"/>
      <c r="AC168" s="7">
        <f t="shared" si="237"/>
        <v>0</v>
      </c>
      <c r="AD168" s="86"/>
      <c r="AE168" s="73"/>
      <c r="AF168" s="87"/>
      <c r="AG168" s="87"/>
      <c r="AH168" s="88"/>
      <c r="AI168" s="88"/>
      <c r="AJ168" s="75"/>
      <c r="AK168" s="87"/>
      <c r="AL168" s="88"/>
      <c r="AM168" s="75"/>
      <c r="AN168" s="89"/>
      <c r="AO168" s="86"/>
      <c r="AP168" s="87"/>
      <c r="AQ168" s="87"/>
      <c r="AR168" s="87"/>
      <c r="AS168" s="87"/>
      <c r="AT168" s="88"/>
      <c r="AU168" s="75"/>
      <c r="AV168" s="89"/>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row>
    <row r="169" spans="1:68" ht="27.95" hidden="1" customHeight="1" x14ac:dyDescent="0.25">
      <c r="A169" s="54"/>
      <c r="B169" s="55"/>
      <c r="C169" s="56"/>
      <c r="D169" s="57" t="s">
        <v>1299</v>
      </c>
      <c r="E169" s="673"/>
      <c r="F169" s="674"/>
      <c r="G169" s="142"/>
      <c r="H169" s="675"/>
      <c r="I169" s="627"/>
      <c r="J169" s="82"/>
      <c r="K169" s="96">
        <f t="shared" si="225"/>
        <v>0</v>
      </c>
      <c r="L169" s="96">
        <f t="shared" si="226"/>
        <v>0</v>
      </c>
      <c r="M169" s="83"/>
      <c r="N169" s="84"/>
      <c r="O169" s="66">
        <f t="shared" si="227"/>
        <v>0</v>
      </c>
      <c r="P169" s="66">
        <f t="shared" si="228"/>
        <v>0</v>
      </c>
      <c r="Q169" s="83"/>
      <c r="R169" s="85">
        <f t="shared" si="229"/>
        <v>0</v>
      </c>
      <c r="S169" s="69">
        <f t="shared" si="230"/>
        <v>0</v>
      </c>
      <c r="T169" s="70">
        <f t="shared" si="231"/>
        <v>0</v>
      </c>
      <c r="U169" s="70">
        <f t="shared" si="232"/>
        <v>0</v>
      </c>
      <c r="V169" s="70">
        <f t="shared" si="233"/>
        <v>0</v>
      </c>
      <c r="W169" s="70">
        <f t="shared" si="234"/>
        <v>0</v>
      </c>
      <c r="X169" s="70">
        <f t="shared" si="235"/>
        <v>0</v>
      </c>
      <c r="Y169" s="70">
        <f t="shared" si="236"/>
        <v>0</v>
      </c>
      <c r="Z169" s="70">
        <f t="shared" si="236"/>
        <v>0</v>
      </c>
      <c r="AA169" s="70">
        <f t="shared" si="236"/>
        <v>0</v>
      </c>
      <c r="AB169" s="71"/>
      <c r="AC169" s="7">
        <f t="shared" si="237"/>
        <v>0</v>
      </c>
      <c r="AD169" s="86"/>
      <c r="AE169" s="73"/>
      <c r="AF169" s="87"/>
      <c r="AG169" s="87"/>
      <c r="AH169" s="88"/>
      <c r="AI169" s="88"/>
      <c r="AJ169" s="75"/>
      <c r="AK169" s="87"/>
      <c r="AL169" s="88"/>
      <c r="AM169" s="75"/>
      <c r="AN169" s="89"/>
      <c r="AO169" s="86"/>
      <c r="AP169" s="87"/>
      <c r="AQ169" s="87"/>
      <c r="AR169" s="87"/>
      <c r="AS169" s="87"/>
      <c r="AT169" s="88"/>
      <c r="AU169" s="75"/>
      <c r="AV169" s="89"/>
      <c r="AW169" s="171"/>
      <c r="AX169" s="171"/>
      <c r="AY169" s="171"/>
      <c r="AZ169" s="171"/>
      <c r="BA169" s="171"/>
      <c r="BB169" s="171"/>
      <c r="BC169" s="171"/>
      <c r="BD169" s="171"/>
      <c r="BE169" s="171"/>
      <c r="BF169" s="171"/>
      <c r="BG169" s="171"/>
      <c r="BH169" s="171"/>
      <c r="BI169" s="171"/>
      <c r="BJ169" s="171"/>
      <c r="BK169" s="171"/>
      <c r="BL169" s="171"/>
      <c r="BM169" s="171"/>
      <c r="BN169" s="171"/>
      <c r="BO169" s="171"/>
      <c r="BP169" s="171"/>
    </row>
    <row r="170" spans="1:68" s="179" customFormat="1" ht="27.95" hidden="1" customHeight="1" x14ac:dyDescent="0.25">
      <c r="A170" s="193"/>
      <c r="B170" s="194"/>
      <c r="C170" s="56"/>
      <c r="D170" s="57" t="s">
        <v>1299</v>
      </c>
      <c r="E170" s="670" t="s">
        <v>49</v>
      </c>
      <c r="F170" s="101"/>
      <c r="G170" s="102"/>
      <c r="H170" s="103"/>
      <c r="I170" s="104"/>
      <c r="J170" s="105"/>
      <c r="K170" s="106">
        <f>IF(J170&gt;0, 1, 0)</f>
        <v>0</v>
      </c>
      <c r="L170" s="106">
        <f t="shared" si="226"/>
        <v>0</v>
      </c>
      <c r="M170" s="107"/>
      <c r="N170" s="108"/>
      <c r="O170" s="109">
        <f t="shared" si="227"/>
        <v>0</v>
      </c>
      <c r="P170" s="109">
        <f t="shared" si="228"/>
        <v>0</v>
      </c>
      <c r="Q170" s="107"/>
      <c r="R170" s="110">
        <f>J170*M170*$R$9</f>
        <v>0</v>
      </c>
      <c r="S170" s="111">
        <f>J170*M170*$S$9</f>
        <v>0</v>
      </c>
      <c r="T170" s="112">
        <f>K170*M170*$T$9</f>
        <v>0</v>
      </c>
      <c r="U170" s="112">
        <f>J170*M170*$U$9</f>
        <v>0</v>
      </c>
      <c r="V170" s="112">
        <f t="shared" si="233"/>
        <v>0</v>
      </c>
      <c r="W170" s="112">
        <f t="shared" si="234"/>
        <v>0</v>
      </c>
      <c r="X170" s="112">
        <f t="shared" si="235"/>
        <v>0</v>
      </c>
      <c r="Y170" s="112">
        <f t="shared" si="236"/>
        <v>0</v>
      </c>
      <c r="Z170" s="112">
        <f t="shared" si="236"/>
        <v>0</v>
      </c>
      <c r="AA170" s="112">
        <f t="shared" si="236"/>
        <v>0</v>
      </c>
      <c r="AB170" s="113"/>
      <c r="AC170" s="7">
        <f t="shared" si="237"/>
        <v>0</v>
      </c>
      <c r="AD170" s="176"/>
      <c r="AE170" s="73"/>
      <c r="AF170" s="177"/>
      <c r="AG170" s="177"/>
      <c r="AH170" s="88"/>
      <c r="AI170" s="88"/>
      <c r="AJ170" s="75"/>
      <c r="AK170" s="177"/>
      <c r="AL170" s="88"/>
      <c r="AM170" s="75"/>
      <c r="AN170" s="178"/>
      <c r="AO170" s="176"/>
      <c r="AP170" s="177"/>
      <c r="AQ170" s="177"/>
      <c r="AR170" s="177"/>
      <c r="AS170" s="177"/>
      <c r="AT170" s="88"/>
      <c r="AU170" s="75"/>
      <c r="AV170" s="178"/>
      <c r="AW170" s="6"/>
      <c r="AX170" s="6"/>
      <c r="AY170" s="6"/>
      <c r="AZ170" s="6"/>
      <c r="BA170" s="6"/>
      <c r="BB170" s="6"/>
      <c r="BC170" s="6"/>
      <c r="BD170" s="6"/>
      <c r="BE170" s="6"/>
      <c r="BF170" s="6"/>
      <c r="BG170" s="6"/>
      <c r="BH170" s="6"/>
      <c r="BI170" s="6"/>
      <c r="BJ170" s="6"/>
      <c r="BK170" s="6"/>
      <c r="BL170" s="6"/>
      <c r="BM170" s="6"/>
      <c r="BN170" s="6"/>
      <c r="BO170" s="6"/>
      <c r="BP170" s="6"/>
    </row>
    <row r="171" spans="1:68" s="171" customFormat="1" ht="27.95" hidden="1" customHeight="1" x14ac:dyDescent="0.25">
      <c r="A171" s="193"/>
      <c r="B171" s="194"/>
      <c r="C171" s="56"/>
      <c r="D171" s="57" t="s">
        <v>1299</v>
      </c>
      <c r="E171" s="670" t="s">
        <v>49</v>
      </c>
      <c r="F171" s="101"/>
      <c r="G171" s="102"/>
      <c r="H171" s="103"/>
      <c r="I171" s="104"/>
      <c r="J171" s="105"/>
      <c r="K171" s="106">
        <f>IF(J171&gt;0, 1, 0)</f>
        <v>0</v>
      </c>
      <c r="L171" s="106">
        <f t="shared" si="226"/>
        <v>0</v>
      </c>
      <c r="M171" s="107"/>
      <c r="N171" s="108"/>
      <c r="O171" s="109">
        <f t="shared" si="227"/>
        <v>0</v>
      </c>
      <c r="P171" s="109">
        <f t="shared" si="228"/>
        <v>0</v>
      </c>
      <c r="Q171" s="107"/>
      <c r="R171" s="110">
        <f>J171*M171*$R$9</f>
        <v>0</v>
      </c>
      <c r="S171" s="111">
        <f>J171*M171*$S$9</f>
        <v>0</v>
      </c>
      <c r="T171" s="112">
        <f>K171*M171*$T$9</f>
        <v>0</v>
      </c>
      <c r="U171" s="112">
        <f>J171*M171*$U$9</f>
        <v>0</v>
      </c>
      <c r="V171" s="112">
        <f t="shared" si="233"/>
        <v>0</v>
      </c>
      <c r="W171" s="112">
        <f t="shared" si="234"/>
        <v>0</v>
      </c>
      <c r="X171" s="112">
        <f t="shared" si="235"/>
        <v>0</v>
      </c>
      <c r="Y171" s="112">
        <f t="shared" si="236"/>
        <v>0</v>
      </c>
      <c r="Z171" s="112">
        <f t="shared" si="236"/>
        <v>0</v>
      </c>
      <c r="AA171" s="112">
        <f t="shared" si="236"/>
        <v>0</v>
      </c>
      <c r="AB171" s="113"/>
      <c r="AC171" s="114">
        <f t="shared" si="237"/>
        <v>0</v>
      </c>
      <c r="AD171" s="176"/>
      <c r="AE171" s="73"/>
      <c r="AF171" s="177"/>
      <c r="AG171" s="177"/>
      <c r="AH171" s="88"/>
      <c r="AI171" s="88"/>
      <c r="AJ171" s="75"/>
      <c r="AK171" s="177"/>
      <c r="AL171" s="88"/>
      <c r="AM171" s="75"/>
      <c r="AN171" s="178"/>
      <c r="AO171" s="176"/>
      <c r="AP171" s="177"/>
      <c r="AQ171" s="177"/>
      <c r="AR171" s="177"/>
      <c r="AS171" s="177"/>
      <c r="AT171" s="88"/>
      <c r="AU171" s="75"/>
      <c r="AV171" s="178"/>
      <c r="AW171" s="6"/>
      <c r="AX171" s="6"/>
      <c r="AY171" s="6"/>
      <c r="AZ171" s="6"/>
      <c r="BA171" s="6"/>
      <c r="BB171" s="6"/>
      <c r="BC171" s="6"/>
      <c r="BD171" s="6"/>
      <c r="BE171" s="6"/>
      <c r="BF171" s="6"/>
      <c r="BG171" s="6"/>
      <c r="BH171" s="6"/>
      <c r="BI171" s="6"/>
      <c r="BJ171" s="6"/>
      <c r="BK171" s="6"/>
      <c r="BL171" s="6"/>
      <c r="BM171" s="6"/>
      <c r="BN171" s="6"/>
      <c r="BO171" s="6"/>
      <c r="BP171" s="6"/>
    </row>
    <row r="172" spans="1:68" ht="27.95" hidden="1" customHeight="1" thickBot="1" x14ac:dyDescent="0.3">
      <c r="A172" s="116"/>
      <c r="B172" s="117"/>
      <c r="C172" s="117"/>
      <c r="D172" s="57" t="s">
        <v>1299</v>
      </c>
      <c r="E172" s="623"/>
      <c r="F172" s="118"/>
      <c r="G172" s="119"/>
      <c r="H172" s="120" t="s">
        <v>90</v>
      </c>
      <c r="I172" s="121"/>
      <c r="J172" s="122"/>
      <c r="K172" s="123"/>
      <c r="L172" s="123"/>
      <c r="M172" s="124"/>
      <c r="N172" s="125"/>
      <c r="O172" s="123"/>
      <c r="P172" s="123"/>
      <c r="Q172" s="124"/>
      <c r="R172" s="126">
        <f>SUM(R160:R171)</f>
        <v>0</v>
      </c>
      <c r="S172" s="127">
        <f t="shared" ref="S172:AA172" si="238">SUM(S160:S171)</f>
        <v>0</v>
      </c>
      <c r="T172" s="128">
        <f t="shared" si="238"/>
        <v>0</v>
      </c>
      <c r="U172" s="128">
        <f t="shared" si="238"/>
        <v>0</v>
      </c>
      <c r="V172" s="128">
        <f t="shared" si="238"/>
        <v>0</v>
      </c>
      <c r="W172" s="128">
        <f t="shared" si="238"/>
        <v>0</v>
      </c>
      <c r="X172" s="128">
        <f t="shared" si="238"/>
        <v>0</v>
      </c>
      <c r="Y172" s="129">
        <f t="shared" si="238"/>
        <v>0</v>
      </c>
      <c r="Z172" s="129">
        <f t="shared" si="238"/>
        <v>0</v>
      </c>
      <c r="AA172" s="129">
        <f t="shared" si="238"/>
        <v>0</v>
      </c>
      <c r="AB172" s="130">
        <f>R172/1800/0.6</f>
        <v>0</v>
      </c>
      <c r="AC172" s="7"/>
      <c r="AD172" s="131"/>
      <c r="AE172" s="132"/>
      <c r="AF172" s="132"/>
      <c r="AG172" s="132"/>
      <c r="AH172" s="132"/>
      <c r="AI172" s="132"/>
      <c r="AJ172" s="132"/>
      <c r="AK172" s="132"/>
      <c r="AL172" s="132"/>
      <c r="AM172" s="132"/>
      <c r="AN172" s="132"/>
      <c r="AO172" s="132"/>
      <c r="AP172" s="132"/>
      <c r="AQ172" s="132"/>
      <c r="AR172" s="132"/>
      <c r="AS172" s="132"/>
      <c r="AT172" s="132"/>
      <c r="AU172" s="132"/>
      <c r="AV172" s="624"/>
    </row>
    <row r="173" spans="1:68" ht="27.75" hidden="1" customHeight="1" thickTop="1" x14ac:dyDescent="0.25">
      <c r="A173" s="54"/>
      <c r="B173" s="55"/>
      <c r="C173" s="56"/>
      <c r="D173" s="57" t="s">
        <v>1299</v>
      </c>
      <c r="E173" s="334"/>
      <c r="F173" s="136"/>
      <c r="G173" s="137"/>
      <c r="H173" s="140"/>
      <c r="I173" s="654"/>
      <c r="J173" s="62"/>
      <c r="K173" s="63">
        <f t="shared" ref="K173:K182" si="239">IF(J173&gt;0, 1, 0)</f>
        <v>0</v>
      </c>
      <c r="L173" s="63">
        <f t="shared" ref="L173:L184" si="240">J173-K173</f>
        <v>0</v>
      </c>
      <c r="M173" s="64"/>
      <c r="N173" s="65"/>
      <c r="O173" s="66">
        <f t="shared" ref="O173:O184" si="241">IF(N173&gt;0, 1, 0)</f>
        <v>0</v>
      </c>
      <c r="P173" s="66">
        <f t="shared" ref="P173:P184" si="242">N173-O173</f>
        <v>0</v>
      </c>
      <c r="Q173" s="612"/>
      <c r="R173" s="68">
        <f t="shared" ref="R173:R182" si="243">(K173*M173*$R$5)+(L173*M173*$R$6)+(O173*Q173*$R$7)+(P173*Q173*$R$8)</f>
        <v>0</v>
      </c>
      <c r="S173" s="69">
        <f t="shared" ref="S173:S182" si="244">J173*M173*$S$5</f>
        <v>0</v>
      </c>
      <c r="T173" s="70">
        <f t="shared" ref="T173:T182" si="245">K173*M173*$T$5</f>
        <v>0</v>
      </c>
      <c r="U173" s="70">
        <f t="shared" ref="U173:U182" si="246">J173*M173*$U$5</f>
        <v>0</v>
      </c>
      <c r="V173" s="70">
        <f t="shared" ref="V173:V184" si="247">N173*Q173*$V$7</f>
        <v>0</v>
      </c>
      <c r="W173" s="70">
        <f t="shared" ref="W173:W184" si="248">O173*Q173*$W$7</f>
        <v>0</v>
      </c>
      <c r="X173" s="70">
        <f t="shared" ref="X173:X184" si="249">N173*Q173*$X$7</f>
        <v>0</v>
      </c>
      <c r="Y173" s="70">
        <f t="shared" ref="Y173:AA184" si="250">S173+V173</f>
        <v>0</v>
      </c>
      <c r="Z173" s="70">
        <f t="shared" si="250"/>
        <v>0</v>
      </c>
      <c r="AA173" s="70">
        <f t="shared" si="250"/>
        <v>0</v>
      </c>
      <c r="AB173" s="71"/>
      <c r="AC173" s="7">
        <f>R173-Y173-Z173-AA173</f>
        <v>0</v>
      </c>
      <c r="AD173" s="162"/>
      <c r="AE173" s="134"/>
      <c r="AF173" s="163"/>
      <c r="AG173" s="164"/>
      <c r="AH173" s="88"/>
      <c r="AI173" s="88"/>
      <c r="AJ173" s="75"/>
      <c r="AK173" s="182"/>
      <c r="AL173" s="88"/>
      <c r="AM173" s="75"/>
      <c r="AN173" s="89"/>
      <c r="AO173" s="162"/>
      <c r="AP173" s="87"/>
      <c r="AQ173" s="87"/>
      <c r="AR173" s="167"/>
      <c r="AS173" s="87"/>
      <c r="AT173" s="88"/>
      <c r="AU173" s="75"/>
      <c r="AV173" s="89"/>
    </row>
    <row r="174" spans="1:68" ht="27.95" hidden="1" customHeight="1" x14ac:dyDescent="0.25">
      <c r="A174" s="54"/>
      <c r="B174" s="55"/>
      <c r="C174" s="56"/>
      <c r="D174" s="57" t="s">
        <v>1299</v>
      </c>
      <c r="E174" s="334"/>
      <c r="F174" s="136"/>
      <c r="G174" s="137"/>
      <c r="H174" s="140"/>
      <c r="I174" s="81"/>
      <c r="J174" s="82"/>
      <c r="K174" s="63">
        <f t="shared" si="239"/>
        <v>0</v>
      </c>
      <c r="L174" s="63">
        <f t="shared" si="240"/>
        <v>0</v>
      </c>
      <c r="M174" s="83"/>
      <c r="N174" s="84"/>
      <c r="O174" s="66">
        <f t="shared" si="241"/>
        <v>0</v>
      </c>
      <c r="P174" s="66">
        <f t="shared" si="242"/>
        <v>0</v>
      </c>
      <c r="Q174" s="83"/>
      <c r="R174" s="85">
        <f t="shared" si="243"/>
        <v>0</v>
      </c>
      <c r="S174" s="69">
        <f t="shared" si="244"/>
        <v>0</v>
      </c>
      <c r="T174" s="70">
        <f t="shared" si="245"/>
        <v>0</v>
      </c>
      <c r="U174" s="70">
        <f t="shared" si="246"/>
        <v>0</v>
      </c>
      <c r="V174" s="70">
        <f t="shared" si="247"/>
        <v>0</v>
      </c>
      <c r="W174" s="70">
        <f t="shared" si="248"/>
        <v>0</v>
      </c>
      <c r="X174" s="70">
        <f t="shared" si="249"/>
        <v>0</v>
      </c>
      <c r="Y174" s="70">
        <f t="shared" si="250"/>
        <v>0</v>
      </c>
      <c r="Z174" s="70">
        <f t="shared" si="250"/>
        <v>0</v>
      </c>
      <c r="AA174" s="70">
        <f t="shared" si="250"/>
        <v>0</v>
      </c>
      <c r="AB174" s="71"/>
      <c r="AC174" s="7">
        <f t="shared" ref="AC174:AC184" si="251">R172-Y172-Z172-AA172</f>
        <v>0</v>
      </c>
      <c r="AD174" s="162"/>
      <c r="AE174" s="134"/>
      <c r="AF174" s="163"/>
      <c r="AG174" s="164"/>
      <c r="AH174" s="88"/>
      <c r="AI174" s="88"/>
      <c r="AJ174" s="75"/>
      <c r="AK174" s="182"/>
      <c r="AL174" s="88"/>
      <c r="AM174" s="75"/>
      <c r="AN174" s="89"/>
      <c r="AO174" s="86"/>
      <c r="AP174" s="87"/>
      <c r="AQ174" s="87"/>
      <c r="AR174" s="87"/>
      <c r="AS174" s="87"/>
      <c r="AT174" s="88"/>
      <c r="AU174" s="75"/>
      <c r="AV174" s="89"/>
    </row>
    <row r="175" spans="1:68" ht="27.95" hidden="1" customHeight="1" x14ac:dyDescent="0.25">
      <c r="A175" s="54"/>
      <c r="B175" s="55"/>
      <c r="C175" s="56"/>
      <c r="D175" s="57" t="s">
        <v>1299</v>
      </c>
      <c r="E175" s="334"/>
      <c r="F175" s="136"/>
      <c r="G175" s="137"/>
      <c r="H175" s="138"/>
      <c r="I175" s="81"/>
      <c r="J175" s="82"/>
      <c r="K175" s="63">
        <f t="shared" si="239"/>
        <v>0</v>
      </c>
      <c r="L175" s="63">
        <f t="shared" si="240"/>
        <v>0</v>
      </c>
      <c r="M175" s="83"/>
      <c r="N175" s="84"/>
      <c r="O175" s="66">
        <f t="shared" si="241"/>
        <v>0</v>
      </c>
      <c r="P175" s="66">
        <f t="shared" si="242"/>
        <v>0</v>
      </c>
      <c r="Q175" s="83"/>
      <c r="R175" s="85">
        <f t="shared" si="243"/>
        <v>0</v>
      </c>
      <c r="S175" s="69">
        <f t="shared" si="244"/>
        <v>0</v>
      </c>
      <c r="T175" s="70">
        <f t="shared" si="245"/>
        <v>0</v>
      </c>
      <c r="U175" s="70">
        <f t="shared" si="246"/>
        <v>0</v>
      </c>
      <c r="V175" s="70">
        <f t="shared" si="247"/>
        <v>0</v>
      </c>
      <c r="W175" s="70">
        <f t="shared" si="248"/>
        <v>0</v>
      </c>
      <c r="X175" s="70">
        <f t="shared" si="249"/>
        <v>0</v>
      </c>
      <c r="Y175" s="70">
        <f t="shared" si="250"/>
        <v>0</v>
      </c>
      <c r="Z175" s="70">
        <f t="shared" si="250"/>
        <v>0</v>
      </c>
      <c r="AA175" s="70">
        <f t="shared" si="250"/>
        <v>0</v>
      </c>
      <c r="AB175" s="71"/>
      <c r="AC175" s="7">
        <f t="shared" si="251"/>
        <v>0</v>
      </c>
      <c r="AD175" s="162"/>
      <c r="AE175" s="134"/>
      <c r="AF175" s="163"/>
      <c r="AG175" s="164"/>
      <c r="AH175" s="88"/>
      <c r="AI175" s="88"/>
      <c r="AJ175" s="75"/>
      <c r="AK175" s="167"/>
      <c r="AL175" s="88"/>
      <c r="AM175" s="75"/>
      <c r="AN175" s="89"/>
      <c r="AO175" s="86"/>
      <c r="AP175" s="87"/>
      <c r="AQ175" s="87"/>
      <c r="AR175" s="87"/>
      <c r="AS175" s="87"/>
      <c r="AT175" s="88"/>
      <c r="AU175" s="75"/>
      <c r="AV175" s="89"/>
    </row>
    <row r="176" spans="1:68" ht="27.95" hidden="1" customHeight="1" x14ac:dyDescent="0.25">
      <c r="A176" s="54"/>
      <c r="B176" s="55"/>
      <c r="C176" s="56"/>
      <c r="D176" s="57" t="s">
        <v>1299</v>
      </c>
      <c r="E176" s="346"/>
      <c r="F176" s="136"/>
      <c r="G176" s="137"/>
      <c r="H176" s="140"/>
      <c r="I176" s="81"/>
      <c r="J176" s="82"/>
      <c r="K176" s="63">
        <f t="shared" si="239"/>
        <v>0</v>
      </c>
      <c r="L176" s="63">
        <f t="shared" si="240"/>
        <v>0</v>
      </c>
      <c r="M176" s="83"/>
      <c r="N176" s="84"/>
      <c r="O176" s="66">
        <f t="shared" si="241"/>
        <v>0</v>
      </c>
      <c r="P176" s="66">
        <f t="shared" si="242"/>
        <v>0</v>
      </c>
      <c r="Q176" s="83"/>
      <c r="R176" s="85">
        <f t="shared" si="243"/>
        <v>0</v>
      </c>
      <c r="S176" s="69">
        <f t="shared" si="244"/>
        <v>0</v>
      </c>
      <c r="T176" s="70">
        <f t="shared" si="245"/>
        <v>0</v>
      </c>
      <c r="U176" s="70">
        <f t="shared" si="246"/>
        <v>0</v>
      </c>
      <c r="V176" s="70">
        <f t="shared" si="247"/>
        <v>0</v>
      </c>
      <c r="W176" s="70">
        <f t="shared" si="248"/>
        <v>0</v>
      </c>
      <c r="X176" s="70">
        <f t="shared" si="249"/>
        <v>0</v>
      </c>
      <c r="Y176" s="70">
        <f t="shared" si="250"/>
        <v>0</v>
      </c>
      <c r="Z176" s="70">
        <f t="shared" si="250"/>
        <v>0</v>
      </c>
      <c r="AA176" s="70">
        <f t="shared" si="250"/>
        <v>0</v>
      </c>
      <c r="AB176" s="71"/>
      <c r="AC176" s="7">
        <f t="shared" si="251"/>
        <v>0</v>
      </c>
      <c r="AD176" s="86"/>
      <c r="AE176" s="73"/>
      <c r="AF176" s="87"/>
      <c r="AG176" s="87"/>
      <c r="AH176" s="88"/>
      <c r="AI176" s="88"/>
      <c r="AJ176" s="75"/>
      <c r="AK176" s="87"/>
      <c r="AL176" s="88"/>
      <c r="AM176" s="75"/>
      <c r="AN176" s="89"/>
      <c r="AO176" s="86"/>
      <c r="AP176" s="87"/>
      <c r="AQ176" s="87"/>
      <c r="AR176" s="87"/>
      <c r="AS176" s="87"/>
      <c r="AT176" s="88"/>
      <c r="AU176" s="75"/>
      <c r="AV176" s="89"/>
    </row>
    <row r="177" spans="1:68" ht="27.95" hidden="1" customHeight="1" x14ac:dyDescent="0.25">
      <c r="A177" s="54"/>
      <c r="B177" s="55"/>
      <c r="C177" s="56"/>
      <c r="D177" s="57" t="s">
        <v>1299</v>
      </c>
      <c r="E177" s="671"/>
      <c r="F177" s="136"/>
      <c r="G177" s="137"/>
      <c r="H177" s="140"/>
      <c r="I177" s="81"/>
      <c r="J177" s="82"/>
      <c r="K177" s="63">
        <f t="shared" si="239"/>
        <v>0</v>
      </c>
      <c r="L177" s="63">
        <f t="shared" si="240"/>
        <v>0</v>
      </c>
      <c r="M177" s="83"/>
      <c r="N177" s="84"/>
      <c r="O177" s="66">
        <f t="shared" si="241"/>
        <v>0</v>
      </c>
      <c r="P177" s="66">
        <f t="shared" si="242"/>
        <v>0</v>
      </c>
      <c r="Q177" s="83"/>
      <c r="R177" s="85">
        <f t="shared" si="243"/>
        <v>0</v>
      </c>
      <c r="S177" s="69">
        <f t="shared" si="244"/>
        <v>0</v>
      </c>
      <c r="T177" s="70">
        <f t="shared" si="245"/>
        <v>0</v>
      </c>
      <c r="U177" s="70">
        <f t="shared" si="246"/>
        <v>0</v>
      </c>
      <c r="V177" s="70">
        <f t="shared" si="247"/>
        <v>0</v>
      </c>
      <c r="W177" s="70">
        <f t="shared" si="248"/>
        <v>0</v>
      </c>
      <c r="X177" s="70">
        <f t="shared" si="249"/>
        <v>0</v>
      </c>
      <c r="Y177" s="70">
        <f t="shared" si="250"/>
        <v>0</v>
      </c>
      <c r="Z177" s="70">
        <f t="shared" si="250"/>
        <v>0</v>
      </c>
      <c r="AA177" s="70">
        <f t="shared" si="250"/>
        <v>0</v>
      </c>
      <c r="AB177" s="71"/>
      <c r="AC177" s="7">
        <f t="shared" si="251"/>
        <v>0</v>
      </c>
      <c r="AD177" s="86"/>
      <c r="AE177" s="73"/>
      <c r="AF177" s="87"/>
      <c r="AG177" s="87"/>
      <c r="AH177" s="88"/>
      <c r="AI177" s="88"/>
      <c r="AJ177" s="75"/>
      <c r="AK177" s="87"/>
      <c r="AL177" s="88"/>
      <c r="AM177" s="75"/>
      <c r="AN177" s="89"/>
      <c r="AO177" s="86"/>
      <c r="AP177" s="87"/>
      <c r="AQ177" s="87"/>
      <c r="AR177" s="87"/>
      <c r="AS177" s="87"/>
      <c r="AT177" s="88"/>
      <c r="AU177" s="75"/>
      <c r="AV177" s="89"/>
    </row>
    <row r="178" spans="1:68" ht="27.95" hidden="1" customHeight="1" x14ac:dyDescent="0.25">
      <c r="A178" s="54"/>
      <c r="B178" s="55"/>
      <c r="C178" s="56"/>
      <c r="D178" s="57" t="s">
        <v>1299</v>
      </c>
      <c r="E178" s="671"/>
      <c r="F178" s="136"/>
      <c r="G178" s="137"/>
      <c r="H178" s="140"/>
      <c r="I178" s="81"/>
      <c r="J178" s="82"/>
      <c r="K178" s="63">
        <f t="shared" si="239"/>
        <v>0</v>
      </c>
      <c r="L178" s="63">
        <f t="shared" si="240"/>
        <v>0</v>
      </c>
      <c r="M178" s="83"/>
      <c r="N178" s="84"/>
      <c r="O178" s="66">
        <f t="shared" si="241"/>
        <v>0</v>
      </c>
      <c r="P178" s="66">
        <f t="shared" si="242"/>
        <v>0</v>
      </c>
      <c r="Q178" s="83"/>
      <c r="R178" s="85">
        <f t="shared" si="243"/>
        <v>0</v>
      </c>
      <c r="S178" s="69">
        <f t="shared" si="244"/>
        <v>0</v>
      </c>
      <c r="T178" s="70">
        <f t="shared" si="245"/>
        <v>0</v>
      </c>
      <c r="U178" s="70">
        <f t="shared" si="246"/>
        <v>0</v>
      </c>
      <c r="V178" s="70">
        <f t="shared" si="247"/>
        <v>0</v>
      </c>
      <c r="W178" s="70">
        <f t="shared" si="248"/>
        <v>0</v>
      </c>
      <c r="X178" s="70">
        <f t="shared" si="249"/>
        <v>0</v>
      </c>
      <c r="Y178" s="70">
        <f t="shared" si="250"/>
        <v>0</v>
      </c>
      <c r="Z178" s="70">
        <f t="shared" si="250"/>
        <v>0</v>
      </c>
      <c r="AA178" s="70">
        <f t="shared" si="250"/>
        <v>0</v>
      </c>
      <c r="AB178" s="71"/>
      <c r="AC178" s="7">
        <f t="shared" si="251"/>
        <v>0</v>
      </c>
      <c r="AD178" s="86"/>
      <c r="AE178" s="73"/>
      <c r="AF178" s="87"/>
      <c r="AG178" s="87"/>
      <c r="AH178" s="88"/>
      <c r="AI178" s="88"/>
      <c r="AJ178" s="75"/>
      <c r="AK178" s="87"/>
      <c r="AL178" s="88"/>
      <c r="AM178" s="75"/>
      <c r="AN178" s="89"/>
      <c r="AO178" s="86"/>
      <c r="AP178" s="87"/>
      <c r="AQ178" s="87"/>
      <c r="AR178" s="87"/>
      <c r="AS178" s="87"/>
      <c r="AT178" s="88"/>
      <c r="AU178" s="75"/>
      <c r="AV178" s="89"/>
    </row>
    <row r="179" spans="1:68" ht="27.95" hidden="1" customHeight="1" x14ac:dyDescent="0.25">
      <c r="A179" s="54"/>
      <c r="B179" s="55"/>
      <c r="C179" s="56"/>
      <c r="D179" s="57" t="s">
        <v>1299</v>
      </c>
      <c r="E179" s="671"/>
      <c r="F179" s="136"/>
      <c r="G179" s="142"/>
      <c r="H179" s="140"/>
      <c r="I179" s="81"/>
      <c r="J179" s="82"/>
      <c r="K179" s="63">
        <f t="shared" si="239"/>
        <v>0</v>
      </c>
      <c r="L179" s="63">
        <f t="shared" si="240"/>
        <v>0</v>
      </c>
      <c r="M179" s="83"/>
      <c r="N179" s="84"/>
      <c r="O179" s="66">
        <f t="shared" si="241"/>
        <v>0</v>
      </c>
      <c r="P179" s="66">
        <f t="shared" si="242"/>
        <v>0</v>
      </c>
      <c r="Q179" s="83"/>
      <c r="R179" s="85">
        <f t="shared" si="243"/>
        <v>0</v>
      </c>
      <c r="S179" s="69">
        <f t="shared" si="244"/>
        <v>0</v>
      </c>
      <c r="T179" s="70">
        <f t="shared" si="245"/>
        <v>0</v>
      </c>
      <c r="U179" s="70">
        <f t="shared" si="246"/>
        <v>0</v>
      </c>
      <c r="V179" s="70">
        <f t="shared" si="247"/>
        <v>0</v>
      </c>
      <c r="W179" s="70">
        <f t="shared" si="248"/>
        <v>0</v>
      </c>
      <c r="X179" s="70">
        <f t="shared" si="249"/>
        <v>0</v>
      </c>
      <c r="Y179" s="70">
        <f t="shared" si="250"/>
        <v>0</v>
      </c>
      <c r="Z179" s="70">
        <f t="shared" si="250"/>
        <v>0</v>
      </c>
      <c r="AA179" s="70">
        <f t="shared" si="250"/>
        <v>0</v>
      </c>
      <c r="AB179" s="71"/>
      <c r="AC179" s="7">
        <f t="shared" si="251"/>
        <v>0</v>
      </c>
      <c r="AD179" s="86"/>
      <c r="AE179" s="73"/>
      <c r="AF179" s="87"/>
      <c r="AG179" s="87"/>
      <c r="AH179" s="88"/>
      <c r="AI179" s="88"/>
      <c r="AJ179" s="75"/>
      <c r="AK179" s="87"/>
      <c r="AL179" s="88"/>
      <c r="AM179" s="75"/>
      <c r="AN179" s="89"/>
      <c r="AO179" s="86"/>
      <c r="AP179" s="87"/>
      <c r="AQ179" s="87"/>
      <c r="AR179" s="87"/>
      <c r="AS179" s="87"/>
      <c r="AT179" s="88"/>
      <c r="AU179" s="75"/>
      <c r="AV179" s="89"/>
    </row>
    <row r="180" spans="1:68" ht="27.95" hidden="1" customHeight="1" x14ac:dyDescent="0.25">
      <c r="A180" s="54"/>
      <c r="B180" s="55"/>
      <c r="C180" s="56"/>
      <c r="D180" s="57" t="s">
        <v>1299</v>
      </c>
      <c r="E180" s="671"/>
      <c r="F180" s="136"/>
      <c r="G180" s="142"/>
      <c r="H180" s="140"/>
      <c r="I180" s="94"/>
      <c r="J180" s="82"/>
      <c r="K180" s="63">
        <f t="shared" si="239"/>
        <v>0</v>
      </c>
      <c r="L180" s="63">
        <f t="shared" si="240"/>
        <v>0</v>
      </c>
      <c r="M180" s="83"/>
      <c r="N180" s="84"/>
      <c r="O180" s="66">
        <f t="shared" si="241"/>
        <v>0</v>
      </c>
      <c r="P180" s="66">
        <f t="shared" si="242"/>
        <v>0</v>
      </c>
      <c r="Q180" s="83"/>
      <c r="R180" s="85">
        <f t="shared" si="243"/>
        <v>0</v>
      </c>
      <c r="S180" s="69">
        <f t="shared" si="244"/>
        <v>0</v>
      </c>
      <c r="T180" s="70">
        <f t="shared" si="245"/>
        <v>0</v>
      </c>
      <c r="U180" s="70">
        <f t="shared" si="246"/>
        <v>0</v>
      </c>
      <c r="V180" s="70">
        <f t="shared" si="247"/>
        <v>0</v>
      </c>
      <c r="W180" s="70">
        <f t="shared" si="248"/>
        <v>0</v>
      </c>
      <c r="X180" s="70">
        <f t="shared" si="249"/>
        <v>0</v>
      </c>
      <c r="Y180" s="70">
        <f t="shared" si="250"/>
        <v>0</v>
      </c>
      <c r="Z180" s="70">
        <f t="shared" si="250"/>
        <v>0</v>
      </c>
      <c r="AA180" s="70">
        <f t="shared" si="250"/>
        <v>0</v>
      </c>
      <c r="AB180" s="71"/>
      <c r="AC180" s="7">
        <f t="shared" si="251"/>
        <v>0</v>
      </c>
      <c r="AD180" s="86"/>
      <c r="AE180" s="73"/>
      <c r="AF180" s="87"/>
      <c r="AG180" s="87"/>
      <c r="AH180" s="88"/>
      <c r="AI180" s="88"/>
      <c r="AJ180" s="75"/>
      <c r="AK180" s="87"/>
      <c r="AL180" s="88"/>
      <c r="AM180" s="75"/>
      <c r="AN180" s="89"/>
      <c r="AO180" s="86"/>
      <c r="AP180" s="87"/>
      <c r="AQ180" s="87"/>
      <c r="AR180" s="87"/>
      <c r="AS180" s="87"/>
      <c r="AT180" s="88"/>
      <c r="AU180" s="75"/>
      <c r="AV180" s="89"/>
    </row>
    <row r="181" spans="1:68" ht="27.95" hidden="1" customHeight="1" x14ac:dyDescent="0.25">
      <c r="A181" s="54"/>
      <c r="B181" s="55"/>
      <c r="C181" s="56"/>
      <c r="D181" s="57" t="s">
        <v>1299</v>
      </c>
      <c r="E181" s="672"/>
      <c r="F181" s="144"/>
      <c r="G181" s="145"/>
      <c r="H181" s="140"/>
      <c r="I181" s="81"/>
      <c r="J181" s="82"/>
      <c r="K181" s="63">
        <f t="shared" si="239"/>
        <v>0</v>
      </c>
      <c r="L181" s="63">
        <f t="shared" si="240"/>
        <v>0</v>
      </c>
      <c r="M181" s="83"/>
      <c r="N181" s="84"/>
      <c r="O181" s="66">
        <f t="shared" si="241"/>
        <v>0</v>
      </c>
      <c r="P181" s="66">
        <f t="shared" si="242"/>
        <v>0</v>
      </c>
      <c r="Q181" s="83"/>
      <c r="R181" s="85">
        <f t="shared" si="243"/>
        <v>0</v>
      </c>
      <c r="S181" s="69">
        <f t="shared" si="244"/>
        <v>0</v>
      </c>
      <c r="T181" s="70">
        <f t="shared" si="245"/>
        <v>0</v>
      </c>
      <c r="U181" s="70">
        <f t="shared" si="246"/>
        <v>0</v>
      </c>
      <c r="V181" s="70">
        <f t="shared" si="247"/>
        <v>0</v>
      </c>
      <c r="W181" s="70">
        <f t="shared" si="248"/>
        <v>0</v>
      </c>
      <c r="X181" s="70">
        <f t="shared" si="249"/>
        <v>0</v>
      </c>
      <c r="Y181" s="70">
        <f t="shared" si="250"/>
        <v>0</v>
      </c>
      <c r="Z181" s="70">
        <f t="shared" si="250"/>
        <v>0</v>
      </c>
      <c r="AA181" s="70">
        <f t="shared" si="250"/>
        <v>0</v>
      </c>
      <c r="AB181" s="71"/>
      <c r="AC181" s="7">
        <f t="shared" si="251"/>
        <v>0</v>
      </c>
      <c r="AD181" s="86"/>
      <c r="AE181" s="73"/>
      <c r="AF181" s="87"/>
      <c r="AG181" s="87"/>
      <c r="AH181" s="88"/>
      <c r="AI181" s="88"/>
      <c r="AJ181" s="75"/>
      <c r="AK181" s="87"/>
      <c r="AL181" s="88"/>
      <c r="AM181" s="75"/>
      <c r="AN181" s="89"/>
      <c r="AO181" s="86"/>
      <c r="AP181" s="87"/>
      <c r="AQ181" s="87"/>
      <c r="AR181" s="87"/>
      <c r="AS181" s="87"/>
      <c r="AT181" s="88"/>
      <c r="AU181" s="75"/>
      <c r="AV181" s="89"/>
      <c r="AW181" s="171"/>
      <c r="AX181" s="171"/>
      <c r="AY181" s="171"/>
      <c r="AZ181" s="171"/>
      <c r="BA181" s="171"/>
      <c r="BB181" s="171"/>
      <c r="BC181" s="171"/>
      <c r="BD181" s="171"/>
      <c r="BE181" s="171"/>
      <c r="BF181" s="171"/>
      <c r="BG181" s="171"/>
      <c r="BH181" s="171"/>
      <c r="BI181" s="171"/>
      <c r="BJ181" s="171"/>
      <c r="BK181" s="171"/>
      <c r="BL181" s="171"/>
      <c r="BM181" s="171"/>
      <c r="BN181" s="171"/>
      <c r="BO181" s="171"/>
      <c r="BP181" s="171"/>
    </row>
    <row r="182" spans="1:68" ht="27.95" hidden="1" customHeight="1" x14ac:dyDescent="0.25">
      <c r="A182" s="54"/>
      <c r="B182" s="55"/>
      <c r="C182" s="56"/>
      <c r="D182" s="57" t="s">
        <v>1299</v>
      </c>
      <c r="E182" s="673"/>
      <c r="F182" s="674"/>
      <c r="G182" s="142"/>
      <c r="H182" s="675"/>
      <c r="I182" s="627"/>
      <c r="J182" s="82"/>
      <c r="K182" s="96">
        <f t="shared" si="239"/>
        <v>0</v>
      </c>
      <c r="L182" s="96">
        <f t="shared" si="240"/>
        <v>0</v>
      </c>
      <c r="M182" s="83"/>
      <c r="N182" s="84"/>
      <c r="O182" s="66">
        <f t="shared" si="241"/>
        <v>0</v>
      </c>
      <c r="P182" s="66">
        <f t="shared" si="242"/>
        <v>0</v>
      </c>
      <c r="Q182" s="83"/>
      <c r="R182" s="85">
        <f t="shared" si="243"/>
        <v>0</v>
      </c>
      <c r="S182" s="69">
        <f t="shared" si="244"/>
        <v>0</v>
      </c>
      <c r="T182" s="70">
        <f t="shared" si="245"/>
        <v>0</v>
      </c>
      <c r="U182" s="70">
        <f t="shared" si="246"/>
        <v>0</v>
      </c>
      <c r="V182" s="70">
        <f t="shared" si="247"/>
        <v>0</v>
      </c>
      <c r="W182" s="70">
        <f t="shared" si="248"/>
        <v>0</v>
      </c>
      <c r="X182" s="70">
        <f t="shared" si="249"/>
        <v>0</v>
      </c>
      <c r="Y182" s="70">
        <f t="shared" si="250"/>
        <v>0</v>
      </c>
      <c r="Z182" s="70">
        <f t="shared" si="250"/>
        <v>0</v>
      </c>
      <c r="AA182" s="70">
        <f t="shared" si="250"/>
        <v>0</v>
      </c>
      <c r="AB182" s="71"/>
      <c r="AC182" s="7">
        <f t="shared" si="251"/>
        <v>0</v>
      </c>
      <c r="AD182" s="86"/>
      <c r="AE182" s="73"/>
      <c r="AF182" s="87"/>
      <c r="AG182" s="87"/>
      <c r="AH182" s="88"/>
      <c r="AI182" s="88"/>
      <c r="AJ182" s="75"/>
      <c r="AK182" s="87"/>
      <c r="AL182" s="88"/>
      <c r="AM182" s="75"/>
      <c r="AN182" s="89"/>
      <c r="AO182" s="86"/>
      <c r="AP182" s="87"/>
      <c r="AQ182" s="87"/>
      <c r="AR182" s="87"/>
      <c r="AS182" s="87"/>
      <c r="AT182" s="88"/>
      <c r="AU182" s="75"/>
      <c r="AV182" s="89"/>
      <c r="AW182" s="171"/>
      <c r="AX182" s="171"/>
      <c r="AY182" s="171"/>
      <c r="AZ182" s="171"/>
      <c r="BA182" s="171"/>
      <c r="BB182" s="171"/>
      <c r="BC182" s="171"/>
      <c r="BD182" s="171"/>
      <c r="BE182" s="171"/>
      <c r="BF182" s="171"/>
      <c r="BG182" s="171"/>
      <c r="BH182" s="171"/>
      <c r="BI182" s="171"/>
      <c r="BJ182" s="171"/>
      <c r="BK182" s="171"/>
      <c r="BL182" s="171"/>
      <c r="BM182" s="171"/>
      <c r="BN182" s="171"/>
      <c r="BO182" s="171"/>
      <c r="BP182" s="171"/>
    </row>
    <row r="183" spans="1:68" s="179" customFormat="1" ht="27.95" hidden="1" customHeight="1" x14ac:dyDescent="0.25">
      <c r="A183" s="193"/>
      <c r="B183" s="194"/>
      <c r="C183" s="56"/>
      <c r="D183" s="57" t="s">
        <v>1299</v>
      </c>
      <c r="E183" s="670" t="s">
        <v>49</v>
      </c>
      <c r="F183" s="101"/>
      <c r="G183" s="102"/>
      <c r="H183" s="103"/>
      <c r="I183" s="104"/>
      <c r="J183" s="105"/>
      <c r="K183" s="106">
        <f>IF(J183&gt;0, 1, 0)</f>
        <v>0</v>
      </c>
      <c r="L183" s="106">
        <f t="shared" si="240"/>
        <v>0</v>
      </c>
      <c r="M183" s="107"/>
      <c r="N183" s="108"/>
      <c r="O183" s="109">
        <f t="shared" si="241"/>
        <v>0</v>
      </c>
      <c r="P183" s="109">
        <f t="shared" si="242"/>
        <v>0</v>
      </c>
      <c r="Q183" s="107"/>
      <c r="R183" s="110">
        <f>J183*M183*$R$9</f>
        <v>0</v>
      </c>
      <c r="S183" s="111">
        <f>J183*M183*$S$9</f>
        <v>0</v>
      </c>
      <c r="T183" s="112">
        <f>K183*M183*$T$9</f>
        <v>0</v>
      </c>
      <c r="U183" s="112">
        <f>J183*M183*$U$9</f>
        <v>0</v>
      </c>
      <c r="V183" s="112">
        <f t="shared" si="247"/>
        <v>0</v>
      </c>
      <c r="W183" s="112">
        <f t="shared" si="248"/>
        <v>0</v>
      </c>
      <c r="X183" s="112">
        <f t="shared" si="249"/>
        <v>0</v>
      </c>
      <c r="Y183" s="112">
        <f t="shared" si="250"/>
        <v>0</v>
      </c>
      <c r="Z183" s="112">
        <f t="shared" si="250"/>
        <v>0</v>
      </c>
      <c r="AA183" s="112">
        <f t="shared" si="250"/>
        <v>0</v>
      </c>
      <c r="AB183" s="113"/>
      <c r="AC183" s="7">
        <f t="shared" si="251"/>
        <v>0</v>
      </c>
      <c r="AD183" s="176"/>
      <c r="AE183" s="73"/>
      <c r="AF183" s="177"/>
      <c r="AG183" s="177"/>
      <c r="AH183" s="88"/>
      <c r="AI183" s="88"/>
      <c r="AJ183" s="75"/>
      <c r="AK183" s="177"/>
      <c r="AL183" s="88"/>
      <c r="AM183" s="75"/>
      <c r="AN183" s="178"/>
      <c r="AO183" s="176"/>
      <c r="AP183" s="177"/>
      <c r="AQ183" s="177"/>
      <c r="AR183" s="177"/>
      <c r="AS183" s="177"/>
      <c r="AT183" s="88"/>
      <c r="AU183" s="75"/>
      <c r="AV183" s="178"/>
      <c r="AW183" s="6"/>
      <c r="AX183" s="6"/>
      <c r="AY183" s="6"/>
      <c r="AZ183" s="6"/>
      <c r="BA183" s="6"/>
      <c r="BB183" s="6"/>
      <c r="BC183" s="6"/>
      <c r="BD183" s="6"/>
      <c r="BE183" s="6"/>
      <c r="BF183" s="6"/>
      <c r="BG183" s="6"/>
      <c r="BH183" s="6"/>
      <c r="BI183" s="6"/>
      <c r="BJ183" s="6"/>
      <c r="BK183" s="6"/>
      <c r="BL183" s="6"/>
      <c r="BM183" s="6"/>
      <c r="BN183" s="6"/>
      <c r="BO183" s="6"/>
      <c r="BP183" s="6"/>
    </row>
    <row r="184" spans="1:68" s="171" customFormat="1" ht="27.95" hidden="1" customHeight="1" x14ac:dyDescent="0.25">
      <c r="A184" s="193"/>
      <c r="B184" s="194"/>
      <c r="C184" s="56"/>
      <c r="D184" s="57" t="s">
        <v>1299</v>
      </c>
      <c r="E184" s="670" t="s">
        <v>49</v>
      </c>
      <c r="F184" s="101"/>
      <c r="G184" s="102"/>
      <c r="H184" s="103"/>
      <c r="I184" s="104"/>
      <c r="J184" s="105"/>
      <c r="K184" s="106">
        <f>IF(J184&gt;0, 1, 0)</f>
        <v>0</v>
      </c>
      <c r="L184" s="106">
        <f t="shared" si="240"/>
        <v>0</v>
      </c>
      <c r="M184" s="107"/>
      <c r="N184" s="108"/>
      <c r="O184" s="109">
        <f t="shared" si="241"/>
        <v>0</v>
      </c>
      <c r="P184" s="109">
        <f t="shared" si="242"/>
        <v>0</v>
      </c>
      <c r="Q184" s="107"/>
      <c r="R184" s="110">
        <f>J184*M184*$R$9</f>
        <v>0</v>
      </c>
      <c r="S184" s="111">
        <f>J184*M184*$S$9</f>
        <v>0</v>
      </c>
      <c r="T184" s="112">
        <f>K184*M184*$T$9</f>
        <v>0</v>
      </c>
      <c r="U184" s="112">
        <f>J184*M184*$U$9</f>
        <v>0</v>
      </c>
      <c r="V184" s="112">
        <f t="shared" si="247"/>
        <v>0</v>
      </c>
      <c r="W184" s="112">
        <f t="shared" si="248"/>
        <v>0</v>
      </c>
      <c r="X184" s="112">
        <f t="shared" si="249"/>
        <v>0</v>
      </c>
      <c r="Y184" s="112">
        <f t="shared" si="250"/>
        <v>0</v>
      </c>
      <c r="Z184" s="112">
        <f t="shared" si="250"/>
        <v>0</v>
      </c>
      <c r="AA184" s="112">
        <f t="shared" si="250"/>
        <v>0</v>
      </c>
      <c r="AB184" s="113"/>
      <c r="AC184" s="114">
        <f t="shared" si="251"/>
        <v>0</v>
      </c>
      <c r="AD184" s="176"/>
      <c r="AE184" s="73"/>
      <c r="AF184" s="177"/>
      <c r="AG184" s="177"/>
      <c r="AH184" s="88"/>
      <c r="AI184" s="88"/>
      <c r="AJ184" s="75"/>
      <c r="AK184" s="177"/>
      <c r="AL184" s="88"/>
      <c r="AM184" s="75"/>
      <c r="AN184" s="178"/>
      <c r="AO184" s="176"/>
      <c r="AP184" s="177"/>
      <c r="AQ184" s="177"/>
      <c r="AR184" s="177"/>
      <c r="AS184" s="177"/>
      <c r="AT184" s="88"/>
      <c r="AU184" s="75"/>
      <c r="AV184" s="178"/>
      <c r="AW184" s="6"/>
      <c r="AX184" s="6"/>
      <c r="AY184" s="6"/>
      <c r="AZ184" s="6"/>
      <c r="BA184" s="6"/>
      <c r="BB184" s="6"/>
      <c r="BC184" s="6"/>
      <c r="BD184" s="6"/>
      <c r="BE184" s="6"/>
      <c r="BF184" s="6"/>
      <c r="BG184" s="6"/>
      <c r="BH184" s="6"/>
      <c r="BI184" s="6"/>
      <c r="BJ184" s="6"/>
      <c r="BK184" s="6"/>
      <c r="BL184" s="6"/>
      <c r="BM184" s="6"/>
      <c r="BN184" s="6"/>
      <c r="BO184" s="6"/>
      <c r="BP184" s="6"/>
    </row>
    <row r="185" spans="1:68" ht="27.95" hidden="1" customHeight="1" thickBot="1" x14ac:dyDescent="0.3">
      <c r="A185" s="116"/>
      <c r="B185" s="117"/>
      <c r="C185" s="117"/>
      <c r="D185" s="57" t="s">
        <v>1299</v>
      </c>
      <c r="E185" s="623"/>
      <c r="F185" s="118"/>
      <c r="G185" s="119"/>
      <c r="H185" s="120" t="s">
        <v>90</v>
      </c>
      <c r="I185" s="121"/>
      <c r="J185" s="122"/>
      <c r="K185" s="123"/>
      <c r="L185" s="123"/>
      <c r="M185" s="124"/>
      <c r="N185" s="125"/>
      <c r="O185" s="123"/>
      <c r="P185" s="123"/>
      <c r="Q185" s="124"/>
      <c r="R185" s="126">
        <f>SUM(R173:R184)</f>
        <v>0</v>
      </c>
      <c r="S185" s="127">
        <f t="shared" ref="S185:AA185" si="252">SUM(S173:S184)</f>
        <v>0</v>
      </c>
      <c r="T185" s="128">
        <f t="shared" si="252"/>
        <v>0</v>
      </c>
      <c r="U185" s="128">
        <f t="shared" si="252"/>
        <v>0</v>
      </c>
      <c r="V185" s="128">
        <f t="shared" si="252"/>
        <v>0</v>
      </c>
      <c r="W185" s="128">
        <f t="shared" si="252"/>
        <v>0</v>
      </c>
      <c r="X185" s="128">
        <f t="shared" si="252"/>
        <v>0</v>
      </c>
      <c r="Y185" s="129">
        <f t="shared" si="252"/>
        <v>0</v>
      </c>
      <c r="Z185" s="129">
        <f t="shared" si="252"/>
        <v>0</v>
      </c>
      <c r="AA185" s="129">
        <f t="shared" si="252"/>
        <v>0</v>
      </c>
      <c r="AB185" s="130">
        <f>R185/1800/0.6</f>
        <v>0</v>
      </c>
      <c r="AC185" s="7"/>
      <c r="AD185" s="131"/>
      <c r="AE185" s="132"/>
      <c r="AF185" s="132"/>
      <c r="AG185" s="132"/>
      <c r="AH185" s="132"/>
      <c r="AI185" s="132"/>
      <c r="AJ185" s="132"/>
      <c r="AK185" s="132"/>
      <c r="AL185" s="132"/>
      <c r="AM185" s="132"/>
      <c r="AN185" s="132"/>
      <c r="AO185" s="132"/>
      <c r="AP185" s="132"/>
      <c r="AQ185" s="132"/>
      <c r="AR185" s="132"/>
      <c r="AS185" s="132"/>
      <c r="AT185" s="132"/>
      <c r="AU185" s="132"/>
      <c r="AV185" s="624"/>
    </row>
    <row r="186" spans="1:68" ht="27.75" hidden="1" customHeight="1" thickTop="1" x14ac:dyDescent="0.25">
      <c r="A186" s="54"/>
      <c r="B186" s="55"/>
      <c r="C186" s="56"/>
      <c r="D186" s="57" t="s">
        <v>1299</v>
      </c>
      <c r="E186" s="334"/>
      <c r="F186" s="136"/>
      <c r="G186" s="137"/>
      <c r="H186" s="140"/>
      <c r="I186" s="654"/>
      <c r="J186" s="62"/>
      <c r="K186" s="63">
        <f t="shared" ref="K186:K195" si="253">IF(J186&gt;0, 1, 0)</f>
        <v>0</v>
      </c>
      <c r="L186" s="63">
        <f t="shared" ref="L186:L197" si="254">J186-K186</f>
        <v>0</v>
      </c>
      <c r="M186" s="64"/>
      <c r="N186" s="65"/>
      <c r="O186" s="66">
        <f t="shared" ref="O186:O197" si="255">IF(N186&gt;0, 1, 0)</f>
        <v>0</v>
      </c>
      <c r="P186" s="66">
        <f t="shared" ref="P186:P197" si="256">N186-O186</f>
        <v>0</v>
      </c>
      <c r="Q186" s="612"/>
      <c r="R186" s="68">
        <f t="shared" ref="R186:R195" si="257">(K186*M186*$R$5)+(L186*M186*$R$6)+(O186*Q186*$R$7)+(P186*Q186*$R$8)</f>
        <v>0</v>
      </c>
      <c r="S186" s="69">
        <f t="shared" ref="S186:S195" si="258">J186*M186*$S$5</f>
        <v>0</v>
      </c>
      <c r="T186" s="70">
        <f t="shared" ref="T186:T195" si="259">K186*M186*$T$5</f>
        <v>0</v>
      </c>
      <c r="U186" s="70">
        <f t="shared" ref="U186:U195" si="260">J186*M186*$U$5</f>
        <v>0</v>
      </c>
      <c r="V186" s="70">
        <f t="shared" ref="V186:V197" si="261">N186*Q186*$V$7</f>
        <v>0</v>
      </c>
      <c r="W186" s="70">
        <f t="shared" ref="W186:W197" si="262">O186*Q186*$W$7</f>
        <v>0</v>
      </c>
      <c r="X186" s="70">
        <f t="shared" ref="X186:X197" si="263">N186*Q186*$X$7</f>
        <v>0</v>
      </c>
      <c r="Y186" s="70">
        <f t="shared" ref="Y186:AA197" si="264">S186+V186</f>
        <v>0</v>
      </c>
      <c r="Z186" s="70">
        <f t="shared" si="264"/>
        <v>0</v>
      </c>
      <c r="AA186" s="70">
        <f t="shared" si="264"/>
        <v>0</v>
      </c>
      <c r="AB186" s="71"/>
      <c r="AC186" s="7">
        <f>R186-Y186-Z186-AA186</f>
        <v>0</v>
      </c>
      <c r="AD186" s="162"/>
      <c r="AE186" s="134"/>
      <c r="AF186" s="163"/>
      <c r="AG186" s="164"/>
      <c r="AH186" s="88"/>
      <c r="AI186" s="88"/>
      <c r="AJ186" s="75"/>
      <c r="AK186" s="182"/>
      <c r="AL186" s="88"/>
      <c r="AM186" s="75"/>
      <c r="AN186" s="89"/>
      <c r="AO186" s="162"/>
      <c r="AP186" s="87"/>
      <c r="AQ186" s="87"/>
      <c r="AR186" s="167"/>
      <c r="AS186" s="87"/>
      <c r="AT186" s="88"/>
      <c r="AU186" s="75"/>
      <c r="AV186" s="89"/>
    </row>
    <row r="187" spans="1:68" ht="27.95" hidden="1" customHeight="1" x14ac:dyDescent="0.25">
      <c r="A187" s="54"/>
      <c r="B187" s="55"/>
      <c r="C187" s="56"/>
      <c r="D187" s="57" t="s">
        <v>1299</v>
      </c>
      <c r="E187" s="334"/>
      <c r="F187" s="136"/>
      <c r="G187" s="137"/>
      <c r="H187" s="140"/>
      <c r="I187" s="81"/>
      <c r="J187" s="82"/>
      <c r="K187" s="63">
        <f t="shared" si="253"/>
        <v>0</v>
      </c>
      <c r="L187" s="63">
        <f t="shared" si="254"/>
        <v>0</v>
      </c>
      <c r="M187" s="83"/>
      <c r="N187" s="84"/>
      <c r="O187" s="66">
        <f t="shared" si="255"/>
        <v>0</v>
      </c>
      <c r="P187" s="66">
        <f t="shared" si="256"/>
        <v>0</v>
      </c>
      <c r="Q187" s="83"/>
      <c r="R187" s="85">
        <f t="shared" si="257"/>
        <v>0</v>
      </c>
      <c r="S187" s="69">
        <f t="shared" si="258"/>
        <v>0</v>
      </c>
      <c r="T187" s="70">
        <f t="shared" si="259"/>
        <v>0</v>
      </c>
      <c r="U187" s="70">
        <f t="shared" si="260"/>
        <v>0</v>
      </c>
      <c r="V187" s="70">
        <f t="shared" si="261"/>
        <v>0</v>
      </c>
      <c r="W187" s="70">
        <f t="shared" si="262"/>
        <v>0</v>
      </c>
      <c r="X187" s="70">
        <f t="shared" si="263"/>
        <v>0</v>
      </c>
      <c r="Y187" s="70">
        <f t="shared" si="264"/>
        <v>0</v>
      </c>
      <c r="Z187" s="70">
        <f t="shared" si="264"/>
        <v>0</v>
      </c>
      <c r="AA187" s="70">
        <f t="shared" si="264"/>
        <v>0</v>
      </c>
      <c r="AB187" s="71"/>
      <c r="AC187" s="7">
        <f t="shared" ref="AC187:AC197" si="265">R185-Y185-Z185-AA185</f>
        <v>0</v>
      </c>
      <c r="AD187" s="162"/>
      <c r="AE187" s="134"/>
      <c r="AF187" s="163"/>
      <c r="AG187" s="164"/>
      <c r="AH187" s="88"/>
      <c r="AI187" s="88"/>
      <c r="AJ187" s="75"/>
      <c r="AK187" s="182"/>
      <c r="AL187" s="88"/>
      <c r="AM187" s="75"/>
      <c r="AN187" s="89"/>
      <c r="AO187" s="86"/>
      <c r="AP187" s="87"/>
      <c r="AQ187" s="87"/>
      <c r="AR187" s="87"/>
      <c r="AS187" s="87"/>
      <c r="AT187" s="88"/>
      <c r="AU187" s="75"/>
      <c r="AV187" s="89"/>
    </row>
    <row r="188" spans="1:68" ht="27.95" hidden="1" customHeight="1" x14ac:dyDescent="0.25">
      <c r="A188" s="54"/>
      <c r="B188" s="55"/>
      <c r="C188" s="56"/>
      <c r="D188" s="57" t="s">
        <v>1299</v>
      </c>
      <c r="E188" s="334"/>
      <c r="F188" s="136"/>
      <c r="G188" s="137"/>
      <c r="H188" s="138"/>
      <c r="I188" s="81"/>
      <c r="J188" s="82"/>
      <c r="K188" s="63">
        <f t="shared" si="253"/>
        <v>0</v>
      </c>
      <c r="L188" s="63">
        <f t="shared" si="254"/>
        <v>0</v>
      </c>
      <c r="M188" s="83"/>
      <c r="N188" s="84"/>
      <c r="O188" s="66">
        <f t="shared" si="255"/>
        <v>0</v>
      </c>
      <c r="P188" s="66">
        <f t="shared" si="256"/>
        <v>0</v>
      </c>
      <c r="Q188" s="83"/>
      <c r="R188" s="85">
        <f t="shared" si="257"/>
        <v>0</v>
      </c>
      <c r="S188" s="69">
        <f t="shared" si="258"/>
        <v>0</v>
      </c>
      <c r="T188" s="70">
        <f t="shared" si="259"/>
        <v>0</v>
      </c>
      <c r="U188" s="70">
        <f t="shared" si="260"/>
        <v>0</v>
      </c>
      <c r="V188" s="70">
        <f t="shared" si="261"/>
        <v>0</v>
      </c>
      <c r="W188" s="70">
        <f t="shared" si="262"/>
        <v>0</v>
      </c>
      <c r="X188" s="70">
        <f t="shared" si="263"/>
        <v>0</v>
      </c>
      <c r="Y188" s="70">
        <f t="shared" si="264"/>
        <v>0</v>
      </c>
      <c r="Z188" s="70">
        <f t="shared" si="264"/>
        <v>0</v>
      </c>
      <c r="AA188" s="70">
        <f t="shared" si="264"/>
        <v>0</v>
      </c>
      <c r="AB188" s="71"/>
      <c r="AC188" s="7">
        <f t="shared" si="265"/>
        <v>0</v>
      </c>
      <c r="AD188" s="162"/>
      <c r="AE188" s="134"/>
      <c r="AF188" s="163"/>
      <c r="AG188" s="164"/>
      <c r="AH188" s="88"/>
      <c r="AI188" s="88"/>
      <c r="AJ188" s="75"/>
      <c r="AK188" s="167"/>
      <c r="AL188" s="88"/>
      <c r="AM188" s="75"/>
      <c r="AN188" s="89"/>
      <c r="AO188" s="86"/>
      <c r="AP188" s="87"/>
      <c r="AQ188" s="87"/>
      <c r="AR188" s="87"/>
      <c r="AS188" s="87"/>
      <c r="AT188" s="88"/>
      <c r="AU188" s="75"/>
      <c r="AV188" s="89"/>
    </row>
    <row r="189" spans="1:68" ht="27.95" hidden="1" customHeight="1" x14ac:dyDescent="0.25">
      <c r="A189" s="54"/>
      <c r="B189" s="55"/>
      <c r="C189" s="56"/>
      <c r="D189" s="57" t="s">
        <v>1299</v>
      </c>
      <c r="E189" s="346"/>
      <c r="F189" s="136"/>
      <c r="G189" s="137"/>
      <c r="H189" s="140"/>
      <c r="I189" s="81"/>
      <c r="J189" s="82"/>
      <c r="K189" s="63">
        <f t="shared" si="253"/>
        <v>0</v>
      </c>
      <c r="L189" s="63">
        <f t="shared" si="254"/>
        <v>0</v>
      </c>
      <c r="M189" s="83"/>
      <c r="N189" s="84"/>
      <c r="O189" s="66">
        <f t="shared" si="255"/>
        <v>0</v>
      </c>
      <c r="P189" s="66">
        <f t="shared" si="256"/>
        <v>0</v>
      </c>
      <c r="Q189" s="83"/>
      <c r="R189" s="85">
        <f t="shared" si="257"/>
        <v>0</v>
      </c>
      <c r="S189" s="69">
        <f t="shared" si="258"/>
        <v>0</v>
      </c>
      <c r="T189" s="70">
        <f t="shared" si="259"/>
        <v>0</v>
      </c>
      <c r="U189" s="70">
        <f t="shared" si="260"/>
        <v>0</v>
      </c>
      <c r="V189" s="70">
        <f t="shared" si="261"/>
        <v>0</v>
      </c>
      <c r="W189" s="70">
        <f t="shared" si="262"/>
        <v>0</v>
      </c>
      <c r="X189" s="70">
        <f t="shared" si="263"/>
        <v>0</v>
      </c>
      <c r="Y189" s="70">
        <f t="shared" si="264"/>
        <v>0</v>
      </c>
      <c r="Z189" s="70">
        <f t="shared" si="264"/>
        <v>0</v>
      </c>
      <c r="AA189" s="70">
        <f t="shared" si="264"/>
        <v>0</v>
      </c>
      <c r="AB189" s="71"/>
      <c r="AC189" s="7">
        <f t="shared" si="265"/>
        <v>0</v>
      </c>
      <c r="AD189" s="86"/>
      <c r="AE189" s="73"/>
      <c r="AF189" s="87"/>
      <c r="AG189" s="87"/>
      <c r="AH189" s="88"/>
      <c r="AI189" s="88"/>
      <c r="AJ189" s="75"/>
      <c r="AK189" s="87"/>
      <c r="AL189" s="88"/>
      <c r="AM189" s="75"/>
      <c r="AN189" s="89"/>
      <c r="AO189" s="86"/>
      <c r="AP189" s="87"/>
      <c r="AQ189" s="87"/>
      <c r="AR189" s="87"/>
      <c r="AS189" s="87"/>
      <c r="AT189" s="88"/>
      <c r="AU189" s="75"/>
      <c r="AV189" s="89"/>
    </row>
    <row r="190" spans="1:68" ht="27.95" hidden="1" customHeight="1" x14ac:dyDescent="0.25">
      <c r="A190" s="54"/>
      <c r="B190" s="55"/>
      <c r="C190" s="56"/>
      <c r="D190" s="57" t="s">
        <v>1299</v>
      </c>
      <c r="E190" s="671"/>
      <c r="F190" s="136"/>
      <c r="G190" s="137"/>
      <c r="H190" s="140"/>
      <c r="I190" s="81"/>
      <c r="J190" s="82"/>
      <c r="K190" s="63">
        <f t="shared" si="253"/>
        <v>0</v>
      </c>
      <c r="L190" s="63">
        <f t="shared" si="254"/>
        <v>0</v>
      </c>
      <c r="M190" s="83"/>
      <c r="N190" s="84"/>
      <c r="O190" s="66">
        <f t="shared" si="255"/>
        <v>0</v>
      </c>
      <c r="P190" s="66">
        <f t="shared" si="256"/>
        <v>0</v>
      </c>
      <c r="Q190" s="83"/>
      <c r="R190" s="85">
        <f t="shared" si="257"/>
        <v>0</v>
      </c>
      <c r="S190" s="69">
        <f t="shared" si="258"/>
        <v>0</v>
      </c>
      <c r="T190" s="70">
        <f t="shared" si="259"/>
        <v>0</v>
      </c>
      <c r="U190" s="70">
        <f t="shared" si="260"/>
        <v>0</v>
      </c>
      <c r="V190" s="70">
        <f t="shared" si="261"/>
        <v>0</v>
      </c>
      <c r="W190" s="70">
        <f t="shared" si="262"/>
        <v>0</v>
      </c>
      <c r="X190" s="70">
        <f t="shared" si="263"/>
        <v>0</v>
      </c>
      <c r="Y190" s="70">
        <f t="shared" si="264"/>
        <v>0</v>
      </c>
      <c r="Z190" s="70">
        <f t="shared" si="264"/>
        <v>0</v>
      </c>
      <c r="AA190" s="70">
        <f t="shared" si="264"/>
        <v>0</v>
      </c>
      <c r="AB190" s="71"/>
      <c r="AC190" s="7">
        <f t="shared" si="265"/>
        <v>0</v>
      </c>
      <c r="AD190" s="86"/>
      <c r="AE190" s="73"/>
      <c r="AF190" s="87"/>
      <c r="AG190" s="87"/>
      <c r="AH190" s="88"/>
      <c r="AI190" s="88"/>
      <c r="AJ190" s="75"/>
      <c r="AK190" s="87"/>
      <c r="AL190" s="88"/>
      <c r="AM190" s="75"/>
      <c r="AN190" s="89"/>
      <c r="AO190" s="86"/>
      <c r="AP190" s="87"/>
      <c r="AQ190" s="87"/>
      <c r="AR190" s="87"/>
      <c r="AS190" s="87"/>
      <c r="AT190" s="88"/>
      <c r="AU190" s="75"/>
      <c r="AV190" s="89"/>
    </row>
    <row r="191" spans="1:68" ht="27.95" hidden="1" customHeight="1" x14ac:dyDescent="0.25">
      <c r="A191" s="54"/>
      <c r="B191" s="55"/>
      <c r="C191" s="56"/>
      <c r="D191" s="57" t="s">
        <v>1299</v>
      </c>
      <c r="E191" s="671"/>
      <c r="F191" s="136"/>
      <c r="G191" s="137"/>
      <c r="H191" s="140"/>
      <c r="I191" s="81"/>
      <c r="J191" s="82"/>
      <c r="K191" s="63">
        <f t="shared" si="253"/>
        <v>0</v>
      </c>
      <c r="L191" s="63">
        <f t="shared" si="254"/>
        <v>0</v>
      </c>
      <c r="M191" s="83"/>
      <c r="N191" s="84"/>
      <c r="O191" s="66">
        <f t="shared" si="255"/>
        <v>0</v>
      </c>
      <c r="P191" s="66">
        <f t="shared" si="256"/>
        <v>0</v>
      </c>
      <c r="Q191" s="83"/>
      <c r="R191" s="85">
        <f t="shared" si="257"/>
        <v>0</v>
      </c>
      <c r="S191" s="69">
        <f t="shared" si="258"/>
        <v>0</v>
      </c>
      <c r="T191" s="70">
        <f t="shared" si="259"/>
        <v>0</v>
      </c>
      <c r="U191" s="70">
        <f t="shared" si="260"/>
        <v>0</v>
      </c>
      <c r="V191" s="70">
        <f t="shared" si="261"/>
        <v>0</v>
      </c>
      <c r="W191" s="70">
        <f t="shared" si="262"/>
        <v>0</v>
      </c>
      <c r="X191" s="70">
        <f t="shared" si="263"/>
        <v>0</v>
      </c>
      <c r="Y191" s="70">
        <f t="shared" si="264"/>
        <v>0</v>
      </c>
      <c r="Z191" s="70">
        <f t="shared" si="264"/>
        <v>0</v>
      </c>
      <c r="AA191" s="70">
        <f t="shared" si="264"/>
        <v>0</v>
      </c>
      <c r="AB191" s="71"/>
      <c r="AC191" s="7">
        <f t="shared" si="265"/>
        <v>0</v>
      </c>
      <c r="AD191" s="86"/>
      <c r="AE191" s="73"/>
      <c r="AF191" s="87"/>
      <c r="AG191" s="87"/>
      <c r="AH191" s="88"/>
      <c r="AI191" s="88"/>
      <c r="AJ191" s="75"/>
      <c r="AK191" s="87"/>
      <c r="AL191" s="88"/>
      <c r="AM191" s="75"/>
      <c r="AN191" s="89"/>
      <c r="AO191" s="86"/>
      <c r="AP191" s="87"/>
      <c r="AQ191" s="87"/>
      <c r="AR191" s="87"/>
      <c r="AS191" s="87"/>
      <c r="AT191" s="88"/>
      <c r="AU191" s="75"/>
      <c r="AV191" s="89"/>
    </row>
    <row r="192" spans="1:68" ht="27.95" hidden="1" customHeight="1" x14ac:dyDescent="0.25">
      <c r="A192" s="54"/>
      <c r="B192" s="55"/>
      <c r="C192" s="56"/>
      <c r="D192" s="57" t="s">
        <v>1299</v>
      </c>
      <c r="E192" s="671"/>
      <c r="F192" s="136"/>
      <c r="G192" s="142"/>
      <c r="H192" s="140"/>
      <c r="I192" s="81"/>
      <c r="J192" s="82"/>
      <c r="K192" s="63">
        <f t="shared" si="253"/>
        <v>0</v>
      </c>
      <c r="L192" s="63">
        <f t="shared" si="254"/>
        <v>0</v>
      </c>
      <c r="M192" s="83"/>
      <c r="N192" s="84"/>
      <c r="O192" s="66">
        <f t="shared" si="255"/>
        <v>0</v>
      </c>
      <c r="P192" s="66">
        <f t="shared" si="256"/>
        <v>0</v>
      </c>
      <c r="Q192" s="83"/>
      <c r="R192" s="85">
        <f t="shared" si="257"/>
        <v>0</v>
      </c>
      <c r="S192" s="69">
        <f t="shared" si="258"/>
        <v>0</v>
      </c>
      <c r="T192" s="70">
        <f t="shared" si="259"/>
        <v>0</v>
      </c>
      <c r="U192" s="70">
        <f t="shared" si="260"/>
        <v>0</v>
      </c>
      <c r="V192" s="70">
        <f t="shared" si="261"/>
        <v>0</v>
      </c>
      <c r="W192" s="70">
        <f t="shared" si="262"/>
        <v>0</v>
      </c>
      <c r="X192" s="70">
        <f t="shared" si="263"/>
        <v>0</v>
      </c>
      <c r="Y192" s="70">
        <f t="shared" si="264"/>
        <v>0</v>
      </c>
      <c r="Z192" s="70">
        <f t="shared" si="264"/>
        <v>0</v>
      </c>
      <c r="AA192" s="70">
        <f t="shared" si="264"/>
        <v>0</v>
      </c>
      <c r="AB192" s="71"/>
      <c r="AC192" s="7">
        <f t="shared" si="265"/>
        <v>0</v>
      </c>
      <c r="AD192" s="86"/>
      <c r="AE192" s="73"/>
      <c r="AF192" s="87"/>
      <c r="AG192" s="87"/>
      <c r="AH192" s="88"/>
      <c r="AI192" s="88"/>
      <c r="AJ192" s="75"/>
      <c r="AK192" s="87"/>
      <c r="AL192" s="88"/>
      <c r="AM192" s="75"/>
      <c r="AN192" s="89"/>
      <c r="AO192" s="86"/>
      <c r="AP192" s="87"/>
      <c r="AQ192" s="87"/>
      <c r="AR192" s="87"/>
      <c r="AS192" s="87"/>
      <c r="AT192" s="88"/>
      <c r="AU192" s="75"/>
      <c r="AV192" s="89"/>
    </row>
    <row r="193" spans="1:68" ht="27.95" hidden="1" customHeight="1" x14ac:dyDescent="0.25">
      <c r="A193" s="54"/>
      <c r="B193" s="55"/>
      <c r="C193" s="56"/>
      <c r="D193" s="57" t="s">
        <v>1299</v>
      </c>
      <c r="E193" s="671"/>
      <c r="F193" s="136"/>
      <c r="G193" s="142"/>
      <c r="H193" s="140"/>
      <c r="I193" s="94"/>
      <c r="J193" s="82"/>
      <c r="K193" s="63">
        <f t="shared" si="253"/>
        <v>0</v>
      </c>
      <c r="L193" s="63">
        <f t="shared" si="254"/>
        <v>0</v>
      </c>
      <c r="M193" s="83"/>
      <c r="N193" s="84"/>
      <c r="O193" s="66">
        <f t="shared" si="255"/>
        <v>0</v>
      </c>
      <c r="P193" s="66">
        <f t="shared" si="256"/>
        <v>0</v>
      </c>
      <c r="Q193" s="83"/>
      <c r="R193" s="85">
        <f t="shared" si="257"/>
        <v>0</v>
      </c>
      <c r="S193" s="69">
        <f t="shared" si="258"/>
        <v>0</v>
      </c>
      <c r="T193" s="70">
        <f t="shared" si="259"/>
        <v>0</v>
      </c>
      <c r="U193" s="70">
        <f t="shared" si="260"/>
        <v>0</v>
      </c>
      <c r="V193" s="70">
        <f t="shared" si="261"/>
        <v>0</v>
      </c>
      <c r="W193" s="70">
        <f t="shared" si="262"/>
        <v>0</v>
      </c>
      <c r="X193" s="70">
        <f t="shared" si="263"/>
        <v>0</v>
      </c>
      <c r="Y193" s="70">
        <f t="shared" si="264"/>
        <v>0</v>
      </c>
      <c r="Z193" s="70">
        <f t="shared" si="264"/>
        <v>0</v>
      </c>
      <c r="AA193" s="70">
        <f t="shared" si="264"/>
        <v>0</v>
      </c>
      <c r="AB193" s="71"/>
      <c r="AC193" s="7">
        <f t="shared" si="265"/>
        <v>0</v>
      </c>
      <c r="AD193" s="86"/>
      <c r="AE193" s="73"/>
      <c r="AF193" s="87"/>
      <c r="AG193" s="87"/>
      <c r="AH193" s="88"/>
      <c r="AI193" s="88"/>
      <c r="AJ193" s="75"/>
      <c r="AK193" s="87"/>
      <c r="AL193" s="88"/>
      <c r="AM193" s="75"/>
      <c r="AN193" s="89"/>
      <c r="AO193" s="86"/>
      <c r="AP193" s="87"/>
      <c r="AQ193" s="87"/>
      <c r="AR193" s="87"/>
      <c r="AS193" s="87"/>
      <c r="AT193" s="88"/>
      <c r="AU193" s="75"/>
      <c r="AV193" s="89"/>
    </row>
    <row r="194" spans="1:68" ht="27.95" hidden="1" customHeight="1" x14ac:dyDescent="0.25">
      <c r="A194" s="54"/>
      <c r="B194" s="55"/>
      <c r="C194" s="56"/>
      <c r="D194" s="57" t="s">
        <v>1299</v>
      </c>
      <c r="E194" s="672"/>
      <c r="F194" s="144"/>
      <c r="G194" s="145"/>
      <c r="H194" s="140"/>
      <c r="I194" s="81"/>
      <c r="J194" s="82"/>
      <c r="K194" s="63">
        <f t="shared" si="253"/>
        <v>0</v>
      </c>
      <c r="L194" s="63">
        <f t="shared" si="254"/>
        <v>0</v>
      </c>
      <c r="M194" s="83"/>
      <c r="N194" s="84"/>
      <c r="O194" s="66">
        <f t="shared" si="255"/>
        <v>0</v>
      </c>
      <c r="P194" s="66">
        <f t="shared" si="256"/>
        <v>0</v>
      </c>
      <c r="Q194" s="83"/>
      <c r="R194" s="85">
        <f t="shared" si="257"/>
        <v>0</v>
      </c>
      <c r="S194" s="69">
        <f t="shared" si="258"/>
        <v>0</v>
      </c>
      <c r="T194" s="70">
        <f t="shared" si="259"/>
        <v>0</v>
      </c>
      <c r="U194" s="70">
        <f t="shared" si="260"/>
        <v>0</v>
      </c>
      <c r="V194" s="70">
        <f t="shared" si="261"/>
        <v>0</v>
      </c>
      <c r="W194" s="70">
        <f t="shared" si="262"/>
        <v>0</v>
      </c>
      <c r="X194" s="70">
        <f t="shared" si="263"/>
        <v>0</v>
      </c>
      <c r="Y194" s="70">
        <f t="shared" si="264"/>
        <v>0</v>
      </c>
      <c r="Z194" s="70">
        <f t="shared" si="264"/>
        <v>0</v>
      </c>
      <c r="AA194" s="70">
        <f t="shared" si="264"/>
        <v>0</v>
      </c>
      <c r="AB194" s="71"/>
      <c r="AC194" s="7">
        <f t="shared" si="265"/>
        <v>0</v>
      </c>
      <c r="AD194" s="86"/>
      <c r="AE194" s="73"/>
      <c r="AF194" s="87"/>
      <c r="AG194" s="87"/>
      <c r="AH194" s="88"/>
      <c r="AI194" s="88"/>
      <c r="AJ194" s="75"/>
      <c r="AK194" s="87"/>
      <c r="AL194" s="88"/>
      <c r="AM194" s="75"/>
      <c r="AN194" s="89"/>
      <c r="AO194" s="86"/>
      <c r="AP194" s="87"/>
      <c r="AQ194" s="87"/>
      <c r="AR194" s="87"/>
      <c r="AS194" s="87"/>
      <c r="AT194" s="88"/>
      <c r="AU194" s="75"/>
      <c r="AV194" s="89"/>
      <c r="AW194" s="171"/>
      <c r="AX194" s="171"/>
      <c r="AY194" s="171"/>
      <c r="AZ194" s="171"/>
      <c r="BA194" s="171"/>
      <c r="BB194" s="171"/>
      <c r="BC194" s="171"/>
      <c r="BD194" s="171"/>
      <c r="BE194" s="171"/>
      <c r="BF194" s="171"/>
      <c r="BG194" s="171"/>
      <c r="BH194" s="171"/>
      <c r="BI194" s="171"/>
      <c r="BJ194" s="171"/>
      <c r="BK194" s="171"/>
      <c r="BL194" s="171"/>
      <c r="BM194" s="171"/>
      <c r="BN194" s="171"/>
      <c r="BO194" s="171"/>
      <c r="BP194" s="171"/>
    </row>
    <row r="195" spans="1:68" ht="27.95" hidden="1" customHeight="1" x14ac:dyDescent="0.25">
      <c r="A195" s="54"/>
      <c r="B195" s="55"/>
      <c r="C195" s="56"/>
      <c r="D195" s="57" t="s">
        <v>1299</v>
      </c>
      <c r="E195" s="673"/>
      <c r="F195" s="674"/>
      <c r="G195" s="142"/>
      <c r="H195" s="675"/>
      <c r="I195" s="627"/>
      <c r="J195" s="82"/>
      <c r="K195" s="96">
        <f t="shared" si="253"/>
        <v>0</v>
      </c>
      <c r="L195" s="96">
        <f t="shared" si="254"/>
        <v>0</v>
      </c>
      <c r="M195" s="83"/>
      <c r="N195" s="84"/>
      <c r="O195" s="66">
        <f t="shared" si="255"/>
        <v>0</v>
      </c>
      <c r="P195" s="66">
        <f t="shared" si="256"/>
        <v>0</v>
      </c>
      <c r="Q195" s="83"/>
      <c r="R195" s="85">
        <f t="shared" si="257"/>
        <v>0</v>
      </c>
      <c r="S195" s="69">
        <f t="shared" si="258"/>
        <v>0</v>
      </c>
      <c r="T195" s="70">
        <f t="shared" si="259"/>
        <v>0</v>
      </c>
      <c r="U195" s="70">
        <f t="shared" si="260"/>
        <v>0</v>
      </c>
      <c r="V195" s="70">
        <f t="shared" si="261"/>
        <v>0</v>
      </c>
      <c r="W195" s="70">
        <f t="shared" si="262"/>
        <v>0</v>
      </c>
      <c r="X195" s="70">
        <f t="shared" si="263"/>
        <v>0</v>
      </c>
      <c r="Y195" s="70">
        <f t="shared" si="264"/>
        <v>0</v>
      </c>
      <c r="Z195" s="70">
        <f t="shared" si="264"/>
        <v>0</v>
      </c>
      <c r="AA195" s="70">
        <f t="shared" si="264"/>
        <v>0</v>
      </c>
      <c r="AB195" s="71"/>
      <c r="AC195" s="7">
        <f t="shared" si="265"/>
        <v>0</v>
      </c>
      <c r="AD195" s="86"/>
      <c r="AE195" s="73"/>
      <c r="AF195" s="87"/>
      <c r="AG195" s="87"/>
      <c r="AH195" s="88"/>
      <c r="AI195" s="88"/>
      <c r="AJ195" s="75"/>
      <c r="AK195" s="87"/>
      <c r="AL195" s="88"/>
      <c r="AM195" s="75"/>
      <c r="AN195" s="89"/>
      <c r="AO195" s="86"/>
      <c r="AP195" s="87"/>
      <c r="AQ195" s="87"/>
      <c r="AR195" s="87"/>
      <c r="AS195" s="87"/>
      <c r="AT195" s="88"/>
      <c r="AU195" s="75"/>
      <c r="AV195" s="89"/>
      <c r="AW195" s="171"/>
      <c r="AX195" s="171"/>
      <c r="AY195" s="171"/>
      <c r="AZ195" s="171"/>
      <c r="BA195" s="171"/>
      <c r="BB195" s="171"/>
      <c r="BC195" s="171"/>
      <c r="BD195" s="171"/>
      <c r="BE195" s="171"/>
      <c r="BF195" s="171"/>
      <c r="BG195" s="171"/>
      <c r="BH195" s="171"/>
      <c r="BI195" s="171"/>
      <c r="BJ195" s="171"/>
      <c r="BK195" s="171"/>
      <c r="BL195" s="171"/>
      <c r="BM195" s="171"/>
      <c r="BN195" s="171"/>
      <c r="BO195" s="171"/>
      <c r="BP195" s="171"/>
    </row>
    <row r="196" spans="1:68" s="179" customFormat="1" ht="27.95" hidden="1" customHeight="1" x14ac:dyDescent="0.25">
      <c r="A196" s="193"/>
      <c r="B196" s="194"/>
      <c r="C196" s="56"/>
      <c r="D196" s="57" t="s">
        <v>1299</v>
      </c>
      <c r="E196" s="670" t="s">
        <v>49</v>
      </c>
      <c r="F196" s="101"/>
      <c r="G196" s="102"/>
      <c r="H196" s="103"/>
      <c r="I196" s="104"/>
      <c r="J196" s="105"/>
      <c r="K196" s="106">
        <f>IF(J196&gt;0, 1, 0)</f>
        <v>0</v>
      </c>
      <c r="L196" s="106">
        <f t="shared" si="254"/>
        <v>0</v>
      </c>
      <c r="M196" s="107"/>
      <c r="N196" s="108"/>
      <c r="O196" s="109">
        <f t="shared" si="255"/>
        <v>0</v>
      </c>
      <c r="P196" s="109">
        <f t="shared" si="256"/>
        <v>0</v>
      </c>
      <c r="Q196" s="107"/>
      <c r="R196" s="110">
        <f>J196*M196*$R$9</f>
        <v>0</v>
      </c>
      <c r="S196" s="111">
        <f>J196*M196*$S$9</f>
        <v>0</v>
      </c>
      <c r="T196" s="112">
        <f>K196*M196*$T$9</f>
        <v>0</v>
      </c>
      <c r="U196" s="112">
        <f>J196*M196*$U$9</f>
        <v>0</v>
      </c>
      <c r="V196" s="112">
        <f t="shared" si="261"/>
        <v>0</v>
      </c>
      <c r="W196" s="112">
        <f t="shared" si="262"/>
        <v>0</v>
      </c>
      <c r="X196" s="112">
        <f t="shared" si="263"/>
        <v>0</v>
      </c>
      <c r="Y196" s="112">
        <f t="shared" si="264"/>
        <v>0</v>
      </c>
      <c r="Z196" s="112">
        <f t="shared" si="264"/>
        <v>0</v>
      </c>
      <c r="AA196" s="112">
        <f t="shared" si="264"/>
        <v>0</v>
      </c>
      <c r="AB196" s="113"/>
      <c r="AC196" s="7">
        <f t="shared" si="265"/>
        <v>0</v>
      </c>
      <c r="AD196" s="176"/>
      <c r="AE196" s="73"/>
      <c r="AF196" s="177"/>
      <c r="AG196" s="177"/>
      <c r="AH196" s="88"/>
      <c r="AI196" s="88"/>
      <c r="AJ196" s="75"/>
      <c r="AK196" s="177"/>
      <c r="AL196" s="88"/>
      <c r="AM196" s="75"/>
      <c r="AN196" s="178"/>
      <c r="AO196" s="176"/>
      <c r="AP196" s="177"/>
      <c r="AQ196" s="177"/>
      <c r="AR196" s="177"/>
      <c r="AS196" s="177"/>
      <c r="AT196" s="88"/>
      <c r="AU196" s="75"/>
      <c r="AV196" s="178"/>
      <c r="AW196" s="6"/>
      <c r="AX196" s="6"/>
      <c r="AY196" s="6"/>
      <c r="AZ196" s="6"/>
      <c r="BA196" s="6"/>
      <c r="BB196" s="6"/>
      <c r="BC196" s="6"/>
      <c r="BD196" s="6"/>
      <c r="BE196" s="6"/>
      <c r="BF196" s="6"/>
      <c r="BG196" s="6"/>
      <c r="BH196" s="6"/>
      <c r="BI196" s="6"/>
      <c r="BJ196" s="6"/>
      <c r="BK196" s="6"/>
      <c r="BL196" s="6"/>
      <c r="BM196" s="6"/>
      <c r="BN196" s="6"/>
      <c r="BO196" s="6"/>
      <c r="BP196" s="6"/>
    </row>
    <row r="197" spans="1:68" s="171" customFormat="1" ht="27.95" hidden="1" customHeight="1" x14ac:dyDescent="0.25">
      <c r="A197" s="193"/>
      <c r="B197" s="194"/>
      <c r="C197" s="56"/>
      <c r="D197" s="57" t="s">
        <v>1299</v>
      </c>
      <c r="E197" s="670" t="s">
        <v>49</v>
      </c>
      <c r="F197" s="101"/>
      <c r="G197" s="102"/>
      <c r="H197" s="103"/>
      <c r="I197" s="104"/>
      <c r="J197" s="105"/>
      <c r="K197" s="106">
        <f>IF(J197&gt;0, 1, 0)</f>
        <v>0</v>
      </c>
      <c r="L197" s="106">
        <f t="shared" si="254"/>
        <v>0</v>
      </c>
      <c r="M197" s="107"/>
      <c r="N197" s="108"/>
      <c r="O197" s="109">
        <f t="shared" si="255"/>
        <v>0</v>
      </c>
      <c r="P197" s="109">
        <f t="shared" si="256"/>
        <v>0</v>
      </c>
      <c r="Q197" s="107"/>
      <c r="R197" s="110">
        <f>J197*M197*$R$9</f>
        <v>0</v>
      </c>
      <c r="S197" s="111">
        <f>J197*M197*$S$9</f>
        <v>0</v>
      </c>
      <c r="T197" s="112">
        <f>K197*M197*$T$9</f>
        <v>0</v>
      </c>
      <c r="U197" s="112">
        <f>J197*M197*$U$9</f>
        <v>0</v>
      </c>
      <c r="V197" s="112">
        <f t="shared" si="261"/>
        <v>0</v>
      </c>
      <c r="W197" s="112">
        <f t="shared" si="262"/>
        <v>0</v>
      </c>
      <c r="X197" s="112">
        <f t="shared" si="263"/>
        <v>0</v>
      </c>
      <c r="Y197" s="112">
        <f t="shared" si="264"/>
        <v>0</v>
      </c>
      <c r="Z197" s="112">
        <f t="shared" si="264"/>
        <v>0</v>
      </c>
      <c r="AA197" s="112">
        <f t="shared" si="264"/>
        <v>0</v>
      </c>
      <c r="AB197" s="113"/>
      <c r="AC197" s="114">
        <f t="shared" si="265"/>
        <v>0</v>
      </c>
      <c r="AD197" s="176"/>
      <c r="AE197" s="73"/>
      <c r="AF197" s="177"/>
      <c r="AG197" s="177"/>
      <c r="AH197" s="88"/>
      <c r="AI197" s="88"/>
      <c r="AJ197" s="75"/>
      <c r="AK197" s="177"/>
      <c r="AL197" s="88"/>
      <c r="AM197" s="75"/>
      <c r="AN197" s="178"/>
      <c r="AO197" s="176"/>
      <c r="AP197" s="177"/>
      <c r="AQ197" s="177"/>
      <c r="AR197" s="177"/>
      <c r="AS197" s="177"/>
      <c r="AT197" s="88"/>
      <c r="AU197" s="75"/>
      <c r="AV197" s="178"/>
      <c r="AW197" s="6"/>
      <c r="AX197" s="6"/>
      <c r="AY197" s="6"/>
      <c r="AZ197" s="6"/>
      <c r="BA197" s="6"/>
      <c r="BB197" s="6"/>
      <c r="BC197" s="6"/>
      <c r="BD197" s="6"/>
      <c r="BE197" s="6"/>
      <c r="BF197" s="6"/>
      <c r="BG197" s="6"/>
      <c r="BH197" s="6"/>
      <c r="BI197" s="6"/>
      <c r="BJ197" s="6"/>
      <c r="BK197" s="6"/>
      <c r="BL197" s="6"/>
      <c r="BM197" s="6"/>
      <c r="BN197" s="6"/>
      <c r="BO197" s="6"/>
      <c r="BP197" s="6"/>
    </row>
    <row r="198" spans="1:68" ht="27.95" hidden="1" customHeight="1" thickBot="1" x14ac:dyDescent="0.3">
      <c r="A198" s="116"/>
      <c r="B198" s="117"/>
      <c r="C198" s="117"/>
      <c r="D198" s="57" t="s">
        <v>1299</v>
      </c>
      <c r="E198" s="623"/>
      <c r="F198" s="118"/>
      <c r="G198" s="119"/>
      <c r="H198" s="120" t="s">
        <v>90</v>
      </c>
      <c r="I198" s="121"/>
      <c r="J198" s="122"/>
      <c r="K198" s="123"/>
      <c r="L198" s="123"/>
      <c r="M198" s="124"/>
      <c r="N198" s="125"/>
      <c r="O198" s="123"/>
      <c r="P198" s="123"/>
      <c r="Q198" s="124"/>
      <c r="R198" s="126">
        <f>SUM(R186:R197)</f>
        <v>0</v>
      </c>
      <c r="S198" s="127">
        <f t="shared" ref="S198:AA198" si="266">SUM(S186:S197)</f>
        <v>0</v>
      </c>
      <c r="T198" s="128">
        <f t="shared" si="266"/>
        <v>0</v>
      </c>
      <c r="U198" s="128">
        <f t="shared" si="266"/>
        <v>0</v>
      </c>
      <c r="V198" s="128">
        <f t="shared" si="266"/>
        <v>0</v>
      </c>
      <c r="W198" s="128">
        <f t="shared" si="266"/>
        <v>0</v>
      </c>
      <c r="X198" s="128">
        <f t="shared" si="266"/>
        <v>0</v>
      </c>
      <c r="Y198" s="129">
        <f t="shared" si="266"/>
        <v>0</v>
      </c>
      <c r="Z198" s="129">
        <f t="shared" si="266"/>
        <v>0</v>
      </c>
      <c r="AA198" s="129">
        <f t="shared" si="266"/>
        <v>0</v>
      </c>
      <c r="AB198" s="130">
        <f>R198/1800/0.6</f>
        <v>0</v>
      </c>
      <c r="AC198" s="7"/>
      <c r="AD198" s="131"/>
      <c r="AE198" s="132"/>
      <c r="AF198" s="132"/>
      <c r="AG198" s="132"/>
      <c r="AH198" s="132"/>
      <c r="AI198" s="132"/>
      <c r="AJ198" s="132"/>
      <c r="AK198" s="132"/>
      <c r="AL198" s="132"/>
      <c r="AM198" s="132"/>
      <c r="AN198" s="132"/>
      <c r="AO198" s="132"/>
      <c r="AP198" s="132"/>
      <c r="AQ198" s="132"/>
      <c r="AR198" s="132"/>
      <c r="AS198" s="132"/>
      <c r="AT198" s="132"/>
      <c r="AU198" s="132"/>
      <c r="AV198" s="624"/>
    </row>
    <row r="199" spans="1:68" ht="27.75" hidden="1" customHeight="1" thickTop="1" x14ac:dyDescent="0.25">
      <c r="A199" s="54"/>
      <c r="B199" s="55"/>
      <c r="C199" s="56"/>
      <c r="D199" s="57" t="s">
        <v>1299</v>
      </c>
      <c r="E199" s="334"/>
      <c r="F199" s="136"/>
      <c r="G199" s="137"/>
      <c r="H199" s="140"/>
      <c r="I199" s="654"/>
      <c r="J199" s="62"/>
      <c r="K199" s="63">
        <f t="shared" ref="K199:K208" si="267">IF(J199&gt;0, 1, 0)</f>
        <v>0</v>
      </c>
      <c r="L199" s="63">
        <f t="shared" ref="L199:L210" si="268">J199-K199</f>
        <v>0</v>
      </c>
      <c r="M199" s="64"/>
      <c r="N199" s="65"/>
      <c r="O199" s="66">
        <f t="shared" ref="O199:O210" si="269">IF(N199&gt;0, 1, 0)</f>
        <v>0</v>
      </c>
      <c r="P199" s="66">
        <f t="shared" ref="P199:P210" si="270">N199-O199</f>
        <v>0</v>
      </c>
      <c r="Q199" s="612"/>
      <c r="R199" s="68">
        <f t="shared" ref="R199:R208" si="271">(K199*M199*$R$5)+(L199*M199*$R$6)+(O199*Q199*$R$7)+(P199*Q199*$R$8)</f>
        <v>0</v>
      </c>
      <c r="S199" s="69">
        <f t="shared" ref="S199:S208" si="272">J199*M199*$S$5</f>
        <v>0</v>
      </c>
      <c r="T199" s="70">
        <f t="shared" ref="T199:T208" si="273">K199*M199*$T$5</f>
        <v>0</v>
      </c>
      <c r="U199" s="70">
        <f t="shared" ref="U199:U208" si="274">J199*M199*$U$5</f>
        <v>0</v>
      </c>
      <c r="V199" s="70">
        <f t="shared" ref="V199:V210" si="275">N199*Q199*$V$7</f>
        <v>0</v>
      </c>
      <c r="W199" s="70">
        <f t="shared" ref="W199:W210" si="276">O199*Q199*$W$7</f>
        <v>0</v>
      </c>
      <c r="X199" s="70">
        <f t="shared" ref="X199:X210" si="277">N199*Q199*$X$7</f>
        <v>0</v>
      </c>
      <c r="Y199" s="70">
        <f t="shared" ref="Y199:AA210" si="278">S199+V199</f>
        <v>0</v>
      </c>
      <c r="Z199" s="70">
        <f t="shared" si="278"/>
        <v>0</v>
      </c>
      <c r="AA199" s="70">
        <f t="shared" si="278"/>
        <v>0</v>
      </c>
      <c r="AB199" s="71"/>
      <c r="AC199" s="7">
        <f>R199-Y199-Z199-AA199</f>
        <v>0</v>
      </c>
      <c r="AD199" s="162"/>
      <c r="AE199" s="134"/>
      <c r="AF199" s="163"/>
      <c r="AG199" s="164"/>
      <c r="AH199" s="88"/>
      <c r="AI199" s="88"/>
      <c r="AJ199" s="75"/>
      <c r="AK199" s="182"/>
      <c r="AL199" s="88"/>
      <c r="AM199" s="75"/>
      <c r="AN199" s="89"/>
      <c r="AO199" s="162"/>
      <c r="AP199" s="87"/>
      <c r="AQ199" s="87"/>
      <c r="AR199" s="167"/>
      <c r="AS199" s="87"/>
      <c r="AT199" s="88"/>
      <c r="AU199" s="75"/>
      <c r="AV199" s="89"/>
    </row>
    <row r="200" spans="1:68" ht="27.95" hidden="1" customHeight="1" x14ac:dyDescent="0.25">
      <c r="A200" s="54"/>
      <c r="B200" s="55"/>
      <c r="C200" s="56"/>
      <c r="D200" s="57" t="s">
        <v>1299</v>
      </c>
      <c r="E200" s="334"/>
      <c r="F200" s="136"/>
      <c r="G200" s="137"/>
      <c r="H200" s="140"/>
      <c r="I200" s="81"/>
      <c r="J200" s="82"/>
      <c r="K200" s="63">
        <f t="shared" si="267"/>
        <v>0</v>
      </c>
      <c r="L200" s="63">
        <f t="shared" si="268"/>
        <v>0</v>
      </c>
      <c r="M200" s="83"/>
      <c r="N200" s="84"/>
      <c r="O200" s="66">
        <f t="shared" si="269"/>
        <v>0</v>
      </c>
      <c r="P200" s="66">
        <f t="shared" si="270"/>
        <v>0</v>
      </c>
      <c r="Q200" s="83"/>
      <c r="R200" s="85">
        <f t="shared" si="271"/>
        <v>0</v>
      </c>
      <c r="S200" s="69">
        <f t="shared" si="272"/>
        <v>0</v>
      </c>
      <c r="T200" s="70">
        <f t="shared" si="273"/>
        <v>0</v>
      </c>
      <c r="U200" s="70">
        <f t="shared" si="274"/>
        <v>0</v>
      </c>
      <c r="V200" s="70">
        <f t="shared" si="275"/>
        <v>0</v>
      </c>
      <c r="W200" s="70">
        <f t="shared" si="276"/>
        <v>0</v>
      </c>
      <c r="X200" s="70">
        <f t="shared" si="277"/>
        <v>0</v>
      </c>
      <c r="Y200" s="70">
        <f t="shared" si="278"/>
        <v>0</v>
      </c>
      <c r="Z200" s="70">
        <f t="shared" si="278"/>
        <v>0</v>
      </c>
      <c r="AA200" s="70">
        <f t="shared" si="278"/>
        <v>0</v>
      </c>
      <c r="AB200" s="71"/>
      <c r="AC200" s="7">
        <f t="shared" ref="AC200:AC210" si="279">R198-Y198-Z198-AA198</f>
        <v>0</v>
      </c>
      <c r="AD200" s="162"/>
      <c r="AE200" s="134"/>
      <c r="AF200" s="163"/>
      <c r="AG200" s="164"/>
      <c r="AH200" s="88"/>
      <c r="AI200" s="88"/>
      <c r="AJ200" s="75"/>
      <c r="AK200" s="182"/>
      <c r="AL200" s="88"/>
      <c r="AM200" s="75"/>
      <c r="AN200" s="89"/>
      <c r="AO200" s="86"/>
      <c r="AP200" s="87"/>
      <c r="AQ200" s="87"/>
      <c r="AR200" s="87"/>
      <c r="AS200" s="87"/>
      <c r="AT200" s="88"/>
      <c r="AU200" s="75"/>
      <c r="AV200" s="89"/>
    </row>
    <row r="201" spans="1:68" ht="27.95" hidden="1" customHeight="1" x14ac:dyDescent="0.25">
      <c r="A201" s="54"/>
      <c r="B201" s="55"/>
      <c r="C201" s="56"/>
      <c r="D201" s="57" t="s">
        <v>1299</v>
      </c>
      <c r="E201" s="334"/>
      <c r="F201" s="136"/>
      <c r="G201" s="137"/>
      <c r="H201" s="138"/>
      <c r="I201" s="81"/>
      <c r="J201" s="82"/>
      <c r="K201" s="63">
        <f t="shared" si="267"/>
        <v>0</v>
      </c>
      <c r="L201" s="63">
        <f t="shared" si="268"/>
        <v>0</v>
      </c>
      <c r="M201" s="83"/>
      <c r="N201" s="84"/>
      <c r="O201" s="66">
        <f t="shared" si="269"/>
        <v>0</v>
      </c>
      <c r="P201" s="66">
        <f t="shared" si="270"/>
        <v>0</v>
      </c>
      <c r="Q201" s="83"/>
      <c r="R201" s="85">
        <f t="shared" si="271"/>
        <v>0</v>
      </c>
      <c r="S201" s="69">
        <f t="shared" si="272"/>
        <v>0</v>
      </c>
      <c r="T201" s="70">
        <f t="shared" si="273"/>
        <v>0</v>
      </c>
      <c r="U201" s="70">
        <f t="shared" si="274"/>
        <v>0</v>
      </c>
      <c r="V201" s="70">
        <f t="shared" si="275"/>
        <v>0</v>
      </c>
      <c r="W201" s="70">
        <f t="shared" si="276"/>
        <v>0</v>
      </c>
      <c r="X201" s="70">
        <f t="shared" si="277"/>
        <v>0</v>
      </c>
      <c r="Y201" s="70">
        <f t="shared" si="278"/>
        <v>0</v>
      </c>
      <c r="Z201" s="70">
        <f t="shared" si="278"/>
        <v>0</v>
      </c>
      <c r="AA201" s="70">
        <f t="shared" si="278"/>
        <v>0</v>
      </c>
      <c r="AB201" s="71"/>
      <c r="AC201" s="7">
        <f t="shared" si="279"/>
        <v>0</v>
      </c>
      <c r="AD201" s="162"/>
      <c r="AE201" s="134"/>
      <c r="AF201" s="163"/>
      <c r="AG201" s="164"/>
      <c r="AH201" s="88"/>
      <c r="AI201" s="88"/>
      <c r="AJ201" s="75"/>
      <c r="AK201" s="167"/>
      <c r="AL201" s="88"/>
      <c r="AM201" s="75"/>
      <c r="AN201" s="89"/>
      <c r="AO201" s="86"/>
      <c r="AP201" s="87"/>
      <c r="AQ201" s="87"/>
      <c r="AR201" s="87"/>
      <c r="AS201" s="87"/>
      <c r="AT201" s="88"/>
      <c r="AU201" s="75"/>
      <c r="AV201" s="89"/>
    </row>
    <row r="202" spans="1:68" ht="27.95" hidden="1" customHeight="1" x14ac:dyDescent="0.25">
      <c r="A202" s="54"/>
      <c r="B202" s="55"/>
      <c r="C202" s="56"/>
      <c r="D202" s="57" t="s">
        <v>1299</v>
      </c>
      <c r="E202" s="346"/>
      <c r="F202" s="136"/>
      <c r="G202" s="137"/>
      <c r="H202" s="140"/>
      <c r="I202" s="81"/>
      <c r="J202" s="82"/>
      <c r="K202" s="63">
        <f t="shared" si="267"/>
        <v>0</v>
      </c>
      <c r="L202" s="63">
        <f t="shared" si="268"/>
        <v>0</v>
      </c>
      <c r="M202" s="83"/>
      <c r="N202" s="84"/>
      <c r="O202" s="66">
        <f t="shared" si="269"/>
        <v>0</v>
      </c>
      <c r="P202" s="66">
        <f t="shared" si="270"/>
        <v>0</v>
      </c>
      <c r="Q202" s="83"/>
      <c r="R202" s="85">
        <f t="shared" si="271"/>
        <v>0</v>
      </c>
      <c r="S202" s="69">
        <f t="shared" si="272"/>
        <v>0</v>
      </c>
      <c r="T202" s="70">
        <f t="shared" si="273"/>
        <v>0</v>
      </c>
      <c r="U202" s="70">
        <f t="shared" si="274"/>
        <v>0</v>
      </c>
      <c r="V202" s="70">
        <f t="shared" si="275"/>
        <v>0</v>
      </c>
      <c r="W202" s="70">
        <f t="shared" si="276"/>
        <v>0</v>
      </c>
      <c r="X202" s="70">
        <f t="shared" si="277"/>
        <v>0</v>
      </c>
      <c r="Y202" s="70">
        <f t="shared" si="278"/>
        <v>0</v>
      </c>
      <c r="Z202" s="70">
        <f t="shared" si="278"/>
        <v>0</v>
      </c>
      <c r="AA202" s="70">
        <f t="shared" si="278"/>
        <v>0</v>
      </c>
      <c r="AB202" s="71"/>
      <c r="AC202" s="7">
        <f t="shared" si="279"/>
        <v>0</v>
      </c>
      <c r="AD202" s="86"/>
      <c r="AE202" s="73"/>
      <c r="AF202" s="87"/>
      <c r="AG202" s="87"/>
      <c r="AH202" s="88"/>
      <c r="AI202" s="88"/>
      <c r="AJ202" s="75"/>
      <c r="AK202" s="87"/>
      <c r="AL202" s="88"/>
      <c r="AM202" s="75"/>
      <c r="AN202" s="89"/>
      <c r="AO202" s="86"/>
      <c r="AP202" s="87"/>
      <c r="AQ202" s="87"/>
      <c r="AR202" s="87"/>
      <c r="AS202" s="87"/>
      <c r="AT202" s="88"/>
      <c r="AU202" s="75"/>
      <c r="AV202" s="89"/>
    </row>
    <row r="203" spans="1:68" ht="27.95" hidden="1" customHeight="1" x14ac:dyDescent="0.25">
      <c r="A203" s="54"/>
      <c r="B203" s="55"/>
      <c r="C203" s="56"/>
      <c r="D203" s="57" t="s">
        <v>1299</v>
      </c>
      <c r="E203" s="671"/>
      <c r="F203" s="136"/>
      <c r="G203" s="137"/>
      <c r="H203" s="140"/>
      <c r="I203" s="81"/>
      <c r="J203" s="82"/>
      <c r="K203" s="63">
        <f t="shared" si="267"/>
        <v>0</v>
      </c>
      <c r="L203" s="63">
        <f t="shared" si="268"/>
        <v>0</v>
      </c>
      <c r="M203" s="83"/>
      <c r="N203" s="84"/>
      <c r="O203" s="66">
        <f t="shared" si="269"/>
        <v>0</v>
      </c>
      <c r="P203" s="66">
        <f t="shared" si="270"/>
        <v>0</v>
      </c>
      <c r="Q203" s="83"/>
      <c r="R203" s="85">
        <f t="shared" si="271"/>
        <v>0</v>
      </c>
      <c r="S203" s="69">
        <f t="shared" si="272"/>
        <v>0</v>
      </c>
      <c r="T203" s="70">
        <f t="shared" si="273"/>
        <v>0</v>
      </c>
      <c r="U203" s="70">
        <f t="shared" si="274"/>
        <v>0</v>
      </c>
      <c r="V203" s="70">
        <f t="shared" si="275"/>
        <v>0</v>
      </c>
      <c r="W203" s="70">
        <f t="shared" si="276"/>
        <v>0</v>
      </c>
      <c r="X203" s="70">
        <f t="shared" si="277"/>
        <v>0</v>
      </c>
      <c r="Y203" s="70">
        <f t="shared" si="278"/>
        <v>0</v>
      </c>
      <c r="Z203" s="70">
        <f t="shared" si="278"/>
        <v>0</v>
      </c>
      <c r="AA203" s="70">
        <f t="shared" si="278"/>
        <v>0</v>
      </c>
      <c r="AB203" s="71"/>
      <c r="AC203" s="7">
        <f t="shared" si="279"/>
        <v>0</v>
      </c>
      <c r="AD203" s="86"/>
      <c r="AE203" s="73"/>
      <c r="AF203" s="87"/>
      <c r="AG203" s="87"/>
      <c r="AH203" s="88"/>
      <c r="AI203" s="88"/>
      <c r="AJ203" s="75"/>
      <c r="AK203" s="87"/>
      <c r="AL203" s="88"/>
      <c r="AM203" s="75"/>
      <c r="AN203" s="89"/>
      <c r="AO203" s="86"/>
      <c r="AP203" s="87"/>
      <c r="AQ203" s="87"/>
      <c r="AR203" s="87"/>
      <c r="AS203" s="87"/>
      <c r="AT203" s="88"/>
      <c r="AU203" s="75"/>
      <c r="AV203" s="89"/>
    </row>
    <row r="204" spans="1:68" ht="27.95" hidden="1" customHeight="1" x14ac:dyDescent="0.25">
      <c r="A204" s="54"/>
      <c r="B204" s="55"/>
      <c r="C204" s="56"/>
      <c r="D204" s="57" t="s">
        <v>1299</v>
      </c>
      <c r="E204" s="671"/>
      <c r="F204" s="136"/>
      <c r="G204" s="137"/>
      <c r="H204" s="140"/>
      <c r="I204" s="81"/>
      <c r="J204" s="82"/>
      <c r="K204" s="63">
        <f t="shared" si="267"/>
        <v>0</v>
      </c>
      <c r="L204" s="63">
        <f t="shared" si="268"/>
        <v>0</v>
      </c>
      <c r="M204" s="83"/>
      <c r="N204" s="84"/>
      <c r="O204" s="66">
        <f t="shared" si="269"/>
        <v>0</v>
      </c>
      <c r="P204" s="66">
        <f t="shared" si="270"/>
        <v>0</v>
      </c>
      <c r="Q204" s="83"/>
      <c r="R204" s="85">
        <f t="shared" si="271"/>
        <v>0</v>
      </c>
      <c r="S204" s="69">
        <f t="shared" si="272"/>
        <v>0</v>
      </c>
      <c r="T204" s="70">
        <f t="shared" si="273"/>
        <v>0</v>
      </c>
      <c r="U204" s="70">
        <f t="shared" si="274"/>
        <v>0</v>
      </c>
      <c r="V204" s="70">
        <f t="shared" si="275"/>
        <v>0</v>
      </c>
      <c r="W204" s="70">
        <f t="shared" si="276"/>
        <v>0</v>
      </c>
      <c r="X204" s="70">
        <f t="shared" si="277"/>
        <v>0</v>
      </c>
      <c r="Y204" s="70">
        <f t="shared" si="278"/>
        <v>0</v>
      </c>
      <c r="Z204" s="70">
        <f t="shared" si="278"/>
        <v>0</v>
      </c>
      <c r="AA204" s="70">
        <f t="shared" si="278"/>
        <v>0</v>
      </c>
      <c r="AB204" s="71"/>
      <c r="AC204" s="7">
        <f t="shared" si="279"/>
        <v>0</v>
      </c>
      <c r="AD204" s="86"/>
      <c r="AE204" s="73"/>
      <c r="AF204" s="87"/>
      <c r="AG204" s="87"/>
      <c r="AH204" s="88"/>
      <c r="AI204" s="88"/>
      <c r="AJ204" s="75"/>
      <c r="AK204" s="87"/>
      <c r="AL204" s="88"/>
      <c r="AM204" s="75"/>
      <c r="AN204" s="89"/>
      <c r="AO204" s="86"/>
      <c r="AP204" s="87"/>
      <c r="AQ204" s="87"/>
      <c r="AR204" s="87"/>
      <c r="AS204" s="87"/>
      <c r="AT204" s="88"/>
      <c r="AU204" s="75"/>
      <c r="AV204" s="89"/>
    </row>
    <row r="205" spans="1:68" ht="27.95" hidden="1" customHeight="1" x14ac:dyDescent="0.25">
      <c r="A205" s="54"/>
      <c r="B205" s="55"/>
      <c r="C205" s="56"/>
      <c r="D205" s="57" t="s">
        <v>1299</v>
      </c>
      <c r="E205" s="671"/>
      <c r="F205" s="136"/>
      <c r="G205" s="142"/>
      <c r="H205" s="140"/>
      <c r="I205" s="81"/>
      <c r="J205" s="82"/>
      <c r="K205" s="63">
        <f t="shared" si="267"/>
        <v>0</v>
      </c>
      <c r="L205" s="63">
        <f t="shared" si="268"/>
        <v>0</v>
      </c>
      <c r="M205" s="83"/>
      <c r="N205" s="84"/>
      <c r="O205" s="66">
        <f t="shared" si="269"/>
        <v>0</v>
      </c>
      <c r="P205" s="66">
        <f t="shared" si="270"/>
        <v>0</v>
      </c>
      <c r="Q205" s="83"/>
      <c r="R205" s="85">
        <f t="shared" si="271"/>
        <v>0</v>
      </c>
      <c r="S205" s="69">
        <f t="shared" si="272"/>
        <v>0</v>
      </c>
      <c r="T205" s="70">
        <f t="shared" si="273"/>
        <v>0</v>
      </c>
      <c r="U205" s="70">
        <f t="shared" si="274"/>
        <v>0</v>
      </c>
      <c r="V205" s="70">
        <f t="shared" si="275"/>
        <v>0</v>
      </c>
      <c r="W205" s="70">
        <f t="shared" si="276"/>
        <v>0</v>
      </c>
      <c r="X205" s="70">
        <f t="shared" si="277"/>
        <v>0</v>
      </c>
      <c r="Y205" s="70">
        <f t="shared" si="278"/>
        <v>0</v>
      </c>
      <c r="Z205" s="70">
        <f t="shared" si="278"/>
        <v>0</v>
      </c>
      <c r="AA205" s="70">
        <f t="shared" si="278"/>
        <v>0</v>
      </c>
      <c r="AB205" s="71"/>
      <c r="AC205" s="7">
        <f t="shared" si="279"/>
        <v>0</v>
      </c>
      <c r="AD205" s="86"/>
      <c r="AE205" s="73"/>
      <c r="AF205" s="87"/>
      <c r="AG205" s="87"/>
      <c r="AH205" s="88"/>
      <c r="AI205" s="88"/>
      <c r="AJ205" s="75"/>
      <c r="AK205" s="87"/>
      <c r="AL205" s="88"/>
      <c r="AM205" s="75"/>
      <c r="AN205" s="89"/>
      <c r="AO205" s="86"/>
      <c r="AP205" s="87"/>
      <c r="AQ205" s="87"/>
      <c r="AR205" s="87"/>
      <c r="AS205" s="87"/>
      <c r="AT205" s="88"/>
      <c r="AU205" s="75"/>
      <c r="AV205" s="89"/>
    </row>
    <row r="206" spans="1:68" ht="27.95" hidden="1" customHeight="1" x14ac:dyDescent="0.25">
      <c r="A206" s="54"/>
      <c r="B206" s="55"/>
      <c r="C206" s="56"/>
      <c r="D206" s="57" t="s">
        <v>1299</v>
      </c>
      <c r="E206" s="671"/>
      <c r="F206" s="136"/>
      <c r="G206" s="142"/>
      <c r="H206" s="140"/>
      <c r="I206" s="94"/>
      <c r="J206" s="82"/>
      <c r="K206" s="63">
        <f t="shared" si="267"/>
        <v>0</v>
      </c>
      <c r="L206" s="63">
        <f t="shared" si="268"/>
        <v>0</v>
      </c>
      <c r="M206" s="83"/>
      <c r="N206" s="84"/>
      <c r="O206" s="66">
        <f t="shared" si="269"/>
        <v>0</v>
      </c>
      <c r="P206" s="66">
        <f t="shared" si="270"/>
        <v>0</v>
      </c>
      <c r="Q206" s="83"/>
      <c r="R206" s="85">
        <f t="shared" si="271"/>
        <v>0</v>
      </c>
      <c r="S206" s="69">
        <f t="shared" si="272"/>
        <v>0</v>
      </c>
      <c r="T206" s="70">
        <f t="shared" si="273"/>
        <v>0</v>
      </c>
      <c r="U206" s="70">
        <f t="shared" si="274"/>
        <v>0</v>
      </c>
      <c r="V206" s="70">
        <f t="shared" si="275"/>
        <v>0</v>
      </c>
      <c r="W206" s="70">
        <f t="shared" si="276"/>
        <v>0</v>
      </c>
      <c r="X206" s="70">
        <f t="shared" si="277"/>
        <v>0</v>
      </c>
      <c r="Y206" s="70">
        <f t="shared" si="278"/>
        <v>0</v>
      </c>
      <c r="Z206" s="70">
        <f t="shared" si="278"/>
        <v>0</v>
      </c>
      <c r="AA206" s="70">
        <f t="shared" si="278"/>
        <v>0</v>
      </c>
      <c r="AB206" s="71"/>
      <c r="AC206" s="7">
        <f t="shared" si="279"/>
        <v>0</v>
      </c>
      <c r="AD206" s="86"/>
      <c r="AE206" s="73"/>
      <c r="AF206" s="87"/>
      <c r="AG206" s="87"/>
      <c r="AH206" s="88"/>
      <c r="AI206" s="88"/>
      <c r="AJ206" s="75"/>
      <c r="AK206" s="87"/>
      <c r="AL206" s="88"/>
      <c r="AM206" s="75"/>
      <c r="AN206" s="89"/>
      <c r="AO206" s="86"/>
      <c r="AP206" s="87"/>
      <c r="AQ206" s="87"/>
      <c r="AR206" s="87"/>
      <c r="AS206" s="87"/>
      <c r="AT206" s="88"/>
      <c r="AU206" s="75"/>
      <c r="AV206" s="89"/>
    </row>
    <row r="207" spans="1:68" ht="27.95" hidden="1" customHeight="1" x14ac:dyDescent="0.25">
      <c r="A207" s="54"/>
      <c r="B207" s="55"/>
      <c r="C207" s="56"/>
      <c r="D207" s="57" t="s">
        <v>1299</v>
      </c>
      <c r="E207" s="672"/>
      <c r="F207" s="144"/>
      <c r="G207" s="145"/>
      <c r="H207" s="140"/>
      <c r="I207" s="81"/>
      <c r="J207" s="82"/>
      <c r="K207" s="63">
        <f t="shared" si="267"/>
        <v>0</v>
      </c>
      <c r="L207" s="63">
        <f t="shared" si="268"/>
        <v>0</v>
      </c>
      <c r="M207" s="83"/>
      <c r="N207" s="84"/>
      <c r="O207" s="66">
        <f t="shared" si="269"/>
        <v>0</v>
      </c>
      <c r="P207" s="66">
        <f t="shared" si="270"/>
        <v>0</v>
      </c>
      <c r="Q207" s="83"/>
      <c r="R207" s="85">
        <f t="shared" si="271"/>
        <v>0</v>
      </c>
      <c r="S207" s="69">
        <f t="shared" si="272"/>
        <v>0</v>
      </c>
      <c r="T207" s="70">
        <f t="shared" si="273"/>
        <v>0</v>
      </c>
      <c r="U207" s="70">
        <f t="shared" si="274"/>
        <v>0</v>
      </c>
      <c r="V207" s="70">
        <f t="shared" si="275"/>
        <v>0</v>
      </c>
      <c r="W207" s="70">
        <f t="shared" si="276"/>
        <v>0</v>
      </c>
      <c r="X207" s="70">
        <f t="shared" si="277"/>
        <v>0</v>
      </c>
      <c r="Y207" s="70">
        <f t="shared" si="278"/>
        <v>0</v>
      </c>
      <c r="Z207" s="70">
        <f t="shared" si="278"/>
        <v>0</v>
      </c>
      <c r="AA207" s="70">
        <f t="shared" si="278"/>
        <v>0</v>
      </c>
      <c r="AB207" s="71"/>
      <c r="AC207" s="7">
        <f t="shared" si="279"/>
        <v>0</v>
      </c>
      <c r="AD207" s="86"/>
      <c r="AE207" s="73"/>
      <c r="AF207" s="87"/>
      <c r="AG207" s="87"/>
      <c r="AH207" s="88"/>
      <c r="AI207" s="88"/>
      <c r="AJ207" s="75"/>
      <c r="AK207" s="87"/>
      <c r="AL207" s="88"/>
      <c r="AM207" s="75"/>
      <c r="AN207" s="89"/>
      <c r="AO207" s="86"/>
      <c r="AP207" s="87"/>
      <c r="AQ207" s="87"/>
      <c r="AR207" s="87"/>
      <c r="AS207" s="87"/>
      <c r="AT207" s="88"/>
      <c r="AU207" s="75"/>
      <c r="AV207" s="89"/>
      <c r="AW207" s="171"/>
      <c r="AX207" s="171"/>
      <c r="AY207" s="171"/>
      <c r="AZ207" s="171"/>
      <c r="BA207" s="171"/>
      <c r="BB207" s="171"/>
      <c r="BC207" s="171"/>
      <c r="BD207" s="171"/>
      <c r="BE207" s="171"/>
      <c r="BF207" s="171"/>
      <c r="BG207" s="171"/>
      <c r="BH207" s="171"/>
      <c r="BI207" s="171"/>
      <c r="BJ207" s="171"/>
      <c r="BK207" s="171"/>
      <c r="BL207" s="171"/>
      <c r="BM207" s="171"/>
      <c r="BN207" s="171"/>
      <c r="BO207" s="171"/>
      <c r="BP207" s="171"/>
    </row>
    <row r="208" spans="1:68" ht="27.95" hidden="1" customHeight="1" x14ac:dyDescent="0.25">
      <c r="A208" s="54"/>
      <c r="B208" s="55"/>
      <c r="C208" s="56"/>
      <c r="D208" s="57" t="s">
        <v>1299</v>
      </c>
      <c r="E208" s="673"/>
      <c r="F208" s="674"/>
      <c r="G208" s="142"/>
      <c r="H208" s="675"/>
      <c r="I208" s="627"/>
      <c r="J208" s="82"/>
      <c r="K208" s="96">
        <f t="shared" si="267"/>
        <v>0</v>
      </c>
      <c r="L208" s="96">
        <f t="shared" si="268"/>
        <v>0</v>
      </c>
      <c r="M208" s="83"/>
      <c r="N208" s="84"/>
      <c r="O208" s="66">
        <f t="shared" si="269"/>
        <v>0</v>
      </c>
      <c r="P208" s="66">
        <f t="shared" si="270"/>
        <v>0</v>
      </c>
      <c r="Q208" s="83"/>
      <c r="R208" s="85">
        <f t="shared" si="271"/>
        <v>0</v>
      </c>
      <c r="S208" s="69">
        <f t="shared" si="272"/>
        <v>0</v>
      </c>
      <c r="T208" s="70">
        <f t="shared" si="273"/>
        <v>0</v>
      </c>
      <c r="U208" s="70">
        <f t="shared" si="274"/>
        <v>0</v>
      </c>
      <c r="V208" s="70">
        <f t="shared" si="275"/>
        <v>0</v>
      </c>
      <c r="W208" s="70">
        <f t="shared" si="276"/>
        <v>0</v>
      </c>
      <c r="X208" s="70">
        <f t="shared" si="277"/>
        <v>0</v>
      </c>
      <c r="Y208" s="70">
        <f t="shared" si="278"/>
        <v>0</v>
      </c>
      <c r="Z208" s="70">
        <f t="shared" si="278"/>
        <v>0</v>
      </c>
      <c r="AA208" s="70">
        <f t="shared" si="278"/>
        <v>0</v>
      </c>
      <c r="AB208" s="71"/>
      <c r="AC208" s="7">
        <f t="shared" si="279"/>
        <v>0</v>
      </c>
      <c r="AD208" s="86"/>
      <c r="AE208" s="73"/>
      <c r="AF208" s="87"/>
      <c r="AG208" s="87"/>
      <c r="AH208" s="88"/>
      <c r="AI208" s="88"/>
      <c r="AJ208" s="75"/>
      <c r="AK208" s="87"/>
      <c r="AL208" s="88"/>
      <c r="AM208" s="75"/>
      <c r="AN208" s="89"/>
      <c r="AO208" s="86"/>
      <c r="AP208" s="87"/>
      <c r="AQ208" s="87"/>
      <c r="AR208" s="87"/>
      <c r="AS208" s="87"/>
      <c r="AT208" s="88"/>
      <c r="AU208" s="75"/>
      <c r="AV208" s="89"/>
      <c r="AW208" s="171"/>
      <c r="AX208" s="171"/>
      <c r="AY208" s="171"/>
      <c r="AZ208" s="171"/>
      <c r="BA208" s="171"/>
      <c r="BB208" s="171"/>
      <c r="BC208" s="171"/>
      <c r="BD208" s="171"/>
      <c r="BE208" s="171"/>
      <c r="BF208" s="171"/>
      <c r="BG208" s="171"/>
      <c r="BH208" s="171"/>
      <c r="BI208" s="171"/>
      <c r="BJ208" s="171"/>
      <c r="BK208" s="171"/>
      <c r="BL208" s="171"/>
      <c r="BM208" s="171"/>
      <c r="BN208" s="171"/>
      <c r="BO208" s="171"/>
      <c r="BP208" s="171"/>
    </row>
    <row r="209" spans="1:68" s="179" customFormat="1" ht="27.95" hidden="1" customHeight="1" x14ac:dyDescent="0.25">
      <c r="A209" s="193"/>
      <c r="B209" s="194"/>
      <c r="C209" s="56"/>
      <c r="D209" s="57" t="s">
        <v>1299</v>
      </c>
      <c r="E209" s="670" t="s">
        <v>49</v>
      </c>
      <c r="F209" s="101"/>
      <c r="G209" s="102"/>
      <c r="H209" s="103"/>
      <c r="I209" s="104"/>
      <c r="J209" s="105"/>
      <c r="K209" s="106">
        <f>IF(J209&gt;0, 1, 0)</f>
        <v>0</v>
      </c>
      <c r="L209" s="106">
        <f t="shared" si="268"/>
        <v>0</v>
      </c>
      <c r="M209" s="107"/>
      <c r="N209" s="108"/>
      <c r="O209" s="109">
        <f t="shared" si="269"/>
        <v>0</v>
      </c>
      <c r="P209" s="109">
        <f t="shared" si="270"/>
        <v>0</v>
      </c>
      <c r="Q209" s="107"/>
      <c r="R209" s="110">
        <f>J209*M209*$R$9</f>
        <v>0</v>
      </c>
      <c r="S209" s="111">
        <f>J209*M209*$S$9</f>
        <v>0</v>
      </c>
      <c r="T209" s="112">
        <f>K209*M209*$T$9</f>
        <v>0</v>
      </c>
      <c r="U209" s="112">
        <f>J209*M209*$U$9</f>
        <v>0</v>
      </c>
      <c r="V209" s="112">
        <f t="shared" si="275"/>
        <v>0</v>
      </c>
      <c r="W209" s="112">
        <f t="shared" si="276"/>
        <v>0</v>
      </c>
      <c r="X209" s="112">
        <f t="shared" si="277"/>
        <v>0</v>
      </c>
      <c r="Y209" s="112">
        <f t="shared" si="278"/>
        <v>0</v>
      </c>
      <c r="Z209" s="112">
        <f t="shared" si="278"/>
        <v>0</v>
      </c>
      <c r="AA209" s="112">
        <f t="shared" si="278"/>
        <v>0</v>
      </c>
      <c r="AB209" s="113"/>
      <c r="AC209" s="7">
        <f t="shared" si="279"/>
        <v>0</v>
      </c>
      <c r="AD209" s="176"/>
      <c r="AE209" s="73"/>
      <c r="AF209" s="177"/>
      <c r="AG209" s="177"/>
      <c r="AH209" s="88"/>
      <c r="AI209" s="88"/>
      <c r="AJ209" s="75"/>
      <c r="AK209" s="177"/>
      <c r="AL209" s="88"/>
      <c r="AM209" s="75"/>
      <c r="AN209" s="178"/>
      <c r="AO209" s="176"/>
      <c r="AP209" s="177"/>
      <c r="AQ209" s="177"/>
      <c r="AR209" s="177"/>
      <c r="AS209" s="177"/>
      <c r="AT209" s="88"/>
      <c r="AU209" s="75"/>
      <c r="AV209" s="178"/>
      <c r="AW209" s="6"/>
      <c r="AX209" s="6"/>
      <c r="AY209" s="6"/>
      <c r="AZ209" s="6"/>
      <c r="BA209" s="6"/>
      <c r="BB209" s="6"/>
      <c r="BC209" s="6"/>
      <c r="BD209" s="6"/>
      <c r="BE209" s="6"/>
      <c r="BF209" s="6"/>
      <c r="BG209" s="6"/>
      <c r="BH209" s="6"/>
      <c r="BI209" s="6"/>
      <c r="BJ209" s="6"/>
      <c r="BK209" s="6"/>
      <c r="BL209" s="6"/>
      <c r="BM209" s="6"/>
      <c r="BN209" s="6"/>
      <c r="BO209" s="6"/>
      <c r="BP209" s="6"/>
    </row>
    <row r="210" spans="1:68" s="171" customFormat="1" ht="27.95" hidden="1" customHeight="1" x14ac:dyDescent="0.25">
      <c r="A210" s="193"/>
      <c r="B210" s="194"/>
      <c r="C210" s="56"/>
      <c r="D210" s="57" t="s">
        <v>1299</v>
      </c>
      <c r="E210" s="670" t="s">
        <v>49</v>
      </c>
      <c r="F210" s="101"/>
      <c r="G210" s="102"/>
      <c r="H210" s="103"/>
      <c r="I210" s="104"/>
      <c r="J210" s="105"/>
      <c r="K210" s="106">
        <f>IF(J210&gt;0, 1, 0)</f>
        <v>0</v>
      </c>
      <c r="L210" s="106">
        <f t="shared" si="268"/>
        <v>0</v>
      </c>
      <c r="M210" s="107"/>
      <c r="N210" s="108"/>
      <c r="O210" s="109">
        <f t="shared" si="269"/>
        <v>0</v>
      </c>
      <c r="P210" s="109">
        <f t="shared" si="270"/>
        <v>0</v>
      </c>
      <c r="Q210" s="107"/>
      <c r="R210" s="110">
        <f>J210*M210*$R$9</f>
        <v>0</v>
      </c>
      <c r="S210" s="111">
        <f>J210*M210*$S$9</f>
        <v>0</v>
      </c>
      <c r="T210" s="112">
        <f>K210*M210*$T$9</f>
        <v>0</v>
      </c>
      <c r="U210" s="112">
        <f>J210*M210*$U$9</f>
        <v>0</v>
      </c>
      <c r="V210" s="112">
        <f t="shared" si="275"/>
        <v>0</v>
      </c>
      <c r="W210" s="112">
        <f t="shared" si="276"/>
        <v>0</v>
      </c>
      <c r="X210" s="112">
        <f t="shared" si="277"/>
        <v>0</v>
      </c>
      <c r="Y210" s="112">
        <f t="shared" si="278"/>
        <v>0</v>
      </c>
      <c r="Z210" s="112">
        <f t="shared" si="278"/>
        <v>0</v>
      </c>
      <c r="AA210" s="112">
        <f t="shared" si="278"/>
        <v>0</v>
      </c>
      <c r="AB210" s="113"/>
      <c r="AC210" s="114">
        <f t="shared" si="279"/>
        <v>0</v>
      </c>
      <c r="AD210" s="176"/>
      <c r="AE210" s="73"/>
      <c r="AF210" s="177"/>
      <c r="AG210" s="177"/>
      <c r="AH210" s="88"/>
      <c r="AI210" s="88"/>
      <c r="AJ210" s="75"/>
      <c r="AK210" s="177"/>
      <c r="AL210" s="88"/>
      <c r="AM210" s="75"/>
      <c r="AN210" s="178"/>
      <c r="AO210" s="176"/>
      <c r="AP210" s="177"/>
      <c r="AQ210" s="177"/>
      <c r="AR210" s="177"/>
      <c r="AS210" s="177"/>
      <c r="AT210" s="88"/>
      <c r="AU210" s="75"/>
      <c r="AV210" s="178"/>
      <c r="AW210" s="6"/>
      <c r="AX210" s="6"/>
      <c r="AY210" s="6"/>
      <c r="AZ210" s="6"/>
      <c r="BA210" s="6"/>
      <c r="BB210" s="6"/>
      <c r="BC210" s="6"/>
      <c r="BD210" s="6"/>
      <c r="BE210" s="6"/>
      <c r="BF210" s="6"/>
      <c r="BG210" s="6"/>
      <c r="BH210" s="6"/>
      <c r="BI210" s="6"/>
      <c r="BJ210" s="6"/>
      <c r="BK210" s="6"/>
      <c r="BL210" s="6"/>
      <c r="BM210" s="6"/>
      <c r="BN210" s="6"/>
      <c r="BO210" s="6"/>
      <c r="BP210" s="6"/>
    </row>
    <row r="211" spans="1:68" ht="27.95" hidden="1" customHeight="1" thickBot="1" x14ac:dyDescent="0.3">
      <c r="A211" s="116"/>
      <c r="B211" s="117"/>
      <c r="C211" s="117"/>
      <c r="D211" s="57" t="s">
        <v>1299</v>
      </c>
      <c r="E211" s="623"/>
      <c r="F211" s="118"/>
      <c r="G211" s="119"/>
      <c r="H211" s="120" t="s">
        <v>90</v>
      </c>
      <c r="I211" s="121"/>
      <c r="J211" s="122"/>
      <c r="K211" s="123"/>
      <c r="L211" s="123"/>
      <c r="M211" s="124"/>
      <c r="N211" s="125"/>
      <c r="O211" s="123"/>
      <c r="P211" s="123"/>
      <c r="Q211" s="124"/>
      <c r="R211" s="126">
        <f>SUM(R199:R210)</f>
        <v>0</v>
      </c>
      <c r="S211" s="127">
        <f t="shared" ref="S211:AA211" si="280">SUM(S199:S210)</f>
        <v>0</v>
      </c>
      <c r="T211" s="128">
        <f t="shared" si="280"/>
        <v>0</v>
      </c>
      <c r="U211" s="128">
        <f t="shared" si="280"/>
        <v>0</v>
      </c>
      <c r="V211" s="128">
        <f t="shared" si="280"/>
        <v>0</v>
      </c>
      <c r="W211" s="128">
        <f t="shared" si="280"/>
        <v>0</v>
      </c>
      <c r="X211" s="128">
        <f t="shared" si="280"/>
        <v>0</v>
      </c>
      <c r="Y211" s="129">
        <f t="shared" si="280"/>
        <v>0</v>
      </c>
      <c r="Z211" s="129">
        <f t="shared" si="280"/>
        <v>0</v>
      </c>
      <c r="AA211" s="129">
        <f t="shared" si="280"/>
        <v>0</v>
      </c>
      <c r="AB211" s="130">
        <f>R211/1800/0.6</f>
        <v>0</v>
      </c>
      <c r="AC211" s="7"/>
      <c r="AD211" s="131"/>
      <c r="AE211" s="132"/>
      <c r="AF211" s="132"/>
      <c r="AG211" s="132"/>
      <c r="AH211" s="132"/>
      <c r="AI211" s="132"/>
      <c r="AJ211" s="132"/>
      <c r="AK211" s="132"/>
      <c r="AL211" s="132"/>
      <c r="AM211" s="132"/>
      <c r="AN211" s="132"/>
      <c r="AO211" s="132"/>
      <c r="AP211" s="132"/>
      <c r="AQ211" s="132"/>
      <c r="AR211" s="132"/>
      <c r="AS211" s="132"/>
      <c r="AT211" s="132"/>
      <c r="AU211" s="132"/>
      <c r="AV211" s="132"/>
    </row>
    <row r="212" spans="1:68" ht="27.75" hidden="1" customHeight="1" thickTop="1" x14ac:dyDescent="0.25">
      <c r="A212" s="54"/>
      <c r="B212" s="55"/>
      <c r="C212" s="56"/>
      <c r="D212" s="57" t="s">
        <v>1299</v>
      </c>
      <c r="E212" s="334"/>
      <c r="F212" s="136"/>
      <c r="G212" s="137"/>
      <c r="H212" s="140"/>
      <c r="I212" s="654"/>
      <c r="J212" s="62"/>
      <c r="K212" s="63">
        <f t="shared" ref="K212:K221" si="281">IF(J212&gt;0, 1, 0)</f>
        <v>0</v>
      </c>
      <c r="L212" s="63">
        <f t="shared" ref="L212:L223" si="282">J212-K212</f>
        <v>0</v>
      </c>
      <c r="M212" s="64"/>
      <c r="N212" s="65"/>
      <c r="O212" s="66">
        <f t="shared" ref="O212:O223" si="283">IF(N212&gt;0, 1, 0)</f>
        <v>0</v>
      </c>
      <c r="P212" s="66">
        <f t="shared" ref="P212:P223" si="284">N212-O212</f>
        <v>0</v>
      </c>
      <c r="Q212" s="612"/>
      <c r="R212" s="68">
        <f t="shared" ref="R212:R221" si="285">(K212*M212*$R$5)+(L212*M212*$R$6)+(O212*Q212*$R$7)+(P212*Q212*$R$8)</f>
        <v>0</v>
      </c>
      <c r="S212" s="69">
        <f t="shared" ref="S212:S221" si="286">J212*M212*$S$5</f>
        <v>0</v>
      </c>
      <c r="T212" s="70">
        <f t="shared" ref="T212:T221" si="287">K212*M212*$T$5</f>
        <v>0</v>
      </c>
      <c r="U212" s="70">
        <f t="shared" ref="U212:U221" si="288">J212*M212*$U$5</f>
        <v>0</v>
      </c>
      <c r="V212" s="70">
        <f t="shared" ref="V212:V223" si="289">N212*Q212*$V$7</f>
        <v>0</v>
      </c>
      <c r="W212" s="70">
        <f t="shared" ref="W212:W223" si="290">O212*Q212*$W$7</f>
        <v>0</v>
      </c>
      <c r="X212" s="70">
        <f t="shared" ref="X212:X223" si="291">N212*Q212*$X$7</f>
        <v>0</v>
      </c>
      <c r="Y212" s="70">
        <f t="shared" ref="Y212:AA223" si="292">S212+V212</f>
        <v>0</v>
      </c>
      <c r="Z212" s="70">
        <f t="shared" si="292"/>
        <v>0</v>
      </c>
      <c r="AA212" s="70">
        <f t="shared" si="292"/>
        <v>0</v>
      </c>
      <c r="AB212" s="71"/>
      <c r="AC212" s="7">
        <f>R212-Y212-Z212-AA212</f>
        <v>0</v>
      </c>
      <c r="AD212" s="162"/>
      <c r="AE212" s="134"/>
      <c r="AF212" s="163"/>
      <c r="AG212" s="164"/>
      <c r="AH212" s="88"/>
      <c r="AI212" s="88"/>
      <c r="AJ212" s="75"/>
      <c r="AK212" s="182"/>
      <c r="AL212" s="88"/>
      <c r="AM212" s="75"/>
      <c r="AN212" s="89"/>
      <c r="AO212" s="162"/>
      <c r="AP212" s="87"/>
      <c r="AQ212" s="87"/>
      <c r="AR212" s="167"/>
      <c r="AS212" s="87"/>
      <c r="AT212" s="88"/>
      <c r="AU212" s="75"/>
      <c r="AV212" s="89"/>
    </row>
    <row r="213" spans="1:68" ht="27.95" hidden="1" customHeight="1" x14ac:dyDescent="0.25">
      <c r="A213" s="54"/>
      <c r="B213" s="55"/>
      <c r="C213" s="56"/>
      <c r="D213" s="57" t="s">
        <v>1299</v>
      </c>
      <c r="E213" s="334"/>
      <c r="F213" s="136"/>
      <c r="G213" s="137"/>
      <c r="H213" s="140"/>
      <c r="I213" s="81"/>
      <c r="J213" s="82"/>
      <c r="K213" s="63">
        <f t="shared" si="281"/>
        <v>0</v>
      </c>
      <c r="L213" s="63">
        <f t="shared" si="282"/>
        <v>0</v>
      </c>
      <c r="M213" s="83"/>
      <c r="N213" s="84"/>
      <c r="O213" s="66">
        <f t="shared" si="283"/>
        <v>0</v>
      </c>
      <c r="P213" s="66">
        <f t="shared" si="284"/>
        <v>0</v>
      </c>
      <c r="Q213" s="83"/>
      <c r="R213" s="85">
        <f t="shared" si="285"/>
        <v>0</v>
      </c>
      <c r="S213" s="69">
        <f t="shared" si="286"/>
        <v>0</v>
      </c>
      <c r="T213" s="70">
        <f t="shared" si="287"/>
        <v>0</v>
      </c>
      <c r="U213" s="70">
        <f t="shared" si="288"/>
        <v>0</v>
      </c>
      <c r="V213" s="70">
        <f t="shared" si="289"/>
        <v>0</v>
      </c>
      <c r="W213" s="70">
        <f t="shared" si="290"/>
        <v>0</v>
      </c>
      <c r="X213" s="70">
        <f t="shared" si="291"/>
        <v>0</v>
      </c>
      <c r="Y213" s="70">
        <f t="shared" si="292"/>
        <v>0</v>
      </c>
      <c r="Z213" s="70">
        <f t="shared" si="292"/>
        <v>0</v>
      </c>
      <c r="AA213" s="70">
        <f t="shared" si="292"/>
        <v>0</v>
      </c>
      <c r="AB213" s="71"/>
      <c r="AC213" s="7">
        <f t="shared" ref="AC213:AC223" si="293">R211-Y211-Z211-AA211</f>
        <v>0</v>
      </c>
      <c r="AD213" s="162"/>
      <c r="AE213" s="134"/>
      <c r="AF213" s="163"/>
      <c r="AG213" s="164"/>
      <c r="AH213" s="88"/>
      <c r="AI213" s="88"/>
      <c r="AJ213" s="75"/>
      <c r="AK213" s="182"/>
      <c r="AL213" s="88"/>
      <c r="AM213" s="75"/>
      <c r="AN213" s="89"/>
      <c r="AO213" s="86"/>
      <c r="AP213" s="87"/>
      <c r="AQ213" s="87"/>
      <c r="AR213" s="87"/>
      <c r="AS213" s="87"/>
      <c r="AT213" s="88"/>
      <c r="AU213" s="75"/>
      <c r="AV213" s="89"/>
    </row>
    <row r="214" spans="1:68" ht="27.95" hidden="1" customHeight="1" x14ac:dyDescent="0.25">
      <c r="A214" s="54"/>
      <c r="B214" s="55"/>
      <c r="C214" s="56"/>
      <c r="D214" s="57" t="s">
        <v>1299</v>
      </c>
      <c r="E214" s="334"/>
      <c r="F214" s="136"/>
      <c r="G214" s="137"/>
      <c r="H214" s="138"/>
      <c r="I214" s="81"/>
      <c r="J214" s="82"/>
      <c r="K214" s="63">
        <f t="shared" si="281"/>
        <v>0</v>
      </c>
      <c r="L214" s="63">
        <f t="shared" si="282"/>
        <v>0</v>
      </c>
      <c r="M214" s="83"/>
      <c r="N214" s="84"/>
      <c r="O214" s="66">
        <f t="shared" si="283"/>
        <v>0</v>
      </c>
      <c r="P214" s="66">
        <f t="shared" si="284"/>
        <v>0</v>
      </c>
      <c r="Q214" s="83"/>
      <c r="R214" s="85">
        <f t="shared" si="285"/>
        <v>0</v>
      </c>
      <c r="S214" s="69">
        <f t="shared" si="286"/>
        <v>0</v>
      </c>
      <c r="T214" s="70">
        <f t="shared" si="287"/>
        <v>0</v>
      </c>
      <c r="U214" s="70">
        <f t="shared" si="288"/>
        <v>0</v>
      </c>
      <c r="V214" s="70">
        <f t="shared" si="289"/>
        <v>0</v>
      </c>
      <c r="W214" s="70">
        <f t="shared" si="290"/>
        <v>0</v>
      </c>
      <c r="X214" s="70">
        <f t="shared" si="291"/>
        <v>0</v>
      </c>
      <c r="Y214" s="70">
        <f t="shared" si="292"/>
        <v>0</v>
      </c>
      <c r="Z214" s="70">
        <f t="shared" si="292"/>
        <v>0</v>
      </c>
      <c r="AA214" s="70">
        <f t="shared" si="292"/>
        <v>0</v>
      </c>
      <c r="AB214" s="71"/>
      <c r="AC214" s="7">
        <f t="shared" si="293"/>
        <v>0</v>
      </c>
      <c r="AD214" s="162"/>
      <c r="AE214" s="134"/>
      <c r="AF214" s="163"/>
      <c r="AG214" s="164"/>
      <c r="AH214" s="88"/>
      <c r="AI214" s="88"/>
      <c r="AJ214" s="75"/>
      <c r="AK214" s="167"/>
      <c r="AL214" s="88"/>
      <c r="AM214" s="75"/>
      <c r="AN214" s="89"/>
      <c r="AO214" s="86"/>
      <c r="AP214" s="87"/>
      <c r="AQ214" s="87"/>
      <c r="AR214" s="87"/>
      <c r="AS214" s="87"/>
      <c r="AT214" s="88"/>
      <c r="AU214" s="75"/>
      <c r="AV214" s="89"/>
    </row>
    <row r="215" spans="1:68" ht="27.95" hidden="1" customHeight="1" x14ac:dyDescent="0.25">
      <c r="A215" s="54"/>
      <c r="B215" s="55"/>
      <c r="C215" s="56"/>
      <c r="D215" s="57" t="s">
        <v>1299</v>
      </c>
      <c r="E215" s="346"/>
      <c r="F215" s="136"/>
      <c r="G215" s="137"/>
      <c r="H215" s="140"/>
      <c r="I215" s="81"/>
      <c r="J215" s="82"/>
      <c r="K215" s="63">
        <f t="shared" si="281"/>
        <v>0</v>
      </c>
      <c r="L215" s="63">
        <f t="shared" si="282"/>
        <v>0</v>
      </c>
      <c r="M215" s="83"/>
      <c r="N215" s="84"/>
      <c r="O215" s="66">
        <f t="shared" si="283"/>
        <v>0</v>
      </c>
      <c r="P215" s="66">
        <f t="shared" si="284"/>
        <v>0</v>
      </c>
      <c r="Q215" s="83"/>
      <c r="R215" s="85">
        <f t="shared" si="285"/>
        <v>0</v>
      </c>
      <c r="S215" s="69">
        <f t="shared" si="286"/>
        <v>0</v>
      </c>
      <c r="T215" s="70">
        <f t="shared" si="287"/>
        <v>0</v>
      </c>
      <c r="U215" s="70">
        <f t="shared" si="288"/>
        <v>0</v>
      </c>
      <c r="V215" s="70">
        <f t="shared" si="289"/>
        <v>0</v>
      </c>
      <c r="W215" s="70">
        <f t="shared" si="290"/>
        <v>0</v>
      </c>
      <c r="X215" s="70">
        <f t="shared" si="291"/>
        <v>0</v>
      </c>
      <c r="Y215" s="70">
        <f t="shared" si="292"/>
        <v>0</v>
      </c>
      <c r="Z215" s="70">
        <f t="shared" si="292"/>
        <v>0</v>
      </c>
      <c r="AA215" s="70">
        <f t="shared" si="292"/>
        <v>0</v>
      </c>
      <c r="AB215" s="71"/>
      <c r="AC215" s="7">
        <f t="shared" si="293"/>
        <v>0</v>
      </c>
      <c r="AD215" s="86"/>
      <c r="AE215" s="73"/>
      <c r="AF215" s="87"/>
      <c r="AG215" s="87"/>
      <c r="AH215" s="88"/>
      <c r="AI215" s="88"/>
      <c r="AJ215" s="75"/>
      <c r="AK215" s="87"/>
      <c r="AL215" s="88"/>
      <c r="AM215" s="75"/>
      <c r="AN215" s="89"/>
      <c r="AO215" s="86"/>
      <c r="AP215" s="87"/>
      <c r="AQ215" s="87"/>
      <c r="AR215" s="87"/>
      <c r="AS215" s="87"/>
      <c r="AT215" s="88"/>
      <c r="AU215" s="75"/>
      <c r="AV215" s="89"/>
    </row>
    <row r="216" spans="1:68" ht="27.95" hidden="1" customHeight="1" x14ac:dyDescent="0.25">
      <c r="A216" s="54"/>
      <c r="B216" s="55"/>
      <c r="C216" s="56"/>
      <c r="D216" s="57" t="s">
        <v>1299</v>
      </c>
      <c r="E216" s="671"/>
      <c r="F216" s="136"/>
      <c r="G216" s="137"/>
      <c r="H216" s="140"/>
      <c r="I216" s="81"/>
      <c r="J216" s="82"/>
      <c r="K216" s="63">
        <f t="shared" si="281"/>
        <v>0</v>
      </c>
      <c r="L216" s="63">
        <f t="shared" si="282"/>
        <v>0</v>
      </c>
      <c r="M216" s="83"/>
      <c r="N216" s="84"/>
      <c r="O216" s="66">
        <f t="shared" si="283"/>
        <v>0</v>
      </c>
      <c r="P216" s="66">
        <f t="shared" si="284"/>
        <v>0</v>
      </c>
      <c r="Q216" s="83"/>
      <c r="R216" s="85">
        <f t="shared" si="285"/>
        <v>0</v>
      </c>
      <c r="S216" s="69">
        <f t="shared" si="286"/>
        <v>0</v>
      </c>
      <c r="T216" s="70">
        <f t="shared" si="287"/>
        <v>0</v>
      </c>
      <c r="U216" s="70">
        <f t="shared" si="288"/>
        <v>0</v>
      </c>
      <c r="V216" s="70">
        <f t="shared" si="289"/>
        <v>0</v>
      </c>
      <c r="W216" s="70">
        <f t="shared" si="290"/>
        <v>0</v>
      </c>
      <c r="X216" s="70">
        <f t="shared" si="291"/>
        <v>0</v>
      </c>
      <c r="Y216" s="70">
        <f t="shared" si="292"/>
        <v>0</v>
      </c>
      <c r="Z216" s="70">
        <f t="shared" si="292"/>
        <v>0</v>
      </c>
      <c r="AA216" s="70">
        <f t="shared" si="292"/>
        <v>0</v>
      </c>
      <c r="AB216" s="71"/>
      <c r="AC216" s="7">
        <f t="shared" si="293"/>
        <v>0</v>
      </c>
      <c r="AD216" s="86"/>
      <c r="AE216" s="73"/>
      <c r="AF216" s="87"/>
      <c r="AG216" s="87"/>
      <c r="AH216" s="88"/>
      <c r="AI216" s="88"/>
      <c r="AJ216" s="75"/>
      <c r="AK216" s="87"/>
      <c r="AL216" s="88"/>
      <c r="AM216" s="75"/>
      <c r="AN216" s="89"/>
      <c r="AO216" s="86"/>
      <c r="AP216" s="87"/>
      <c r="AQ216" s="87"/>
      <c r="AR216" s="87"/>
      <c r="AS216" s="87"/>
      <c r="AT216" s="88"/>
      <c r="AU216" s="75"/>
      <c r="AV216" s="89"/>
    </row>
    <row r="217" spans="1:68" ht="27.95" hidden="1" customHeight="1" x14ac:dyDescent="0.25">
      <c r="A217" s="54"/>
      <c r="B217" s="55"/>
      <c r="C217" s="56"/>
      <c r="D217" s="57" t="s">
        <v>1299</v>
      </c>
      <c r="E217" s="671"/>
      <c r="F217" s="136"/>
      <c r="G217" s="137"/>
      <c r="H217" s="140"/>
      <c r="I217" s="81"/>
      <c r="J217" s="82"/>
      <c r="K217" s="63">
        <f t="shared" si="281"/>
        <v>0</v>
      </c>
      <c r="L217" s="63">
        <f t="shared" si="282"/>
        <v>0</v>
      </c>
      <c r="M217" s="83"/>
      <c r="N217" s="84"/>
      <c r="O217" s="66">
        <f t="shared" si="283"/>
        <v>0</v>
      </c>
      <c r="P217" s="66">
        <f t="shared" si="284"/>
        <v>0</v>
      </c>
      <c r="Q217" s="83"/>
      <c r="R217" s="85">
        <f t="shared" si="285"/>
        <v>0</v>
      </c>
      <c r="S217" s="69">
        <f t="shared" si="286"/>
        <v>0</v>
      </c>
      <c r="T217" s="70">
        <f t="shared" si="287"/>
        <v>0</v>
      </c>
      <c r="U217" s="70">
        <f t="shared" si="288"/>
        <v>0</v>
      </c>
      <c r="V217" s="70">
        <f t="shared" si="289"/>
        <v>0</v>
      </c>
      <c r="W217" s="70">
        <f t="shared" si="290"/>
        <v>0</v>
      </c>
      <c r="X217" s="70">
        <f t="shared" si="291"/>
        <v>0</v>
      </c>
      <c r="Y217" s="70">
        <f t="shared" si="292"/>
        <v>0</v>
      </c>
      <c r="Z217" s="70">
        <f t="shared" si="292"/>
        <v>0</v>
      </c>
      <c r="AA217" s="70">
        <f t="shared" si="292"/>
        <v>0</v>
      </c>
      <c r="AB217" s="71"/>
      <c r="AC217" s="7">
        <f t="shared" si="293"/>
        <v>0</v>
      </c>
      <c r="AD217" s="86"/>
      <c r="AE217" s="73"/>
      <c r="AF217" s="87"/>
      <c r="AG217" s="87"/>
      <c r="AH217" s="88"/>
      <c r="AI217" s="88"/>
      <c r="AJ217" s="75"/>
      <c r="AK217" s="87"/>
      <c r="AL217" s="88"/>
      <c r="AM217" s="75"/>
      <c r="AN217" s="89"/>
      <c r="AO217" s="86"/>
      <c r="AP217" s="87"/>
      <c r="AQ217" s="87"/>
      <c r="AR217" s="87"/>
      <c r="AS217" s="87"/>
      <c r="AT217" s="88"/>
      <c r="AU217" s="75"/>
      <c r="AV217" s="89"/>
    </row>
    <row r="218" spans="1:68" ht="27.95" hidden="1" customHeight="1" x14ac:dyDescent="0.25">
      <c r="A218" s="54"/>
      <c r="B218" s="55"/>
      <c r="C218" s="56"/>
      <c r="D218" s="57" t="s">
        <v>1299</v>
      </c>
      <c r="E218" s="671"/>
      <c r="F218" s="136"/>
      <c r="G218" s="142"/>
      <c r="H218" s="140"/>
      <c r="I218" s="81"/>
      <c r="J218" s="82"/>
      <c r="K218" s="63">
        <f t="shared" si="281"/>
        <v>0</v>
      </c>
      <c r="L218" s="63">
        <f t="shared" si="282"/>
        <v>0</v>
      </c>
      <c r="M218" s="83"/>
      <c r="N218" s="84"/>
      <c r="O218" s="66">
        <f t="shared" si="283"/>
        <v>0</v>
      </c>
      <c r="P218" s="66">
        <f t="shared" si="284"/>
        <v>0</v>
      </c>
      <c r="Q218" s="83"/>
      <c r="R218" s="85">
        <f t="shared" si="285"/>
        <v>0</v>
      </c>
      <c r="S218" s="69">
        <f t="shared" si="286"/>
        <v>0</v>
      </c>
      <c r="T218" s="70">
        <f t="shared" si="287"/>
        <v>0</v>
      </c>
      <c r="U218" s="70">
        <f t="shared" si="288"/>
        <v>0</v>
      </c>
      <c r="V218" s="70">
        <f t="shared" si="289"/>
        <v>0</v>
      </c>
      <c r="W218" s="70">
        <f t="shared" si="290"/>
        <v>0</v>
      </c>
      <c r="X218" s="70">
        <f t="shared" si="291"/>
        <v>0</v>
      </c>
      <c r="Y218" s="70">
        <f t="shared" si="292"/>
        <v>0</v>
      </c>
      <c r="Z218" s="70">
        <f t="shared" si="292"/>
        <v>0</v>
      </c>
      <c r="AA218" s="70">
        <f t="shared" si="292"/>
        <v>0</v>
      </c>
      <c r="AB218" s="71"/>
      <c r="AC218" s="7">
        <f t="shared" si="293"/>
        <v>0</v>
      </c>
      <c r="AD218" s="86"/>
      <c r="AE218" s="73"/>
      <c r="AF218" s="87"/>
      <c r="AG218" s="87"/>
      <c r="AH218" s="88"/>
      <c r="AI218" s="88"/>
      <c r="AJ218" s="75"/>
      <c r="AK218" s="87"/>
      <c r="AL218" s="88"/>
      <c r="AM218" s="75"/>
      <c r="AN218" s="89"/>
      <c r="AO218" s="86"/>
      <c r="AP218" s="87"/>
      <c r="AQ218" s="87"/>
      <c r="AR218" s="87"/>
      <c r="AS218" s="87"/>
      <c r="AT218" s="88"/>
      <c r="AU218" s="75"/>
      <c r="AV218" s="89"/>
    </row>
    <row r="219" spans="1:68" ht="27.95" hidden="1" customHeight="1" x14ac:dyDescent="0.25">
      <c r="A219" s="54"/>
      <c r="B219" s="55"/>
      <c r="C219" s="56"/>
      <c r="D219" s="57" t="s">
        <v>1299</v>
      </c>
      <c r="E219" s="671"/>
      <c r="F219" s="136"/>
      <c r="G219" s="142"/>
      <c r="H219" s="140"/>
      <c r="I219" s="94"/>
      <c r="J219" s="82"/>
      <c r="K219" s="63">
        <f t="shared" si="281"/>
        <v>0</v>
      </c>
      <c r="L219" s="63">
        <f t="shared" si="282"/>
        <v>0</v>
      </c>
      <c r="M219" s="83"/>
      <c r="N219" s="84"/>
      <c r="O219" s="66">
        <f t="shared" si="283"/>
        <v>0</v>
      </c>
      <c r="P219" s="66">
        <f t="shared" si="284"/>
        <v>0</v>
      </c>
      <c r="Q219" s="83"/>
      <c r="R219" s="85">
        <f t="shared" si="285"/>
        <v>0</v>
      </c>
      <c r="S219" s="69">
        <f t="shared" si="286"/>
        <v>0</v>
      </c>
      <c r="T219" s="70">
        <f t="shared" si="287"/>
        <v>0</v>
      </c>
      <c r="U219" s="70">
        <f t="shared" si="288"/>
        <v>0</v>
      </c>
      <c r="V219" s="70">
        <f t="shared" si="289"/>
        <v>0</v>
      </c>
      <c r="W219" s="70">
        <f t="shared" si="290"/>
        <v>0</v>
      </c>
      <c r="X219" s="70">
        <f t="shared" si="291"/>
        <v>0</v>
      </c>
      <c r="Y219" s="70">
        <f t="shared" si="292"/>
        <v>0</v>
      </c>
      <c r="Z219" s="70">
        <f t="shared" si="292"/>
        <v>0</v>
      </c>
      <c r="AA219" s="70">
        <f t="shared" si="292"/>
        <v>0</v>
      </c>
      <c r="AB219" s="71"/>
      <c r="AC219" s="7">
        <f t="shared" si="293"/>
        <v>0</v>
      </c>
      <c r="AD219" s="86"/>
      <c r="AE219" s="73"/>
      <c r="AF219" s="87"/>
      <c r="AG219" s="87"/>
      <c r="AH219" s="88"/>
      <c r="AI219" s="88"/>
      <c r="AJ219" s="75"/>
      <c r="AK219" s="87"/>
      <c r="AL219" s="88"/>
      <c r="AM219" s="75"/>
      <c r="AN219" s="89"/>
      <c r="AO219" s="86"/>
      <c r="AP219" s="87"/>
      <c r="AQ219" s="87"/>
      <c r="AR219" s="87"/>
      <c r="AS219" s="87"/>
      <c r="AT219" s="88"/>
      <c r="AU219" s="75"/>
      <c r="AV219" s="89"/>
    </row>
    <row r="220" spans="1:68" ht="27.95" hidden="1" customHeight="1" x14ac:dyDescent="0.25">
      <c r="A220" s="54"/>
      <c r="B220" s="55"/>
      <c r="C220" s="56"/>
      <c r="D220" s="57" t="s">
        <v>1299</v>
      </c>
      <c r="E220" s="672"/>
      <c r="F220" s="144"/>
      <c r="G220" s="145"/>
      <c r="H220" s="140"/>
      <c r="I220" s="81"/>
      <c r="J220" s="82"/>
      <c r="K220" s="63">
        <f t="shared" si="281"/>
        <v>0</v>
      </c>
      <c r="L220" s="63">
        <f t="shared" si="282"/>
        <v>0</v>
      </c>
      <c r="M220" s="83"/>
      <c r="N220" s="84"/>
      <c r="O220" s="66">
        <f t="shared" si="283"/>
        <v>0</v>
      </c>
      <c r="P220" s="66">
        <f t="shared" si="284"/>
        <v>0</v>
      </c>
      <c r="Q220" s="83"/>
      <c r="R220" s="85">
        <f t="shared" si="285"/>
        <v>0</v>
      </c>
      <c r="S220" s="69">
        <f t="shared" si="286"/>
        <v>0</v>
      </c>
      <c r="T220" s="70">
        <f t="shared" si="287"/>
        <v>0</v>
      </c>
      <c r="U220" s="70">
        <f t="shared" si="288"/>
        <v>0</v>
      </c>
      <c r="V220" s="70">
        <f t="shared" si="289"/>
        <v>0</v>
      </c>
      <c r="W220" s="70">
        <f t="shared" si="290"/>
        <v>0</v>
      </c>
      <c r="X220" s="70">
        <f t="shared" si="291"/>
        <v>0</v>
      </c>
      <c r="Y220" s="70">
        <f t="shared" si="292"/>
        <v>0</v>
      </c>
      <c r="Z220" s="70">
        <f t="shared" si="292"/>
        <v>0</v>
      </c>
      <c r="AA220" s="70">
        <f t="shared" si="292"/>
        <v>0</v>
      </c>
      <c r="AB220" s="71"/>
      <c r="AC220" s="7">
        <f t="shared" si="293"/>
        <v>0</v>
      </c>
      <c r="AD220" s="86"/>
      <c r="AE220" s="73"/>
      <c r="AF220" s="87"/>
      <c r="AG220" s="87"/>
      <c r="AH220" s="88"/>
      <c r="AI220" s="88"/>
      <c r="AJ220" s="75"/>
      <c r="AK220" s="87"/>
      <c r="AL220" s="88"/>
      <c r="AM220" s="75"/>
      <c r="AN220" s="89"/>
      <c r="AO220" s="86"/>
      <c r="AP220" s="87"/>
      <c r="AQ220" s="87"/>
      <c r="AR220" s="87"/>
      <c r="AS220" s="87"/>
      <c r="AT220" s="88"/>
      <c r="AU220" s="75"/>
      <c r="AV220" s="89"/>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row>
    <row r="221" spans="1:68" ht="27.95" hidden="1" customHeight="1" x14ac:dyDescent="0.25">
      <c r="A221" s="54"/>
      <c r="B221" s="55"/>
      <c r="C221" s="56"/>
      <c r="D221" s="57" t="s">
        <v>1299</v>
      </c>
      <c r="E221" s="673"/>
      <c r="F221" s="674"/>
      <c r="G221" s="142"/>
      <c r="H221" s="675"/>
      <c r="I221" s="627"/>
      <c r="J221" s="82"/>
      <c r="K221" s="96">
        <f t="shared" si="281"/>
        <v>0</v>
      </c>
      <c r="L221" s="96">
        <f t="shared" si="282"/>
        <v>0</v>
      </c>
      <c r="M221" s="83"/>
      <c r="N221" s="84"/>
      <c r="O221" s="66">
        <f t="shared" si="283"/>
        <v>0</v>
      </c>
      <c r="P221" s="66">
        <f t="shared" si="284"/>
        <v>0</v>
      </c>
      <c r="Q221" s="83"/>
      <c r="R221" s="85">
        <f t="shared" si="285"/>
        <v>0</v>
      </c>
      <c r="S221" s="69">
        <f t="shared" si="286"/>
        <v>0</v>
      </c>
      <c r="T221" s="70">
        <f t="shared" si="287"/>
        <v>0</v>
      </c>
      <c r="U221" s="70">
        <f t="shared" si="288"/>
        <v>0</v>
      </c>
      <c r="V221" s="70">
        <f t="shared" si="289"/>
        <v>0</v>
      </c>
      <c r="W221" s="70">
        <f t="shared" si="290"/>
        <v>0</v>
      </c>
      <c r="X221" s="70">
        <f t="shared" si="291"/>
        <v>0</v>
      </c>
      <c r="Y221" s="70">
        <f t="shared" si="292"/>
        <v>0</v>
      </c>
      <c r="Z221" s="70">
        <f t="shared" si="292"/>
        <v>0</v>
      </c>
      <c r="AA221" s="70">
        <f t="shared" si="292"/>
        <v>0</v>
      </c>
      <c r="AB221" s="71"/>
      <c r="AC221" s="7">
        <f t="shared" si="293"/>
        <v>0</v>
      </c>
      <c r="AD221" s="86"/>
      <c r="AE221" s="73"/>
      <c r="AF221" s="87"/>
      <c r="AG221" s="87"/>
      <c r="AH221" s="88"/>
      <c r="AI221" s="88"/>
      <c r="AJ221" s="75"/>
      <c r="AK221" s="87"/>
      <c r="AL221" s="88"/>
      <c r="AM221" s="75"/>
      <c r="AN221" s="89"/>
      <c r="AO221" s="86"/>
      <c r="AP221" s="87"/>
      <c r="AQ221" s="87"/>
      <c r="AR221" s="87"/>
      <c r="AS221" s="87"/>
      <c r="AT221" s="88"/>
      <c r="AU221" s="75"/>
      <c r="AV221" s="89"/>
      <c r="AW221" s="171"/>
      <c r="AX221" s="171"/>
      <c r="AY221" s="171"/>
      <c r="AZ221" s="171"/>
      <c r="BA221" s="171"/>
      <c r="BB221" s="171"/>
      <c r="BC221" s="171"/>
      <c r="BD221" s="171"/>
      <c r="BE221" s="171"/>
      <c r="BF221" s="171"/>
      <c r="BG221" s="171"/>
      <c r="BH221" s="171"/>
      <c r="BI221" s="171"/>
      <c r="BJ221" s="171"/>
      <c r="BK221" s="171"/>
      <c r="BL221" s="171"/>
      <c r="BM221" s="171"/>
      <c r="BN221" s="171"/>
      <c r="BO221" s="171"/>
      <c r="BP221" s="171"/>
    </row>
    <row r="222" spans="1:68" s="179" customFormat="1" ht="27.95" hidden="1" customHeight="1" x14ac:dyDescent="0.25">
      <c r="A222" s="193"/>
      <c r="B222" s="194"/>
      <c r="C222" s="56"/>
      <c r="D222" s="57" t="s">
        <v>1299</v>
      </c>
      <c r="E222" s="670" t="s">
        <v>49</v>
      </c>
      <c r="F222" s="101"/>
      <c r="G222" s="102"/>
      <c r="H222" s="103"/>
      <c r="I222" s="104"/>
      <c r="J222" s="105"/>
      <c r="K222" s="106">
        <f>IF(J222&gt;0, 1, 0)</f>
        <v>0</v>
      </c>
      <c r="L222" s="106">
        <f t="shared" si="282"/>
        <v>0</v>
      </c>
      <c r="M222" s="107"/>
      <c r="N222" s="108"/>
      <c r="O222" s="109">
        <f t="shared" si="283"/>
        <v>0</v>
      </c>
      <c r="P222" s="109">
        <f t="shared" si="284"/>
        <v>0</v>
      </c>
      <c r="Q222" s="107"/>
      <c r="R222" s="110">
        <f>J222*M222*$R$9</f>
        <v>0</v>
      </c>
      <c r="S222" s="111">
        <f>J222*M222*$S$9</f>
        <v>0</v>
      </c>
      <c r="T222" s="112">
        <f>K222*M222*$T$9</f>
        <v>0</v>
      </c>
      <c r="U222" s="112">
        <f>J222*M222*$U$9</f>
        <v>0</v>
      </c>
      <c r="V222" s="112">
        <f t="shared" si="289"/>
        <v>0</v>
      </c>
      <c r="W222" s="112">
        <f t="shared" si="290"/>
        <v>0</v>
      </c>
      <c r="X222" s="112">
        <f t="shared" si="291"/>
        <v>0</v>
      </c>
      <c r="Y222" s="112">
        <f t="shared" si="292"/>
        <v>0</v>
      </c>
      <c r="Z222" s="112">
        <f t="shared" si="292"/>
        <v>0</v>
      </c>
      <c r="AA222" s="112">
        <f t="shared" si="292"/>
        <v>0</v>
      </c>
      <c r="AB222" s="113"/>
      <c r="AC222" s="7">
        <f t="shared" si="293"/>
        <v>0</v>
      </c>
      <c r="AD222" s="176"/>
      <c r="AE222" s="73"/>
      <c r="AF222" s="177"/>
      <c r="AG222" s="177"/>
      <c r="AH222" s="88"/>
      <c r="AI222" s="88"/>
      <c r="AJ222" s="75"/>
      <c r="AK222" s="177"/>
      <c r="AL222" s="88"/>
      <c r="AM222" s="75"/>
      <c r="AN222" s="178"/>
      <c r="AO222" s="176"/>
      <c r="AP222" s="177"/>
      <c r="AQ222" s="177"/>
      <c r="AR222" s="177"/>
      <c r="AS222" s="177"/>
      <c r="AT222" s="88"/>
      <c r="AU222" s="75"/>
      <c r="AV222" s="178"/>
      <c r="AW222" s="6"/>
      <c r="AX222" s="6"/>
      <c r="AY222" s="6"/>
      <c r="AZ222" s="6"/>
      <c r="BA222" s="6"/>
      <c r="BB222" s="6"/>
      <c r="BC222" s="6"/>
      <c r="BD222" s="6"/>
      <c r="BE222" s="6"/>
      <c r="BF222" s="6"/>
      <c r="BG222" s="6"/>
      <c r="BH222" s="6"/>
      <c r="BI222" s="6"/>
      <c r="BJ222" s="6"/>
      <c r="BK222" s="6"/>
      <c r="BL222" s="6"/>
      <c r="BM222" s="6"/>
      <c r="BN222" s="6"/>
      <c r="BO222" s="6"/>
      <c r="BP222" s="6"/>
    </row>
    <row r="223" spans="1:68" s="171" customFormat="1" ht="27.95" hidden="1" customHeight="1" x14ac:dyDescent="0.25">
      <c r="A223" s="193"/>
      <c r="B223" s="194"/>
      <c r="C223" s="56"/>
      <c r="D223" s="57" t="s">
        <v>1299</v>
      </c>
      <c r="E223" s="670" t="s">
        <v>49</v>
      </c>
      <c r="F223" s="101"/>
      <c r="G223" s="102"/>
      <c r="H223" s="103"/>
      <c r="I223" s="104"/>
      <c r="J223" s="105"/>
      <c r="K223" s="106">
        <f>IF(J223&gt;0, 1, 0)</f>
        <v>0</v>
      </c>
      <c r="L223" s="106">
        <f t="shared" si="282"/>
        <v>0</v>
      </c>
      <c r="M223" s="107"/>
      <c r="N223" s="108"/>
      <c r="O223" s="109">
        <f t="shared" si="283"/>
        <v>0</v>
      </c>
      <c r="P223" s="109">
        <f t="shared" si="284"/>
        <v>0</v>
      </c>
      <c r="Q223" s="107"/>
      <c r="R223" s="110">
        <f>J223*M223*$R$9</f>
        <v>0</v>
      </c>
      <c r="S223" s="111">
        <f>J223*M223*$S$9</f>
        <v>0</v>
      </c>
      <c r="T223" s="112">
        <f>K223*M223*$T$9</f>
        <v>0</v>
      </c>
      <c r="U223" s="112">
        <f>J223*M223*$U$9</f>
        <v>0</v>
      </c>
      <c r="V223" s="112">
        <f t="shared" si="289"/>
        <v>0</v>
      </c>
      <c r="W223" s="112">
        <f t="shared" si="290"/>
        <v>0</v>
      </c>
      <c r="X223" s="112">
        <f t="shared" si="291"/>
        <v>0</v>
      </c>
      <c r="Y223" s="112">
        <f t="shared" si="292"/>
        <v>0</v>
      </c>
      <c r="Z223" s="112">
        <f t="shared" si="292"/>
        <v>0</v>
      </c>
      <c r="AA223" s="112">
        <f t="shared" si="292"/>
        <v>0</v>
      </c>
      <c r="AB223" s="113"/>
      <c r="AC223" s="114">
        <f t="shared" si="293"/>
        <v>0</v>
      </c>
      <c r="AD223" s="176"/>
      <c r="AE223" s="73"/>
      <c r="AF223" s="177"/>
      <c r="AG223" s="177"/>
      <c r="AH223" s="88"/>
      <c r="AI223" s="88"/>
      <c r="AJ223" s="75"/>
      <c r="AK223" s="177"/>
      <c r="AL223" s="88"/>
      <c r="AM223" s="75"/>
      <c r="AN223" s="178"/>
      <c r="AO223" s="176"/>
      <c r="AP223" s="177"/>
      <c r="AQ223" s="177"/>
      <c r="AR223" s="177"/>
      <c r="AS223" s="177"/>
      <c r="AT223" s="88"/>
      <c r="AU223" s="75"/>
      <c r="AV223" s="178"/>
      <c r="AW223" s="6"/>
      <c r="AX223" s="6"/>
      <c r="AY223" s="6"/>
      <c r="AZ223" s="6"/>
      <c r="BA223" s="6"/>
      <c r="BB223" s="6"/>
      <c r="BC223" s="6"/>
      <c r="BD223" s="6"/>
      <c r="BE223" s="6"/>
      <c r="BF223" s="6"/>
      <c r="BG223" s="6"/>
      <c r="BH223" s="6"/>
      <c r="BI223" s="6"/>
      <c r="BJ223" s="6"/>
      <c r="BK223" s="6"/>
      <c r="BL223" s="6"/>
      <c r="BM223" s="6"/>
      <c r="BN223" s="6"/>
      <c r="BO223" s="6"/>
      <c r="BP223" s="6"/>
    </row>
    <row r="224" spans="1:68" ht="27.95" hidden="1" customHeight="1" thickBot="1" x14ac:dyDescent="0.3">
      <c r="A224" s="116"/>
      <c r="B224" s="117"/>
      <c r="C224" s="117"/>
      <c r="D224" s="57" t="s">
        <v>1299</v>
      </c>
      <c r="E224" s="623"/>
      <c r="F224" s="118"/>
      <c r="G224" s="119"/>
      <c r="H224" s="120" t="s">
        <v>90</v>
      </c>
      <c r="I224" s="121"/>
      <c r="J224" s="122"/>
      <c r="K224" s="123"/>
      <c r="L224" s="123"/>
      <c r="M224" s="124"/>
      <c r="N224" s="125"/>
      <c r="O224" s="123"/>
      <c r="P224" s="123"/>
      <c r="Q224" s="124"/>
      <c r="R224" s="126">
        <f>SUM(R212:R223)</f>
        <v>0</v>
      </c>
      <c r="S224" s="127">
        <f t="shared" ref="S224:AA224" si="294">SUM(S212:S223)</f>
        <v>0</v>
      </c>
      <c r="T224" s="128">
        <f t="shared" si="294"/>
        <v>0</v>
      </c>
      <c r="U224" s="128">
        <f t="shared" si="294"/>
        <v>0</v>
      </c>
      <c r="V224" s="128">
        <f t="shared" si="294"/>
        <v>0</v>
      </c>
      <c r="W224" s="128">
        <f t="shared" si="294"/>
        <v>0</v>
      </c>
      <c r="X224" s="128">
        <f t="shared" si="294"/>
        <v>0</v>
      </c>
      <c r="Y224" s="129">
        <f t="shared" si="294"/>
        <v>0</v>
      </c>
      <c r="Z224" s="129">
        <f t="shared" si="294"/>
        <v>0</v>
      </c>
      <c r="AA224" s="129">
        <f t="shared" si="294"/>
        <v>0</v>
      </c>
      <c r="AB224" s="130">
        <f>R224/1800/0.6</f>
        <v>0</v>
      </c>
      <c r="AC224" s="7"/>
      <c r="AD224" s="131"/>
      <c r="AE224" s="132"/>
      <c r="AF224" s="132"/>
      <c r="AG224" s="132"/>
      <c r="AH224" s="132"/>
      <c r="AI224" s="132"/>
      <c r="AJ224" s="132"/>
      <c r="AK224" s="132"/>
      <c r="AL224" s="132"/>
      <c r="AM224" s="132"/>
      <c r="AN224" s="132"/>
      <c r="AO224" s="132"/>
      <c r="AP224" s="132"/>
      <c r="AQ224" s="132"/>
      <c r="AR224" s="132"/>
      <c r="AS224" s="132"/>
      <c r="AT224" s="132"/>
      <c r="AU224" s="132"/>
      <c r="AV224" s="624"/>
    </row>
    <row r="225" spans="1:48" s="207" customFormat="1" ht="36.75" customHeight="1" thickTop="1" thickBot="1" x14ac:dyDescent="0.3">
      <c r="A225" s="195"/>
      <c r="B225" s="196"/>
      <c r="C225" s="197"/>
      <c r="D225" s="57" t="s">
        <v>1299</v>
      </c>
      <c r="E225" s="676"/>
      <c r="F225" s="198"/>
      <c r="G225" s="199"/>
      <c r="H225" s="200"/>
      <c r="I225" s="201"/>
      <c r="J225" s="202"/>
      <c r="K225" s="199"/>
      <c r="L225" s="203"/>
      <c r="M225" s="204"/>
      <c r="N225" s="205"/>
      <c r="O225" s="199"/>
      <c r="P225" s="203"/>
      <c r="Q225" s="204"/>
      <c r="R225" s="206">
        <f t="shared" ref="R225:AA225" si="295">R14+R22+R30+R36+R45+R52+R59+R68+R75+R78+R81+R94+R107+R120+R133+R146+R159+R172+R185+R198+R211+R224</f>
        <v>6966</v>
      </c>
      <c r="S225" s="206" t="e">
        <f t="shared" si="295"/>
        <v>#REF!</v>
      </c>
      <c r="T225" s="206" t="e">
        <f t="shared" si="295"/>
        <v>#REF!</v>
      </c>
      <c r="U225" s="206" t="e">
        <f t="shared" si="295"/>
        <v>#REF!</v>
      </c>
      <c r="V225" s="206" t="e">
        <f t="shared" si="295"/>
        <v>#REF!</v>
      </c>
      <c r="W225" s="206" t="e">
        <f t="shared" si="295"/>
        <v>#REF!</v>
      </c>
      <c r="X225" s="206" t="e">
        <f t="shared" si="295"/>
        <v>#REF!</v>
      </c>
      <c r="Y225" s="206" t="e">
        <f t="shared" si="295"/>
        <v>#REF!</v>
      </c>
      <c r="Z225" s="206" t="e">
        <f t="shared" si="295"/>
        <v>#REF!</v>
      </c>
      <c r="AA225" s="206" t="e">
        <f t="shared" si="295"/>
        <v>#REF!</v>
      </c>
      <c r="AB225" s="200"/>
      <c r="AC225" s="206">
        <f>AC14+AC22+AC30+AC36+AC45+AC52+AC59+AC68+AC75+AC78+AC81+AC94+AC107+AC120+AC133+AC146+AC159+AC172+AC185+AC198+AC211+AC224</f>
        <v>0</v>
      </c>
      <c r="AD225" s="200"/>
      <c r="AE225" s="200"/>
      <c r="AF225" s="200"/>
      <c r="AG225" s="200"/>
      <c r="AH225" s="200"/>
      <c r="AI225" s="200"/>
      <c r="AJ225" s="200"/>
      <c r="AK225" s="200"/>
      <c r="AL225" s="200"/>
      <c r="AM225" s="200"/>
      <c r="AN225" s="200"/>
      <c r="AO225" s="200"/>
      <c r="AP225" s="200"/>
      <c r="AQ225" s="200"/>
      <c r="AR225" s="200"/>
      <c r="AS225" s="200"/>
      <c r="AT225" s="200"/>
      <c r="AU225" s="200"/>
      <c r="AV225" s="200"/>
    </row>
    <row r="226" spans="1:48" x14ac:dyDescent="0.25">
      <c r="F226" s="208" t="s">
        <v>172</v>
      </c>
      <c r="L226" s="6"/>
      <c r="P226" s="6"/>
      <c r="AH226" s="216"/>
      <c r="AI226" s="216"/>
    </row>
    <row r="227" spans="1:48" x14ac:dyDescent="0.25">
      <c r="L227" s="6"/>
      <c r="P227" s="6"/>
      <c r="AH227" s="216"/>
      <c r="AI227" s="216"/>
    </row>
    <row r="228" spans="1:48" x14ac:dyDescent="0.25">
      <c r="L228" s="6"/>
      <c r="P228" s="6"/>
      <c r="AH228" s="216"/>
      <c r="AI228" s="216"/>
    </row>
    <row r="229" spans="1:48" x14ac:dyDescent="0.25">
      <c r="L229" s="6"/>
      <c r="P229" s="6"/>
      <c r="AH229" s="216"/>
      <c r="AI229" s="216"/>
    </row>
    <row r="230" spans="1:48" x14ac:dyDescent="0.25">
      <c r="L230" s="6"/>
      <c r="P230" s="6"/>
      <c r="AH230" s="216"/>
      <c r="AI230" s="216"/>
    </row>
    <row r="231" spans="1:48" x14ac:dyDescent="0.25">
      <c r="L231" s="6"/>
      <c r="P231" s="6"/>
      <c r="AH231" s="216"/>
      <c r="AI231" s="216"/>
    </row>
    <row r="232" spans="1:48" x14ac:dyDescent="0.25">
      <c r="L232" s="6"/>
      <c r="P232" s="6"/>
      <c r="AH232" s="216"/>
      <c r="AI232" s="216"/>
    </row>
    <row r="233" spans="1:48" x14ac:dyDescent="0.25">
      <c r="L233" s="6"/>
      <c r="P233" s="6"/>
      <c r="AH233" s="216"/>
      <c r="AI233" s="216"/>
    </row>
    <row r="234" spans="1:48" x14ac:dyDescent="0.25">
      <c r="L234" s="6"/>
      <c r="P234" s="6"/>
      <c r="AH234" s="216"/>
      <c r="AI234" s="216"/>
    </row>
    <row r="235" spans="1:48" x14ac:dyDescent="0.25">
      <c r="L235" s="6"/>
      <c r="P235" s="6"/>
      <c r="AH235" s="216"/>
      <c r="AI235" s="216"/>
    </row>
    <row r="236" spans="1:48" x14ac:dyDescent="0.25">
      <c r="L236" s="6"/>
      <c r="P236" s="6"/>
      <c r="AH236" s="216"/>
      <c r="AI236" s="216"/>
    </row>
    <row r="237" spans="1:48" x14ac:dyDescent="0.25">
      <c r="L237" s="6"/>
      <c r="P237" s="6"/>
      <c r="AH237" s="216"/>
      <c r="AI237" s="216"/>
    </row>
    <row r="238" spans="1:48" x14ac:dyDescent="0.25">
      <c r="L238" s="6"/>
      <c r="P238" s="6"/>
      <c r="AH238" s="216"/>
      <c r="AI238" s="216"/>
    </row>
    <row r="239" spans="1:48" x14ac:dyDescent="0.25">
      <c r="L239" s="6"/>
      <c r="P239" s="6"/>
      <c r="AH239" s="216"/>
      <c r="AI239" s="216"/>
    </row>
    <row r="240" spans="1:48" x14ac:dyDescent="0.25">
      <c r="L240" s="6"/>
      <c r="P240" s="6"/>
      <c r="AH240" s="216"/>
      <c r="AI240" s="216"/>
    </row>
    <row r="241" spans="12:35" x14ac:dyDescent="0.25">
      <c r="L241" s="6"/>
      <c r="P241" s="6"/>
      <c r="AH241" s="216"/>
      <c r="AI241" s="216"/>
    </row>
    <row r="242" spans="12:35" x14ac:dyDescent="0.25">
      <c r="L242" s="6"/>
      <c r="P242" s="6"/>
      <c r="AH242" s="216"/>
      <c r="AI242" s="216"/>
    </row>
    <row r="243" spans="12:35" x14ac:dyDescent="0.25">
      <c r="L243" s="6"/>
      <c r="P243" s="6"/>
      <c r="AH243" s="216"/>
      <c r="AI243" s="216"/>
    </row>
    <row r="244" spans="12:35" x14ac:dyDescent="0.25">
      <c r="L244" s="6"/>
      <c r="P244" s="6"/>
      <c r="AH244" s="216"/>
      <c r="AI244" s="216"/>
    </row>
    <row r="245" spans="12:35" x14ac:dyDescent="0.25">
      <c r="L245" s="6"/>
      <c r="P245" s="6"/>
      <c r="AH245" s="216"/>
      <c r="AI245" s="216"/>
    </row>
    <row r="246" spans="12:35" x14ac:dyDescent="0.25">
      <c r="L246" s="6"/>
      <c r="P246" s="6"/>
      <c r="AH246" s="216"/>
      <c r="AI246" s="216"/>
    </row>
    <row r="247" spans="12:35" x14ac:dyDescent="0.25">
      <c r="L247" s="6"/>
      <c r="P247" s="6"/>
      <c r="AH247" s="216"/>
      <c r="AI247" s="216"/>
    </row>
    <row r="248" spans="12:35" x14ac:dyDescent="0.25">
      <c r="L248" s="6"/>
      <c r="P248" s="6"/>
      <c r="AH248" s="216"/>
      <c r="AI248" s="216"/>
    </row>
    <row r="249" spans="12:35" x14ac:dyDescent="0.25">
      <c r="L249" s="6"/>
      <c r="P249" s="6"/>
      <c r="AH249" s="216"/>
      <c r="AI249" s="216"/>
    </row>
    <row r="250" spans="12:35" x14ac:dyDescent="0.25">
      <c r="L250" s="6"/>
      <c r="P250" s="6"/>
      <c r="AH250" s="216"/>
      <c r="AI250" s="216"/>
    </row>
    <row r="251" spans="12:35" x14ac:dyDescent="0.25">
      <c r="L251" s="6"/>
      <c r="P251" s="6"/>
      <c r="AH251" s="216"/>
      <c r="AI251" s="216"/>
    </row>
    <row r="252" spans="12:35" x14ac:dyDescent="0.25">
      <c r="L252" s="6"/>
      <c r="P252" s="6"/>
      <c r="AH252" s="216"/>
      <c r="AI252" s="216"/>
    </row>
    <row r="253" spans="12:35" x14ac:dyDescent="0.25">
      <c r="L253" s="6"/>
      <c r="P253" s="6"/>
      <c r="AH253" s="216"/>
      <c r="AI253" s="216"/>
    </row>
    <row r="254" spans="12:35" x14ac:dyDescent="0.25">
      <c r="L254" s="6"/>
      <c r="P254" s="6"/>
      <c r="AH254" s="216"/>
      <c r="AI254" s="216"/>
    </row>
    <row r="255" spans="12:35" x14ac:dyDescent="0.25">
      <c r="L255" s="6"/>
      <c r="P255" s="6"/>
      <c r="AH255" s="216"/>
      <c r="AI255" s="216"/>
    </row>
    <row r="256" spans="12:35" x14ac:dyDescent="0.25">
      <c r="L256" s="6"/>
      <c r="P256" s="6"/>
      <c r="AH256" s="216"/>
      <c r="AI256" s="216"/>
    </row>
    <row r="257" spans="12:35" x14ac:dyDescent="0.25">
      <c r="L257" s="6"/>
      <c r="P257" s="6"/>
      <c r="AH257" s="216"/>
      <c r="AI257" s="216"/>
    </row>
    <row r="258" spans="12:35" x14ac:dyDescent="0.25">
      <c r="L258" s="6"/>
      <c r="P258" s="6"/>
      <c r="AH258" s="216"/>
      <c r="AI258" s="216"/>
    </row>
    <row r="259" spans="12:35" x14ac:dyDescent="0.25">
      <c r="L259" s="6"/>
      <c r="P259" s="6"/>
      <c r="AH259" s="216"/>
      <c r="AI259" s="216"/>
    </row>
    <row r="260" spans="12:35" x14ac:dyDescent="0.25">
      <c r="L260" s="6"/>
      <c r="P260" s="6"/>
      <c r="AH260" s="216"/>
      <c r="AI260" s="216"/>
    </row>
    <row r="261" spans="12:35" x14ac:dyDescent="0.25">
      <c r="L261" s="6"/>
      <c r="P261" s="6"/>
      <c r="AH261" s="216"/>
      <c r="AI261" s="216"/>
    </row>
    <row r="262" spans="12:35" x14ac:dyDescent="0.25">
      <c r="L262" s="6"/>
      <c r="P262" s="6"/>
      <c r="AH262" s="216"/>
      <c r="AI262" s="216"/>
    </row>
    <row r="263" spans="12:35" x14ac:dyDescent="0.25">
      <c r="L263" s="6"/>
      <c r="P263" s="6"/>
      <c r="AH263" s="216"/>
      <c r="AI263" s="216"/>
    </row>
    <row r="264" spans="12:35" x14ac:dyDescent="0.25">
      <c r="L264" s="6"/>
      <c r="P264" s="6"/>
      <c r="AH264" s="216"/>
      <c r="AI264" s="216"/>
    </row>
    <row r="265" spans="12:35" x14ac:dyDescent="0.25">
      <c r="L265" s="6"/>
      <c r="P265" s="6"/>
      <c r="AH265" s="216"/>
      <c r="AI265" s="216"/>
    </row>
    <row r="266" spans="12:35" x14ac:dyDescent="0.25">
      <c r="L266" s="6"/>
      <c r="P266" s="6"/>
      <c r="AH266" s="216"/>
      <c r="AI266" s="216"/>
    </row>
    <row r="267" spans="12:35" x14ac:dyDescent="0.25">
      <c r="L267" s="6"/>
      <c r="P267" s="6"/>
      <c r="AH267" s="216"/>
      <c r="AI267" s="216"/>
    </row>
    <row r="268" spans="12:35" x14ac:dyDescent="0.25">
      <c r="L268" s="6"/>
      <c r="P268" s="6"/>
      <c r="AH268" s="216"/>
      <c r="AI268" s="216"/>
    </row>
    <row r="269" spans="12:35" x14ac:dyDescent="0.25">
      <c r="L269" s="6"/>
      <c r="P269" s="6"/>
      <c r="AH269" s="216"/>
      <c r="AI269" s="216"/>
    </row>
    <row r="270" spans="12:35" x14ac:dyDescent="0.25">
      <c r="L270" s="6"/>
      <c r="P270" s="6"/>
      <c r="AH270" s="216"/>
      <c r="AI270" s="216"/>
    </row>
    <row r="271" spans="12:35" x14ac:dyDescent="0.25">
      <c r="L271" s="6"/>
      <c r="P271" s="6"/>
      <c r="AH271" s="216"/>
      <c r="AI271" s="216"/>
    </row>
    <row r="272" spans="12:35" x14ac:dyDescent="0.25">
      <c r="L272" s="6"/>
      <c r="P272" s="6"/>
      <c r="AH272" s="216"/>
      <c r="AI272" s="216"/>
    </row>
    <row r="273" spans="12:35" x14ac:dyDescent="0.25">
      <c r="L273" s="6"/>
      <c r="P273" s="6"/>
      <c r="AH273" s="216"/>
      <c r="AI273" s="216"/>
    </row>
    <row r="274" spans="12:35" x14ac:dyDescent="0.25">
      <c r="L274" s="6"/>
      <c r="P274" s="6"/>
      <c r="AH274" s="216"/>
      <c r="AI274" s="216"/>
    </row>
    <row r="275" spans="12:35" x14ac:dyDescent="0.25">
      <c r="L275" s="6"/>
      <c r="P275" s="6"/>
      <c r="AH275" s="216"/>
      <c r="AI275" s="216"/>
    </row>
    <row r="276" spans="12:35" x14ac:dyDescent="0.25">
      <c r="L276" s="6"/>
      <c r="P276" s="6"/>
      <c r="AH276" s="216"/>
      <c r="AI276" s="216"/>
    </row>
    <row r="277" spans="12:35" x14ac:dyDescent="0.25">
      <c r="L277" s="6"/>
      <c r="P277" s="6"/>
      <c r="AH277" s="216"/>
      <c r="AI277" s="216"/>
    </row>
    <row r="278" spans="12:35" x14ac:dyDescent="0.25">
      <c r="L278" s="6"/>
      <c r="P278" s="6"/>
      <c r="AH278" s="216"/>
      <c r="AI278" s="216"/>
    </row>
    <row r="279" spans="12:35" x14ac:dyDescent="0.25">
      <c r="L279" s="6"/>
      <c r="P279" s="6"/>
      <c r="AH279" s="216"/>
      <c r="AI279" s="216"/>
    </row>
    <row r="280" spans="12:35" x14ac:dyDescent="0.25">
      <c r="L280" s="6"/>
      <c r="P280" s="6"/>
      <c r="AH280" s="216"/>
      <c r="AI280" s="216"/>
    </row>
    <row r="281" spans="12:35" x14ac:dyDescent="0.25">
      <c r="L281" s="6"/>
      <c r="P281" s="6"/>
      <c r="AH281" s="216"/>
      <c r="AI281" s="216"/>
    </row>
    <row r="282" spans="12:35" x14ac:dyDescent="0.25">
      <c r="L282" s="6"/>
      <c r="P282" s="6"/>
      <c r="AH282" s="216"/>
      <c r="AI282" s="216"/>
    </row>
    <row r="283" spans="12:35" x14ac:dyDescent="0.25">
      <c r="L283" s="6"/>
      <c r="P283" s="6"/>
      <c r="AH283" s="216"/>
      <c r="AI283" s="216"/>
    </row>
    <row r="284" spans="12:35" x14ac:dyDescent="0.25">
      <c r="L284" s="6"/>
      <c r="P284" s="6"/>
      <c r="AH284" s="216"/>
      <c r="AI284" s="216"/>
    </row>
    <row r="285" spans="12:35" x14ac:dyDescent="0.25">
      <c r="L285" s="6"/>
      <c r="P285" s="6"/>
      <c r="AH285" s="216"/>
      <c r="AI285" s="216"/>
    </row>
    <row r="286" spans="12:35" x14ac:dyDescent="0.25">
      <c r="L286" s="6"/>
      <c r="P286" s="6"/>
      <c r="AH286" s="216"/>
      <c r="AI286" s="216"/>
    </row>
    <row r="287" spans="12:35" x14ac:dyDescent="0.25">
      <c r="L287" s="6"/>
      <c r="P287" s="6"/>
      <c r="AH287" s="216"/>
      <c r="AI287" s="216"/>
    </row>
    <row r="288" spans="12:35" x14ac:dyDescent="0.25">
      <c r="L288" s="6"/>
      <c r="P288" s="6"/>
      <c r="AH288" s="216"/>
      <c r="AI288" s="216"/>
    </row>
    <row r="289" spans="12:35" x14ac:dyDescent="0.25">
      <c r="L289" s="6"/>
      <c r="P289" s="6"/>
      <c r="AH289" s="216"/>
      <c r="AI289" s="216"/>
    </row>
    <row r="290" spans="12:35" x14ac:dyDescent="0.25">
      <c r="L290" s="6"/>
      <c r="P290" s="6"/>
      <c r="AH290" s="216"/>
      <c r="AI290" s="216"/>
    </row>
    <row r="291" spans="12:35" x14ac:dyDescent="0.25">
      <c r="L291" s="6"/>
      <c r="P291" s="6"/>
      <c r="AH291" s="216"/>
      <c r="AI291" s="216"/>
    </row>
    <row r="292" spans="12:35" x14ac:dyDescent="0.25">
      <c r="L292" s="6"/>
      <c r="P292" s="6"/>
      <c r="AH292" s="216"/>
      <c r="AI292" s="216"/>
    </row>
    <row r="293" spans="12:35" x14ac:dyDescent="0.25">
      <c r="L293" s="6"/>
      <c r="P293" s="6"/>
      <c r="AH293" s="216"/>
      <c r="AI293" s="216"/>
    </row>
    <row r="294" spans="12:35" x14ac:dyDescent="0.25">
      <c r="L294" s="6"/>
      <c r="P294" s="6"/>
      <c r="AH294" s="216"/>
      <c r="AI294" s="216"/>
    </row>
    <row r="295" spans="12:35" x14ac:dyDescent="0.25">
      <c r="L295" s="6"/>
      <c r="P295" s="6"/>
      <c r="AH295" s="216"/>
      <c r="AI295" s="216"/>
    </row>
    <row r="296" spans="12:35" x14ac:dyDescent="0.25">
      <c r="L296" s="6"/>
      <c r="P296" s="6"/>
      <c r="AH296" s="216"/>
      <c r="AI296" s="216"/>
    </row>
    <row r="297" spans="12:35" x14ac:dyDescent="0.25">
      <c r="L297" s="6"/>
      <c r="P297" s="6"/>
      <c r="AH297" s="216"/>
      <c r="AI297" s="216"/>
    </row>
    <row r="298" spans="12:35" x14ac:dyDescent="0.25">
      <c r="L298" s="6"/>
      <c r="P298" s="6"/>
      <c r="AH298" s="216"/>
      <c r="AI298" s="216"/>
    </row>
    <row r="299" spans="12:35" x14ac:dyDescent="0.25">
      <c r="L299" s="6"/>
      <c r="P299" s="6"/>
      <c r="AH299" s="216"/>
      <c r="AI299" s="216"/>
    </row>
    <row r="300" spans="12:35" x14ac:dyDescent="0.25">
      <c r="L300" s="6"/>
      <c r="P300" s="6"/>
      <c r="AH300" s="216"/>
      <c r="AI300" s="216"/>
    </row>
    <row r="301" spans="12:35" x14ac:dyDescent="0.25">
      <c r="L301" s="6"/>
      <c r="P301" s="6"/>
      <c r="AH301" s="216"/>
      <c r="AI301" s="216"/>
    </row>
    <row r="302" spans="12:35" x14ac:dyDescent="0.25">
      <c r="L302" s="6"/>
      <c r="P302" s="6"/>
      <c r="AH302" s="216"/>
      <c r="AI302" s="216"/>
    </row>
    <row r="303" spans="12:35" x14ac:dyDescent="0.25">
      <c r="L303" s="6"/>
      <c r="P303" s="6"/>
      <c r="AH303" s="216"/>
      <c r="AI303" s="216"/>
    </row>
    <row r="304" spans="12:35"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7"/>
      <c r="AI519" s="217"/>
    </row>
    <row r="520" spans="12:35" x14ac:dyDescent="0.25">
      <c r="L520" s="6"/>
      <c r="P520" s="6"/>
      <c r="AH520" s="217"/>
      <c r="AI520" s="217"/>
    </row>
    <row r="521" spans="12:35" x14ac:dyDescent="0.25">
      <c r="L521" s="6"/>
      <c r="P521" s="6"/>
      <c r="AH521" s="217"/>
      <c r="AI521" s="217"/>
    </row>
    <row r="522" spans="12:35" x14ac:dyDescent="0.25">
      <c r="L522" s="6"/>
      <c r="P522" s="6"/>
      <c r="AH522" s="217"/>
      <c r="AI522" s="217"/>
    </row>
    <row r="523" spans="12:35" x14ac:dyDescent="0.25">
      <c r="L523" s="6"/>
      <c r="P523" s="6"/>
      <c r="AH523" s="217"/>
      <c r="AI523" s="217"/>
    </row>
    <row r="524" spans="12:35" x14ac:dyDescent="0.25">
      <c r="L524" s="6"/>
      <c r="P524" s="6"/>
      <c r="AH524" s="217"/>
      <c r="AI524" s="217"/>
    </row>
    <row r="525" spans="12:35" x14ac:dyDescent="0.25">
      <c r="L525" s="6"/>
      <c r="P525" s="6"/>
      <c r="AH525" s="217"/>
      <c r="AI525" s="217"/>
    </row>
    <row r="526" spans="12:35" x14ac:dyDescent="0.25">
      <c r="L526" s="6"/>
      <c r="P526" s="6"/>
      <c r="AH526" s="217"/>
      <c r="AI526" s="217"/>
    </row>
    <row r="527" spans="12:35" x14ac:dyDescent="0.25">
      <c r="L527" s="6"/>
      <c r="P527" s="6"/>
      <c r="AH527" s="217"/>
      <c r="AI527" s="217"/>
    </row>
    <row r="528" spans="12:35" x14ac:dyDescent="0.25">
      <c r="L528" s="6"/>
      <c r="P528" s="6"/>
      <c r="AH528" s="217"/>
      <c r="AI528" s="217"/>
    </row>
    <row r="529" spans="12:35" x14ac:dyDescent="0.25">
      <c r="L529" s="6"/>
      <c r="P529" s="6"/>
      <c r="AH529" s="217"/>
      <c r="AI529" s="217"/>
    </row>
    <row r="530" spans="12:35" x14ac:dyDescent="0.25">
      <c r="L530" s="6"/>
      <c r="P530" s="6"/>
      <c r="AH530" s="217"/>
      <c r="AI530" s="217"/>
    </row>
    <row r="531" spans="12:35" x14ac:dyDescent="0.25">
      <c r="L531" s="6"/>
      <c r="P531" s="6"/>
      <c r="AH531" s="217"/>
      <c r="AI531" s="217"/>
    </row>
    <row r="532" spans="12:35" x14ac:dyDescent="0.25">
      <c r="L532" s="6"/>
      <c r="P532" s="6"/>
      <c r="AH532" s="217"/>
      <c r="AI532" s="217"/>
    </row>
    <row r="533" spans="12:35" x14ac:dyDescent="0.25">
      <c r="L533" s="6"/>
      <c r="P533" s="6"/>
      <c r="AH533" s="217"/>
      <c r="AI533" s="217"/>
    </row>
    <row r="534" spans="12:35" x14ac:dyDescent="0.25">
      <c r="L534" s="6"/>
      <c r="P534" s="6"/>
      <c r="AH534" s="217"/>
      <c r="AI534" s="217"/>
    </row>
    <row r="535" spans="12:35" x14ac:dyDescent="0.25">
      <c r="L535" s="6"/>
      <c r="P535" s="6"/>
      <c r="AH535" s="217"/>
      <c r="AI535" s="217"/>
    </row>
    <row r="536" spans="12:35" x14ac:dyDescent="0.25">
      <c r="L536" s="6"/>
      <c r="P536" s="6"/>
      <c r="AH536" s="217"/>
      <c r="AI536" s="217"/>
    </row>
    <row r="537" spans="12:35" x14ac:dyDescent="0.25">
      <c r="L537" s="6"/>
      <c r="P537" s="6"/>
      <c r="AH537" s="217"/>
      <c r="AI537" s="217"/>
    </row>
    <row r="538" spans="12:35" x14ac:dyDescent="0.25">
      <c r="L538" s="6"/>
      <c r="P538" s="6"/>
      <c r="AH538" s="217"/>
      <c r="AI538" s="217"/>
    </row>
    <row r="539" spans="12:35" x14ac:dyDescent="0.25">
      <c r="L539" s="6"/>
      <c r="P539" s="6"/>
      <c r="AH539" s="217"/>
      <c r="AI539" s="217"/>
    </row>
    <row r="540" spans="12:35" x14ac:dyDescent="0.25">
      <c r="L540" s="6"/>
      <c r="P540" s="6"/>
      <c r="AH540" s="217"/>
      <c r="AI540" s="217"/>
    </row>
    <row r="541" spans="12:35" x14ac:dyDescent="0.25">
      <c r="L541" s="6"/>
      <c r="P541" s="6"/>
      <c r="AH541" s="217"/>
      <c r="AI541" s="217"/>
    </row>
    <row r="542" spans="12:35" x14ac:dyDescent="0.25">
      <c r="L542" s="6"/>
      <c r="P542" s="6"/>
      <c r="AH542" s="217"/>
      <c r="AI542" s="217"/>
    </row>
    <row r="543" spans="12:35" x14ac:dyDescent="0.25">
      <c r="L543" s="6"/>
      <c r="P543" s="6"/>
      <c r="AH543" s="217"/>
      <c r="AI543" s="217"/>
    </row>
    <row r="544" spans="12:35" x14ac:dyDescent="0.25">
      <c r="L544" s="6"/>
      <c r="P544" s="6"/>
      <c r="AH544" s="217"/>
      <c r="AI544" s="217"/>
    </row>
    <row r="545" spans="12:35" x14ac:dyDescent="0.25">
      <c r="L545" s="6"/>
      <c r="P545" s="6"/>
      <c r="AH545" s="217"/>
      <c r="AI545" s="217"/>
    </row>
    <row r="546" spans="12:35" x14ac:dyDescent="0.25">
      <c r="L546" s="6"/>
      <c r="P546" s="6"/>
      <c r="AH546" s="217"/>
      <c r="AI546" s="217"/>
    </row>
    <row r="547" spans="12:35" x14ac:dyDescent="0.25">
      <c r="L547" s="6"/>
      <c r="P547" s="6"/>
      <c r="AH547" s="217"/>
      <c r="AI547" s="217"/>
    </row>
    <row r="548" spans="12:35" x14ac:dyDescent="0.25">
      <c r="L548" s="6"/>
      <c r="P548" s="6"/>
      <c r="AH548" s="217"/>
      <c r="AI548" s="217"/>
    </row>
    <row r="549" spans="12:35" x14ac:dyDescent="0.25">
      <c r="L549" s="6"/>
      <c r="P549" s="6"/>
      <c r="AH549" s="217"/>
      <c r="AI549" s="217"/>
    </row>
    <row r="550" spans="12:35" x14ac:dyDescent="0.25">
      <c r="L550" s="6"/>
      <c r="P550" s="6"/>
      <c r="AH550" s="217"/>
      <c r="AI550" s="217"/>
    </row>
    <row r="551" spans="12:35" x14ac:dyDescent="0.25">
      <c r="L551" s="6"/>
      <c r="P551" s="6"/>
      <c r="AH551" s="217"/>
      <c r="AI551" s="217"/>
    </row>
    <row r="552" spans="12:35" x14ac:dyDescent="0.25">
      <c r="L552" s="6"/>
      <c r="P552" s="6"/>
      <c r="AH552" s="217"/>
      <c r="AI552" s="217"/>
    </row>
    <row r="553" spans="12:35" x14ac:dyDescent="0.25">
      <c r="L553" s="6"/>
      <c r="P553" s="6"/>
      <c r="AH553" s="217"/>
      <c r="AI553" s="217"/>
    </row>
    <row r="554" spans="12:35" x14ac:dyDescent="0.25">
      <c r="L554" s="6"/>
      <c r="P554" s="6"/>
      <c r="AH554" s="217"/>
      <c r="AI554" s="217"/>
    </row>
    <row r="555" spans="12:35" x14ac:dyDescent="0.25">
      <c r="L555" s="6"/>
      <c r="P555" s="6"/>
      <c r="AH555" s="217"/>
      <c r="AI555" s="217"/>
    </row>
    <row r="556" spans="12:35" x14ac:dyDescent="0.25">
      <c r="L556" s="6"/>
      <c r="P556" s="6"/>
      <c r="AH556" s="217"/>
      <c r="AI556" s="217"/>
    </row>
    <row r="557" spans="12:35" x14ac:dyDescent="0.25">
      <c r="L557" s="6"/>
      <c r="P557" s="6"/>
      <c r="AH557" s="217"/>
      <c r="AI557" s="217"/>
    </row>
    <row r="558" spans="12:35" x14ac:dyDescent="0.25">
      <c r="L558" s="6"/>
      <c r="P558" s="6"/>
      <c r="AH558" s="217"/>
      <c r="AI558" s="217"/>
    </row>
    <row r="559" spans="12:35" x14ac:dyDescent="0.25">
      <c r="L559" s="6"/>
      <c r="P559" s="6"/>
      <c r="AH559" s="217"/>
      <c r="AI559" s="217"/>
    </row>
    <row r="560" spans="12:35" x14ac:dyDescent="0.25">
      <c r="L560" s="6"/>
      <c r="P560" s="6"/>
      <c r="AH560" s="217"/>
      <c r="AI560" s="217"/>
    </row>
    <row r="561" spans="12:35" x14ac:dyDescent="0.25">
      <c r="L561" s="6"/>
      <c r="P561" s="6"/>
      <c r="AH561" s="217"/>
      <c r="AI561" s="217"/>
    </row>
    <row r="562" spans="12:35" x14ac:dyDescent="0.25">
      <c r="L562" s="6"/>
      <c r="P562" s="6"/>
      <c r="AH562" s="217"/>
      <c r="AI562" s="217"/>
    </row>
    <row r="563" spans="12:35" x14ac:dyDescent="0.25">
      <c r="L563" s="6"/>
      <c r="P563" s="6"/>
      <c r="AH563" s="217"/>
      <c r="AI563" s="217"/>
    </row>
    <row r="564" spans="12:35" x14ac:dyDescent="0.25">
      <c r="L564" s="6"/>
      <c r="P564" s="6"/>
      <c r="AH564" s="217"/>
      <c r="AI564" s="217"/>
    </row>
    <row r="565" spans="12:35" x14ac:dyDescent="0.25">
      <c r="L565" s="6"/>
      <c r="P565" s="6"/>
      <c r="AH565" s="217"/>
      <c r="AI565" s="217"/>
    </row>
    <row r="566" spans="12:35" x14ac:dyDescent="0.25">
      <c r="L566" s="6"/>
      <c r="P566" s="6"/>
      <c r="AH566" s="217"/>
      <c r="AI566" s="217"/>
    </row>
    <row r="567" spans="12:35" x14ac:dyDescent="0.25">
      <c r="L567" s="6"/>
      <c r="P567" s="6"/>
      <c r="AH567" s="217"/>
      <c r="AI567" s="217"/>
    </row>
    <row r="568" spans="12:35" x14ac:dyDescent="0.25">
      <c r="L568" s="6"/>
      <c r="P568" s="6"/>
      <c r="AH568" s="217"/>
      <c r="AI568" s="217"/>
    </row>
    <row r="569" spans="12:35" x14ac:dyDescent="0.25">
      <c r="L569" s="6"/>
      <c r="P569" s="6"/>
      <c r="AH569" s="217"/>
      <c r="AI569" s="217"/>
    </row>
    <row r="570" spans="12:35" x14ac:dyDescent="0.25">
      <c r="L570" s="6"/>
      <c r="P570" s="6"/>
      <c r="AH570" s="217"/>
      <c r="AI570" s="217"/>
    </row>
    <row r="571" spans="12:35" x14ac:dyDescent="0.25">
      <c r="L571" s="6"/>
      <c r="P571" s="6"/>
      <c r="AH571" s="217"/>
      <c r="AI571" s="217"/>
    </row>
    <row r="572" spans="12:35" x14ac:dyDescent="0.25">
      <c r="L572" s="6"/>
      <c r="P572" s="6"/>
      <c r="AH572" s="217"/>
      <c r="AI572" s="217"/>
    </row>
    <row r="573" spans="12:35" x14ac:dyDescent="0.25">
      <c r="L573" s="6"/>
      <c r="P573" s="6"/>
      <c r="AH573" s="217"/>
      <c r="AI573" s="217"/>
    </row>
    <row r="574" spans="12:35" x14ac:dyDescent="0.25">
      <c r="L574" s="6"/>
      <c r="P574" s="6"/>
      <c r="AH574" s="217"/>
      <c r="AI574" s="217"/>
    </row>
    <row r="575" spans="12:35" x14ac:dyDescent="0.25">
      <c r="L575" s="6"/>
      <c r="P575" s="6"/>
      <c r="AH575" s="217"/>
      <c r="AI575" s="217"/>
    </row>
    <row r="576" spans="12:35" x14ac:dyDescent="0.25">
      <c r="L576" s="6"/>
      <c r="P576" s="6"/>
      <c r="AH576" s="217"/>
      <c r="AI576" s="217"/>
    </row>
    <row r="577" spans="12:35" x14ac:dyDescent="0.25">
      <c r="L577" s="6"/>
      <c r="P577" s="6"/>
      <c r="AH577" s="217"/>
      <c r="AI577" s="217"/>
    </row>
    <row r="578" spans="12:35" x14ac:dyDescent="0.25">
      <c r="L578" s="6"/>
      <c r="P578" s="6"/>
      <c r="AH578" s="217"/>
      <c r="AI578" s="217"/>
    </row>
    <row r="579" spans="12:35" x14ac:dyDescent="0.25">
      <c r="L579" s="6"/>
      <c r="P579" s="6"/>
      <c r="AH579" s="217"/>
      <c r="AI579" s="217"/>
    </row>
    <row r="580" spans="12:35" x14ac:dyDescent="0.25">
      <c r="L580" s="6"/>
      <c r="P580" s="6"/>
      <c r="AH580" s="217"/>
      <c r="AI580" s="217"/>
    </row>
    <row r="581" spans="12:35" x14ac:dyDescent="0.25">
      <c r="L581" s="6"/>
      <c r="P581" s="6"/>
      <c r="AH581" s="217"/>
      <c r="AI581" s="217"/>
    </row>
    <row r="582" spans="12:35" x14ac:dyDescent="0.25">
      <c r="L582" s="6"/>
      <c r="P582" s="6"/>
      <c r="AH582" s="217"/>
      <c r="AI582" s="217"/>
    </row>
    <row r="583" spans="12:35" x14ac:dyDescent="0.25">
      <c r="L583" s="6"/>
      <c r="P583" s="6"/>
      <c r="AH583" s="217"/>
      <c r="AI583" s="217"/>
    </row>
    <row r="584" spans="12:35" x14ac:dyDescent="0.25">
      <c r="L584" s="6"/>
      <c r="P584" s="6"/>
      <c r="AH584" s="217"/>
      <c r="AI584" s="217"/>
    </row>
    <row r="585" spans="12:35" x14ac:dyDescent="0.25">
      <c r="L585" s="6"/>
      <c r="P585" s="6"/>
      <c r="AH585" s="217"/>
      <c r="AI585" s="217"/>
    </row>
    <row r="586" spans="12:35" x14ac:dyDescent="0.25">
      <c r="L586" s="6"/>
      <c r="P586" s="6"/>
      <c r="AH586" s="217"/>
      <c r="AI586" s="217"/>
    </row>
    <row r="587" spans="12:35" x14ac:dyDescent="0.25">
      <c r="L587" s="6"/>
      <c r="P587" s="6"/>
      <c r="AH587" s="217"/>
      <c r="AI587" s="217"/>
    </row>
    <row r="588" spans="12:35" x14ac:dyDescent="0.25">
      <c r="L588" s="6"/>
      <c r="P588" s="6"/>
      <c r="AH588" s="217"/>
      <c r="AI588" s="217"/>
    </row>
    <row r="589" spans="12:35" x14ac:dyDescent="0.25">
      <c r="L589" s="6"/>
      <c r="P589" s="6"/>
      <c r="AH589" s="217"/>
      <c r="AI589" s="217"/>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row>
    <row r="704" spans="12:35" x14ac:dyDescent="0.25">
      <c r="L704" s="6"/>
      <c r="P704" s="6"/>
    </row>
    <row r="705" spans="12:16" x14ac:dyDescent="0.25">
      <c r="L705" s="6"/>
      <c r="P705" s="6"/>
    </row>
    <row r="706" spans="12:16" x14ac:dyDescent="0.25">
      <c r="L706" s="6"/>
      <c r="P706" s="6"/>
    </row>
    <row r="707" spans="12:16" x14ac:dyDescent="0.25">
      <c r="L707" s="6"/>
      <c r="P707" s="6"/>
    </row>
    <row r="708" spans="12:16" x14ac:dyDescent="0.25">
      <c r="L708" s="6"/>
      <c r="P708" s="6"/>
    </row>
    <row r="709" spans="12:16" x14ac:dyDescent="0.25">
      <c r="L709" s="6"/>
      <c r="P709" s="6"/>
    </row>
    <row r="710" spans="12:16" x14ac:dyDescent="0.25">
      <c r="L710" s="6"/>
      <c r="P710" s="6"/>
    </row>
    <row r="711" spans="12:16" x14ac:dyDescent="0.25">
      <c r="L711" s="6"/>
      <c r="P711" s="6"/>
    </row>
    <row r="712" spans="12:16" x14ac:dyDescent="0.25">
      <c r="L712" s="6"/>
      <c r="P712" s="6"/>
    </row>
    <row r="713" spans="12:16" x14ac:dyDescent="0.25">
      <c r="L713" s="6"/>
      <c r="P713" s="6"/>
    </row>
    <row r="714" spans="12:16" x14ac:dyDescent="0.25">
      <c r="L714" s="6"/>
      <c r="P714" s="6"/>
    </row>
    <row r="715" spans="12:16" x14ac:dyDescent="0.25">
      <c r="L715" s="6"/>
      <c r="P715" s="6"/>
    </row>
    <row r="716" spans="12:16" x14ac:dyDescent="0.25">
      <c r="L716" s="6"/>
      <c r="P716" s="6"/>
    </row>
    <row r="717" spans="12:16" x14ac:dyDescent="0.25">
      <c r="L717" s="6"/>
      <c r="P717" s="6"/>
    </row>
    <row r="718" spans="12:16" x14ac:dyDescent="0.25">
      <c r="L718" s="6"/>
      <c r="P718" s="6"/>
    </row>
    <row r="719" spans="12:16" x14ac:dyDescent="0.25">
      <c r="L719" s="6"/>
      <c r="P719" s="6"/>
    </row>
    <row r="720" spans="12:16" x14ac:dyDescent="0.25">
      <c r="L720" s="6"/>
      <c r="P720" s="6"/>
    </row>
    <row r="721" spans="12:16" x14ac:dyDescent="0.25">
      <c r="L721" s="6"/>
      <c r="P721" s="6"/>
    </row>
    <row r="722" spans="12:16" x14ac:dyDescent="0.25">
      <c r="L722" s="6"/>
      <c r="P722" s="6"/>
    </row>
    <row r="723" spans="12:16" x14ac:dyDescent="0.25">
      <c r="L723" s="6"/>
      <c r="P723" s="6"/>
    </row>
    <row r="724" spans="12:16" x14ac:dyDescent="0.25">
      <c r="L724" s="6"/>
      <c r="P724" s="6"/>
    </row>
    <row r="725" spans="12:16" x14ac:dyDescent="0.25">
      <c r="L725" s="6"/>
      <c r="P725" s="6"/>
    </row>
    <row r="726" spans="12:16" x14ac:dyDescent="0.25">
      <c r="L726" s="6"/>
      <c r="P726" s="6"/>
    </row>
    <row r="727" spans="12:16" x14ac:dyDescent="0.25">
      <c r="L727" s="6"/>
      <c r="P727" s="6"/>
    </row>
    <row r="728" spans="12:16" x14ac:dyDescent="0.25">
      <c r="L728" s="6"/>
      <c r="P728" s="6"/>
    </row>
    <row r="729" spans="12:16" x14ac:dyDescent="0.25">
      <c r="L729" s="6"/>
      <c r="P729" s="6"/>
    </row>
    <row r="730" spans="12:16" x14ac:dyDescent="0.25">
      <c r="L730" s="6"/>
      <c r="P730" s="6"/>
    </row>
    <row r="731" spans="12:16" x14ac:dyDescent="0.25">
      <c r="L731" s="6"/>
      <c r="P731" s="6"/>
    </row>
    <row r="732" spans="12:16" x14ac:dyDescent="0.25">
      <c r="L732" s="6"/>
      <c r="P732" s="6"/>
    </row>
    <row r="733" spans="12:16" x14ac:dyDescent="0.25">
      <c r="L733" s="6"/>
      <c r="P733" s="6"/>
    </row>
    <row r="734" spans="12:16" x14ac:dyDescent="0.25">
      <c r="L734" s="6"/>
      <c r="P734" s="6"/>
    </row>
    <row r="735" spans="12:16" x14ac:dyDescent="0.25">
      <c r="L735" s="6"/>
      <c r="P735" s="6"/>
    </row>
    <row r="736" spans="12:16" x14ac:dyDescent="0.25">
      <c r="L736" s="6"/>
      <c r="P736" s="6"/>
    </row>
    <row r="737" spans="12:16" x14ac:dyDescent="0.25">
      <c r="L737" s="6"/>
      <c r="P737" s="6"/>
    </row>
    <row r="738" spans="12:16" x14ac:dyDescent="0.25">
      <c r="L738" s="6"/>
      <c r="P738" s="6"/>
    </row>
    <row r="739" spans="12:16" x14ac:dyDescent="0.25">
      <c r="L739" s="6"/>
      <c r="P739" s="6"/>
    </row>
    <row r="740" spans="12:16" x14ac:dyDescent="0.25">
      <c r="L740" s="6"/>
      <c r="P740" s="6"/>
    </row>
    <row r="741" spans="12:16" x14ac:dyDescent="0.25">
      <c r="L741" s="6"/>
      <c r="P741" s="6"/>
    </row>
    <row r="742" spans="12:16" x14ac:dyDescent="0.25">
      <c r="L742" s="6"/>
      <c r="P742" s="6"/>
    </row>
    <row r="743" spans="12:16" x14ac:dyDescent="0.25">
      <c r="L743" s="6"/>
      <c r="P743" s="6"/>
    </row>
    <row r="744" spans="12:16" x14ac:dyDescent="0.25">
      <c r="L744" s="6"/>
      <c r="P744" s="6"/>
    </row>
    <row r="745" spans="12:16" x14ac:dyDescent="0.25">
      <c r="L745" s="6"/>
      <c r="P745" s="6"/>
    </row>
    <row r="746" spans="12:16" x14ac:dyDescent="0.25">
      <c r="L746" s="6"/>
      <c r="P746" s="6"/>
    </row>
    <row r="747" spans="12:16" x14ac:dyDescent="0.25">
      <c r="L747" s="6"/>
      <c r="P747" s="6"/>
    </row>
    <row r="748" spans="12:16" x14ac:dyDescent="0.25">
      <c r="L748" s="6"/>
      <c r="P748" s="6"/>
    </row>
    <row r="749" spans="12:16" x14ac:dyDescent="0.25">
      <c r="L749" s="6"/>
      <c r="P749" s="6"/>
    </row>
    <row r="750" spans="12:16" x14ac:dyDescent="0.25">
      <c r="L750" s="6"/>
      <c r="P750" s="6"/>
    </row>
    <row r="751" spans="12:16" x14ac:dyDescent="0.25">
      <c r="L751" s="6"/>
      <c r="P751" s="6"/>
    </row>
    <row r="752" spans="12:16" x14ac:dyDescent="0.25">
      <c r="L752" s="6"/>
      <c r="P752" s="6"/>
    </row>
    <row r="753" spans="12:16" x14ac:dyDescent="0.25">
      <c r="L753" s="6"/>
      <c r="P753" s="6"/>
    </row>
    <row r="754" spans="12:16" x14ac:dyDescent="0.25">
      <c r="L754" s="6"/>
      <c r="P754" s="6"/>
    </row>
    <row r="755" spans="12:16" x14ac:dyDescent="0.25">
      <c r="L755" s="6"/>
      <c r="P755" s="6"/>
    </row>
    <row r="756" spans="12:16" x14ac:dyDescent="0.25">
      <c r="L756" s="6"/>
      <c r="P756" s="6"/>
    </row>
    <row r="757" spans="12:16" x14ac:dyDescent="0.25">
      <c r="L757" s="6"/>
      <c r="P757" s="6"/>
    </row>
    <row r="758" spans="12:16" x14ac:dyDescent="0.25">
      <c r="L758" s="6"/>
      <c r="P758" s="6"/>
    </row>
    <row r="759" spans="12:16" x14ac:dyDescent="0.25">
      <c r="L759" s="6"/>
      <c r="P759" s="6"/>
    </row>
    <row r="760" spans="12:16" x14ac:dyDescent="0.25">
      <c r="L760" s="6"/>
      <c r="P760" s="6"/>
    </row>
    <row r="761" spans="12:16" x14ac:dyDescent="0.25">
      <c r="L761" s="6"/>
      <c r="P761" s="6"/>
    </row>
    <row r="762" spans="12:16" x14ac:dyDescent="0.25">
      <c r="L762" s="6"/>
      <c r="P762" s="6"/>
    </row>
    <row r="763" spans="12:16" x14ac:dyDescent="0.25">
      <c r="L763" s="6"/>
      <c r="P763" s="6"/>
    </row>
    <row r="764" spans="12:16" x14ac:dyDescent="0.25">
      <c r="L764" s="6"/>
      <c r="P764" s="6"/>
    </row>
    <row r="765" spans="12:16" x14ac:dyDescent="0.25">
      <c r="L765" s="6"/>
      <c r="P765" s="6"/>
    </row>
    <row r="766" spans="12:16" x14ac:dyDescent="0.25">
      <c r="L766" s="6"/>
      <c r="P766" s="6"/>
    </row>
    <row r="767" spans="12:16" x14ac:dyDescent="0.25">
      <c r="L767" s="6"/>
      <c r="P767" s="6"/>
    </row>
    <row r="768" spans="12:16" x14ac:dyDescent="0.25">
      <c r="L768" s="6"/>
      <c r="P768" s="6"/>
    </row>
    <row r="769" spans="12:16" x14ac:dyDescent="0.25">
      <c r="L769" s="6"/>
      <c r="P769" s="6"/>
    </row>
    <row r="770" spans="12:16" x14ac:dyDescent="0.25">
      <c r="L770" s="6"/>
      <c r="P770" s="6"/>
    </row>
    <row r="771" spans="12:16" x14ac:dyDescent="0.25">
      <c r="L771" s="6"/>
      <c r="P771" s="6"/>
    </row>
    <row r="772" spans="12:16" x14ac:dyDescent="0.25">
      <c r="L772" s="6"/>
      <c r="P772" s="6"/>
    </row>
    <row r="773" spans="12:16" x14ac:dyDescent="0.25">
      <c r="L773" s="6"/>
      <c r="P773" s="6"/>
    </row>
    <row r="774" spans="12:16" x14ac:dyDescent="0.25">
      <c r="L774" s="6"/>
      <c r="P774" s="6"/>
    </row>
    <row r="775" spans="12:16" x14ac:dyDescent="0.25">
      <c r="L775" s="6"/>
      <c r="P775" s="6"/>
    </row>
    <row r="776" spans="12:16" x14ac:dyDescent="0.25">
      <c r="L776" s="6"/>
      <c r="P776" s="6"/>
    </row>
    <row r="777" spans="12:16" x14ac:dyDescent="0.25">
      <c r="L777" s="6"/>
      <c r="P777" s="6"/>
    </row>
    <row r="778" spans="12:16" x14ac:dyDescent="0.25">
      <c r="L778" s="6"/>
      <c r="P778" s="6"/>
    </row>
    <row r="779" spans="12:16" x14ac:dyDescent="0.25">
      <c r="L779" s="6"/>
      <c r="P779" s="6"/>
    </row>
    <row r="780" spans="12:16" x14ac:dyDescent="0.25">
      <c r="L780" s="6"/>
      <c r="P780" s="6"/>
    </row>
    <row r="781" spans="12:16" x14ac:dyDescent="0.25">
      <c r="L781" s="6"/>
      <c r="P781" s="6"/>
    </row>
    <row r="782" spans="12:16" x14ac:dyDescent="0.25">
      <c r="L782" s="6"/>
      <c r="P782" s="6"/>
    </row>
    <row r="783" spans="12:16" x14ac:dyDescent="0.25">
      <c r="L783" s="6"/>
      <c r="P783" s="6"/>
    </row>
    <row r="784" spans="12:16"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P1081" s="6"/>
    </row>
    <row r="1082" spans="12:16" x14ac:dyDescent="0.25">
      <c r="P1082" s="6"/>
    </row>
    <row r="1048492" spans="7:28" ht="15" x14ac:dyDescent="0.2">
      <c r="G1048492" s="6"/>
      <c r="H1048492" s="6"/>
      <c r="I1048492" s="6"/>
      <c r="J1048492" s="6"/>
      <c r="L1048492" s="6"/>
      <c r="M1048492" s="6"/>
      <c r="N1048492" s="6"/>
      <c r="P1048492" s="6"/>
      <c r="Q1048492" s="6"/>
      <c r="R1048492" s="6"/>
      <c r="S1048492" s="6"/>
      <c r="T1048492" s="6"/>
      <c r="U1048492" s="6"/>
      <c r="V1048492" s="6"/>
      <c r="W1048492" s="6"/>
      <c r="X1048492" s="6"/>
      <c r="Y1048492" s="6"/>
      <c r="Z1048492" s="6"/>
      <c r="AA1048492" s="6"/>
      <c r="AB1048492" s="6"/>
    </row>
    <row r="1048493" spans="7:28" ht="15" x14ac:dyDescent="0.2">
      <c r="G1048493" s="6"/>
      <c r="H1048493" s="6"/>
      <c r="I1048493" s="6"/>
      <c r="J1048493" s="6"/>
      <c r="L1048493" s="6"/>
      <c r="M1048493" s="6"/>
      <c r="N1048493" s="6"/>
      <c r="P1048493" s="6"/>
      <c r="Q1048493" s="6"/>
      <c r="R1048493" s="6"/>
      <c r="S1048493" s="6"/>
      <c r="T1048493" s="6"/>
      <c r="U1048493" s="6"/>
      <c r="V1048493" s="6"/>
      <c r="W1048493" s="6"/>
      <c r="X1048493" s="6"/>
      <c r="Y1048493" s="6"/>
      <c r="Z1048493" s="6"/>
      <c r="AA1048493" s="6"/>
      <c r="AB1048493" s="6"/>
    </row>
    <row r="1048494" spans="7:28" ht="15" x14ac:dyDescent="0.2">
      <c r="G1048494" s="6"/>
      <c r="H1048494" s="6"/>
      <c r="I1048494" s="6"/>
      <c r="J1048494" s="6"/>
      <c r="L1048494" s="6"/>
      <c r="M1048494" s="6"/>
      <c r="N1048494" s="6"/>
      <c r="P1048494" s="6"/>
      <c r="Q1048494" s="6"/>
      <c r="R1048494" s="6"/>
      <c r="S1048494" s="6"/>
      <c r="T1048494" s="6"/>
      <c r="U1048494" s="6"/>
      <c r="V1048494" s="6"/>
      <c r="W1048494" s="6"/>
      <c r="X1048494" s="6"/>
      <c r="Y1048494" s="6"/>
      <c r="Z1048494" s="6"/>
      <c r="AA1048494" s="6"/>
      <c r="AB1048494" s="6"/>
    </row>
  </sheetData>
  <mergeCells count="47">
    <mergeCell ref="AU4:AU9"/>
    <mergeCell ref="AO4:AO9"/>
    <mergeCell ref="AQ4:AQ9"/>
    <mergeCell ref="AR4:AR9"/>
    <mergeCell ref="AS4:AS9"/>
    <mergeCell ref="AT4:AT9"/>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I2:I4"/>
    <mergeCell ref="J2:M2"/>
    <mergeCell ref="N2:Q2"/>
    <mergeCell ref="R2:R4"/>
    <mergeCell ref="J3:J4"/>
    <mergeCell ref="K3:L4"/>
    <mergeCell ref="M3:M4"/>
    <mergeCell ref="N3:N4"/>
    <mergeCell ref="O3:P4"/>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s>
  <dataValidations count="3">
    <dataValidation type="whole" errorStyle="warning" allowBlank="1" showInputMessage="1" showErrorMessage="1" errorTitle="Raspon" error="Broj između 0 i 1800" sqref="AM10:AM224 AJ10:AJ224 AU10:AU224">
      <formula1>0</formula1>
      <formula2>1800</formula2>
    </dataValidation>
    <dataValidation type="whole" errorStyle="warning" allowBlank="1" showInputMessage="1" showErrorMessage="1" errorTitle="Raspon" error="Broj između 0 i 100" sqref="AL10:AL224 AH10:AI224 AT10:AT224">
      <formula1>0</formula1>
      <formula2>100</formula2>
    </dataValidation>
    <dataValidation type="list" allowBlank="1" showInputMessage="1" showErrorMessage="1" sqref="AE10:AE14 AE33:AE52 AE70:AE224 AE54:AE59 AE16:AE31 AE61:AE68">
      <formula1>#REF!</formula1>
    </dataValidation>
  </dataValidations>
  <printOptions horizontalCentered="1"/>
  <pageMargins left="0.35433070866141736" right="0.35433070866141736" top="0.98425196850393704" bottom="0.78740157480314965" header="0.51181102362204722" footer="0.51181102362204722"/>
  <pageSetup paperSize="8" scale="38" fitToHeight="0" orientation="landscape" r:id="rId1"/>
  <headerFooter alignWithMargins="0">
    <oddHeader>&amp;LSveučilište u Splitu
EKONOMSKI FAKULTET
KATEDRA ZA RAČUNOVODSTVO I REVIZIJU &amp;CPLAN RADNOG OPTEREĆENJA 
za akademsku godinu 2023./2024.</oddHeader>
    <oddFooter>&amp;LQF02-1&amp;Cstr. &amp;P od &amp;N&amp;R2019-05-20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7463"/>
  <sheetViews>
    <sheetView topLeftCell="A505" zoomScale="80" zoomScaleNormal="80" zoomScaleSheetLayoutView="100" workbookViewId="0">
      <selection activeCell="AF529" sqref="AF529"/>
    </sheetView>
  </sheetViews>
  <sheetFormatPr defaultColWidth="9.140625" defaultRowHeight="15.75" x14ac:dyDescent="0.25"/>
  <cols>
    <col min="1" max="1" width="41.7109375" style="209" customWidth="1"/>
    <col min="2" max="2" width="13.42578125" style="209" customWidth="1"/>
    <col min="3" max="3" width="16" style="6" customWidth="1"/>
    <col min="4" max="4" width="23.42578125" style="6" hidden="1" customWidth="1"/>
    <col min="5" max="5" width="7.140625" style="210" customWidth="1"/>
    <col min="6" max="6" width="7.28515625" style="210" customWidth="1"/>
    <col min="7" max="7" width="8.42578125" style="207" customWidth="1"/>
    <col min="8" max="8" width="33.28515625" style="211" customWidth="1"/>
    <col min="9" max="9" width="9" style="212" hidden="1"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hidden="1" customWidth="1"/>
    <col min="30" max="30" width="11.5703125" style="6" bestFit="1" customWidth="1"/>
    <col min="31" max="16384" width="9.140625" style="6"/>
  </cols>
  <sheetData>
    <row r="1" spans="1:35"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3"/>
      <c r="AE1" s="3"/>
      <c r="AF1" s="3"/>
      <c r="AG1" s="3"/>
      <c r="AH1" s="3"/>
      <c r="AI1" s="3"/>
    </row>
    <row r="2" spans="1:35" ht="15" customHeight="1" x14ac:dyDescent="0.2">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row>
    <row r="3" spans="1:35" ht="39" customHeight="1" x14ac:dyDescent="0.2">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990"/>
      <c r="AC3" s="7" t="s">
        <v>28</v>
      </c>
    </row>
    <row r="4" spans="1:35" ht="15" customHeight="1" x14ac:dyDescent="0.2">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990"/>
      <c r="AC4" s="7"/>
    </row>
    <row r="5" spans="1:35" ht="12.75" customHeight="1" x14ac:dyDescent="0.2">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990"/>
      <c r="AC5" s="7"/>
    </row>
    <row r="6" spans="1:35" ht="12.75" customHeight="1" x14ac:dyDescent="0.2">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990"/>
      <c r="AC6" s="7"/>
    </row>
    <row r="7" spans="1:35" ht="12.75" customHeight="1" x14ac:dyDescent="0.2">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990"/>
      <c r="AC7" s="7"/>
    </row>
    <row r="8" spans="1:35"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990"/>
      <c r="AC8" s="7"/>
    </row>
    <row r="9" spans="1:35"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990"/>
      <c r="AC9" s="7"/>
    </row>
    <row r="10" spans="1:35" ht="27.95" customHeight="1" x14ac:dyDescent="0.25">
      <c r="A10" s="54" t="s">
        <v>480</v>
      </c>
      <c r="B10" s="55" t="s">
        <v>481</v>
      </c>
      <c r="C10" s="56" t="s">
        <v>471</v>
      </c>
      <c r="D10" s="57" t="s">
        <v>472</v>
      </c>
      <c r="E10" s="58" t="s">
        <v>54</v>
      </c>
      <c r="F10" s="59">
        <v>1</v>
      </c>
      <c r="G10" s="60" t="s">
        <v>482</v>
      </c>
      <c r="H10" s="60" t="s">
        <v>483</v>
      </c>
      <c r="I10" s="373"/>
      <c r="J10" s="62">
        <v>1</v>
      </c>
      <c r="K10" s="63">
        <f>IF(J10&gt;0, 1, 0)</f>
        <v>1</v>
      </c>
      <c r="L10" s="63">
        <f>J10-K10</f>
        <v>0</v>
      </c>
      <c r="M10" s="64">
        <v>26</v>
      </c>
      <c r="N10" s="65">
        <v>1</v>
      </c>
      <c r="O10" s="66">
        <f>IF(N10&gt;0, 1, 0)</f>
        <v>1</v>
      </c>
      <c r="P10" s="66">
        <f>N10-O10</f>
        <v>0</v>
      </c>
      <c r="Q10" s="374">
        <v>26</v>
      </c>
      <c r="R10" s="68">
        <f>(K10*M10*$R$5)+(L10*M10*$R$6)+(O10*Q10*$R$7)+(P10*Q10*$R$8)</f>
        <v>124.80000000000001</v>
      </c>
      <c r="S10" s="69">
        <f t="shared" ref="S10:S32" si="0">J10*M10*$S$5</f>
        <v>26</v>
      </c>
      <c r="T10" s="70">
        <f t="shared" ref="T10:T32" si="1">K10*M10*$T$5</f>
        <v>26</v>
      </c>
      <c r="U10" s="70">
        <f t="shared" ref="U10:U32" si="2">J10*M10*$U$5</f>
        <v>31.2</v>
      </c>
      <c r="V10" s="70">
        <f t="shared" ref="V10:V34" si="3">N10*Q10*$V$7</f>
        <v>26</v>
      </c>
      <c r="W10" s="70">
        <f t="shared" ref="W10:W34" si="4">O10*Q10*$W$7</f>
        <v>7.8</v>
      </c>
      <c r="X10" s="70">
        <f t="shared" ref="X10:X34" si="5">N10*Q10*$X$7</f>
        <v>7.8</v>
      </c>
      <c r="Y10" s="70">
        <f t="shared" ref="Y10:Y34" si="6">S10+V10</f>
        <v>52</v>
      </c>
      <c r="Z10" s="70">
        <f t="shared" ref="Z10:Z34" si="7">T10+W10</f>
        <v>33.799999999999997</v>
      </c>
      <c r="AA10" s="70">
        <f t="shared" ref="AA10:AA34" si="8">U10+X10</f>
        <v>39</v>
      </c>
      <c r="AB10" s="71"/>
      <c r="AC10" s="7"/>
    </row>
    <row r="11" spans="1:35" ht="27.95" customHeight="1" x14ac:dyDescent="0.25">
      <c r="A11" s="54" t="s">
        <v>480</v>
      </c>
      <c r="B11" s="55" t="s">
        <v>481</v>
      </c>
      <c r="C11" s="56" t="s">
        <v>471</v>
      </c>
      <c r="D11" s="57" t="s">
        <v>472</v>
      </c>
      <c r="E11" s="58" t="s">
        <v>54</v>
      </c>
      <c r="F11" s="59">
        <v>1</v>
      </c>
      <c r="G11" s="60" t="s">
        <v>489</v>
      </c>
      <c r="H11" s="60" t="s">
        <v>490</v>
      </c>
      <c r="I11" s="81"/>
      <c r="J11" s="82"/>
      <c r="K11" s="63">
        <f>IF(J11&gt;0, 1, 0)</f>
        <v>0</v>
      </c>
      <c r="L11" s="63">
        <f>J11-K11</f>
        <v>0</v>
      </c>
      <c r="M11" s="83"/>
      <c r="N11" s="84">
        <v>1</v>
      </c>
      <c r="O11" s="66">
        <f>IF(N11&gt;0, 1, 0)</f>
        <v>1</v>
      </c>
      <c r="P11" s="66">
        <f>N11-O11</f>
        <v>0</v>
      </c>
      <c r="Q11" s="83">
        <v>26</v>
      </c>
      <c r="R11" s="85">
        <f>(K11*M11*$R$5)+(L11*M11*$R$6)+(O11*Q11*$R$7)+(P11*Q11*$R$8)</f>
        <v>41.6</v>
      </c>
      <c r="S11" s="69">
        <f t="shared" si="0"/>
        <v>0</v>
      </c>
      <c r="T11" s="70">
        <f t="shared" si="1"/>
        <v>0</v>
      </c>
      <c r="U11" s="70">
        <f t="shared" si="2"/>
        <v>0</v>
      </c>
      <c r="V11" s="70">
        <f t="shared" si="3"/>
        <v>26</v>
      </c>
      <c r="W11" s="70">
        <f t="shared" si="4"/>
        <v>7.8</v>
      </c>
      <c r="X11" s="70">
        <f t="shared" si="5"/>
        <v>7.8</v>
      </c>
      <c r="Y11" s="70">
        <f t="shared" si="6"/>
        <v>26</v>
      </c>
      <c r="Z11" s="70">
        <f t="shared" si="7"/>
        <v>7.8</v>
      </c>
      <c r="AA11" s="70">
        <f t="shared" si="8"/>
        <v>7.8</v>
      </c>
      <c r="AB11" s="71"/>
      <c r="AC11" s="7"/>
    </row>
    <row r="12" spans="1:35" ht="27.95" customHeight="1" x14ac:dyDescent="0.25">
      <c r="A12" s="54" t="s">
        <v>506</v>
      </c>
      <c r="B12" s="55" t="s">
        <v>507</v>
      </c>
      <c r="C12" s="56" t="s">
        <v>471</v>
      </c>
      <c r="D12" s="57" t="s">
        <v>472</v>
      </c>
      <c r="E12" s="58" t="s">
        <v>54</v>
      </c>
      <c r="F12" s="59">
        <v>1</v>
      </c>
      <c r="G12" s="60" t="s">
        <v>489</v>
      </c>
      <c r="H12" s="60" t="s">
        <v>490</v>
      </c>
      <c r="I12" s="772"/>
      <c r="J12" s="82">
        <v>1</v>
      </c>
      <c r="K12" s="63">
        <f>IF(J12&gt;0, 1, 0)</f>
        <v>1</v>
      </c>
      <c r="L12" s="63">
        <f>J12-K12</f>
        <v>0</v>
      </c>
      <c r="M12" s="83">
        <v>26</v>
      </c>
      <c r="N12" s="84">
        <v>2</v>
      </c>
      <c r="O12" s="66">
        <f>IF(N12&gt;0, 1, 0)</f>
        <v>1</v>
      </c>
      <c r="P12" s="66">
        <f>N12-O12</f>
        <v>1</v>
      </c>
      <c r="Q12" s="836">
        <v>26</v>
      </c>
      <c r="R12" s="85">
        <f>(K12*M12*$R$5)+(L12*M12*$R$6)+(O12*Q12*$R$7)+(P12*Q12*$R$8)</f>
        <v>158.60000000000002</v>
      </c>
      <c r="S12" s="69">
        <f t="shared" si="0"/>
        <v>26</v>
      </c>
      <c r="T12" s="70">
        <f t="shared" si="1"/>
        <v>26</v>
      </c>
      <c r="U12" s="70">
        <f t="shared" si="2"/>
        <v>31.2</v>
      </c>
      <c r="V12" s="70">
        <f t="shared" si="3"/>
        <v>52</v>
      </c>
      <c r="W12" s="70">
        <f t="shared" si="4"/>
        <v>7.8</v>
      </c>
      <c r="X12" s="70">
        <f t="shared" si="5"/>
        <v>15.6</v>
      </c>
      <c r="Y12" s="70">
        <f t="shared" si="6"/>
        <v>78</v>
      </c>
      <c r="Z12" s="70">
        <f t="shared" si="7"/>
        <v>33.799999999999997</v>
      </c>
      <c r="AA12" s="70">
        <f t="shared" si="8"/>
        <v>46.8</v>
      </c>
      <c r="AB12" s="71"/>
      <c r="AC12" s="7"/>
    </row>
    <row r="13" spans="1:35" ht="27.95" customHeight="1" x14ac:dyDescent="0.25">
      <c r="A13" s="54" t="s">
        <v>168</v>
      </c>
      <c r="B13" s="55"/>
      <c r="C13" s="56"/>
      <c r="D13" s="57" t="s">
        <v>53</v>
      </c>
      <c r="E13" s="184" t="s">
        <v>54</v>
      </c>
      <c r="F13" s="184">
        <v>1</v>
      </c>
      <c r="G13" s="398" t="s">
        <v>87</v>
      </c>
      <c r="H13" s="749" t="s">
        <v>169</v>
      </c>
      <c r="I13" s="81"/>
      <c r="J13" s="82"/>
      <c r="K13" s="63"/>
      <c r="L13" s="63"/>
      <c r="M13" s="83"/>
      <c r="N13" s="84">
        <v>12</v>
      </c>
      <c r="O13" s="66"/>
      <c r="P13" s="66"/>
      <c r="Q13" s="83">
        <v>26</v>
      </c>
      <c r="R13" s="858">
        <v>345.8</v>
      </c>
      <c r="S13" s="69">
        <f t="shared" si="0"/>
        <v>0</v>
      </c>
      <c r="T13" s="70">
        <f t="shared" si="1"/>
        <v>0</v>
      </c>
      <c r="U13" s="70">
        <f t="shared" si="2"/>
        <v>0</v>
      </c>
      <c r="V13" s="70">
        <f t="shared" si="3"/>
        <v>312</v>
      </c>
      <c r="W13" s="70">
        <f t="shared" si="4"/>
        <v>0</v>
      </c>
      <c r="X13" s="70">
        <f t="shared" si="5"/>
        <v>93.6</v>
      </c>
      <c r="Y13" s="70">
        <f t="shared" si="6"/>
        <v>312</v>
      </c>
      <c r="Z13" s="70">
        <f t="shared" si="7"/>
        <v>0</v>
      </c>
      <c r="AA13" s="70">
        <f t="shared" si="8"/>
        <v>93.6</v>
      </c>
      <c r="AB13" s="71"/>
      <c r="AC13" s="7">
        <f>R11-Y11-Z11-AA11</f>
        <v>0</v>
      </c>
    </row>
    <row r="14" spans="1:35" ht="27.95" customHeight="1" x14ac:dyDescent="0.25">
      <c r="A14" s="54" t="s">
        <v>50</v>
      </c>
      <c r="B14" s="55" t="s">
        <v>51</v>
      </c>
      <c r="C14" s="56" t="s">
        <v>52</v>
      </c>
      <c r="D14" s="57" t="s">
        <v>53</v>
      </c>
      <c r="E14" s="93" t="s">
        <v>54</v>
      </c>
      <c r="F14" s="80">
        <v>1</v>
      </c>
      <c r="G14" s="60" t="s">
        <v>87</v>
      </c>
      <c r="H14" s="60" t="s">
        <v>88</v>
      </c>
      <c r="I14" s="95"/>
      <c r="J14" s="82">
        <v>1</v>
      </c>
      <c r="K14" s="96">
        <f t="shared" ref="K14:K34" si="9">IF(J14&gt;0, 1, 0)</f>
        <v>1</v>
      </c>
      <c r="L14" s="96">
        <f t="shared" ref="L14:L34" si="10">J14-K14</f>
        <v>0</v>
      </c>
      <c r="M14" s="83">
        <v>13</v>
      </c>
      <c r="N14" s="84"/>
      <c r="O14" s="66">
        <f>IF(N14&gt;0, 1, 0)</f>
        <v>0</v>
      </c>
      <c r="P14" s="66">
        <f>N14-O14</f>
        <v>0</v>
      </c>
      <c r="Q14" s="83"/>
      <c r="R14" s="85">
        <f t="shared" ref="R14:R32" si="11">(K14*M14*$R$5)+(L14*M14*$R$6)+(O14*Q14*$R$7)+(P14*Q14*$R$8)</f>
        <v>41.6</v>
      </c>
      <c r="S14" s="69">
        <f t="shared" si="0"/>
        <v>13</v>
      </c>
      <c r="T14" s="70">
        <f t="shared" si="1"/>
        <v>13</v>
      </c>
      <c r="U14" s="70">
        <f t="shared" si="2"/>
        <v>15.6</v>
      </c>
      <c r="V14" s="70">
        <f t="shared" si="3"/>
        <v>0</v>
      </c>
      <c r="W14" s="70">
        <f t="shared" si="4"/>
        <v>0</v>
      </c>
      <c r="X14" s="70">
        <f t="shared" si="5"/>
        <v>0</v>
      </c>
      <c r="Y14" s="70">
        <f t="shared" si="6"/>
        <v>13</v>
      </c>
      <c r="Z14" s="70">
        <f t="shared" si="7"/>
        <v>13</v>
      </c>
      <c r="AA14" s="70">
        <f t="shared" si="8"/>
        <v>15.6</v>
      </c>
      <c r="AB14" s="71"/>
      <c r="AC14" s="7">
        <f>R14-Y14-Z14-AA14</f>
        <v>0</v>
      </c>
    </row>
    <row r="15" spans="1:35" ht="27.95" customHeight="1" x14ac:dyDescent="0.25">
      <c r="A15" s="54" t="s">
        <v>115</v>
      </c>
      <c r="B15" s="55" t="s">
        <v>116</v>
      </c>
      <c r="C15" s="56" t="s">
        <v>117</v>
      </c>
      <c r="D15" s="57" t="s">
        <v>53</v>
      </c>
      <c r="E15" s="58" t="s">
        <v>54</v>
      </c>
      <c r="F15" s="80">
        <v>1</v>
      </c>
      <c r="G15" s="60" t="s">
        <v>87</v>
      </c>
      <c r="H15" s="60" t="s">
        <v>88</v>
      </c>
      <c r="I15" s="770"/>
      <c r="J15" s="82">
        <v>1</v>
      </c>
      <c r="K15" s="63">
        <f t="shared" si="9"/>
        <v>1</v>
      </c>
      <c r="L15" s="63">
        <f t="shared" si="10"/>
        <v>0</v>
      </c>
      <c r="M15" s="83">
        <v>26</v>
      </c>
      <c r="N15" s="84">
        <v>4</v>
      </c>
      <c r="O15" s="66">
        <f>IF(N15&gt;0, 1, 0)</f>
        <v>1</v>
      </c>
      <c r="P15" s="66">
        <f>N15-O15</f>
        <v>3</v>
      </c>
      <c r="Q15" s="835">
        <v>4</v>
      </c>
      <c r="R15" s="85">
        <f t="shared" si="11"/>
        <v>105.20000000000002</v>
      </c>
      <c r="S15" s="69">
        <f t="shared" si="0"/>
        <v>26</v>
      </c>
      <c r="T15" s="70">
        <f t="shared" si="1"/>
        <v>26</v>
      </c>
      <c r="U15" s="70">
        <f t="shared" si="2"/>
        <v>31.2</v>
      </c>
      <c r="V15" s="70">
        <f t="shared" si="3"/>
        <v>16</v>
      </c>
      <c r="W15" s="70">
        <f t="shared" si="4"/>
        <v>1.2</v>
      </c>
      <c r="X15" s="70">
        <f t="shared" si="5"/>
        <v>4.8</v>
      </c>
      <c r="Y15" s="70">
        <f t="shared" si="6"/>
        <v>42</v>
      </c>
      <c r="Z15" s="70">
        <f t="shared" si="7"/>
        <v>27.2</v>
      </c>
      <c r="AA15" s="70">
        <f t="shared" si="8"/>
        <v>36</v>
      </c>
      <c r="AB15" s="71"/>
      <c r="AC15" s="7">
        <f>R15-Y15-Z15-AA15</f>
        <v>0</v>
      </c>
    </row>
    <row r="16" spans="1:35" ht="27.95" customHeight="1" x14ac:dyDescent="0.25">
      <c r="A16" s="54" t="s">
        <v>132</v>
      </c>
      <c r="B16" s="55" t="s">
        <v>133</v>
      </c>
      <c r="C16" s="56" t="s">
        <v>52</v>
      </c>
      <c r="D16" s="57" t="s">
        <v>53</v>
      </c>
      <c r="E16" s="58" t="s">
        <v>54</v>
      </c>
      <c r="F16" s="80">
        <v>1</v>
      </c>
      <c r="G16" s="60" t="s">
        <v>87</v>
      </c>
      <c r="H16" s="60" t="s">
        <v>88</v>
      </c>
      <c r="I16" s="770"/>
      <c r="J16" s="82">
        <v>1</v>
      </c>
      <c r="K16" s="63">
        <f t="shared" si="9"/>
        <v>1</v>
      </c>
      <c r="L16" s="63">
        <f t="shared" si="10"/>
        <v>0</v>
      </c>
      <c r="M16" s="83">
        <v>13</v>
      </c>
      <c r="N16" s="84">
        <v>2</v>
      </c>
      <c r="O16" s="66">
        <f>IF(N16&gt;0, 1, 0)</f>
        <v>1</v>
      </c>
      <c r="P16" s="66">
        <f>N16-O16</f>
        <v>1</v>
      </c>
      <c r="Q16" s="835">
        <v>4</v>
      </c>
      <c r="R16" s="85">
        <f t="shared" si="11"/>
        <v>53.2</v>
      </c>
      <c r="S16" s="69">
        <f t="shared" si="0"/>
        <v>13</v>
      </c>
      <c r="T16" s="70">
        <f t="shared" si="1"/>
        <v>13</v>
      </c>
      <c r="U16" s="70">
        <f t="shared" si="2"/>
        <v>15.6</v>
      </c>
      <c r="V16" s="70">
        <f t="shared" si="3"/>
        <v>8</v>
      </c>
      <c r="W16" s="70">
        <f t="shared" si="4"/>
        <v>1.2</v>
      </c>
      <c r="X16" s="70">
        <f t="shared" si="5"/>
        <v>2.4</v>
      </c>
      <c r="Y16" s="70">
        <f t="shared" si="6"/>
        <v>21</v>
      </c>
      <c r="Z16" s="70">
        <f t="shared" si="7"/>
        <v>14.2</v>
      </c>
      <c r="AA16" s="70">
        <f t="shared" si="8"/>
        <v>18</v>
      </c>
      <c r="AB16" s="71"/>
      <c r="AC16" s="7">
        <f>R16-Y16-Z16-AA16</f>
        <v>0</v>
      </c>
    </row>
    <row r="17" spans="1:68" ht="27.95" customHeight="1" x14ac:dyDescent="0.25">
      <c r="A17" s="54" t="s">
        <v>140</v>
      </c>
      <c r="B17" s="55" t="s">
        <v>141</v>
      </c>
      <c r="C17" s="56" t="s">
        <v>142</v>
      </c>
      <c r="D17" s="57" t="s">
        <v>53</v>
      </c>
      <c r="E17" s="58" t="s">
        <v>54</v>
      </c>
      <c r="F17" s="80">
        <v>1</v>
      </c>
      <c r="G17" s="60" t="s">
        <v>87</v>
      </c>
      <c r="H17" s="60" t="s">
        <v>88</v>
      </c>
      <c r="I17" s="770"/>
      <c r="J17" s="82">
        <v>1</v>
      </c>
      <c r="K17" s="63">
        <f t="shared" si="9"/>
        <v>1</v>
      </c>
      <c r="L17" s="63">
        <f t="shared" si="10"/>
        <v>0</v>
      </c>
      <c r="M17" s="83">
        <v>26</v>
      </c>
      <c r="N17" s="84">
        <v>6</v>
      </c>
      <c r="O17" s="66">
        <f>IF(N17&gt;0, 1, 0)</f>
        <v>1</v>
      </c>
      <c r="P17" s="66">
        <f>N17-O17</f>
        <v>5</v>
      </c>
      <c r="Q17" s="835">
        <v>4</v>
      </c>
      <c r="R17" s="85">
        <f t="shared" si="11"/>
        <v>115.60000000000001</v>
      </c>
      <c r="S17" s="69">
        <f t="shared" si="0"/>
        <v>26</v>
      </c>
      <c r="T17" s="70">
        <f t="shared" si="1"/>
        <v>26</v>
      </c>
      <c r="U17" s="70">
        <f t="shared" si="2"/>
        <v>31.2</v>
      </c>
      <c r="V17" s="70">
        <f t="shared" si="3"/>
        <v>24</v>
      </c>
      <c r="W17" s="70">
        <f t="shared" si="4"/>
        <v>1.2</v>
      </c>
      <c r="X17" s="70">
        <f t="shared" si="5"/>
        <v>7.1999999999999993</v>
      </c>
      <c r="Y17" s="70">
        <f t="shared" si="6"/>
        <v>50</v>
      </c>
      <c r="Z17" s="70">
        <f t="shared" si="7"/>
        <v>27.2</v>
      </c>
      <c r="AA17" s="70">
        <f t="shared" si="8"/>
        <v>38.4</v>
      </c>
      <c r="AB17" s="71"/>
      <c r="AC17" s="7">
        <f>R17-Y17-Z17-AA17</f>
        <v>0</v>
      </c>
    </row>
    <row r="18" spans="1:68" ht="27.95" customHeight="1" x14ac:dyDescent="0.25">
      <c r="A18" s="156" t="s">
        <v>157</v>
      </c>
      <c r="B18" s="157" t="s">
        <v>158</v>
      </c>
      <c r="C18" s="158" t="s">
        <v>142</v>
      </c>
      <c r="D18" s="159" t="s">
        <v>53</v>
      </c>
      <c r="E18" s="58" t="s">
        <v>54</v>
      </c>
      <c r="F18" s="80">
        <v>1</v>
      </c>
      <c r="G18" s="60" t="s">
        <v>87</v>
      </c>
      <c r="H18" s="60" t="s">
        <v>88</v>
      </c>
      <c r="I18" s="768"/>
      <c r="J18" s="169"/>
      <c r="K18" s="63">
        <f t="shared" si="9"/>
        <v>0</v>
      </c>
      <c r="L18" s="63">
        <f t="shared" si="10"/>
        <v>0</v>
      </c>
      <c r="M18" s="83"/>
      <c r="N18" s="84"/>
      <c r="O18" s="66"/>
      <c r="P18" s="66"/>
      <c r="Q18" s="835"/>
      <c r="R18" s="85">
        <f t="shared" si="11"/>
        <v>0</v>
      </c>
      <c r="S18" s="69">
        <f t="shared" si="0"/>
        <v>0</v>
      </c>
      <c r="T18" s="70">
        <f t="shared" si="1"/>
        <v>0</v>
      </c>
      <c r="U18" s="70">
        <f t="shared" si="2"/>
        <v>0</v>
      </c>
      <c r="V18" s="70">
        <f t="shared" si="3"/>
        <v>0</v>
      </c>
      <c r="W18" s="70">
        <f t="shared" si="4"/>
        <v>0</v>
      </c>
      <c r="X18" s="70">
        <f t="shared" si="5"/>
        <v>0</v>
      </c>
      <c r="Y18" s="70">
        <f t="shared" si="6"/>
        <v>0</v>
      </c>
      <c r="Z18" s="70">
        <f t="shared" si="7"/>
        <v>0</v>
      </c>
      <c r="AA18" s="70">
        <f t="shared" si="8"/>
        <v>0</v>
      </c>
      <c r="AB18" s="71"/>
      <c r="AC18" s="7">
        <f>R18-Y18-Z18-AA18</f>
        <v>0</v>
      </c>
    </row>
    <row r="19" spans="1:68" ht="27.95" customHeight="1" x14ac:dyDescent="0.25">
      <c r="A19" s="54" t="s">
        <v>173</v>
      </c>
      <c r="B19" s="55" t="s">
        <v>174</v>
      </c>
      <c r="C19" s="56" t="s">
        <v>52</v>
      </c>
      <c r="D19" s="57" t="s">
        <v>175</v>
      </c>
      <c r="E19" s="58" t="s">
        <v>54</v>
      </c>
      <c r="F19" s="59">
        <v>1</v>
      </c>
      <c r="G19" s="60" t="s">
        <v>176</v>
      </c>
      <c r="H19" s="60" t="s">
        <v>177</v>
      </c>
      <c r="I19" s="761"/>
      <c r="J19" s="82">
        <v>2</v>
      </c>
      <c r="K19" s="63">
        <f t="shared" si="9"/>
        <v>1</v>
      </c>
      <c r="L19" s="63">
        <f t="shared" si="10"/>
        <v>1</v>
      </c>
      <c r="M19" s="83">
        <v>26</v>
      </c>
      <c r="N19" s="84"/>
      <c r="O19" s="66">
        <f t="shared" ref="O19:O34" si="12">IF(N19&gt;0, 1, 0)</f>
        <v>0</v>
      </c>
      <c r="P19" s="66">
        <f t="shared" ref="P19:P34" si="13">N19-O19</f>
        <v>0</v>
      </c>
      <c r="Q19" s="830"/>
      <c r="R19" s="85">
        <f t="shared" si="11"/>
        <v>140.4</v>
      </c>
      <c r="S19" s="69">
        <f t="shared" si="0"/>
        <v>52</v>
      </c>
      <c r="T19" s="70">
        <f t="shared" si="1"/>
        <v>26</v>
      </c>
      <c r="U19" s="70">
        <f t="shared" si="2"/>
        <v>62.4</v>
      </c>
      <c r="V19" s="70">
        <f t="shared" si="3"/>
        <v>0</v>
      </c>
      <c r="W19" s="70">
        <f t="shared" si="4"/>
        <v>0</v>
      </c>
      <c r="X19" s="70">
        <f t="shared" si="5"/>
        <v>0</v>
      </c>
      <c r="Y19" s="70">
        <f t="shared" si="6"/>
        <v>52</v>
      </c>
      <c r="Z19" s="70">
        <f t="shared" si="7"/>
        <v>26</v>
      </c>
      <c r="AA19" s="70">
        <f t="shared" si="8"/>
        <v>62.4</v>
      </c>
      <c r="AB19" s="71"/>
      <c r="AC19" s="7"/>
    </row>
    <row r="20" spans="1:68" s="115" customFormat="1" ht="27.95" customHeight="1" x14ac:dyDescent="0.25">
      <c r="A20" s="54" t="s">
        <v>198</v>
      </c>
      <c r="B20" s="55" t="s">
        <v>158</v>
      </c>
      <c r="C20" s="56" t="s">
        <v>199</v>
      </c>
      <c r="D20" s="57" t="s">
        <v>175</v>
      </c>
      <c r="E20" s="58" t="s">
        <v>54</v>
      </c>
      <c r="F20" s="59">
        <v>1</v>
      </c>
      <c r="G20" s="60" t="s">
        <v>176</v>
      </c>
      <c r="H20" s="60" t="s">
        <v>177</v>
      </c>
      <c r="I20" s="761"/>
      <c r="J20" s="82"/>
      <c r="K20" s="63">
        <f t="shared" si="9"/>
        <v>0</v>
      </c>
      <c r="L20" s="63">
        <f t="shared" si="10"/>
        <v>0</v>
      </c>
      <c r="M20" s="83"/>
      <c r="N20" s="84">
        <v>1</v>
      </c>
      <c r="O20" s="66">
        <f t="shared" si="12"/>
        <v>1</v>
      </c>
      <c r="P20" s="66">
        <f t="shared" si="13"/>
        <v>0</v>
      </c>
      <c r="Q20" s="830">
        <v>26</v>
      </c>
      <c r="R20" s="85">
        <f t="shared" si="11"/>
        <v>41.6</v>
      </c>
      <c r="S20" s="69">
        <f t="shared" si="0"/>
        <v>0</v>
      </c>
      <c r="T20" s="70">
        <f t="shared" si="1"/>
        <v>0</v>
      </c>
      <c r="U20" s="70">
        <f t="shared" si="2"/>
        <v>0</v>
      </c>
      <c r="V20" s="70">
        <f t="shared" si="3"/>
        <v>26</v>
      </c>
      <c r="W20" s="70">
        <f t="shared" si="4"/>
        <v>7.8</v>
      </c>
      <c r="X20" s="70">
        <f t="shared" si="5"/>
        <v>7.8</v>
      </c>
      <c r="Y20" s="70">
        <f t="shared" si="6"/>
        <v>26</v>
      </c>
      <c r="Z20" s="70">
        <f t="shared" si="7"/>
        <v>7.8</v>
      </c>
      <c r="AA20" s="70">
        <f t="shared" si="8"/>
        <v>7.8</v>
      </c>
      <c r="AB20" s="71"/>
      <c r="AC20" s="7"/>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row>
    <row r="21" spans="1:68" s="115" customFormat="1" ht="27.95" customHeight="1" x14ac:dyDescent="0.25">
      <c r="A21" s="54" t="s">
        <v>257</v>
      </c>
      <c r="B21" s="55" t="s">
        <v>258</v>
      </c>
      <c r="C21" s="56" t="s">
        <v>117</v>
      </c>
      <c r="D21" s="57" t="s">
        <v>175</v>
      </c>
      <c r="E21" s="58" t="s">
        <v>54</v>
      </c>
      <c r="F21" s="59">
        <v>1</v>
      </c>
      <c r="G21" s="60" t="s">
        <v>176</v>
      </c>
      <c r="H21" s="60" t="s">
        <v>177</v>
      </c>
      <c r="I21" s="761"/>
      <c r="J21" s="82">
        <v>1</v>
      </c>
      <c r="K21" s="63">
        <f t="shared" si="9"/>
        <v>1</v>
      </c>
      <c r="L21" s="63">
        <f t="shared" si="10"/>
        <v>0</v>
      </c>
      <c r="M21" s="83">
        <v>26</v>
      </c>
      <c r="N21" s="84"/>
      <c r="O21" s="66">
        <f t="shared" si="12"/>
        <v>0</v>
      </c>
      <c r="P21" s="66">
        <f t="shared" si="13"/>
        <v>0</v>
      </c>
      <c r="Q21" s="830"/>
      <c r="R21" s="85">
        <f t="shared" si="11"/>
        <v>83.2</v>
      </c>
      <c r="S21" s="69">
        <f t="shared" si="0"/>
        <v>26</v>
      </c>
      <c r="T21" s="70">
        <f t="shared" si="1"/>
        <v>26</v>
      </c>
      <c r="U21" s="70">
        <f t="shared" si="2"/>
        <v>31.2</v>
      </c>
      <c r="V21" s="70">
        <f t="shared" si="3"/>
        <v>0</v>
      </c>
      <c r="W21" s="70">
        <f t="shared" si="4"/>
        <v>0</v>
      </c>
      <c r="X21" s="70">
        <f t="shared" si="5"/>
        <v>0</v>
      </c>
      <c r="Y21" s="70">
        <f t="shared" si="6"/>
        <v>26</v>
      </c>
      <c r="Z21" s="70">
        <f t="shared" si="7"/>
        <v>26</v>
      </c>
      <c r="AA21" s="70">
        <f t="shared" si="8"/>
        <v>31.2</v>
      </c>
      <c r="AB21" s="71"/>
      <c r="AC21" s="7"/>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row>
    <row r="22" spans="1:68" ht="27.75" customHeight="1" thickBot="1" x14ac:dyDescent="0.3">
      <c r="A22" s="679" t="s">
        <v>277</v>
      </c>
      <c r="B22" s="689" t="s">
        <v>278</v>
      </c>
      <c r="C22" s="698" t="s">
        <v>279</v>
      </c>
      <c r="D22" s="57" t="s">
        <v>175</v>
      </c>
      <c r="E22" s="705" t="s">
        <v>54</v>
      </c>
      <c r="F22" s="726">
        <v>1</v>
      </c>
      <c r="G22" s="737" t="s">
        <v>176</v>
      </c>
      <c r="H22" s="737" t="s">
        <v>177</v>
      </c>
      <c r="I22" s="778"/>
      <c r="J22" s="783"/>
      <c r="K22" s="791">
        <f t="shared" si="9"/>
        <v>0</v>
      </c>
      <c r="L22" s="791">
        <f t="shared" si="10"/>
        <v>0</v>
      </c>
      <c r="M22" s="801"/>
      <c r="N22" s="811">
        <v>5</v>
      </c>
      <c r="O22" s="818">
        <f t="shared" si="12"/>
        <v>1</v>
      </c>
      <c r="P22" s="818">
        <f t="shared" si="13"/>
        <v>4</v>
      </c>
      <c r="Q22" s="844">
        <v>26</v>
      </c>
      <c r="R22" s="848">
        <f t="shared" si="11"/>
        <v>176.8</v>
      </c>
      <c r="S22" s="860">
        <f t="shared" si="0"/>
        <v>0</v>
      </c>
      <c r="T22" s="866">
        <f t="shared" si="1"/>
        <v>0</v>
      </c>
      <c r="U22" s="866">
        <f t="shared" si="2"/>
        <v>0</v>
      </c>
      <c r="V22" s="866">
        <f t="shared" si="3"/>
        <v>130</v>
      </c>
      <c r="W22" s="866">
        <f t="shared" si="4"/>
        <v>7.8</v>
      </c>
      <c r="X22" s="866">
        <f t="shared" si="5"/>
        <v>39</v>
      </c>
      <c r="Y22" s="866">
        <f t="shared" si="6"/>
        <v>130</v>
      </c>
      <c r="Z22" s="866">
        <f t="shared" si="7"/>
        <v>7.8</v>
      </c>
      <c r="AA22" s="866">
        <f t="shared" si="8"/>
        <v>39</v>
      </c>
      <c r="AB22" s="868"/>
      <c r="AC22" s="7"/>
    </row>
    <row r="23" spans="1:68" ht="27.95" hidden="1" customHeight="1" x14ac:dyDescent="0.25">
      <c r="A23" s="54"/>
      <c r="B23" s="55"/>
      <c r="C23" s="56"/>
      <c r="D23" s="57" t="s">
        <v>53</v>
      </c>
      <c r="E23" s="58"/>
      <c r="F23" s="80"/>
      <c r="G23" s="60"/>
      <c r="H23" s="60"/>
      <c r="I23" s="61"/>
      <c r="J23" s="62"/>
      <c r="K23" s="63">
        <f t="shared" si="9"/>
        <v>0</v>
      </c>
      <c r="L23" s="63">
        <f t="shared" si="10"/>
        <v>0</v>
      </c>
      <c r="M23" s="64"/>
      <c r="N23" s="65"/>
      <c r="O23" s="66">
        <f t="shared" si="12"/>
        <v>0</v>
      </c>
      <c r="P23" s="66">
        <f t="shared" si="13"/>
        <v>0</v>
      </c>
      <c r="Q23" s="67"/>
      <c r="R23" s="68">
        <f t="shared" si="11"/>
        <v>0</v>
      </c>
      <c r="S23" s="69">
        <f t="shared" si="0"/>
        <v>0</v>
      </c>
      <c r="T23" s="70">
        <f t="shared" si="1"/>
        <v>0</v>
      </c>
      <c r="U23" s="70">
        <f t="shared" si="2"/>
        <v>0</v>
      </c>
      <c r="V23" s="70">
        <f t="shared" si="3"/>
        <v>0</v>
      </c>
      <c r="W23" s="70">
        <f t="shared" si="4"/>
        <v>0</v>
      </c>
      <c r="X23" s="70">
        <f t="shared" si="5"/>
        <v>0</v>
      </c>
      <c r="Y23" s="70">
        <f t="shared" si="6"/>
        <v>0</v>
      </c>
      <c r="Z23" s="70">
        <f t="shared" si="7"/>
        <v>0</v>
      </c>
      <c r="AA23" s="70">
        <f t="shared" si="8"/>
        <v>0</v>
      </c>
      <c r="AB23" s="71"/>
      <c r="AC23" s="7">
        <f t="shared" ref="AC23:AC34" si="14">R23-Y23-Z23-AA23</f>
        <v>0</v>
      </c>
    </row>
    <row r="24" spans="1:68" ht="27.95" hidden="1" customHeight="1" x14ac:dyDescent="0.25">
      <c r="A24" s="54"/>
      <c r="B24" s="55"/>
      <c r="C24" s="56"/>
      <c r="D24" s="57" t="s">
        <v>53</v>
      </c>
      <c r="E24" s="58"/>
      <c r="F24" s="80"/>
      <c r="G24" s="60"/>
      <c r="H24" s="60"/>
      <c r="I24" s="81"/>
      <c r="J24" s="82"/>
      <c r="K24" s="63">
        <f t="shared" si="9"/>
        <v>0</v>
      </c>
      <c r="L24" s="63">
        <f t="shared" si="10"/>
        <v>0</v>
      </c>
      <c r="M24" s="83"/>
      <c r="N24" s="84"/>
      <c r="O24" s="66">
        <f t="shared" si="12"/>
        <v>0</v>
      </c>
      <c r="P24" s="66">
        <f t="shared" si="13"/>
        <v>0</v>
      </c>
      <c r="Q24" s="83"/>
      <c r="R24" s="85">
        <f t="shared" si="11"/>
        <v>0</v>
      </c>
      <c r="S24" s="69">
        <f t="shared" si="0"/>
        <v>0</v>
      </c>
      <c r="T24" s="70">
        <f t="shared" si="1"/>
        <v>0</v>
      </c>
      <c r="U24" s="70">
        <f t="shared" si="2"/>
        <v>0</v>
      </c>
      <c r="V24" s="70">
        <f t="shared" si="3"/>
        <v>0</v>
      </c>
      <c r="W24" s="70">
        <f t="shared" si="4"/>
        <v>0</v>
      </c>
      <c r="X24" s="70">
        <f t="shared" si="5"/>
        <v>0</v>
      </c>
      <c r="Y24" s="70">
        <f t="shared" si="6"/>
        <v>0</v>
      </c>
      <c r="Z24" s="70">
        <f t="shared" si="7"/>
        <v>0</v>
      </c>
      <c r="AA24" s="70">
        <f t="shared" si="8"/>
        <v>0</v>
      </c>
      <c r="AB24" s="71"/>
      <c r="AC24" s="7">
        <f t="shared" si="14"/>
        <v>0</v>
      </c>
    </row>
    <row r="25" spans="1:68" ht="27.95" hidden="1" customHeight="1" x14ac:dyDescent="0.25">
      <c r="A25" s="54"/>
      <c r="B25" s="55"/>
      <c r="C25" s="56"/>
      <c r="D25" s="57" t="s">
        <v>53</v>
      </c>
      <c r="E25" s="135"/>
      <c r="F25" s="136"/>
      <c r="G25" s="137"/>
      <c r="H25" s="138"/>
      <c r="I25" s="81"/>
      <c r="J25" s="82"/>
      <c r="K25" s="63">
        <f t="shared" si="9"/>
        <v>0</v>
      </c>
      <c r="L25" s="63">
        <f t="shared" si="10"/>
        <v>0</v>
      </c>
      <c r="M25" s="83"/>
      <c r="N25" s="84"/>
      <c r="O25" s="66">
        <f t="shared" si="12"/>
        <v>0</v>
      </c>
      <c r="P25" s="66">
        <f t="shared" si="13"/>
        <v>0</v>
      </c>
      <c r="Q25" s="83"/>
      <c r="R25" s="85">
        <f t="shared" si="11"/>
        <v>0</v>
      </c>
      <c r="S25" s="69">
        <f t="shared" si="0"/>
        <v>0</v>
      </c>
      <c r="T25" s="70">
        <f t="shared" si="1"/>
        <v>0</v>
      </c>
      <c r="U25" s="70">
        <f t="shared" si="2"/>
        <v>0</v>
      </c>
      <c r="V25" s="70">
        <f t="shared" si="3"/>
        <v>0</v>
      </c>
      <c r="W25" s="70">
        <f t="shared" si="4"/>
        <v>0</v>
      </c>
      <c r="X25" s="70">
        <f t="shared" si="5"/>
        <v>0</v>
      </c>
      <c r="Y25" s="70">
        <f t="shared" si="6"/>
        <v>0</v>
      </c>
      <c r="Z25" s="70">
        <f t="shared" si="7"/>
        <v>0</v>
      </c>
      <c r="AA25" s="70">
        <f t="shared" si="8"/>
        <v>0</v>
      </c>
      <c r="AB25" s="71"/>
      <c r="AC25" s="7">
        <f t="shared" si="14"/>
        <v>0</v>
      </c>
    </row>
    <row r="26" spans="1:68" ht="27.95" hidden="1" customHeight="1" x14ac:dyDescent="0.25">
      <c r="A26" s="54"/>
      <c r="B26" s="55"/>
      <c r="C26" s="56"/>
      <c r="D26" s="57" t="s">
        <v>53</v>
      </c>
      <c r="E26" s="139"/>
      <c r="F26" s="136"/>
      <c r="G26" s="137"/>
      <c r="H26" s="140"/>
      <c r="I26" s="81"/>
      <c r="J26" s="82"/>
      <c r="K26" s="63">
        <f t="shared" si="9"/>
        <v>0</v>
      </c>
      <c r="L26" s="63">
        <f t="shared" si="10"/>
        <v>0</v>
      </c>
      <c r="M26" s="83"/>
      <c r="N26" s="84"/>
      <c r="O26" s="66">
        <f t="shared" si="12"/>
        <v>0</v>
      </c>
      <c r="P26" s="66">
        <f t="shared" si="13"/>
        <v>0</v>
      </c>
      <c r="Q26" s="83"/>
      <c r="R26" s="85">
        <f t="shared" si="11"/>
        <v>0</v>
      </c>
      <c r="S26" s="69">
        <f t="shared" si="0"/>
        <v>0</v>
      </c>
      <c r="T26" s="70">
        <f t="shared" si="1"/>
        <v>0</v>
      </c>
      <c r="U26" s="70">
        <f t="shared" si="2"/>
        <v>0</v>
      </c>
      <c r="V26" s="70">
        <f t="shared" si="3"/>
        <v>0</v>
      </c>
      <c r="W26" s="70">
        <f t="shared" si="4"/>
        <v>0</v>
      </c>
      <c r="X26" s="70">
        <f t="shared" si="5"/>
        <v>0</v>
      </c>
      <c r="Y26" s="70">
        <f t="shared" si="6"/>
        <v>0</v>
      </c>
      <c r="Z26" s="70">
        <f t="shared" si="7"/>
        <v>0</v>
      </c>
      <c r="AA26" s="70">
        <f t="shared" si="8"/>
        <v>0</v>
      </c>
      <c r="AB26" s="71"/>
      <c r="AC26" s="7">
        <f t="shared" si="14"/>
        <v>0</v>
      </c>
    </row>
    <row r="27" spans="1:68" ht="27.95" hidden="1" customHeight="1" x14ac:dyDescent="0.25">
      <c r="A27" s="54"/>
      <c r="B27" s="55"/>
      <c r="C27" s="56"/>
      <c r="D27" s="57" t="s">
        <v>53</v>
      </c>
      <c r="E27" s="141"/>
      <c r="F27" s="136"/>
      <c r="G27" s="137"/>
      <c r="H27" s="140"/>
      <c r="I27" s="81"/>
      <c r="J27" s="82"/>
      <c r="K27" s="63">
        <f t="shared" si="9"/>
        <v>0</v>
      </c>
      <c r="L27" s="63">
        <f t="shared" si="10"/>
        <v>0</v>
      </c>
      <c r="M27" s="83"/>
      <c r="N27" s="84"/>
      <c r="O27" s="66">
        <f t="shared" si="12"/>
        <v>0</v>
      </c>
      <c r="P27" s="66">
        <f t="shared" si="13"/>
        <v>0</v>
      </c>
      <c r="Q27" s="83"/>
      <c r="R27" s="85">
        <f t="shared" si="11"/>
        <v>0</v>
      </c>
      <c r="S27" s="69">
        <f t="shared" si="0"/>
        <v>0</v>
      </c>
      <c r="T27" s="70">
        <f t="shared" si="1"/>
        <v>0</v>
      </c>
      <c r="U27" s="70">
        <f t="shared" si="2"/>
        <v>0</v>
      </c>
      <c r="V27" s="70">
        <f t="shared" si="3"/>
        <v>0</v>
      </c>
      <c r="W27" s="70">
        <f t="shared" si="4"/>
        <v>0</v>
      </c>
      <c r="X27" s="70">
        <f t="shared" si="5"/>
        <v>0</v>
      </c>
      <c r="Y27" s="70">
        <f t="shared" si="6"/>
        <v>0</v>
      </c>
      <c r="Z27" s="70">
        <f t="shared" si="7"/>
        <v>0</v>
      </c>
      <c r="AA27" s="70">
        <f t="shared" si="8"/>
        <v>0</v>
      </c>
      <c r="AB27" s="71"/>
      <c r="AC27" s="7">
        <f t="shared" si="14"/>
        <v>0</v>
      </c>
    </row>
    <row r="28" spans="1:68" ht="27.95" hidden="1" customHeight="1" x14ac:dyDescent="0.25">
      <c r="A28" s="54"/>
      <c r="B28" s="55"/>
      <c r="C28" s="56"/>
      <c r="D28" s="57" t="s">
        <v>53</v>
      </c>
      <c r="E28" s="141"/>
      <c r="F28" s="136"/>
      <c r="G28" s="137"/>
      <c r="H28" s="140"/>
      <c r="I28" s="81"/>
      <c r="J28" s="82"/>
      <c r="K28" s="63">
        <f t="shared" si="9"/>
        <v>0</v>
      </c>
      <c r="L28" s="63">
        <f t="shared" si="10"/>
        <v>0</v>
      </c>
      <c r="M28" s="83"/>
      <c r="N28" s="84"/>
      <c r="O28" s="66">
        <f t="shared" si="12"/>
        <v>0</v>
      </c>
      <c r="P28" s="66">
        <f t="shared" si="13"/>
        <v>0</v>
      </c>
      <c r="Q28" s="83"/>
      <c r="R28" s="85">
        <f t="shared" si="11"/>
        <v>0</v>
      </c>
      <c r="S28" s="69">
        <f t="shared" si="0"/>
        <v>0</v>
      </c>
      <c r="T28" s="70">
        <f t="shared" si="1"/>
        <v>0</v>
      </c>
      <c r="U28" s="70">
        <f t="shared" si="2"/>
        <v>0</v>
      </c>
      <c r="V28" s="70">
        <f t="shared" si="3"/>
        <v>0</v>
      </c>
      <c r="W28" s="70">
        <f t="shared" si="4"/>
        <v>0</v>
      </c>
      <c r="X28" s="70">
        <f t="shared" si="5"/>
        <v>0</v>
      </c>
      <c r="Y28" s="70">
        <f t="shared" si="6"/>
        <v>0</v>
      </c>
      <c r="Z28" s="70">
        <f t="shared" si="7"/>
        <v>0</v>
      </c>
      <c r="AA28" s="70">
        <f t="shared" si="8"/>
        <v>0</v>
      </c>
      <c r="AB28" s="71"/>
      <c r="AC28" s="7">
        <f t="shared" si="14"/>
        <v>0</v>
      </c>
    </row>
    <row r="29" spans="1:68" ht="27.95" hidden="1" customHeight="1" x14ac:dyDescent="0.25">
      <c r="A29" s="54"/>
      <c r="B29" s="55"/>
      <c r="C29" s="56"/>
      <c r="D29" s="57" t="s">
        <v>53</v>
      </c>
      <c r="E29" s="141"/>
      <c r="F29" s="136"/>
      <c r="G29" s="142"/>
      <c r="H29" s="140"/>
      <c r="I29" s="81"/>
      <c r="J29" s="82"/>
      <c r="K29" s="63">
        <f t="shared" si="9"/>
        <v>0</v>
      </c>
      <c r="L29" s="63">
        <f t="shared" si="10"/>
        <v>0</v>
      </c>
      <c r="M29" s="83"/>
      <c r="N29" s="84"/>
      <c r="O29" s="66">
        <f t="shared" si="12"/>
        <v>0</v>
      </c>
      <c r="P29" s="66">
        <f t="shared" si="13"/>
        <v>0</v>
      </c>
      <c r="Q29" s="83"/>
      <c r="R29" s="85">
        <f t="shared" si="11"/>
        <v>0</v>
      </c>
      <c r="S29" s="69">
        <f t="shared" si="0"/>
        <v>0</v>
      </c>
      <c r="T29" s="70">
        <f t="shared" si="1"/>
        <v>0</v>
      </c>
      <c r="U29" s="70">
        <f t="shared" si="2"/>
        <v>0</v>
      </c>
      <c r="V29" s="70">
        <f t="shared" si="3"/>
        <v>0</v>
      </c>
      <c r="W29" s="70">
        <f t="shared" si="4"/>
        <v>0</v>
      </c>
      <c r="X29" s="70">
        <f t="shared" si="5"/>
        <v>0</v>
      </c>
      <c r="Y29" s="70">
        <f t="shared" si="6"/>
        <v>0</v>
      </c>
      <c r="Z29" s="70">
        <f t="shared" si="7"/>
        <v>0</v>
      </c>
      <c r="AA29" s="70">
        <f t="shared" si="8"/>
        <v>0</v>
      </c>
      <c r="AB29" s="71"/>
      <c r="AC29" s="7">
        <f t="shared" si="14"/>
        <v>0</v>
      </c>
    </row>
    <row r="30" spans="1:68" ht="27.95" hidden="1" customHeight="1" x14ac:dyDescent="0.25">
      <c r="A30" s="54"/>
      <c r="B30" s="55"/>
      <c r="C30" s="56"/>
      <c r="D30" s="57" t="s">
        <v>53</v>
      </c>
      <c r="E30" s="141"/>
      <c r="F30" s="136"/>
      <c r="G30" s="142"/>
      <c r="H30" s="140"/>
      <c r="I30" s="94"/>
      <c r="J30" s="82"/>
      <c r="K30" s="63">
        <f t="shared" si="9"/>
        <v>0</v>
      </c>
      <c r="L30" s="63">
        <f t="shared" si="10"/>
        <v>0</v>
      </c>
      <c r="M30" s="83"/>
      <c r="N30" s="84"/>
      <c r="O30" s="66">
        <f t="shared" si="12"/>
        <v>0</v>
      </c>
      <c r="P30" s="66">
        <f t="shared" si="13"/>
        <v>0</v>
      </c>
      <c r="Q30" s="83"/>
      <c r="R30" s="85">
        <f t="shared" si="11"/>
        <v>0</v>
      </c>
      <c r="S30" s="69">
        <f t="shared" si="0"/>
        <v>0</v>
      </c>
      <c r="T30" s="70">
        <f t="shared" si="1"/>
        <v>0</v>
      </c>
      <c r="U30" s="70">
        <f t="shared" si="2"/>
        <v>0</v>
      </c>
      <c r="V30" s="70">
        <f t="shared" si="3"/>
        <v>0</v>
      </c>
      <c r="W30" s="70">
        <f t="shared" si="4"/>
        <v>0</v>
      </c>
      <c r="X30" s="70">
        <f t="shared" si="5"/>
        <v>0</v>
      </c>
      <c r="Y30" s="70">
        <f t="shared" si="6"/>
        <v>0</v>
      </c>
      <c r="Z30" s="70">
        <f t="shared" si="7"/>
        <v>0</v>
      </c>
      <c r="AA30" s="70">
        <f t="shared" si="8"/>
        <v>0</v>
      </c>
      <c r="AB30" s="71"/>
      <c r="AC30" s="7">
        <f t="shared" si="14"/>
        <v>0</v>
      </c>
    </row>
    <row r="31" spans="1:68" ht="27.95" hidden="1" customHeight="1" x14ac:dyDescent="0.25">
      <c r="A31" s="54"/>
      <c r="B31" s="55"/>
      <c r="C31" s="56"/>
      <c r="D31" s="57" t="s">
        <v>53</v>
      </c>
      <c r="E31" s="143"/>
      <c r="F31" s="144"/>
      <c r="G31" s="145"/>
      <c r="H31" s="140"/>
      <c r="I31" s="81"/>
      <c r="J31" s="82"/>
      <c r="K31" s="63">
        <f t="shared" si="9"/>
        <v>0</v>
      </c>
      <c r="L31" s="63">
        <f t="shared" si="10"/>
        <v>0</v>
      </c>
      <c r="M31" s="83"/>
      <c r="N31" s="84"/>
      <c r="O31" s="66">
        <f t="shared" si="12"/>
        <v>0</v>
      </c>
      <c r="P31" s="66">
        <f t="shared" si="13"/>
        <v>0</v>
      </c>
      <c r="Q31" s="83"/>
      <c r="R31" s="85">
        <f t="shared" si="11"/>
        <v>0</v>
      </c>
      <c r="S31" s="69">
        <f t="shared" si="0"/>
        <v>0</v>
      </c>
      <c r="T31" s="70">
        <f t="shared" si="1"/>
        <v>0</v>
      </c>
      <c r="U31" s="70">
        <f t="shared" si="2"/>
        <v>0</v>
      </c>
      <c r="V31" s="70">
        <f t="shared" si="3"/>
        <v>0</v>
      </c>
      <c r="W31" s="70">
        <f t="shared" si="4"/>
        <v>0</v>
      </c>
      <c r="X31" s="70">
        <f t="shared" si="5"/>
        <v>0</v>
      </c>
      <c r="Y31" s="70">
        <f t="shared" si="6"/>
        <v>0</v>
      </c>
      <c r="Z31" s="70">
        <f t="shared" si="7"/>
        <v>0</v>
      </c>
      <c r="AA31" s="70">
        <f t="shared" si="8"/>
        <v>0</v>
      </c>
      <c r="AB31" s="71"/>
      <c r="AC31" s="7">
        <f t="shared" si="14"/>
        <v>0</v>
      </c>
    </row>
    <row r="32" spans="1:68" ht="27.95" hidden="1" customHeight="1" x14ac:dyDescent="0.25">
      <c r="A32" s="54"/>
      <c r="B32" s="55"/>
      <c r="C32" s="56"/>
      <c r="D32" s="57" t="s">
        <v>53</v>
      </c>
      <c r="E32" s="146"/>
      <c r="F32" s="147"/>
      <c r="G32" s="142"/>
      <c r="H32" s="148"/>
      <c r="I32" s="95"/>
      <c r="J32" s="82"/>
      <c r="K32" s="96">
        <f t="shared" si="9"/>
        <v>0</v>
      </c>
      <c r="L32" s="96">
        <f t="shared" si="10"/>
        <v>0</v>
      </c>
      <c r="M32" s="83"/>
      <c r="N32" s="84"/>
      <c r="O32" s="66">
        <f t="shared" si="12"/>
        <v>0</v>
      </c>
      <c r="P32" s="66">
        <f t="shared" si="13"/>
        <v>0</v>
      </c>
      <c r="Q32" s="83"/>
      <c r="R32" s="85">
        <f t="shared" si="11"/>
        <v>0</v>
      </c>
      <c r="S32" s="69">
        <f t="shared" si="0"/>
        <v>0</v>
      </c>
      <c r="T32" s="70">
        <f t="shared" si="1"/>
        <v>0</v>
      </c>
      <c r="U32" s="70">
        <f t="shared" si="2"/>
        <v>0</v>
      </c>
      <c r="V32" s="70">
        <f t="shared" si="3"/>
        <v>0</v>
      </c>
      <c r="W32" s="70">
        <f t="shared" si="4"/>
        <v>0</v>
      </c>
      <c r="X32" s="70">
        <f t="shared" si="5"/>
        <v>0</v>
      </c>
      <c r="Y32" s="70">
        <f t="shared" si="6"/>
        <v>0</v>
      </c>
      <c r="Z32" s="70">
        <f t="shared" si="7"/>
        <v>0</v>
      </c>
      <c r="AA32" s="70">
        <f t="shared" si="8"/>
        <v>0</v>
      </c>
      <c r="AB32" s="71"/>
      <c r="AC32" s="7">
        <f t="shared" si="14"/>
        <v>0</v>
      </c>
    </row>
    <row r="33" spans="1:68" s="115" customFormat="1" ht="27.95" hidden="1" customHeight="1" x14ac:dyDescent="0.25">
      <c r="A33" s="97"/>
      <c r="B33" s="98"/>
      <c r="C33" s="99"/>
      <c r="D33" s="57" t="s">
        <v>53</v>
      </c>
      <c r="E33" s="101"/>
      <c r="F33" s="101"/>
      <c r="G33" s="102"/>
      <c r="H33" s="103"/>
      <c r="I33" s="104"/>
      <c r="J33" s="105"/>
      <c r="K33" s="106">
        <f t="shared" si="9"/>
        <v>0</v>
      </c>
      <c r="L33" s="106">
        <f t="shared" si="10"/>
        <v>0</v>
      </c>
      <c r="M33" s="107"/>
      <c r="N33" s="108"/>
      <c r="O33" s="109">
        <f t="shared" si="12"/>
        <v>0</v>
      </c>
      <c r="P33" s="109">
        <f t="shared" si="13"/>
        <v>0</v>
      </c>
      <c r="Q33" s="107"/>
      <c r="R33" s="110">
        <f>J33*M33*$R$9</f>
        <v>0</v>
      </c>
      <c r="S33" s="111">
        <f>J33*M33*$S$9</f>
        <v>0</v>
      </c>
      <c r="T33" s="112">
        <f>K33*M33*$T$9</f>
        <v>0</v>
      </c>
      <c r="U33" s="112">
        <f>J33*M33*$U$9</f>
        <v>0</v>
      </c>
      <c r="V33" s="112">
        <f t="shared" si="3"/>
        <v>0</v>
      </c>
      <c r="W33" s="112">
        <f t="shared" si="4"/>
        <v>0</v>
      </c>
      <c r="X33" s="112">
        <f t="shared" si="5"/>
        <v>0</v>
      </c>
      <c r="Y33" s="112">
        <f t="shared" si="6"/>
        <v>0</v>
      </c>
      <c r="Z33" s="112">
        <f t="shared" si="7"/>
        <v>0</v>
      </c>
      <c r="AA33" s="112">
        <f t="shared" si="8"/>
        <v>0</v>
      </c>
      <c r="AB33" s="113"/>
      <c r="AC33" s="114">
        <f t="shared" si="14"/>
        <v>0</v>
      </c>
      <c r="AD33" s="6"/>
      <c r="AE33" s="6"/>
      <c r="AF33" s="6"/>
      <c r="AG33" s="6"/>
      <c r="AH33" s="6"/>
      <c r="AI33" s="6"/>
    </row>
    <row r="34" spans="1:68" s="115" customFormat="1" ht="27.95" hidden="1" customHeight="1" x14ac:dyDescent="0.25">
      <c r="A34" s="97"/>
      <c r="B34" s="98"/>
      <c r="C34" s="99"/>
      <c r="D34" s="57" t="s">
        <v>53</v>
      </c>
      <c r="E34" s="101"/>
      <c r="F34" s="101"/>
      <c r="G34" s="102"/>
      <c r="H34" s="103"/>
      <c r="I34" s="104"/>
      <c r="J34" s="105"/>
      <c r="K34" s="106">
        <f t="shared" si="9"/>
        <v>0</v>
      </c>
      <c r="L34" s="106">
        <f t="shared" si="10"/>
        <v>0</v>
      </c>
      <c r="M34" s="107"/>
      <c r="N34" s="108"/>
      <c r="O34" s="109">
        <f t="shared" si="12"/>
        <v>0</v>
      </c>
      <c r="P34" s="109">
        <f t="shared" si="13"/>
        <v>0</v>
      </c>
      <c r="Q34" s="107"/>
      <c r="R34" s="110">
        <f>J34*M34*$R$9</f>
        <v>0</v>
      </c>
      <c r="S34" s="111">
        <f>J34*M34*$S$9</f>
        <v>0</v>
      </c>
      <c r="T34" s="112">
        <f>K34*M34*$T$9</f>
        <v>0</v>
      </c>
      <c r="U34" s="112">
        <f>J34*M34*$U$9</f>
        <v>0</v>
      </c>
      <c r="V34" s="112">
        <f t="shared" si="3"/>
        <v>0</v>
      </c>
      <c r="W34" s="112">
        <f t="shared" si="4"/>
        <v>0</v>
      </c>
      <c r="X34" s="112">
        <f t="shared" si="5"/>
        <v>0</v>
      </c>
      <c r="Y34" s="112">
        <f t="shared" si="6"/>
        <v>0</v>
      </c>
      <c r="Z34" s="112">
        <f t="shared" si="7"/>
        <v>0</v>
      </c>
      <c r="AA34" s="112">
        <f t="shared" si="8"/>
        <v>0</v>
      </c>
      <c r="AB34" s="113"/>
      <c r="AC34" s="114">
        <f t="shared" si="14"/>
        <v>0</v>
      </c>
      <c r="AD34" s="6"/>
      <c r="AE34" s="6"/>
      <c r="AF34" s="6"/>
      <c r="AG34" s="6"/>
      <c r="AH34" s="6"/>
      <c r="AI34" s="6"/>
    </row>
    <row r="35" spans="1:68" ht="27.75" hidden="1" customHeight="1" x14ac:dyDescent="0.25">
      <c r="A35" s="116"/>
      <c r="B35" s="117"/>
      <c r="C35" s="117"/>
      <c r="D35" s="57" t="s">
        <v>53</v>
      </c>
      <c r="E35" s="118"/>
      <c r="F35" s="118"/>
      <c r="G35" s="119"/>
      <c r="H35" s="120" t="s">
        <v>90</v>
      </c>
      <c r="I35" s="121"/>
      <c r="J35" s="122"/>
      <c r="K35" s="123"/>
      <c r="L35" s="123"/>
      <c r="M35" s="124"/>
      <c r="N35" s="125"/>
      <c r="O35" s="123"/>
      <c r="P35" s="123"/>
      <c r="Q35" s="124"/>
      <c r="R35" s="126">
        <f t="shared" ref="R35:AA35" si="15">SUM(R23:R34)</f>
        <v>0</v>
      </c>
      <c r="S35" s="127">
        <f t="shared" si="15"/>
        <v>0</v>
      </c>
      <c r="T35" s="128">
        <f t="shared" si="15"/>
        <v>0</v>
      </c>
      <c r="U35" s="128">
        <f t="shared" si="15"/>
        <v>0</v>
      </c>
      <c r="V35" s="128">
        <f t="shared" si="15"/>
        <v>0</v>
      </c>
      <c r="W35" s="128">
        <f t="shared" si="15"/>
        <v>0</v>
      </c>
      <c r="X35" s="128">
        <f t="shared" si="15"/>
        <v>0</v>
      </c>
      <c r="Y35" s="129">
        <f t="shared" si="15"/>
        <v>0</v>
      </c>
      <c r="Z35" s="129">
        <f t="shared" si="15"/>
        <v>0</v>
      </c>
      <c r="AA35" s="129">
        <f t="shared" si="15"/>
        <v>0</v>
      </c>
      <c r="AB35" s="130">
        <f>R35/1800/0.6</f>
        <v>0</v>
      </c>
      <c r="AC35" s="7"/>
    </row>
    <row r="36" spans="1:68" ht="27.95" customHeight="1" thickTop="1" x14ac:dyDescent="0.25">
      <c r="A36" s="392" t="s">
        <v>378</v>
      </c>
      <c r="B36" s="393" t="s">
        <v>51</v>
      </c>
      <c r="C36" s="57"/>
      <c r="D36" s="57"/>
      <c r="E36" s="334" t="s">
        <v>54</v>
      </c>
      <c r="F36" s="136">
        <v>1</v>
      </c>
      <c r="G36" s="137" t="s">
        <v>379</v>
      </c>
      <c r="H36" s="140" t="s">
        <v>380</v>
      </c>
      <c r="I36" s="762"/>
      <c r="J36" s="785">
        <v>1</v>
      </c>
      <c r="K36" s="63">
        <f t="shared" ref="K36:K73" si="16">IF(J36&gt;0, 1, 0)</f>
        <v>1</v>
      </c>
      <c r="L36" s="63">
        <f t="shared" ref="L36:L73" si="17">J36-K36</f>
        <v>0</v>
      </c>
      <c r="M36" s="803">
        <v>26</v>
      </c>
      <c r="N36" s="812">
        <v>2</v>
      </c>
      <c r="O36" s="66">
        <f t="shared" ref="O36:O67" si="18">IF(N36&gt;0, 1, 0)</f>
        <v>1</v>
      </c>
      <c r="P36" s="66">
        <f t="shared" ref="P36:P67" si="19">N36-O36</f>
        <v>1</v>
      </c>
      <c r="Q36" s="831">
        <v>26</v>
      </c>
      <c r="R36" s="68">
        <f t="shared" ref="R36:R67" si="20">(K36*M36*$R$5)+(L36*M36*$R$6)+(O36*Q36*$R$7)+(P36*Q36*$R$8)</f>
        <v>158.60000000000002</v>
      </c>
      <c r="S36" s="622">
        <f t="shared" ref="S36:S67" si="21">J36*M36*$S$5</f>
        <v>26</v>
      </c>
      <c r="T36" s="87">
        <f t="shared" ref="T36:T67" si="22">K36*M36*$T$5</f>
        <v>26</v>
      </c>
      <c r="U36" s="87">
        <f t="shared" ref="U36:U67" si="23">J36*M36*$U$5</f>
        <v>31.2</v>
      </c>
      <c r="V36" s="87">
        <f t="shared" ref="V36:V67" si="24">N36*Q36*$V$7</f>
        <v>52</v>
      </c>
      <c r="W36" s="87">
        <f t="shared" ref="W36:W67" si="25">O36*Q36*$W$7</f>
        <v>7.8</v>
      </c>
      <c r="X36" s="87">
        <f t="shared" ref="X36:X67" si="26">N36*Q36*$X$7</f>
        <v>15.6</v>
      </c>
      <c r="Y36" s="87">
        <f t="shared" ref="Y36:Y67" si="27">S36+V36</f>
        <v>78</v>
      </c>
      <c r="Z36" s="87">
        <f t="shared" ref="Z36:Z67" si="28">T36+W36</f>
        <v>33.799999999999997</v>
      </c>
      <c r="AA36" s="87">
        <f t="shared" ref="AA36:AA67" si="29">U36+X36</f>
        <v>46.8</v>
      </c>
      <c r="AB36" s="340"/>
      <c r="AC36" s="7"/>
    </row>
    <row r="37" spans="1:68" ht="27.95" customHeight="1" x14ac:dyDescent="0.25">
      <c r="A37" s="54" t="s">
        <v>395</v>
      </c>
      <c r="B37" s="55" t="s">
        <v>396</v>
      </c>
      <c r="C37" s="56" t="s">
        <v>117</v>
      </c>
      <c r="D37" s="57" t="s">
        <v>289</v>
      </c>
      <c r="E37" s="58" t="s">
        <v>54</v>
      </c>
      <c r="F37" s="80">
        <v>1</v>
      </c>
      <c r="G37" s="60" t="s">
        <v>379</v>
      </c>
      <c r="H37" s="60" t="s">
        <v>380</v>
      </c>
      <c r="I37" s="764"/>
      <c r="J37" s="82">
        <v>1</v>
      </c>
      <c r="K37" s="63">
        <f t="shared" si="16"/>
        <v>1</v>
      </c>
      <c r="L37" s="63">
        <f t="shared" si="17"/>
        <v>0</v>
      </c>
      <c r="M37" s="83">
        <v>13</v>
      </c>
      <c r="N37" s="84"/>
      <c r="O37" s="66">
        <f t="shared" si="18"/>
        <v>0</v>
      </c>
      <c r="P37" s="66">
        <f t="shared" si="19"/>
        <v>0</v>
      </c>
      <c r="Q37" s="834"/>
      <c r="R37" s="85">
        <f t="shared" si="20"/>
        <v>41.6</v>
      </c>
      <c r="S37" s="69">
        <f t="shared" si="21"/>
        <v>13</v>
      </c>
      <c r="T37" s="70">
        <f t="shared" si="22"/>
        <v>13</v>
      </c>
      <c r="U37" s="70">
        <f t="shared" si="23"/>
        <v>15.6</v>
      </c>
      <c r="V37" s="70">
        <f t="shared" si="24"/>
        <v>0</v>
      </c>
      <c r="W37" s="70">
        <f t="shared" si="25"/>
        <v>0</v>
      </c>
      <c r="X37" s="70">
        <f t="shared" si="26"/>
        <v>0</v>
      </c>
      <c r="Y37" s="70">
        <f t="shared" si="27"/>
        <v>13</v>
      </c>
      <c r="Z37" s="70">
        <f t="shared" si="28"/>
        <v>13</v>
      </c>
      <c r="AA37" s="70">
        <f t="shared" si="29"/>
        <v>15.6</v>
      </c>
      <c r="AB37" s="71"/>
      <c r="AC37" s="7"/>
    </row>
    <row r="38" spans="1:68" ht="27.95" customHeight="1" x14ac:dyDescent="0.25">
      <c r="A38" s="54" t="s">
        <v>416</v>
      </c>
      <c r="B38" s="55" t="s">
        <v>417</v>
      </c>
      <c r="C38" s="56" t="s">
        <v>142</v>
      </c>
      <c r="D38" s="57" t="s">
        <v>289</v>
      </c>
      <c r="E38" s="58" t="s">
        <v>54</v>
      </c>
      <c r="F38" s="80">
        <v>1</v>
      </c>
      <c r="G38" s="60" t="s">
        <v>379</v>
      </c>
      <c r="H38" s="60" t="s">
        <v>380</v>
      </c>
      <c r="I38" s="764"/>
      <c r="J38" s="82">
        <v>1</v>
      </c>
      <c r="K38" s="63">
        <f t="shared" si="16"/>
        <v>1</v>
      </c>
      <c r="L38" s="63">
        <f t="shared" si="17"/>
        <v>0</v>
      </c>
      <c r="M38" s="83">
        <v>13</v>
      </c>
      <c r="N38" s="84">
        <v>2</v>
      </c>
      <c r="O38" s="66">
        <f t="shared" si="18"/>
        <v>1</v>
      </c>
      <c r="P38" s="66">
        <f t="shared" si="19"/>
        <v>1</v>
      </c>
      <c r="Q38" s="834">
        <v>26</v>
      </c>
      <c r="R38" s="85">
        <f t="shared" si="20"/>
        <v>117</v>
      </c>
      <c r="S38" s="69">
        <f t="shared" si="21"/>
        <v>13</v>
      </c>
      <c r="T38" s="70">
        <f t="shared" si="22"/>
        <v>13</v>
      </c>
      <c r="U38" s="70">
        <f t="shared" si="23"/>
        <v>15.6</v>
      </c>
      <c r="V38" s="70">
        <f t="shared" si="24"/>
        <v>52</v>
      </c>
      <c r="W38" s="70">
        <f t="shared" si="25"/>
        <v>7.8</v>
      </c>
      <c r="X38" s="70">
        <f t="shared" si="26"/>
        <v>15.6</v>
      </c>
      <c r="Y38" s="70">
        <f t="shared" si="27"/>
        <v>65</v>
      </c>
      <c r="Z38" s="70">
        <f t="shared" si="28"/>
        <v>20.8</v>
      </c>
      <c r="AA38" s="70">
        <f t="shared" si="29"/>
        <v>31.2</v>
      </c>
      <c r="AB38" s="71"/>
      <c r="AC38" s="7"/>
    </row>
    <row r="39" spans="1:68" ht="27.95" customHeight="1" x14ac:dyDescent="0.25">
      <c r="A39" s="54" t="s">
        <v>443</v>
      </c>
      <c r="B39" s="55" t="s">
        <v>444</v>
      </c>
      <c r="C39" s="56" t="s">
        <v>142</v>
      </c>
      <c r="D39" s="57" t="s">
        <v>289</v>
      </c>
      <c r="E39" s="58" t="s">
        <v>54</v>
      </c>
      <c r="F39" s="80">
        <v>1</v>
      </c>
      <c r="G39" s="60" t="s">
        <v>379</v>
      </c>
      <c r="H39" s="60" t="s">
        <v>380</v>
      </c>
      <c r="I39" s="764"/>
      <c r="J39" s="82"/>
      <c r="K39" s="63">
        <f t="shared" si="16"/>
        <v>0</v>
      </c>
      <c r="L39" s="63">
        <f t="shared" si="17"/>
        <v>0</v>
      </c>
      <c r="M39" s="83"/>
      <c r="N39" s="84"/>
      <c r="O39" s="66">
        <f t="shared" si="18"/>
        <v>0</v>
      </c>
      <c r="P39" s="66">
        <f t="shared" si="19"/>
        <v>0</v>
      </c>
      <c r="Q39" s="834"/>
      <c r="R39" s="85">
        <f t="shared" si="20"/>
        <v>0</v>
      </c>
      <c r="S39" s="69">
        <f t="shared" si="21"/>
        <v>0</v>
      </c>
      <c r="T39" s="70">
        <f t="shared" si="22"/>
        <v>0</v>
      </c>
      <c r="U39" s="70">
        <f t="shared" si="23"/>
        <v>0</v>
      </c>
      <c r="V39" s="70">
        <f t="shared" si="24"/>
        <v>0</v>
      </c>
      <c r="W39" s="70">
        <f t="shared" si="25"/>
        <v>0</v>
      </c>
      <c r="X39" s="70">
        <f t="shared" si="26"/>
        <v>0</v>
      </c>
      <c r="Y39" s="70">
        <f t="shared" si="27"/>
        <v>0</v>
      </c>
      <c r="Z39" s="70">
        <f t="shared" si="28"/>
        <v>0</v>
      </c>
      <c r="AA39" s="70">
        <f t="shared" si="29"/>
        <v>0</v>
      </c>
      <c r="AB39" s="71"/>
      <c r="AC39" s="7"/>
    </row>
    <row r="40" spans="1:68" ht="27.95" customHeight="1" x14ac:dyDescent="0.25">
      <c r="A40" s="54" t="s">
        <v>445</v>
      </c>
      <c r="B40" s="55" t="s">
        <v>446</v>
      </c>
      <c r="C40" s="56" t="s">
        <v>117</v>
      </c>
      <c r="D40" s="57" t="s">
        <v>289</v>
      </c>
      <c r="E40" s="58" t="s">
        <v>54</v>
      </c>
      <c r="F40" s="80">
        <v>1</v>
      </c>
      <c r="G40" s="60" t="s">
        <v>379</v>
      </c>
      <c r="H40" s="60" t="s">
        <v>380</v>
      </c>
      <c r="I40" s="764"/>
      <c r="J40" s="82">
        <v>1</v>
      </c>
      <c r="K40" s="63">
        <f t="shared" si="16"/>
        <v>1</v>
      </c>
      <c r="L40" s="63">
        <f t="shared" si="17"/>
        <v>0</v>
      </c>
      <c r="M40" s="83">
        <v>26</v>
      </c>
      <c r="N40" s="84">
        <v>2</v>
      </c>
      <c r="O40" s="66">
        <f t="shared" si="18"/>
        <v>1</v>
      </c>
      <c r="P40" s="66">
        <f t="shared" si="19"/>
        <v>1</v>
      </c>
      <c r="Q40" s="834">
        <v>26</v>
      </c>
      <c r="R40" s="85">
        <f t="shared" si="20"/>
        <v>158.60000000000002</v>
      </c>
      <c r="S40" s="69">
        <f t="shared" si="21"/>
        <v>26</v>
      </c>
      <c r="T40" s="70">
        <f t="shared" si="22"/>
        <v>26</v>
      </c>
      <c r="U40" s="70">
        <f t="shared" si="23"/>
        <v>31.2</v>
      </c>
      <c r="V40" s="70">
        <f t="shared" si="24"/>
        <v>52</v>
      </c>
      <c r="W40" s="70">
        <f t="shared" si="25"/>
        <v>7.8</v>
      </c>
      <c r="X40" s="70">
        <f t="shared" si="26"/>
        <v>15.6</v>
      </c>
      <c r="Y40" s="70">
        <f t="shared" si="27"/>
        <v>78</v>
      </c>
      <c r="Z40" s="70">
        <f t="shared" si="28"/>
        <v>33.799999999999997</v>
      </c>
      <c r="AA40" s="70">
        <f t="shared" si="29"/>
        <v>46.8</v>
      </c>
      <c r="AB40" s="71"/>
      <c r="AC40" s="7"/>
    </row>
    <row r="41" spans="1:68" ht="27.95" customHeight="1" x14ac:dyDescent="0.25">
      <c r="A41" s="54" t="s">
        <v>480</v>
      </c>
      <c r="B41" s="55" t="s">
        <v>481</v>
      </c>
      <c r="C41" s="56" t="s">
        <v>471</v>
      </c>
      <c r="D41" s="57" t="s">
        <v>472</v>
      </c>
      <c r="E41" s="58" t="s">
        <v>54</v>
      </c>
      <c r="F41" s="80">
        <v>1</v>
      </c>
      <c r="G41" s="60" t="s">
        <v>502</v>
      </c>
      <c r="H41" s="60" t="s">
        <v>503</v>
      </c>
      <c r="I41" s="81"/>
      <c r="J41" s="82"/>
      <c r="K41" s="63">
        <f t="shared" si="16"/>
        <v>0</v>
      </c>
      <c r="L41" s="63">
        <f t="shared" si="17"/>
        <v>0</v>
      </c>
      <c r="M41" s="83"/>
      <c r="N41" s="84">
        <v>1</v>
      </c>
      <c r="O41" s="66">
        <f t="shared" si="18"/>
        <v>1</v>
      </c>
      <c r="P41" s="66">
        <f t="shared" si="19"/>
        <v>0</v>
      </c>
      <c r="Q41" s="83">
        <v>26</v>
      </c>
      <c r="R41" s="85">
        <f t="shared" si="20"/>
        <v>41.6</v>
      </c>
      <c r="S41" s="69">
        <f t="shared" si="21"/>
        <v>0</v>
      </c>
      <c r="T41" s="70">
        <f t="shared" si="22"/>
        <v>0</v>
      </c>
      <c r="U41" s="70">
        <f t="shared" si="23"/>
        <v>0</v>
      </c>
      <c r="V41" s="70">
        <f t="shared" si="24"/>
        <v>26</v>
      </c>
      <c r="W41" s="70">
        <f t="shared" si="25"/>
        <v>7.8</v>
      </c>
      <c r="X41" s="70">
        <f t="shared" si="26"/>
        <v>7.8</v>
      </c>
      <c r="Y41" s="70">
        <f t="shared" si="27"/>
        <v>26</v>
      </c>
      <c r="Z41" s="70">
        <f t="shared" si="28"/>
        <v>7.8</v>
      </c>
      <c r="AA41" s="70">
        <f t="shared" si="29"/>
        <v>7.8</v>
      </c>
      <c r="AB41" s="71"/>
      <c r="AC41" s="7"/>
    </row>
    <row r="42" spans="1:68" ht="27.95" customHeight="1" x14ac:dyDescent="0.25">
      <c r="A42" s="54" t="s">
        <v>519</v>
      </c>
      <c r="B42" s="55" t="s">
        <v>520</v>
      </c>
      <c r="C42" s="56" t="s">
        <v>471</v>
      </c>
      <c r="D42" s="57" t="s">
        <v>472</v>
      </c>
      <c r="E42" s="58" t="s">
        <v>54</v>
      </c>
      <c r="F42" s="80">
        <v>1</v>
      </c>
      <c r="G42" s="60" t="s">
        <v>502</v>
      </c>
      <c r="H42" s="60" t="s">
        <v>503</v>
      </c>
      <c r="I42" s="772"/>
      <c r="J42" s="82">
        <v>1</v>
      </c>
      <c r="K42" s="63">
        <f t="shared" si="16"/>
        <v>1</v>
      </c>
      <c r="L42" s="63">
        <f t="shared" si="17"/>
        <v>0</v>
      </c>
      <c r="M42" s="83">
        <v>13</v>
      </c>
      <c r="N42" s="84">
        <v>4</v>
      </c>
      <c r="O42" s="66">
        <f t="shared" si="18"/>
        <v>1</v>
      </c>
      <c r="P42" s="66">
        <f t="shared" si="19"/>
        <v>3</v>
      </c>
      <c r="Q42" s="836">
        <v>26</v>
      </c>
      <c r="R42" s="85">
        <f t="shared" si="20"/>
        <v>184.60000000000002</v>
      </c>
      <c r="S42" s="69">
        <f t="shared" si="21"/>
        <v>13</v>
      </c>
      <c r="T42" s="70">
        <f t="shared" si="22"/>
        <v>13</v>
      </c>
      <c r="U42" s="70">
        <f t="shared" si="23"/>
        <v>15.6</v>
      </c>
      <c r="V42" s="70">
        <f t="shared" si="24"/>
        <v>104</v>
      </c>
      <c r="W42" s="70">
        <f t="shared" si="25"/>
        <v>7.8</v>
      </c>
      <c r="X42" s="70">
        <f t="shared" si="26"/>
        <v>31.2</v>
      </c>
      <c r="Y42" s="70">
        <f t="shared" si="27"/>
        <v>117</v>
      </c>
      <c r="Z42" s="70">
        <f t="shared" si="28"/>
        <v>20.8</v>
      </c>
      <c r="AA42" s="70">
        <f t="shared" si="29"/>
        <v>46.8</v>
      </c>
      <c r="AB42" s="71"/>
      <c r="AC42" s="7"/>
    </row>
    <row r="43" spans="1:68" ht="27.95" customHeight="1" x14ac:dyDescent="0.25">
      <c r="A43" s="54" t="s">
        <v>528</v>
      </c>
      <c r="B43" s="55" t="s">
        <v>507</v>
      </c>
      <c r="C43" s="56" t="s">
        <v>471</v>
      </c>
      <c r="D43" s="57" t="s">
        <v>472</v>
      </c>
      <c r="E43" s="58" t="s">
        <v>54</v>
      </c>
      <c r="F43" s="80">
        <v>1</v>
      </c>
      <c r="G43" s="60" t="s">
        <v>502</v>
      </c>
      <c r="H43" s="60" t="s">
        <v>503</v>
      </c>
      <c r="I43" s="772"/>
      <c r="J43" s="82">
        <v>1</v>
      </c>
      <c r="K43" s="63">
        <f t="shared" si="16"/>
        <v>1</v>
      </c>
      <c r="L43" s="63">
        <f t="shared" si="17"/>
        <v>0</v>
      </c>
      <c r="M43" s="83">
        <v>13</v>
      </c>
      <c r="N43" s="84">
        <v>3</v>
      </c>
      <c r="O43" s="66">
        <f t="shared" si="18"/>
        <v>1</v>
      </c>
      <c r="P43" s="66">
        <f t="shared" si="19"/>
        <v>2</v>
      </c>
      <c r="Q43" s="836">
        <v>26</v>
      </c>
      <c r="R43" s="85">
        <f t="shared" si="20"/>
        <v>150.80000000000001</v>
      </c>
      <c r="S43" s="69">
        <f t="shared" si="21"/>
        <v>13</v>
      </c>
      <c r="T43" s="70">
        <f t="shared" si="22"/>
        <v>13</v>
      </c>
      <c r="U43" s="70">
        <f t="shared" si="23"/>
        <v>15.6</v>
      </c>
      <c r="V43" s="70">
        <f t="shared" si="24"/>
        <v>78</v>
      </c>
      <c r="W43" s="70">
        <f t="shared" si="25"/>
        <v>7.8</v>
      </c>
      <c r="X43" s="70">
        <f t="shared" si="26"/>
        <v>23.4</v>
      </c>
      <c r="Y43" s="70">
        <f t="shared" si="27"/>
        <v>91</v>
      </c>
      <c r="Z43" s="70">
        <f t="shared" si="28"/>
        <v>20.8</v>
      </c>
      <c r="AA43" s="70">
        <f t="shared" si="29"/>
        <v>39</v>
      </c>
      <c r="AB43" s="71"/>
      <c r="AC43" s="7"/>
    </row>
    <row r="44" spans="1:68" ht="27.95" customHeight="1" x14ac:dyDescent="0.25">
      <c r="A44" s="54" t="s">
        <v>226</v>
      </c>
      <c r="B44" s="55" t="s">
        <v>227</v>
      </c>
      <c r="C44" s="56" t="s">
        <v>52</v>
      </c>
      <c r="D44" s="57" t="s">
        <v>175</v>
      </c>
      <c r="E44" s="707" t="s">
        <v>54</v>
      </c>
      <c r="F44" s="152">
        <v>1</v>
      </c>
      <c r="G44" s="153" t="s">
        <v>228</v>
      </c>
      <c r="H44" s="153" t="s">
        <v>229</v>
      </c>
      <c r="I44" s="761"/>
      <c r="J44" s="82">
        <v>3</v>
      </c>
      <c r="K44" s="63">
        <f t="shared" si="16"/>
        <v>1</v>
      </c>
      <c r="L44" s="63">
        <f t="shared" si="17"/>
        <v>2</v>
      </c>
      <c r="M44" s="83">
        <v>26</v>
      </c>
      <c r="N44" s="84"/>
      <c r="O44" s="66">
        <f t="shared" si="18"/>
        <v>0</v>
      </c>
      <c r="P44" s="66">
        <f t="shared" si="19"/>
        <v>0</v>
      </c>
      <c r="Q44" s="830"/>
      <c r="R44" s="85">
        <f t="shared" si="20"/>
        <v>197.60000000000002</v>
      </c>
      <c r="S44" s="69">
        <f t="shared" si="21"/>
        <v>78</v>
      </c>
      <c r="T44" s="70">
        <f t="shared" si="22"/>
        <v>26</v>
      </c>
      <c r="U44" s="70">
        <f t="shared" si="23"/>
        <v>93.6</v>
      </c>
      <c r="V44" s="70">
        <f t="shared" si="24"/>
        <v>0</v>
      </c>
      <c r="W44" s="70">
        <f t="shared" si="25"/>
        <v>0</v>
      </c>
      <c r="X44" s="70">
        <f t="shared" si="26"/>
        <v>0</v>
      </c>
      <c r="Y44" s="70">
        <f t="shared" si="27"/>
        <v>78</v>
      </c>
      <c r="Z44" s="70">
        <f t="shared" si="28"/>
        <v>26</v>
      </c>
      <c r="AA44" s="70">
        <f t="shared" si="29"/>
        <v>93.6</v>
      </c>
      <c r="AB44" s="71"/>
      <c r="AC44" s="7"/>
    </row>
    <row r="45" spans="1:68" ht="27.95" customHeight="1" x14ac:dyDescent="0.25">
      <c r="A45" s="54" t="s">
        <v>248</v>
      </c>
      <c r="B45" s="55" t="s">
        <v>141</v>
      </c>
      <c r="C45" s="56" t="s">
        <v>142</v>
      </c>
      <c r="D45" s="57" t="s">
        <v>175</v>
      </c>
      <c r="E45" s="58" t="s">
        <v>54</v>
      </c>
      <c r="F45" s="80">
        <v>1</v>
      </c>
      <c r="G45" s="60" t="s">
        <v>228</v>
      </c>
      <c r="H45" s="60" t="s">
        <v>229</v>
      </c>
      <c r="I45" s="761"/>
      <c r="J45" s="82"/>
      <c r="K45" s="63">
        <f t="shared" si="16"/>
        <v>0</v>
      </c>
      <c r="L45" s="63">
        <f t="shared" si="17"/>
        <v>0</v>
      </c>
      <c r="M45" s="83"/>
      <c r="N45" s="84"/>
      <c r="O45" s="66">
        <f t="shared" si="18"/>
        <v>0</v>
      </c>
      <c r="P45" s="66">
        <f t="shared" si="19"/>
        <v>0</v>
      </c>
      <c r="Q45" s="830"/>
      <c r="R45" s="85">
        <f t="shared" si="20"/>
        <v>0</v>
      </c>
      <c r="S45" s="69">
        <f t="shared" si="21"/>
        <v>0</v>
      </c>
      <c r="T45" s="70">
        <f t="shared" si="22"/>
        <v>0</v>
      </c>
      <c r="U45" s="70">
        <f t="shared" si="23"/>
        <v>0</v>
      </c>
      <c r="V45" s="70">
        <f t="shared" si="24"/>
        <v>0</v>
      </c>
      <c r="W45" s="70">
        <f t="shared" si="25"/>
        <v>0</v>
      </c>
      <c r="X45" s="70">
        <f t="shared" si="26"/>
        <v>0</v>
      </c>
      <c r="Y45" s="70">
        <f t="shared" si="27"/>
        <v>0</v>
      </c>
      <c r="Z45" s="70">
        <f t="shared" si="28"/>
        <v>0</v>
      </c>
      <c r="AA45" s="70">
        <f t="shared" si="29"/>
        <v>0</v>
      </c>
      <c r="AB45" s="71"/>
      <c r="AC45" s="7"/>
    </row>
    <row r="46" spans="1:68" s="115" customFormat="1" ht="27.95" customHeight="1" x14ac:dyDescent="0.25">
      <c r="A46" s="54" t="s">
        <v>268</v>
      </c>
      <c r="B46" s="55" t="s">
        <v>269</v>
      </c>
      <c r="C46" s="56" t="s">
        <v>142</v>
      </c>
      <c r="D46" s="57" t="s">
        <v>175</v>
      </c>
      <c r="E46" s="58" t="s">
        <v>54</v>
      </c>
      <c r="F46" s="80">
        <v>1</v>
      </c>
      <c r="G46" s="60" t="s">
        <v>228</v>
      </c>
      <c r="H46" s="60" t="s">
        <v>229</v>
      </c>
      <c r="I46" s="761"/>
      <c r="J46" s="82"/>
      <c r="K46" s="63">
        <f t="shared" si="16"/>
        <v>0</v>
      </c>
      <c r="L46" s="63">
        <f t="shared" si="17"/>
        <v>0</v>
      </c>
      <c r="M46" s="83"/>
      <c r="N46" s="84">
        <v>2.5</v>
      </c>
      <c r="O46" s="66">
        <f t="shared" si="18"/>
        <v>1</v>
      </c>
      <c r="P46" s="66">
        <f t="shared" si="19"/>
        <v>1.5</v>
      </c>
      <c r="Q46" s="83">
        <v>26</v>
      </c>
      <c r="R46" s="85">
        <f t="shared" si="20"/>
        <v>92.300000000000011</v>
      </c>
      <c r="S46" s="69">
        <f t="shared" si="21"/>
        <v>0</v>
      </c>
      <c r="T46" s="70">
        <f t="shared" si="22"/>
        <v>0</v>
      </c>
      <c r="U46" s="70">
        <f t="shared" si="23"/>
        <v>0</v>
      </c>
      <c r="V46" s="70">
        <f t="shared" si="24"/>
        <v>65</v>
      </c>
      <c r="W46" s="70">
        <f t="shared" si="25"/>
        <v>7.8</v>
      </c>
      <c r="X46" s="70">
        <f t="shared" si="26"/>
        <v>19.5</v>
      </c>
      <c r="Y46" s="70">
        <f t="shared" si="27"/>
        <v>65</v>
      </c>
      <c r="Z46" s="70">
        <f t="shared" si="28"/>
        <v>7.8</v>
      </c>
      <c r="AA46" s="70">
        <f t="shared" si="29"/>
        <v>19.5</v>
      </c>
      <c r="AB46" s="71"/>
      <c r="AC46" s="7"/>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row>
    <row r="47" spans="1:68" s="115" customFormat="1" ht="27.95" customHeight="1" x14ac:dyDescent="0.25">
      <c r="A47" s="54" t="s">
        <v>281</v>
      </c>
      <c r="B47" s="55" t="s">
        <v>282</v>
      </c>
      <c r="C47" s="56"/>
      <c r="D47" s="57" t="s">
        <v>175</v>
      </c>
      <c r="E47" s="58" t="s">
        <v>54</v>
      </c>
      <c r="F47" s="80">
        <v>1</v>
      </c>
      <c r="G47" s="60" t="s">
        <v>228</v>
      </c>
      <c r="H47" s="60" t="s">
        <v>229</v>
      </c>
      <c r="I47" s="761"/>
      <c r="J47" s="82"/>
      <c r="K47" s="63">
        <f t="shared" si="16"/>
        <v>0</v>
      </c>
      <c r="L47" s="63">
        <f t="shared" si="17"/>
        <v>0</v>
      </c>
      <c r="M47" s="83"/>
      <c r="N47" s="84">
        <v>3.5</v>
      </c>
      <c r="O47" s="66">
        <f t="shared" si="18"/>
        <v>1</v>
      </c>
      <c r="P47" s="66">
        <f t="shared" si="19"/>
        <v>2.5</v>
      </c>
      <c r="Q47" s="830">
        <v>26</v>
      </c>
      <c r="R47" s="85">
        <f t="shared" si="20"/>
        <v>126.1</v>
      </c>
      <c r="S47" s="69">
        <f t="shared" si="21"/>
        <v>0</v>
      </c>
      <c r="T47" s="70">
        <f t="shared" si="22"/>
        <v>0</v>
      </c>
      <c r="U47" s="70">
        <f t="shared" si="23"/>
        <v>0</v>
      </c>
      <c r="V47" s="70">
        <f t="shared" si="24"/>
        <v>91</v>
      </c>
      <c r="W47" s="70">
        <f t="shared" si="25"/>
        <v>7.8</v>
      </c>
      <c r="X47" s="70">
        <f t="shared" si="26"/>
        <v>27.3</v>
      </c>
      <c r="Y47" s="70">
        <f t="shared" si="27"/>
        <v>91</v>
      </c>
      <c r="Z47" s="70">
        <f t="shared" si="28"/>
        <v>7.8</v>
      </c>
      <c r="AA47" s="70">
        <f t="shared" si="29"/>
        <v>27.3</v>
      </c>
      <c r="AB47" s="71"/>
      <c r="AC47" s="7"/>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row>
    <row r="48" spans="1:68" ht="27.75" customHeight="1" thickBot="1" x14ac:dyDescent="0.3">
      <c r="A48" s="679" t="s">
        <v>283</v>
      </c>
      <c r="B48" s="689" t="s">
        <v>284</v>
      </c>
      <c r="C48" s="698"/>
      <c r="D48" s="57" t="s">
        <v>175</v>
      </c>
      <c r="E48" s="705" t="s">
        <v>54</v>
      </c>
      <c r="F48" s="724">
        <v>1</v>
      </c>
      <c r="G48" s="737" t="s">
        <v>228</v>
      </c>
      <c r="H48" s="737" t="s">
        <v>229</v>
      </c>
      <c r="I48" s="778"/>
      <c r="J48" s="783"/>
      <c r="K48" s="791">
        <f t="shared" si="16"/>
        <v>0</v>
      </c>
      <c r="L48" s="791">
        <f t="shared" si="17"/>
        <v>0</v>
      </c>
      <c r="M48" s="801"/>
      <c r="N48" s="811"/>
      <c r="O48" s="818">
        <f t="shared" si="18"/>
        <v>0</v>
      </c>
      <c r="P48" s="818">
        <f t="shared" si="19"/>
        <v>0</v>
      </c>
      <c r="Q48" s="844"/>
      <c r="R48" s="848">
        <f t="shared" si="20"/>
        <v>0</v>
      </c>
      <c r="S48" s="860">
        <f t="shared" si="21"/>
        <v>0</v>
      </c>
      <c r="T48" s="866">
        <f t="shared" si="22"/>
        <v>0</v>
      </c>
      <c r="U48" s="866">
        <f t="shared" si="23"/>
        <v>0</v>
      </c>
      <c r="V48" s="866">
        <f t="shared" si="24"/>
        <v>0</v>
      </c>
      <c r="W48" s="866">
        <f t="shared" si="25"/>
        <v>0</v>
      </c>
      <c r="X48" s="866">
        <f t="shared" si="26"/>
        <v>0</v>
      </c>
      <c r="Y48" s="866">
        <f t="shared" si="27"/>
        <v>0</v>
      </c>
      <c r="Z48" s="866">
        <f t="shared" si="28"/>
        <v>0</v>
      </c>
      <c r="AA48" s="866">
        <f t="shared" si="29"/>
        <v>0</v>
      </c>
      <c r="AB48" s="868"/>
      <c r="AC48" s="7"/>
    </row>
    <row r="49" spans="1:68" ht="27.95" customHeight="1" thickTop="1" x14ac:dyDescent="0.25">
      <c r="A49" s="54" t="s">
        <v>469</v>
      </c>
      <c r="B49" s="55" t="s">
        <v>470</v>
      </c>
      <c r="C49" s="56" t="s">
        <v>471</v>
      </c>
      <c r="D49" s="57" t="s">
        <v>472</v>
      </c>
      <c r="E49" s="58" t="s">
        <v>54</v>
      </c>
      <c r="F49" s="80">
        <v>1</v>
      </c>
      <c r="G49" s="60" t="s">
        <v>473</v>
      </c>
      <c r="H49" s="60" t="s">
        <v>474</v>
      </c>
      <c r="I49" s="373"/>
      <c r="J49" s="62"/>
      <c r="K49" s="63">
        <f t="shared" si="16"/>
        <v>0</v>
      </c>
      <c r="L49" s="63">
        <f t="shared" si="17"/>
        <v>0</v>
      </c>
      <c r="M49" s="64"/>
      <c r="N49" s="65">
        <v>7</v>
      </c>
      <c r="O49" s="66">
        <f t="shared" si="18"/>
        <v>1</v>
      </c>
      <c r="P49" s="66">
        <f t="shared" si="19"/>
        <v>6</v>
      </c>
      <c r="Q49" s="374">
        <v>26</v>
      </c>
      <c r="R49" s="68">
        <f t="shared" si="20"/>
        <v>244.4</v>
      </c>
      <c r="S49" s="69">
        <f t="shared" si="21"/>
        <v>0</v>
      </c>
      <c r="T49" s="70">
        <f t="shared" si="22"/>
        <v>0</v>
      </c>
      <c r="U49" s="70">
        <f t="shared" si="23"/>
        <v>0</v>
      </c>
      <c r="V49" s="70">
        <f t="shared" si="24"/>
        <v>182</v>
      </c>
      <c r="W49" s="70">
        <f t="shared" si="25"/>
        <v>7.8</v>
      </c>
      <c r="X49" s="70">
        <f t="shared" si="26"/>
        <v>54.6</v>
      </c>
      <c r="Y49" s="70">
        <f t="shared" si="27"/>
        <v>182</v>
      </c>
      <c r="Z49" s="70">
        <f t="shared" si="28"/>
        <v>7.8</v>
      </c>
      <c r="AA49" s="70">
        <f t="shared" si="29"/>
        <v>54.6</v>
      </c>
      <c r="AB49" s="71"/>
      <c r="AC49" s="7"/>
    </row>
    <row r="50" spans="1:68" ht="27.95" customHeight="1" x14ac:dyDescent="0.25">
      <c r="A50" s="54" t="s">
        <v>506</v>
      </c>
      <c r="B50" s="55" t="s">
        <v>507</v>
      </c>
      <c r="C50" s="56" t="s">
        <v>471</v>
      </c>
      <c r="D50" s="57" t="s">
        <v>472</v>
      </c>
      <c r="E50" s="58" t="s">
        <v>54</v>
      </c>
      <c r="F50" s="59">
        <v>3</v>
      </c>
      <c r="G50" s="60" t="s">
        <v>512</v>
      </c>
      <c r="H50" s="60" t="s">
        <v>513</v>
      </c>
      <c r="I50" s="81"/>
      <c r="J50" s="82">
        <v>1</v>
      </c>
      <c r="K50" s="63">
        <f t="shared" si="16"/>
        <v>1</v>
      </c>
      <c r="L50" s="63">
        <f t="shared" si="17"/>
        <v>0</v>
      </c>
      <c r="M50" s="83">
        <v>13</v>
      </c>
      <c r="N50" s="84">
        <v>2</v>
      </c>
      <c r="O50" s="66">
        <f t="shared" si="18"/>
        <v>1</v>
      </c>
      <c r="P50" s="66">
        <f t="shared" si="19"/>
        <v>1</v>
      </c>
      <c r="Q50" s="83">
        <v>26</v>
      </c>
      <c r="R50" s="85">
        <f t="shared" si="20"/>
        <v>117</v>
      </c>
      <c r="S50" s="69">
        <f t="shared" si="21"/>
        <v>13</v>
      </c>
      <c r="T50" s="70">
        <f t="shared" si="22"/>
        <v>13</v>
      </c>
      <c r="U50" s="70">
        <f t="shared" si="23"/>
        <v>15.6</v>
      </c>
      <c r="V50" s="70">
        <f t="shared" si="24"/>
        <v>52</v>
      </c>
      <c r="W50" s="70">
        <f t="shared" si="25"/>
        <v>7.8</v>
      </c>
      <c r="X50" s="70">
        <f t="shared" si="26"/>
        <v>15.6</v>
      </c>
      <c r="Y50" s="70">
        <f t="shared" si="27"/>
        <v>65</v>
      </c>
      <c r="Z50" s="70">
        <f t="shared" si="28"/>
        <v>20.8</v>
      </c>
      <c r="AA50" s="70">
        <f t="shared" si="29"/>
        <v>31.2</v>
      </c>
      <c r="AB50" s="71"/>
      <c r="AC50" s="7"/>
    </row>
    <row r="51" spans="1:68" ht="27.95" customHeight="1" x14ac:dyDescent="0.25">
      <c r="A51" s="54" t="s">
        <v>287</v>
      </c>
      <c r="B51" s="55" t="s">
        <v>288</v>
      </c>
      <c r="C51" s="56" t="s">
        <v>117</v>
      </c>
      <c r="D51" s="57" t="s">
        <v>289</v>
      </c>
      <c r="E51" s="58" t="s">
        <v>54</v>
      </c>
      <c r="F51" s="59">
        <v>3</v>
      </c>
      <c r="G51" s="60" t="s">
        <v>290</v>
      </c>
      <c r="H51" s="60" t="s">
        <v>291</v>
      </c>
      <c r="I51" s="764"/>
      <c r="J51" s="240">
        <v>1</v>
      </c>
      <c r="K51" s="276">
        <f t="shared" si="16"/>
        <v>1</v>
      </c>
      <c r="L51" s="276">
        <f t="shared" si="17"/>
        <v>0</v>
      </c>
      <c r="M51" s="253">
        <v>4</v>
      </c>
      <c r="N51" s="228">
        <v>3</v>
      </c>
      <c r="O51" s="276">
        <f t="shared" si="18"/>
        <v>1</v>
      </c>
      <c r="P51" s="276">
        <f t="shared" si="19"/>
        <v>2</v>
      </c>
      <c r="Q51" s="839">
        <v>4</v>
      </c>
      <c r="R51" s="85">
        <f t="shared" si="20"/>
        <v>29.6</v>
      </c>
      <c r="S51" s="69">
        <f t="shared" si="21"/>
        <v>4</v>
      </c>
      <c r="T51" s="70">
        <f t="shared" si="22"/>
        <v>4</v>
      </c>
      <c r="U51" s="70">
        <f t="shared" si="23"/>
        <v>4.8</v>
      </c>
      <c r="V51" s="70">
        <f t="shared" si="24"/>
        <v>12</v>
      </c>
      <c r="W51" s="70">
        <f t="shared" si="25"/>
        <v>1.2</v>
      </c>
      <c r="X51" s="70">
        <f t="shared" si="26"/>
        <v>3.5999999999999996</v>
      </c>
      <c r="Y51" s="70">
        <f t="shared" si="27"/>
        <v>16</v>
      </c>
      <c r="Z51" s="70">
        <f t="shared" si="28"/>
        <v>5.2</v>
      </c>
      <c r="AA51" s="70">
        <f t="shared" si="29"/>
        <v>8.3999999999999986</v>
      </c>
      <c r="AB51" s="71"/>
      <c r="AC51" s="7"/>
    </row>
    <row r="52" spans="1:68" ht="27.95" customHeight="1" x14ac:dyDescent="0.25">
      <c r="A52" s="54" t="s">
        <v>365</v>
      </c>
      <c r="B52" s="55" t="s">
        <v>366</v>
      </c>
      <c r="C52" s="56" t="s">
        <v>52</v>
      </c>
      <c r="D52" s="57" t="s">
        <v>289</v>
      </c>
      <c r="E52" s="58" t="s">
        <v>54</v>
      </c>
      <c r="F52" s="59">
        <v>3</v>
      </c>
      <c r="G52" s="60" t="s">
        <v>290</v>
      </c>
      <c r="H52" s="60" t="s">
        <v>291</v>
      </c>
      <c r="I52" s="764"/>
      <c r="J52" s="82">
        <v>2</v>
      </c>
      <c r="K52" s="63">
        <f t="shared" si="16"/>
        <v>1</v>
      </c>
      <c r="L52" s="63">
        <f t="shared" si="17"/>
        <v>1</v>
      </c>
      <c r="M52" s="253">
        <v>22</v>
      </c>
      <c r="N52" s="84">
        <v>4</v>
      </c>
      <c r="O52" s="66">
        <f t="shared" si="18"/>
        <v>1</v>
      </c>
      <c r="P52" s="66">
        <f t="shared" si="19"/>
        <v>3</v>
      </c>
      <c r="Q52" s="839">
        <v>23</v>
      </c>
      <c r="R52" s="85">
        <f t="shared" si="20"/>
        <v>245.3</v>
      </c>
      <c r="S52" s="69">
        <f t="shared" si="21"/>
        <v>44</v>
      </c>
      <c r="T52" s="70">
        <f t="shared" si="22"/>
        <v>22</v>
      </c>
      <c r="U52" s="70">
        <f t="shared" si="23"/>
        <v>52.8</v>
      </c>
      <c r="V52" s="70">
        <f t="shared" si="24"/>
        <v>92</v>
      </c>
      <c r="W52" s="70">
        <f t="shared" si="25"/>
        <v>6.8999999999999995</v>
      </c>
      <c r="X52" s="70">
        <f t="shared" si="26"/>
        <v>27.599999999999998</v>
      </c>
      <c r="Y52" s="70">
        <f t="shared" si="27"/>
        <v>136</v>
      </c>
      <c r="Z52" s="70">
        <f t="shared" si="28"/>
        <v>28.9</v>
      </c>
      <c r="AA52" s="70">
        <f t="shared" si="29"/>
        <v>80.399999999999991</v>
      </c>
      <c r="AB52" s="71"/>
      <c r="AC52" s="7"/>
    </row>
    <row r="53" spans="1:68" ht="27.95" customHeight="1" x14ac:dyDescent="0.25">
      <c r="A53" s="54" t="s">
        <v>1160</v>
      </c>
      <c r="B53" s="55" t="s">
        <v>1161</v>
      </c>
      <c r="C53" s="56" t="s">
        <v>142</v>
      </c>
      <c r="D53" s="57" t="s">
        <v>1162</v>
      </c>
      <c r="E53" s="58" t="s">
        <v>54</v>
      </c>
      <c r="F53" s="80">
        <v>3</v>
      </c>
      <c r="G53" s="60" t="s">
        <v>1163</v>
      </c>
      <c r="H53" s="60" t="s">
        <v>1164</v>
      </c>
      <c r="I53" s="759"/>
      <c r="J53" s="82">
        <v>1</v>
      </c>
      <c r="K53" s="63">
        <f t="shared" si="16"/>
        <v>1</v>
      </c>
      <c r="L53" s="63">
        <f t="shared" si="17"/>
        <v>0</v>
      </c>
      <c r="M53" s="83">
        <v>26</v>
      </c>
      <c r="N53" s="84">
        <v>0</v>
      </c>
      <c r="O53" s="66">
        <f t="shared" si="18"/>
        <v>0</v>
      </c>
      <c r="P53" s="66">
        <f t="shared" si="19"/>
        <v>0</v>
      </c>
      <c r="Q53" s="828">
        <v>0</v>
      </c>
      <c r="R53" s="85">
        <f t="shared" si="20"/>
        <v>83.2</v>
      </c>
      <c r="S53" s="69">
        <f t="shared" si="21"/>
        <v>26</v>
      </c>
      <c r="T53" s="70">
        <f t="shared" si="22"/>
        <v>26</v>
      </c>
      <c r="U53" s="70">
        <f t="shared" si="23"/>
        <v>31.2</v>
      </c>
      <c r="V53" s="70">
        <f t="shared" si="24"/>
        <v>0</v>
      </c>
      <c r="W53" s="70">
        <f t="shared" si="25"/>
        <v>0</v>
      </c>
      <c r="X53" s="70">
        <f t="shared" si="26"/>
        <v>0</v>
      </c>
      <c r="Y53" s="70">
        <f t="shared" si="27"/>
        <v>26</v>
      </c>
      <c r="Z53" s="70">
        <f t="shared" si="28"/>
        <v>26</v>
      </c>
      <c r="AA53" s="70">
        <f t="shared" si="29"/>
        <v>31.2</v>
      </c>
      <c r="AB53" s="71"/>
      <c r="AC53" s="7"/>
    </row>
    <row r="54" spans="1:68" ht="27.95" customHeight="1" x14ac:dyDescent="0.25">
      <c r="A54" s="54" t="s">
        <v>1180</v>
      </c>
      <c r="B54" s="55" t="s">
        <v>158</v>
      </c>
      <c r="C54" s="56" t="s">
        <v>117</v>
      </c>
      <c r="D54" s="57" t="s">
        <v>1162</v>
      </c>
      <c r="E54" s="58" t="s">
        <v>54</v>
      </c>
      <c r="F54" s="80">
        <v>3</v>
      </c>
      <c r="G54" s="60" t="s">
        <v>1163</v>
      </c>
      <c r="H54" s="60" t="s">
        <v>1164</v>
      </c>
      <c r="I54" s="759"/>
      <c r="J54" s="82"/>
      <c r="K54" s="63">
        <f t="shared" si="16"/>
        <v>0</v>
      </c>
      <c r="L54" s="63">
        <f t="shared" si="17"/>
        <v>0</v>
      </c>
      <c r="M54" s="83"/>
      <c r="N54" s="84"/>
      <c r="O54" s="66">
        <f t="shared" si="18"/>
        <v>0</v>
      </c>
      <c r="P54" s="66">
        <f t="shared" si="19"/>
        <v>0</v>
      </c>
      <c r="Q54" s="828"/>
      <c r="R54" s="85">
        <f t="shared" si="20"/>
        <v>0</v>
      </c>
      <c r="S54" s="69">
        <f t="shared" si="21"/>
        <v>0</v>
      </c>
      <c r="T54" s="70">
        <f t="shared" si="22"/>
        <v>0</v>
      </c>
      <c r="U54" s="70">
        <f t="shared" si="23"/>
        <v>0</v>
      </c>
      <c r="V54" s="70">
        <f t="shared" si="24"/>
        <v>0</v>
      </c>
      <c r="W54" s="70">
        <f t="shared" si="25"/>
        <v>0</v>
      </c>
      <c r="X54" s="70">
        <f t="shared" si="26"/>
        <v>0</v>
      </c>
      <c r="Y54" s="70">
        <f t="shared" si="27"/>
        <v>0</v>
      </c>
      <c r="Z54" s="70">
        <f t="shared" si="28"/>
        <v>0</v>
      </c>
      <c r="AA54" s="70">
        <f t="shared" si="29"/>
        <v>0</v>
      </c>
      <c r="AB54" s="71"/>
      <c r="AC54" s="7"/>
    </row>
    <row r="55" spans="1:68" ht="27.95" customHeight="1" x14ac:dyDescent="0.25">
      <c r="A55" s="54" t="s">
        <v>1209</v>
      </c>
      <c r="B55" s="55" t="s">
        <v>1210</v>
      </c>
      <c r="C55" s="56" t="s">
        <v>117</v>
      </c>
      <c r="D55" s="57" t="s">
        <v>1162</v>
      </c>
      <c r="E55" s="58" t="s">
        <v>54</v>
      </c>
      <c r="F55" s="80">
        <v>3</v>
      </c>
      <c r="G55" s="60" t="s">
        <v>1163</v>
      </c>
      <c r="H55" s="60" t="s">
        <v>1164</v>
      </c>
      <c r="I55" s="759"/>
      <c r="J55" s="82">
        <v>1</v>
      </c>
      <c r="K55" s="63">
        <f t="shared" si="16"/>
        <v>1</v>
      </c>
      <c r="L55" s="63">
        <f t="shared" si="17"/>
        <v>0</v>
      </c>
      <c r="M55" s="83">
        <v>26</v>
      </c>
      <c r="N55" s="84">
        <v>0</v>
      </c>
      <c r="O55" s="66">
        <f t="shared" si="18"/>
        <v>0</v>
      </c>
      <c r="P55" s="66">
        <f t="shared" si="19"/>
        <v>0</v>
      </c>
      <c r="Q55" s="828">
        <v>0</v>
      </c>
      <c r="R55" s="85">
        <f t="shared" si="20"/>
        <v>83.2</v>
      </c>
      <c r="S55" s="69">
        <f t="shared" si="21"/>
        <v>26</v>
      </c>
      <c r="T55" s="70">
        <f t="shared" si="22"/>
        <v>26</v>
      </c>
      <c r="U55" s="70">
        <f t="shared" si="23"/>
        <v>31.2</v>
      </c>
      <c r="V55" s="70">
        <f t="shared" si="24"/>
        <v>0</v>
      </c>
      <c r="W55" s="70">
        <f t="shared" si="25"/>
        <v>0</v>
      </c>
      <c r="X55" s="70">
        <f t="shared" si="26"/>
        <v>0</v>
      </c>
      <c r="Y55" s="70">
        <f t="shared" si="27"/>
        <v>26</v>
      </c>
      <c r="Z55" s="70">
        <f t="shared" si="28"/>
        <v>26</v>
      </c>
      <c r="AA55" s="70">
        <f t="shared" si="29"/>
        <v>31.2</v>
      </c>
      <c r="AB55" s="71"/>
      <c r="AC55" s="7"/>
    </row>
    <row r="56" spans="1:68" ht="27.95" customHeight="1" x14ac:dyDescent="0.25">
      <c r="A56" s="54" t="s">
        <v>1239</v>
      </c>
      <c r="B56" s="55" t="s">
        <v>1240</v>
      </c>
      <c r="C56" s="56" t="s">
        <v>52</v>
      </c>
      <c r="D56" s="57" t="s">
        <v>1162</v>
      </c>
      <c r="E56" s="58" t="s">
        <v>54</v>
      </c>
      <c r="F56" s="80">
        <v>3</v>
      </c>
      <c r="G56" s="60" t="s">
        <v>1163</v>
      </c>
      <c r="H56" s="60" t="s">
        <v>1164</v>
      </c>
      <c r="I56" s="759"/>
      <c r="J56" s="82"/>
      <c r="K56" s="63">
        <f t="shared" si="16"/>
        <v>0</v>
      </c>
      <c r="L56" s="63">
        <f t="shared" si="17"/>
        <v>0</v>
      </c>
      <c r="M56" s="83"/>
      <c r="N56" s="84"/>
      <c r="O56" s="66">
        <f t="shared" si="18"/>
        <v>0</v>
      </c>
      <c r="P56" s="66">
        <f t="shared" si="19"/>
        <v>0</v>
      </c>
      <c r="Q56" s="828"/>
      <c r="R56" s="85">
        <f t="shared" si="20"/>
        <v>0</v>
      </c>
      <c r="S56" s="69">
        <f t="shared" si="21"/>
        <v>0</v>
      </c>
      <c r="T56" s="70">
        <f t="shared" si="22"/>
        <v>0</v>
      </c>
      <c r="U56" s="70">
        <f t="shared" si="23"/>
        <v>0</v>
      </c>
      <c r="V56" s="70">
        <f t="shared" si="24"/>
        <v>0</v>
      </c>
      <c r="W56" s="70">
        <f t="shared" si="25"/>
        <v>0</v>
      </c>
      <c r="X56" s="70">
        <f t="shared" si="26"/>
        <v>0</v>
      </c>
      <c r="Y56" s="70">
        <f t="shared" si="27"/>
        <v>0</v>
      </c>
      <c r="Z56" s="70">
        <f t="shared" si="28"/>
        <v>0</v>
      </c>
      <c r="AA56" s="70">
        <f t="shared" si="29"/>
        <v>0</v>
      </c>
      <c r="AB56" s="71"/>
      <c r="AC56" s="7"/>
    </row>
    <row r="57" spans="1:68" ht="27.95" customHeight="1" x14ac:dyDescent="0.25">
      <c r="A57" s="54" t="s">
        <v>825</v>
      </c>
      <c r="B57" s="55" t="s">
        <v>133</v>
      </c>
      <c r="C57" s="56" t="s">
        <v>117</v>
      </c>
      <c r="D57" s="57" t="s">
        <v>1162</v>
      </c>
      <c r="E57" s="58" t="s">
        <v>54</v>
      </c>
      <c r="F57" s="80">
        <v>3</v>
      </c>
      <c r="G57" s="60" t="s">
        <v>1163</v>
      </c>
      <c r="H57" s="60" t="s">
        <v>1164</v>
      </c>
      <c r="I57" s="759"/>
      <c r="J57" s="82"/>
      <c r="K57" s="63">
        <f t="shared" si="16"/>
        <v>0</v>
      </c>
      <c r="L57" s="63">
        <f t="shared" si="17"/>
        <v>0</v>
      </c>
      <c r="M57" s="83"/>
      <c r="N57" s="84"/>
      <c r="O57" s="66">
        <f t="shared" si="18"/>
        <v>0</v>
      </c>
      <c r="P57" s="66">
        <f t="shared" si="19"/>
        <v>0</v>
      </c>
      <c r="Q57" s="828"/>
      <c r="R57" s="85">
        <f t="shared" si="20"/>
        <v>0</v>
      </c>
      <c r="S57" s="69">
        <f t="shared" si="21"/>
        <v>0</v>
      </c>
      <c r="T57" s="70">
        <f t="shared" si="22"/>
        <v>0</v>
      </c>
      <c r="U57" s="70">
        <f t="shared" si="23"/>
        <v>0</v>
      </c>
      <c r="V57" s="70">
        <f t="shared" si="24"/>
        <v>0</v>
      </c>
      <c r="W57" s="70">
        <f t="shared" si="25"/>
        <v>0</v>
      </c>
      <c r="X57" s="70">
        <f t="shared" si="26"/>
        <v>0</v>
      </c>
      <c r="Y57" s="70">
        <f t="shared" si="27"/>
        <v>0</v>
      </c>
      <c r="Z57" s="70">
        <f t="shared" si="28"/>
        <v>0</v>
      </c>
      <c r="AA57" s="70">
        <f t="shared" si="29"/>
        <v>0</v>
      </c>
      <c r="AB57" s="71"/>
      <c r="AC57" s="7"/>
    </row>
    <row r="58" spans="1:68" ht="27.95" customHeight="1" x14ac:dyDescent="0.25">
      <c r="A58" s="54" t="s">
        <v>1276</v>
      </c>
      <c r="B58" s="55" t="s">
        <v>1277</v>
      </c>
      <c r="C58" s="56" t="s">
        <v>52</v>
      </c>
      <c r="D58" s="57" t="s">
        <v>1162</v>
      </c>
      <c r="E58" s="58" t="s">
        <v>54</v>
      </c>
      <c r="F58" s="80">
        <v>3</v>
      </c>
      <c r="G58" s="60" t="s">
        <v>1163</v>
      </c>
      <c r="H58" s="60" t="s">
        <v>1164</v>
      </c>
      <c r="I58" s="759"/>
      <c r="J58" s="82"/>
      <c r="K58" s="63">
        <f t="shared" si="16"/>
        <v>0</v>
      </c>
      <c r="L58" s="63">
        <f t="shared" si="17"/>
        <v>0</v>
      </c>
      <c r="M58" s="83"/>
      <c r="N58" s="84"/>
      <c r="O58" s="66">
        <f t="shared" si="18"/>
        <v>0</v>
      </c>
      <c r="P58" s="66">
        <f t="shared" si="19"/>
        <v>0</v>
      </c>
      <c r="Q58" s="828"/>
      <c r="R58" s="85">
        <f t="shared" si="20"/>
        <v>0</v>
      </c>
      <c r="S58" s="69">
        <f t="shared" si="21"/>
        <v>0</v>
      </c>
      <c r="T58" s="70">
        <f t="shared" si="22"/>
        <v>0</v>
      </c>
      <c r="U58" s="70">
        <f t="shared" si="23"/>
        <v>0</v>
      </c>
      <c r="V58" s="70">
        <f t="shared" si="24"/>
        <v>0</v>
      </c>
      <c r="W58" s="70">
        <f t="shared" si="25"/>
        <v>0</v>
      </c>
      <c r="X58" s="70">
        <f t="shared" si="26"/>
        <v>0</v>
      </c>
      <c r="Y58" s="70">
        <f t="shared" si="27"/>
        <v>0</v>
      </c>
      <c r="Z58" s="70">
        <f t="shared" si="28"/>
        <v>0</v>
      </c>
      <c r="AA58" s="70">
        <f t="shared" si="29"/>
        <v>0</v>
      </c>
      <c r="AB58" s="71"/>
      <c r="AC58" s="7"/>
    </row>
    <row r="59" spans="1:68" s="115" customFormat="1" ht="27.95" customHeight="1" x14ac:dyDescent="0.25">
      <c r="A59" s="54" t="s">
        <v>1293</v>
      </c>
      <c r="B59" s="55" t="s">
        <v>1294</v>
      </c>
      <c r="C59" s="56"/>
      <c r="D59" s="57" t="s">
        <v>1162</v>
      </c>
      <c r="E59" s="58" t="s">
        <v>54</v>
      </c>
      <c r="F59" s="80">
        <v>3</v>
      </c>
      <c r="G59" s="60" t="s">
        <v>1163</v>
      </c>
      <c r="H59" s="545" t="s">
        <v>1164</v>
      </c>
      <c r="I59" s="759"/>
      <c r="J59" s="82">
        <v>0</v>
      </c>
      <c r="K59" s="63">
        <f t="shared" si="16"/>
        <v>0</v>
      </c>
      <c r="L59" s="63">
        <f t="shared" si="17"/>
        <v>0</v>
      </c>
      <c r="M59" s="83">
        <v>0</v>
      </c>
      <c r="N59" s="84">
        <v>4</v>
      </c>
      <c r="O59" s="66">
        <f t="shared" si="18"/>
        <v>1</v>
      </c>
      <c r="P59" s="66">
        <f t="shared" si="19"/>
        <v>3</v>
      </c>
      <c r="Q59" s="828">
        <v>26</v>
      </c>
      <c r="R59" s="85">
        <f t="shared" si="20"/>
        <v>143</v>
      </c>
      <c r="S59" s="69">
        <f t="shared" si="21"/>
        <v>0</v>
      </c>
      <c r="T59" s="70">
        <f t="shared" si="22"/>
        <v>0</v>
      </c>
      <c r="U59" s="70">
        <f t="shared" si="23"/>
        <v>0</v>
      </c>
      <c r="V59" s="70">
        <f t="shared" si="24"/>
        <v>104</v>
      </c>
      <c r="W59" s="70">
        <f t="shared" si="25"/>
        <v>7.8</v>
      </c>
      <c r="X59" s="70">
        <f t="shared" si="26"/>
        <v>31.2</v>
      </c>
      <c r="Y59" s="70">
        <f t="shared" si="27"/>
        <v>104</v>
      </c>
      <c r="Z59" s="70">
        <f t="shared" si="28"/>
        <v>7.8</v>
      </c>
      <c r="AA59" s="70">
        <f t="shared" si="29"/>
        <v>31.2</v>
      </c>
      <c r="AB59" s="71"/>
      <c r="AC59" s="7"/>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row>
    <row r="60" spans="1:68" s="115" customFormat="1" ht="27.95" customHeight="1" x14ac:dyDescent="0.25">
      <c r="A60" s="54" t="s">
        <v>893</v>
      </c>
      <c r="B60" s="55" t="s">
        <v>894</v>
      </c>
      <c r="C60" s="56" t="s">
        <v>895</v>
      </c>
      <c r="D60" s="57" t="s">
        <v>896</v>
      </c>
      <c r="E60" s="58" t="s">
        <v>54</v>
      </c>
      <c r="F60" s="80">
        <v>3</v>
      </c>
      <c r="G60" s="60" t="s">
        <v>897</v>
      </c>
      <c r="H60" s="60" t="s">
        <v>898</v>
      </c>
      <c r="I60" s="760"/>
      <c r="J60" s="82">
        <v>1</v>
      </c>
      <c r="K60" s="63">
        <f t="shared" si="16"/>
        <v>1</v>
      </c>
      <c r="L60" s="63">
        <f t="shared" si="17"/>
        <v>0</v>
      </c>
      <c r="M60" s="83">
        <v>26</v>
      </c>
      <c r="N60" s="84"/>
      <c r="O60" s="66">
        <f t="shared" si="18"/>
        <v>0</v>
      </c>
      <c r="P60" s="66">
        <f t="shared" si="19"/>
        <v>0</v>
      </c>
      <c r="Q60" s="829"/>
      <c r="R60" s="85">
        <f t="shared" si="20"/>
        <v>83.2</v>
      </c>
      <c r="S60" s="69">
        <f t="shared" si="21"/>
        <v>26</v>
      </c>
      <c r="T60" s="70">
        <f t="shared" si="22"/>
        <v>26</v>
      </c>
      <c r="U60" s="70">
        <f t="shared" si="23"/>
        <v>31.2</v>
      </c>
      <c r="V60" s="70">
        <f t="shared" si="24"/>
        <v>0</v>
      </c>
      <c r="W60" s="70">
        <f t="shared" si="25"/>
        <v>0</v>
      </c>
      <c r="X60" s="70">
        <f t="shared" si="26"/>
        <v>0</v>
      </c>
      <c r="Y60" s="70">
        <f t="shared" si="27"/>
        <v>26</v>
      </c>
      <c r="Z60" s="70">
        <f t="shared" si="28"/>
        <v>26</v>
      </c>
      <c r="AA60" s="70">
        <f t="shared" si="29"/>
        <v>31.2</v>
      </c>
      <c r="AB60" s="71"/>
      <c r="AC60" s="7"/>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row>
    <row r="61" spans="1:68" ht="27.75" customHeight="1" thickBot="1" x14ac:dyDescent="0.3">
      <c r="A61" s="679" t="s">
        <v>1076</v>
      </c>
      <c r="B61" s="689" t="s">
        <v>163</v>
      </c>
      <c r="C61" s="698" t="s">
        <v>117</v>
      </c>
      <c r="D61" s="57" t="s">
        <v>896</v>
      </c>
      <c r="E61" s="705" t="s">
        <v>54</v>
      </c>
      <c r="F61" s="724">
        <v>3</v>
      </c>
      <c r="G61" s="737" t="s">
        <v>897</v>
      </c>
      <c r="H61" s="737" t="s">
        <v>898</v>
      </c>
      <c r="I61" s="773"/>
      <c r="J61" s="783"/>
      <c r="K61" s="791">
        <f t="shared" si="16"/>
        <v>0</v>
      </c>
      <c r="L61" s="791">
        <f t="shared" si="17"/>
        <v>0</v>
      </c>
      <c r="M61" s="801"/>
      <c r="N61" s="811">
        <v>2</v>
      </c>
      <c r="O61" s="818">
        <f t="shared" si="18"/>
        <v>1</v>
      </c>
      <c r="P61" s="818">
        <f t="shared" si="19"/>
        <v>1</v>
      </c>
      <c r="Q61" s="838">
        <v>26</v>
      </c>
      <c r="R61" s="848">
        <f t="shared" si="20"/>
        <v>75.400000000000006</v>
      </c>
      <c r="S61" s="860">
        <f t="shared" si="21"/>
        <v>0</v>
      </c>
      <c r="T61" s="866">
        <f t="shared" si="22"/>
        <v>0</v>
      </c>
      <c r="U61" s="866">
        <f t="shared" si="23"/>
        <v>0</v>
      </c>
      <c r="V61" s="866">
        <f t="shared" si="24"/>
        <v>52</v>
      </c>
      <c r="W61" s="866">
        <f t="shared" si="25"/>
        <v>7.8</v>
      </c>
      <c r="X61" s="866">
        <f t="shared" si="26"/>
        <v>15.6</v>
      </c>
      <c r="Y61" s="866">
        <f t="shared" si="27"/>
        <v>52</v>
      </c>
      <c r="Z61" s="866">
        <f t="shared" si="28"/>
        <v>7.8</v>
      </c>
      <c r="AA61" s="866">
        <f t="shared" si="29"/>
        <v>15.6</v>
      </c>
      <c r="AB61" s="868"/>
      <c r="AC61" s="7"/>
    </row>
    <row r="62" spans="1:68" ht="27.95" customHeight="1" thickTop="1" x14ac:dyDescent="0.25">
      <c r="A62" s="54" t="s">
        <v>429</v>
      </c>
      <c r="B62" s="55" t="s">
        <v>51</v>
      </c>
      <c r="C62" s="56" t="s">
        <v>52</v>
      </c>
      <c r="D62" s="57" t="s">
        <v>289</v>
      </c>
      <c r="E62" s="58" t="s">
        <v>54</v>
      </c>
      <c r="F62" s="80">
        <v>3</v>
      </c>
      <c r="G62" s="60" t="s">
        <v>430</v>
      </c>
      <c r="H62" s="60" t="s">
        <v>431</v>
      </c>
      <c r="I62" s="274"/>
      <c r="J62" s="62">
        <v>2</v>
      </c>
      <c r="K62" s="63">
        <f t="shared" si="16"/>
        <v>1</v>
      </c>
      <c r="L62" s="63">
        <f t="shared" si="17"/>
        <v>1</v>
      </c>
      <c r="M62" s="64">
        <v>22</v>
      </c>
      <c r="N62" s="65">
        <v>3</v>
      </c>
      <c r="O62" s="66">
        <f t="shared" si="18"/>
        <v>1</v>
      </c>
      <c r="P62" s="66">
        <f t="shared" si="19"/>
        <v>2</v>
      </c>
      <c r="Q62" s="298">
        <v>26</v>
      </c>
      <c r="R62" s="68">
        <f t="shared" si="20"/>
        <v>228</v>
      </c>
      <c r="S62" s="69">
        <f t="shared" si="21"/>
        <v>44</v>
      </c>
      <c r="T62" s="70">
        <f t="shared" si="22"/>
        <v>22</v>
      </c>
      <c r="U62" s="70">
        <f t="shared" si="23"/>
        <v>52.8</v>
      </c>
      <c r="V62" s="70">
        <f t="shared" si="24"/>
        <v>78</v>
      </c>
      <c r="W62" s="70">
        <f t="shared" si="25"/>
        <v>7.8</v>
      </c>
      <c r="X62" s="70">
        <f t="shared" si="26"/>
        <v>23.4</v>
      </c>
      <c r="Y62" s="70">
        <f t="shared" si="27"/>
        <v>122</v>
      </c>
      <c r="Z62" s="70">
        <f t="shared" si="28"/>
        <v>29.8</v>
      </c>
      <c r="AA62" s="70">
        <f t="shared" si="29"/>
        <v>76.199999999999989</v>
      </c>
      <c r="AB62" s="71"/>
      <c r="AC62" s="7"/>
    </row>
    <row r="63" spans="1:68" ht="27.95" customHeight="1" x14ac:dyDescent="0.25">
      <c r="A63" s="54" t="s">
        <v>452</v>
      </c>
      <c r="B63" s="55" t="s">
        <v>453</v>
      </c>
      <c r="C63" s="56" t="s">
        <v>117</v>
      </c>
      <c r="D63" s="57" t="s">
        <v>289</v>
      </c>
      <c r="E63" s="58" t="s">
        <v>54</v>
      </c>
      <c r="F63" s="80">
        <v>3</v>
      </c>
      <c r="G63" s="60" t="s">
        <v>430</v>
      </c>
      <c r="H63" s="60" t="s">
        <v>431</v>
      </c>
      <c r="I63" s="764"/>
      <c r="J63" s="82">
        <v>2</v>
      </c>
      <c r="K63" s="63">
        <f t="shared" si="16"/>
        <v>1</v>
      </c>
      <c r="L63" s="63">
        <f t="shared" si="17"/>
        <v>1</v>
      </c>
      <c r="M63" s="83">
        <v>4</v>
      </c>
      <c r="N63" s="84">
        <v>1</v>
      </c>
      <c r="O63" s="66">
        <f t="shared" si="18"/>
        <v>1</v>
      </c>
      <c r="P63" s="66">
        <f t="shared" si="19"/>
        <v>0</v>
      </c>
      <c r="Q63" s="834">
        <v>26</v>
      </c>
      <c r="R63" s="85">
        <f t="shared" si="20"/>
        <v>63.2</v>
      </c>
      <c r="S63" s="69">
        <f t="shared" si="21"/>
        <v>8</v>
      </c>
      <c r="T63" s="70">
        <f t="shared" si="22"/>
        <v>4</v>
      </c>
      <c r="U63" s="70">
        <f t="shared" si="23"/>
        <v>9.6</v>
      </c>
      <c r="V63" s="70">
        <f t="shared" si="24"/>
        <v>26</v>
      </c>
      <c r="W63" s="70">
        <f t="shared" si="25"/>
        <v>7.8</v>
      </c>
      <c r="X63" s="70">
        <f t="shared" si="26"/>
        <v>7.8</v>
      </c>
      <c r="Y63" s="70">
        <f t="shared" si="27"/>
        <v>34</v>
      </c>
      <c r="Z63" s="70">
        <f t="shared" si="28"/>
        <v>11.8</v>
      </c>
      <c r="AA63" s="70">
        <f t="shared" si="29"/>
        <v>17.399999999999999</v>
      </c>
      <c r="AB63" s="71"/>
      <c r="AC63" s="7"/>
    </row>
    <row r="64" spans="1:68" ht="27.95" customHeight="1" x14ac:dyDescent="0.25">
      <c r="A64" s="54" t="s">
        <v>519</v>
      </c>
      <c r="B64" s="55" t="s">
        <v>520</v>
      </c>
      <c r="C64" s="56" t="s">
        <v>471</v>
      </c>
      <c r="D64" s="57" t="s">
        <v>472</v>
      </c>
      <c r="E64" s="58" t="s">
        <v>54</v>
      </c>
      <c r="F64" s="80">
        <v>3</v>
      </c>
      <c r="G64" s="60" t="s">
        <v>522</v>
      </c>
      <c r="H64" s="60" t="s">
        <v>523</v>
      </c>
      <c r="I64" s="81"/>
      <c r="J64" s="82">
        <v>1</v>
      </c>
      <c r="K64" s="63">
        <f t="shared" si="16"/>
        <v>1</v>
      </c>
      <c r="L64" s="63">
        <f t="shared" si="17"/>
        <v>0</v>
      </c>
      <c r="M64" s="83">
        <v>13</v>
      </c>
      <c r="N64" s="84">
        <v>2</v>
      </c>
      <c r="O64" s="66">
        <f t="shared" si="18"/>
        <v>1</v>
      </c>
      <c r="P64" s="66">
        <f t="shared" si="19"/>
        <v>1</v>
      </c>
      <c r="Q64" s="83">
        <v>26</v>
      </c>
      <c r="R64" s="85">
        <f t="shared" si="20"/>
        <v>117</v>
      </c>
      <c r="S64" s="69">
        <f t="shared" si="21"/>
        <v>13</v>
      </c>
      <c r="T64" s="70">
        <f t="shared" si="22"/>
        <v>13</v>
      </c>
      <c r="U64" s="70">
        <f t="shared" si="23"/>
        <v>15.6</v>
      </c>
      <c r="V64" s="70">
        <f t="shared" si="24"/>
        <v>52</v>
      </c>
      <c r="W64" s="70">
        <f t="shared" si="25"/>
        <v>7.8</v>
      </c>
      <c r="X64" s="70">
        <f t="shared" si="26"/>
        <v>15.6</v>
      </c>
      <c r="Y64" s="70">
        <f t="shared" si="27"/>
        <v>65</v>
      </c>
      <c r="Z64" s="70">
        <f t="shared" si="28"/>
        <v>20.8</v>
      </c>
      <c r="AA64" s="70">
        <f t="shared" si="29"/>
        <v>31.2</v>
      </c>
      <c r="AB64" s="71"/>
      <c r="AC64" s="7"/>
    </row>
    <row r="65" spans="1:68" ht="27.95" customHeight="1" x14ac:dyDescent="0.25">
      <c r="A65" s="54" t="s">
        <v>528</v>
      </c>
      <c r="B65" s="55" t="s">
        <v>507</v>
      </c>
      <c r="C65" s="56" t="s">
        <v>471</v>
      </c>
      <c r="D65" s="57" t="s">
        <v>472</v>
      </c>
      <c r="E65" s="58" t="s">
        <v>54</v>
      </c>
      <c r="F65" s="80">
        <v>3</v>
      </c>
      <c r="G65" s="60" t="s">
        <v>522</v>
      </c>
      <c r="H65" s="60" t="s">
        <v>523</v>
      </c>
      <c r="I65" s="81"/>
      <c r="J65" s="82">
        <v>1</v>
      </c>
      <c r="K65" s="63">
        <f t="shared" si="16"/>
        <v>1</v>
      </c>
      <c r="L65" s="63">
        <f t="shared" si="17"/>
        <v>0</v>
      </c>
      <c r="M65" s="83">
        <v>13</v>
      </c>
      <c r="N65" s="84">
        <v>4</v>
      </c>
      <c r="O65" s="66">
        <f t="shared" si="18"/>
        <v>1</v>
      </c>
      <c r="P65" s="66">
        <f t="shared" si="19"/>
        <v>3</v>
      </c>
      <c r="Q65" s="83">
        <v>26</v>
      </c>
      <c r="R65" s="85">
        <f t="shared" si="20"/>
        <v>184.60000000000002</v>
      </c>
      <c r="S65" s="69">
        <f t="shared" si="21"/>
        <v>13</v>
      </c>
      <c r="T65" s="70">
        <f t="shared" si="22"/>
        <v>13</v>
      </c>
      <c r="U65" s="70">
        <f t="shared" si="23"/>
        <v>15.6</v>
      </c>
      <c r="V65" s="70">
        <f t="shared" si="24"/>
        <v>104</v>
      </c>
      <c r="W65" s="70">
        <f t="shared" si="25"/>
        <v>7.8</v>
      </c>
      <c r="X65" s="70">
        <f t="shared" si="26"/>
        <v>31.2</v>
      </c>
      <c r="Y65" s="70">
        <f t="shared" si="27"/>
        <v>117</v>
      </c>
      <c r="Z65" s="70">
        <f t="shared" si="28"/>
        <v>20.8</v>
      </c>
      <c r="AA65" s="70">
        <f t="shared" si="29"/>
        <v>46.8</v>
      </c>
      <c r="AB65" s="71"/>
      <c r="AC65" s="7"/>
    </row>
    <row r="66" spans="1:68" ht="27.95" customHeight="1" x14ac:dyDescent="0.25">
      <c r="A66" s="392" t="s">
        <v>573</v>
      </c>
      <c r="B66" s="393" t="s">
        <v>574</v>
      </c>
      <c r="C66" s="56" t="s">
        <v>199</v>
      </c>
      <c r="D66" s="57" t="s">
        <v>549</v>
      </c>
      <c r="E66" s="58" t="s">
        <v>54</v>
      </c>
      <c r="F66" s="80">
        <v>5</v>
      </c>
      <c r="G66" s="60" t="s">
        <v>591</v>
      </c>
      <c r="H66" s="60" t="s">
        <v>593</v>
      </c>
      <c r="I66" s="404"/>
      <c r="J66" s="82">
        <v>1</v>
      </c>
      <c r="K66" s="96">
        <f t="shared" si="16"/>
        <v>1</v>
      </c>
      <c r="L66" s="96">
        <f t="shared" si="17"/>
        <v>0</v>
      </c>
      <c r="M66" s="83">
        <v>0</v>
      </c>
      <c r="N66" s="84">
        <v>1</v>
      </c>
      <c r="O66" s="66">
        <f t="shared" si="18"/>
        <v>1</v>
      </c>
      <c r="P66" s="66">
        <f t="shared" si="19"/>
        <v>0</v>
      </c>
      <c r="Q66" s="83">
        <v>26</v>
      </c>
      <c r="R66" s="85">
        <f t="shared" si="20"/>
        <v>41.6</v>
      </c>
      <c r="S66" s="69">
        <f t="shared" si="21"/>
        <v>0</v>
      </c>
      <c r="T66" s="70">
        <f t="shared" si="22"/>
        <v>0</v>
      </c>
      <c r="U66" s="70">
        <f t="shared" si="23"/>
        <v>0</v>
      </c>
      <c r="V66" s="70">
        <f t="shared" si="24"/>
        <v>26</v>
      </c>
      <c r="W66" s="70">
        <f t="shared" si="25"/>
        <v>7.8</v>
      </c>
      <c r="X66" s="70">
        <f t="shared" si="26"/>
        <v>7.8</v>
      </c>
      <c r="Y66" s="70">
        <f t="shared" si="27"/>
        <v>26</v>
      </c>
      <c r="Z66" s="70">
        <f t="shared" si="28"/>
        <v>7.8</v>
      </c>
      <c r="AA66" s="70">
        <f t="shared" si="29"/>
        <v>7.8</v>
      </c>
      <c r="AB66" s="71"/>
      <c r="AC66" s="7"/>
    </row>
    <row r="67" spans="1:68" ht="27.95" customHeight="1" x14ac:dyDescent="0.25">
      <c r="A67" s="392" t="s">
        <v>651</v>
      </c>
      <c r="B67" s="393" t="s">
        <v>652</v>
      </c>
      <c r="C67" s="56" t="s">
        <v>52</v>
      </c>
      <c r="D67" s="57" t="s">
        <v>549</v>
      </c>
      <c r="E67" s="58" t="s">
        <v>54</v>
      </c>
      <c r="F67" s="80">
        <v>5</v>
      </c>
      <c r="G67" s="60" t="s">
        <v>591</v>
      </c>
      <c r="H67" s="60" t="s">
        <v>593</v>
      </c>
      <c r="I67" s="766"/>
      <c r="J67" s="82">
        <v>1</v>
      </c>
      <c r="K67" s="63">
        <f t="shared" si="16"/>
        <v>1</v>
      </c>
      <c r="L67" s="63">
        <f t="shared" si="17"/>
        <v>0</v>
      </c>
      <c r="M67" s="83">
        <v>26</v>
      </c>
      <c r="N67" s="84">
        <v>1</v>
      </c>
      <c r="O67" s="66">
        <f t="shared" si="18"/>
        <v>1</v>
      </c>
      <c r="P67" s="66">
        <f t="shared" si="19"/>
        <v>0</v>
      </c>
      <c r="Q67" s="83">
        <v>0</v>
      </c>
      <c r="R67" s="85">
        <f t="shared" si="20"/>
        <v>83.2</v>
      </c>
      <c r="S67" s="69">
        <f t="shared" si="21"/>
        <v>26</v>
      </c>
      <c r="T67" s="70">
        <f t="shared" si="22"/>
        <v>26</v>
      </c>
      <c r="U67" s="70">
        <f t="shared" si="23"/>
        <v>31.2</v>
      </c>
      <c r="V67" s="70">
        <f t="shared" si="24"/>
        <v>0</v>
      </c>
      <c r="W67" s="70">
        <f t="shared" si="25"/>
        <v>0</v>
      </c>
      <c r="X67" s="70">
        <f t="shared" si="26"/>
        <v>0</v>
      </c>
      <c r="Y67" s="70">
        <f t="shared" si="27"/>
        <v>26</v>
      </c>
      <c r="Z67" s="70">
        <f t="shared" si="28"/>
        <v>26</v>
      </c>
      <c r="AA67" s="70">
        <f t="shared" si="29"/>
        <v>31.2</v>
      </c>
      <c r="AB67" s="71"/>
      <c r="AC67" s="7"/>
    </row>
    <row r="68" spans="1:68" ht="27.95" customHeight="1" x14ac:dyDescent="0.25">
      <c r="A68" s="392" t="s">
        <v>705</v>
      </c>
      <c r="B68" s="393" t="s">
        <v>258</v>
      </c>
      <c r="C68" s="56" t="s">
        <v>117</v>
      </c>
      <c r="D68" s="57" t="s">
        <v>549</v>
      </c>
      <c r="E68" s="58" t="s">
        <v>54</v>
      </c>
      <c r="F68" s="80">
        <v>5</v>
      </c>
      <c r="G68" s="60" t="s">
        <v>591</v>
      </c>
      <c r="H68" s="60" t="s">
        <v>593</v>
      </c>
      <c r="I68" s="766"/>
      <c r="J68" s="82">
        <v>1</v>
      </c>
      <c r="K68" s="63">
        <f t="shared" si="16"/>
        <v>1</v>
      </c>
      <c r="L68" s="63">
        <f t="shared" si="17"/>
        <v>0</v>
      </c>
      <c r="M68" s="83">
        <v>0</v>
      </c>
      <c r="N68" s="84">
        <v>1</v>
      </c>
      <c r="O68" s="66">
        <f t="shared" ref="O68:O99" si="30">IF(N68&gt;0, 1, 0)</f>
        <v>1</v>
      </c>
      <c r="P68" s="66">
        <f t="shared" ref="P68:P99" si="31">N68-O68</f>
        <v>0</v>
      </c>
      <c r="Q68" s="83">
        <v>0</v>
      </c>
      <c r="R68" s="85">
        <f t="shared" ref="R68:R96" si="32">(K68*M68*$R$5)+(L68*M68*$R$6)+(O68*Q68*$R$7)+(P68*Q68*$R$8)</f>
        <v>0</v>
      </c>
      <c r="S68" s="69">
        <f t="shared" ref="S68:S96" si="33">J68*M68*$S$5</f>
        <v>0</v>
      </c>
      <c r="T68" s="70">
        <f t="shared" ref="T68:T96" si="34">K68*M68*$T$5</f>
        <v>0</v>
      </c>
      <c r="U68" s="70">
        <f t="shared" ref="U68:U96" si="35">J68*M68*$U$5</f>
        <v>0</v>
      </c>
      <c r="V68" s="70">
        <f t="shared" ref="V68:V99" si="36">N68*Q68*$V$7</f>
        <v>0</v>
      </c>
      <c r="W68" s="70">
        <f t="shared" ref="W68:W99" si="37">O68*Q68*$W$7</f>
        <v>0</v>
      </c>
      <c r="X68" s="70">
        <f t="shared" ref="X68:X99" si="38">N68*Q68*$X$7</f>
        <v>0</v>
      </c>
      <c r="Y68" s="70">
        <f t="shared" ref="Y68:Y99" si="39">S68+V68</f>
        <v>0</v>
      </c>
      <c r="Z68" s="70">
        <f t="shared" ref="Z68:Z99" si="40">T68+W68</f>
        <v>0</v>
      </c>
      <c r="AA68" s="70">
        <f t="shared" ref="AA68:AA99" si="41">U68+X68</f>
        <v>0</v>
      </c>
      <c r="AB68" s="71"/>
      <c r="AC68" s="7"/>
    </row>
    <row r="69" spans="1:68" ht="27.95" customHeight="1" x14ac:dyDescent="0.25">
      <c r="A69" s="54" t="s">
        <v>1297</v>
      </c>
      <c r="B69" s="55" t="s">
        <v>1298</v>
      </c>
      <c r="C69" s="608" t="s">
        <v>52</v>
      </c>
      <c r="D69" s="389" t="s">
        <v>1299</v>
      </c>
      <c r="E69" s="709" t="s">
        <v>54</v>
      </c>
      <c r="F69" s="152">
        <v>5</v>
      </c>
      <c r="G69" s="153" t="s">
        <v>1300</v>
      </c>
      <c r="H69" s="153" t="s">
        <v>1301</v>
      </c>
      <c r="I69" s="627"/>
      <c r="J69" s="82">
        <v>1</v>
      </c>
      <c r="K69" s="610">
        <f t="shared" si="16"/>
        <v>1</v>
      </c>
      <c r="L69" s="610">
        <f t="shared" si="17"/>
        <v>0</v>
      </c>
      <c r="M69" s="83">
        <v>26</v>
      </c>
      <c r="N69" s="84">
        <v>1</v>
      </c>
      <c r="O69" s="611">
        <f t="shared" si="30"/>
        <v>1</v>
      </c>
      <c r="P69" s="611">
        <f t="shared" si="31"/>
        <v>0</v>
      </c>
      <c r="Q69" s="832">
        <v>12</v>
      </c>
      <c r="R69" s="85">
        <f t="shared" si="32"/>
        <v>102.4</v>
      </c>
      <c r="S69" s="69">
        <f t="shared" si="33"/>
        <v>26</v>
      </c>
      <c r="T69" s="70">
        <f t="shared" si="34"/>
        <v>26</v>
      </c>
      <c r="U69" s="70">
        <f t="shared" si="35"/>
        <v>31.2</v>
      </c>
      <c r="V69" s="70">
        <f t="shared" si="36"/>
        <v>12</v>
      </c>
      <c r="W69" s="70">
        <f t="shared" si="37"/>
        <v>3.5999999999999996</v>
      </c>
      <c r="X69" s="70">
        <f t="shared" si="38"/>
        <v>3.5999999999999996</v>
      </c>
      <c r="Y69" s="70">
        <f t="shared" si="39"/>
        <v>38</v>
      </c>
      <c r="Z69" s="70">
        <f t="shared" si="40"/>
        <v>29.6</v>
      </c>
      <c r="AA69" s="70">
        <f t="shared" si="41"/>
        <v>34.799999999999997</v>
      </c>
      <c r="AB69" s="71"/>
      <c r="AC69" s="7"/>
    </row>
    <row r="70" spans="1:68" ht="27.95" customHeight="1" x14ac:dyDescent="0.25">
      <c r="A70" s="54" t="s">
        <v>1391</v>
      </c>
      <c r="B70" s="55" t="s">
        <v>1392</v>
      </c>
      <c r="C70" s="56" t="s">
        <v>117</v>
      </c>
      <c r="D70" s="57" t="s">
        <v>1299</v>
      </c>
      <c r="E70" s="709" t="s">
        <v>54</v>
      </c>
      <c r="F70" s="152">
        <v>5</v>
      </c>
      <c r="G70" s="153" t="s">
        <v>1300</v>
      </c>
      <c r="H70" s="153" t="s">
        <v>1301</v>
      </c>
      <c r="I70" s="771"/>
      <c r="J70" s="82"/>
      <c r="K70" s="63">
        <f t="shared" si="16"/>
        <v>0</v>
      </c>
      <c r="L70" s="63">
        <f t="shared" si="17"/>
        <v>0</v>
      </c>
      <c r="M70" s="83"/>
      <c r="N70" s="84">
        <v>1</v>
      </c>
      <c r="O70" s="66">
        <f t="shared" si="30"/>
        <v>1</v>
      </c>
      <c r="P70" s="66">
        <f t="shared" si="31"/>
        <v>0</v>
      </c>
      <c r="Q70" s="832">
        <v>14</v>
      </c>
      <c r="R70" s="85">
        <f t="shared" si="32"/>
        <v>22.400000000000002</v>
      </c>
      <c r="S70" s="69">
        <f t="shared" si="33"/>
        <v>0</v>
      </c>
      <c r="T70" s="70">
        <f t="shared" si="34"/>
        <v>0</v>
      </c>
      <c r="U70" s="70">
        <f t="shared" si="35"/>
        <v>0</v>
      </c>
      <c r="V70" s="70">
        <f t="shared" si="36"/>
        <v>14</v>
      </c>
      <c r="W70" s="70">
        <f t="shared" si="37"/>
        <v>4.2</v>
      </c>
      <c r="X70" s="70">
        <f t="shared" si="38"/>
        <v>4.2</v>
      </c>
      <c r="Y70" s="70">
        <f t="shared" si="39"/>
        <v>14</v>
      </c>
      <c r="Z70" s="70">
        <f t="shared" si="40"/>
        <v>4.2</v>
      </c>
      <c r="AA70" s="70">
        <f t="shared" si="41"/>
        <v>4.2</v>
      </c>
      <c r="AB70" s="71"/>
      <c r="AC70" s="7"/>
    </row>
    <row r="71" spans="1:68" ht="27.95" customHeight="1" x14ac:dyDescent="0.25">
      <c r="A71" s="392" t="s">
        <v>688</v>
      </c>
      <c r="B71" s="393" t="s">
        <v>689</v>
      </c>
      <c r="C71" s="56" t="s">
        <v>142</v>
      </c>
      <c r="D71" s="57" t="s">
        <v>549</v>
      </c>
      <c r="E71" s="58" t="s">
        <v>54</v>
      </c>
      <c r="F71" s="80">
        <v>5</v>
      </c>
      <c r="G71" s="60" t="s">
        <v>690</v>
      </c>
      <c r="H71" s="60" t="s">
        <v>691</v>
      </c>
      <c r="I71" s="766"/>
      <c r="J71" s="82">
        <v>1</v>
      </c>
      <c r="K71" s="63">
        <f t="shared" si="16"/>
        <v>1</v>
      </c>
      <c r="L71" s="63">
        <f t="shared" si="17"/>
        <v>0</v>
      </c>
      <c r="M71" s="83">
        <v>26</v>
      </c>
      <c r="N71" s="84">
        <v>1</v>
      </c>
      <c r="O71" s="66">
        <f t="shared" si="30"/>
        <v>1</v>
      </c>
      <c r="P71" s="66">
        <f t="shared" si="31"/>
        <v>0</v>
      </c>
      <c r="Q71" s="826">
        <v>26</v>
      </c>
      <c r="R71" s="85">
        <f t="shared" si="32"/>
        <v>124.80000000000001</v>
      </c>
      <c r="S71" s="69">
        <f t="shared" si="33"/>
        <v>26</v>
      </c>
      <c r="T71" s="70">
        <f t="shared" si="34"/>
        <v>26</v>
      </c>
      <c r="U71" s="70">
        <f t="shared" si="35"/>
        <v>31.2</v>
      </c>
      <c r="V71" s="70">
        <f t="shared" si="36"/>
        <v>26</v>
      </c>
      <c r="W71" s="70">
        <f t="shared" si="37"/>
        <v>7.8</v>
      </c>
      <c r="X71" s="70">
        <f t="shared" si="38"/>
        <v>7.8</v>
      </c>
      <c r="Y71" s="70">
        <f t="shared" si="39"/>
        <v>52</v>
      </c>
      <c r="Z71" s="70">
        <f t="shared" si="40"/>
        <v>33.799999999999997</v>
      </c>
      <c r="AA71" s="70">
        <f t="shared" si="41"/>
        <v>39</v>
      </c>
      <c r="AB71" s="71"/>
      <c r="AC71" s="7"/>
    </row>
    <row r="72" spans="1:68" s="115" customFormat="1" ht="27.95" customHeight="1" x14ac:dyDescent="0.25">
      <c r="A72" s="54" t="s">
        <v>1160</v>
      </c>
      <c r="B72" s="55" t="s">
        <v>1161</v>
      </c>
      <c r="C72" s="56" t="s">
        <v>142</v>
      </c>
      <c r="D72" s="57" t="s">
        <v>1162</v>
      </c>
      <c r="E72" s="58" t="s">
        <v>54</v>
      </c>
      <c r="F72" s="80">
        <v>5</v>
      </c>
      <c r="G72" s="60" t="s">
        <v>1169</v>
      </c>
      <c r="H72" s="60" t="s">
        <v>1170</v>
      </c>
      <c r="I72" s="81"/>
      <c r="J72" s="82">
        <v>1</v>
      </c>
      <c r="K72" s="63">
        <f t="shared" si="16"/>
        <v>1</v>
      </c>
      <c r="L72" s="63">
        <f t="shared" si="17"/>
        <v>0</v>
      </c>
      <c r="M72" s="83">
        <v>26</v>
      </c>
      <c r="N72" s="84">
        <v>0</v>
      </c>
      <c r="O72" s="66">
        <f t="shared" si="30"/>
        <v>0</v>
      </c>
      <c r="P72" s="66">
        <f t="shared" si="31"/>
        <v>0</v>
      </c>
      <c r="Q72" s="83">
        <v>0</v>
      </c>
      <c r="R72" s="85">
        <f t="shared" si="32"/>
        <v>83.2</v>
      </c>
      <c r="S72" s="69">
        <f t="shared" si="33"/>
        <v>26</v>
      </c>
      <c r="T72" s="70">
        <f t="shared" si="34"/>
        <v>26</v>
      </c>
      <c r="U72" s="70">
        <f t="shared" si="35"/>
        <v>31.2</v>
      </c>
      <c r="V72" s="70">
        <f t="shared" si="36"/>
        <v>0</v>
      </c>
      <c r="W72" s="70">
        <f t="shared" si="37"/>
        <v>0</v>
      </c>
      <c r="X72" s="70">
        <f t="shared" si="38"/>
        <v>0</v>
      </c>
      <c r="Y72" s="70">
        <f t="shared" si="39"/>
        <v>26</v>
      </c>
      <c r="Z72" s="70">
        <f t="shared" si="40"/>
        <v>26</v>
      </c>
      <c r="AA72" s="70">
        <f t="shared" si="41"/>
        <v>31.2</v>
      </c>
      <c r="AB72" s="71"/>
      <c r="AC72" s="7"/>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row>
    <row r="73" spans="1:68" s="115" customFormat="1" ht="27.95" customHeight="1" x14ac:dyDescent="0.25">
      <c r="A73" s="54" t="s">
        <v>1293</v>
      </c>
      <c r="B73" s="55" t="s">
        <v>1294</v>
      </c>
      <c r="C73" s="56"/>
      <c r="D73" s="57" t="s">
        <v>1162</v>
      </c>
      <c r="E73" s="58" t="s">
        <v>54</v>
      </c>
      <c r="F73" s="80">
        <v>5</v>
      </c>
      <c r="G73" s="60" t="s">
        <v>1169</v>
      </c>
      <c r="H73" s="60" t="s">
        <v>1170</v>
      </c>
      <c r="I73" s="81"/>
      <c r="J73" s="82">
        <v>0</v>
      </c>
      <c r="K73" s="63">
        <f t="shared" si="16"/>
        <v>0</v>
      </c>
      <c r="L73" s="63">
        <f t="shared" si="17"/>
        <v>0</v>
      </c>
      <c r="M73" s="83">
        <v>0</v>
      </c>
      <c r="N73" s="84">
        <v>1</v>
      </c>
      <c r="O73" s="66">
        <f t="shared" si="30"/>
        <v>1</v>
      </c>
      <c r="P73" s="66">
        <f t="shared" si="31"/>
        <v>0</v>
      </c>
      <c r="Q73" s="83">
        <v>26</v>
      </c>
      <c r="R73" s="85">
        <f t="shared" si="32"/>
        <v>41.6</v>
      </c>
      <c r="S73" s="69">
        <f t="shared" si="33"/>
        <v>0</v>
      </c>
      <c r="T73" s="70">
        <f t="shared" si="34"/>
        <v>0</v>
      </c>
      <c r="U73" s="70">
        <f t="shared" si="35"/>
        <v>0</v>
      </c>
      <c r="V73" s="70">
        <f t="shared" si="36"/>
        <v>26</v>
      </c>
      <c r="W73" s="70">
        <f t="shared" si="37"/>
        <v>7.8</v>
      </c>
      <c r="X73" s="70">
        <f t="shared" si="38"/>
        <v>7.8</v>
      </c>
      <c r="Y73" s="70">
        <f t="shared" si="39"/>
        <v>26</v>
      </c>
      <c r="Z73" s="70">
        <f t="shared" si="40"/>
        <v>7.8</v>
      </c>
      <c r="AA73" s="70">
        <f t="shared" si="41"/>
        <v>7.8</v>
      </c>
      <c r="AB73" s="71"/>
      <c r="AC73" s="7"/>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row>
    <row r="74" spans="1:68" ht="27.75" customHeight="1" thickBot="1" x14ac:dyDescent="0.3">
      <c r="A74" s="681" t="s">
        <v>625</v>
      </c>
      <c r="B74" s="690" t="s">
        <v>626</v>
      </c>
      <c r="C74" s="698" t="s">
        <v>142</v>
      </c>
      <c r="D74" s="57" t="s">
        <v>549</v>
      </c>
      <c r="E74" s="705" t="s">
        <v>54</v>
      </c>
      <c r="F74" s="724">
        <v>5</v>
      </c>
      <c r="G74" s="737" t="s">
        <v>627</v>
      </c>
      <c r="H74" s="737" t="s">
        <v>628</v>
      </c>
      <c r="I74" s="781"/>
      <c r="J74" s="783"/>
      <c r="K74" s="791"/>
      <c r="L74" s="791"/>
      <c r="M74" s="801"/>
      <c r="N74" s="811"/>
      <c r="O74" s="818">
        <f t="shared" si="30"/>
        <v>0</v>
      </c>
      <c r="P74" s="818">
        <f t="shared" si="31"/>
        <v>0</v>
      </c>
      <c r="Q74" s="847"/>
      <c r="R74" s="848">
        <f t="shared" si="32"/>
        <v>0</v>
      </c>
      <c r="S74" s="860">
        <f t="shared" si="33"/>
        <v>0</v>
      </c>
      <c r="T74" s="866">
        <f t="shared" si="34"/>
        <v>0</v>
      </c>
      <c r="U74" s="866">
        <f t="shared" si="35"/>
        <v>0</v>
      </c>
      <c r="V74" s="866">
        <f t="shared" si="36"/>
        <v>0</v>
      </c>
      <c r="W74" s="866">
        <f t="shared" si="37"/>
        <v>0</v>
      </c>
      <c r="X74" s="866">
        <f t="shared" si="38"/>
        <v>0</v>
      </c>
      <c r="Y74" s="866">
        <f t="shared" si="39"/>
        <v>0</v>
      </c>
      <c r="Z74" s="866">
        <f t="shared" si="40"/>
        <v>0</v>
      </c>
      <c r="AA74" s="866">
        <f t="shared" si="41"/>
        <v>0</v>
      </c>
      <c r="AB74" s="868"/>
      <c r="AC74" s="7"/>
    </row>
    <row r="75" spans="1:68" ht="27.95" customHeight="1" thickTop="1" x14ac:dyDescent="0.25">
      <c r="A75" s="54" t="s">
        <v>198</v>
      </c>
      <c r="B75" s="55" t="s">
        <v>158</v>
      </c>
      <c r="C75" s="56" t="s">
        <v>199</v>
      </c>
      <c r="D75" s="57" t="s">
        <v>175</v>
      </c>
      <c r="E75" s="58" t="s">
        <v>54</v>
      </c>
      <c r="F75" s="59">
        <v>5</v>
      </c>
      <c r="G75" s="60" t="s">
        <v>204</v>
      </c>
      <c r="H75" s="229" t="s">
        <v>205</v>
      </c>
      <c r="I75" s="219"/>
      <c r="J75" s="62"/>
      <c r="K75" s="63">
        <f t="shared" ref="K75:K111" si="42">IF(J75&gt;0, 1, 0)</f>
        <v>0</v>
      </c>
      <c r="L75" s="63">
        <f t="shared" ref="L75:L111" si="43">J75-K75</f>
        <v>0</v>
      </c>
      <c r="M75" s="64"/>
      <c r="N75" s="257">
        <v>2</v>
      </c>
      <c r="O75" s="66">
        <f t="shared" si="30"/>
        <v>1</v>
      </c>
      <c r="P75" s="66">
        <f t="shared" si="31"/>
        <v>1</v>
      </c>
      <c r="Q75" s="220">
        <v>6</v>
      </c>
      <c r="R75" s="68">
        <f t="shared" si="32"/>
        <v>17.400000000000002</v>
      </c>
      <c r="S75" s="69">
        <f t="shared" si="33"/>
        <v>0</v>
      </c>
      <c r="T75" s="70">
        <f t="shared" si="34"/>
        <v>0</v>
      </c>
      <c r="U75" s="70">
        <f t="shared" si="35"/>
        <v>0</v>
      </c>
      <c r="V75" s="70">
        <f t="shared" si="36"/>
        <v>12</v>
      </c>
      <c r="W75" s="70">
        <f t="shared" si="37"/>
        <v>1.7999999999999998</v>
      </c>
      <c r="X75" s="70">
        <f t="shared" si="38"/>
        <v>3.5999999999999996</v>
      </c>
      <c r="Y75" s="70">
        <f t="shared" si="39"/>
        <v>12</v>
      </c>
      <c r="Z75" s="70">
        <f t="shared" si="40"/>
        <v>1.7999999999999998</v>
      </c>
      <c r="AA75" s="70">
        <f t="shared" si="41"/>
        <v>3.5999999999999996</v>
      </c>
      <c r="AB75" s="71"/>
      <c r="AC75" s="7"/>
    </row>
    <row r="76" spans="1:68" ht="27.95" customHeight="1" x14ac:dyDescent="0.25">
      <c r="A76" s="54" t="s">
        <v>206</v>
      </c>
      <c r="B76" s="55" t="s">
        <v>141</v>
      </c>
      <c r="C76" s="56" t="s">
        <v>199</v>
      </c>
      <c r="D76" s="57" t="s">
        <v>175</v>
      </c>
      <c r="E76" s="58" t="s">
        <v>54</v>
      </c>
      <c r="F76" s="59">
        <v>5</v>
      </c>
      <c r="G76" s="60" t="s">
        <v>204</v>
      </c>
      <c r="H76" s="233" t="s">
        <v>205</v>
      </c>
      <c r="I76" s="761"/>
      <c r="J76" s="82"/>
      <c r="K76" s="63">
        <f t="shared" si="42"/>
        <v>0</v>
      </c>
      <c r="L76" s="63">
        <f t="shared" si="43"/>
        <v>0</v>
      </c>
      <c r="M76" s="83"/>
      <c r="N76" s="84">
        <v>2</v>
      </c>
      <c r="O76" s="66">
        <f t="shared" si="30"/>
        <v>1</v>
      </c>
      <c r="P76" s="66">
        <f t="shared" si="31"/>
        <v>1</v>
      </c>
      <c r="Q76" s="840">
        <v>20</v>
      </c>
      <c r="R76" s="85">
        <f t="shared" si="32"/>
        <v>58</v>
      </c>
      <c r="S76" s="69">
        <f t="shared" si="33"/>
        <v>0</v>
      </c>
      <c r="T76" s="70">
        <f t="shared" si="34"/>
        <v>0</v>
      </c>
      <c r="U76" s="70">
        <f t="shared" si="35"/>
        <v>0</v>
      </c>
      <c r="V76" s="70">
        <f t="shared" si="36"/>
        <v>40</v>
      </c>
      <c r="W76" s="70">
        <f t="shared" si="37"/>
        <v>6</v>
      </c>
      <c r="X76" s="70">
        <f t="shared" si="38"/>
        <v>12</v>
      </c>
      <c r="Y76" s="70">
        <f t="shared" si="39"/>
        <v>40</v>
      </c>
      <c r="Z76" s="70">
        <f t="shared" si="40"/>
        <v>6</v>
      </c>
      <c r="AA76" s="70">
        <f t="shared" si="41"/>
        <v>12</v>
      </c>
      <c r="AB76" s="71"/>
      <c r="AC76" s="7"/>
    </row>
    <row r="77" spans="1:68" ht="27.95" customHeight="1" x14ac:dyDescent="0.25">
      <c r="A77" s="54" t="s">
        <v>218</v>
      </c>
      <c r="B77" s="55" t="s">
        <v>219</v>
      </c>
      <c r="C77" s="56" t="s">
        <v>52</v>
      </c>
      <c r="D77" s="57" t="s">
        <v>175</v>
      </c>
      <c r="E77" s="58" t="s">
        <v>54</v>
      </c>
      <c r="F77" s="59">
        <v>5</v>
      </c>
      <c r="G77" s="60" t="s">
        <v>204</v>
      </c>
      <c r="H77" s="60" t="s">
        <v>205</v>
      </c>
      <c r="I77" s="761"/>
      <c r="J77" s="82">
        <v>1</v>
      </c>
      <c r="K77" s="63">
        <f t="shared" si="42"/>
        <v>1</v>
      </c>
      <c r="L77" s="63">
        <f t="shared" si="43"/>
        <v>0</v>
      </c>
      <c r="M77" s="83">
        <v>26</v>
      </c>
      <c r="N77" s="84"/>
      <c r="O77" s="66">
        <f t="shared" si="30"/>
        <v>0</v>
      </c>
      <c r="P77" s="66">
        <f t="shared" si="31"/>
        <v>0</v>
      </c>
      <c r="Q77" s="830"/>
      <c r="R77" s="85">
        <f t="shared" si="32"/>
        <v>83.2</v>
      </c>
      <c r="S77" s="69">
        <f t="shared" si="33"/>
        <v>26</v>
      </c>
      <c r="T77" s="70">
        <f t="shared" si="34"/>
        <v>26</v>
      </c>
      <c r="U77" s="70">
        <f t="shared" si="35"/>
        <v>31.2</v>
      </c>
      <c r="V77" s="70">
        <f t="shared" si="36"/>
        <v>0</v>
      </c>
      <c r="W77" s="70">
        <f t="shared" si="37"/>
        <v>0</v>
      </c>
      <c r="X77" s="70">
        <f t="shared" si="38"/>
        <v>0</v>
      </c>
      <c r="Y77" s="70">
        <f t="shared" si="39"/>
        <v>26</v>
      </c>
      <c r="Z77" s="70">
        <f t="shared" si="40"/>
        <v>26</v>
      </c>
      <c r="AA77" s="70">
        <f t="shared" si="41"/>
        <v>31.2</v>
      </c>
      <c r="AB77" s="71"/>
      <c r="AC77" s="7"/>
    </row>
    <row r="78" spans="1:68" ht="27.95" customHeight="1" x14ac:dyDescent="0.25">
      <c r="A78" s="54" t="s">
        <v>825</v>
      </c>
      <c r="B78" s="55" t="s">
        <v>133</v>
      </c>
      <c r="C78" s="56" t="s">
        <v>117</v>
      </c>
      <c r="D78" s="57" t="s">
        <v>1162</v>
      </c>
      <c r="E78" s="58" t="s">
        <v>54</v>
      </c>
      <c r="F78" s="80">
        <v>5</v>
      </c>
      <c r="G78" s="60" t="s">
        <v>1188</v>
      </c>
      <c r="H78" s="60" t="s">
        <v>1266</v>
      </c>
      <c r="I78" s="81"/>
      <c r="J78" s="82"/>
      <c r="K78" s="63">
        <f t="shared" si="42"/>
        <v>0</v>
      </c>
      <c r="L78" s="63">
        <f t="shared" si="43"/>
        <v>0</v>
      </c>
      <c r="M78" s="83"/>
      <c r="N78" s="84"/>
      <c r="O78" s="66">
        <f t="shared" si="30"/>
        <v>0</v>
      </c>
      <c r="P78" s="66">
        <f t="shared" si="31"/>
        <v>0</v>
      </c>
      <c r="Q78" s="83"/>
      <c r="R78" s="85">
        <f t="shared" si="32"/>
        <v>0</v>
      </c>
      <c r="S78" s="69">
        <f t="shared" si="33"/>
        <v>0</v>
      </c>
      <c r="T78" s="70">
        <f t="shared" si="34"/>
        <v>0</v>
      </c>
      <c r="U78" s="70">
        <f t="shared" si="35"/>
        <v>0</v>
      </c>
      <c r="V78" s="70">
        <f t="shared" si="36"/>
        <v>0</v>
      </c>
      <c r="W78" s="70">
        <f t="shared" si="37"/>
        <v>0</v>
      </c>
      <c r="X78" s="70">
        <f t="shared" si="38"/>
        <v>0</v>
      </c>
      <c r="Y78" s="70">
        <f t="shared" si="39"/>
        <v>0</v>
      </c>
      <c r="Z78" s="70">
        <f t="shared" si="40"/>
        <v>0</v>
      </c>
      <c r="AA78" s="70">
        <f t="shared" si="41"/>
        <v>0</v>
      </c>
      <c r="AB78" s="71"/>
      <c r="AC78" s="7"/>
    </row>
    <row r="79" spans="1:68" ht="27.95" customHeight="1" x14ac:dyDescent="0.25">
      <c r="A79" s="54" t="s">
        <v>311</v>
      </c>
      <c r="B79" s="55" t="s">
        <v>312</v>
      </c>
      <c r="C79" s="56" t="s">
        <v>52</v>
      </c>
      <c r="D79" s="57" t="s">
        <v>289</v>
      </c>
      <c r="E79" s="58" t="s">
        <v>54</v>
      </c>
      <c r="F79" s="80">
        <v>5</v>
      </c>
      <c r="G79" s="60" t="s">
        <v>313</v>
      </c>
      <c r="H79" s="60" t="s">
        <v>314</v>
      </c>
      <c r="I79" s="764"/>
      <c r="J79" s="82">
        <v>1</v>
      </c>
      <c r="K79" s="63">
        <f t="shared" si="42"/>
        <v>1</v>
      </c>
      <c r="L79" s="63">
        <f t="shared" si="43"/>
        <v>0</v>
      </c>
      <c r="M79" s="83">
        <v>26</v>
      </c>
      <c r="N79" s="84">
        <v>1</v>
      </c>
      <c r="O79" s="66">
        <f t="shared" si="30"/>
        <v>1</v>
      </c>
      <c r="P79" s="66">
        <f t="shared" si="31"/>
        <v>0</v>
      </c>
      <c r="Q79" s="834">
        <v>26</v>
      </c>
      <c r="R79" s="85">
        <f t="shared" si="32"/>
        <v>124.80000000000001</v>
      </c>
      <c r="S79" s="69">
        <f t="shared" si="33"/>
        <v>26</v>
      </c>
      <c r="T79" s="70">
        <f t="shared" si="34"/>
        <v>26</v>
      </c>
      <c r="U79" s="70">
        <f t="shared" si="35"/>
        <v>31.2</v>
      </c>
      <c r="V79" s="70">
        <f t="shared" si="36"/>
        <v>26</v>
      </c>
      <c r="W79" s="70">
        <f t="shared" si="37"/>
        <v>7.8</v>
      </c>
      <c r="X79" s="70">
        <f t="shared" si="38"/>
        <v>7.8</v>
      </c>
      <c r="Y79" s="70">
        <f t="shared" si="39"/>
        <v>52</v>
      </c>
      <c r="Z79" s="70">
        <f t="shared" si="40"/>
        <v>33.799999999999997</v>
      </c>
      <c r="AA79" s="70">
        <f t="shared" si="41"/>
        <v>39</v>
      </c>
      <c r="AB79" s="71"/>
      <c r="AC79" s="7"/>
    </row>
    <row r="80" spans="1:68" ht="27.95" customHeight="1" x14ac:dyDescent="0.25">
      <c r="A80" s="54" t="s">
        <v>813</v>
      </c>
      <c r="B80" s="55" t="s">
        <v>133</v>
      </c>
      <c r="C80" s="56" t="s">
        <v>52</v>
      </c>
      <c r="D80" s="57" t="s">
        <v>738</v>
      </c>
      <c r="E80" s="58" t="s">
        <v>54</v>
      </c>
      <c r="F80" s="59">
        <v>5</v>
      </c>
      <c r="G80" s="60" t="s">
        <v>814</v>
      </c>
      <c r="H80" s="60" t="s">
        <v>815</v>
      </c>
      <c r="I80" s="756"/>
      <c r="J80" s="82">
        <v>1</v>
      </c>
      <c r="K80" s="63">
        <f t="shared" si="42"/>
        <v>1</v>
      </c>
      <c r="L80" s="63">
        <f t="shared" si="43"/>
        <v>0</v>
      </c>
      <c r="M80" s="83">
        <v>2</v>
      </c>
      <c r="N80" s="84"/>
      <c r="O80" s="66">
        <f t="shared" si="30"/>
        <v>0</v>
      </c>
      <c r="P80" s="66">
        <f t="shared" si="31"/>
        <v>0</v>
      </c>
      <c r="Q80" s="827"/>
      <c r="R80" s="85">
        <f t="shared" si="32"/>
        <v>6.4</v>
      </c>
      <c r="S80" s="69">
        <f t="shared" si="33"/>
        <v>2</v>
      </c>
      <c r="T80" s="70">
        <f t="shared" si="34"/>
        <v>2</v>
      </c>
      <c r="U80" s="70">
        <f t="shared" si="35"/>
        <v>2.4</v>
      </c>
      <c r="V80" s="70">
        <f t="shared" si="36"/>
        <v>0</v>
      </c>
      <c r="W80" s="70">
        <f t="shared" si="37"/>
        <v>0</v>
      </c>
      <c r="X80" s="70">
        <f t="shared" si="38"/>
        <v>0</v>
      </c>
      <c r="Y80" s="70">
        <f t="shared" si="39"/>
        <v>2</v>
      </c>
      <c r="Z80" s="70">
        <f t="shared" si="40"/>
        <v>2</v>
      </c>
      <c r="AA80" s="70">
        <f t="shared" si="41"/>
        <v>2.4</v>
      </c>
      <c r="AB80" s="71"/>
      <c r="AC80" s="7"/>
    </row>
    <row r="81" spans="1:68" ht="27.95" customHeight="1" x14ac:dyDescent="0.25">
      <c r="A81" s="54" t="s">
        <v>880</v>
      </c>
      <c r="B81" s="55" t="s">
        <v>881</v>
      </c>
      <c r="C81" s="56" t="s">
        <v>117</v>
      </c>
      <c r="D81" s="57" t="s">
        <v>738</v>
      </c>
      <c r="E81" s="58" t="s">
        <v>54</v>
      </c>
      <c r="F81" s="59">
        <v>5</v>
      </c>
      <c r="G81" s="60" t="s">
        <v>814</v>
      </c>
      <c r="H81" s="60" t="s">
        <v>815</v>
      </c>
      <c r="I81" s="756"/>
      <c r="J81" s="82">
        <v>1</v>
      </c>
      <c r="K81" s="63">
        <f t="shared" si="42"/>
        <v>1</v>
      </c>
      <c r="L81" s="63">
        <f t="shared" si="43"/>
        <v>0</v>
      </c>
      <c r="M81" s="83">
        <v>24</v>
      </c>
      <c r="N81" s="84">
        <v>1</v>
      </c>
      <c r="O81" s="66">
        <f t="shared" si="30"/>
        <v>1</v>
      </c>
      <c r="P81" s="66">
        <f t="shared" si="31"/>
        <v>0</v>
      </c>
      <c r="Q81" s="827">
        <v>26</v>
      </c>
      <c r="R81" s="85">
        <f t="shared" si="32"/>
        <v>118.4</v>
      </c>
      <c r="S81" s="69">
        <f t="shared" si="33"/>
        <v>24</v>
      </c>
      <c r="T81" s="70">
        <f t="shared" si="34"/>
        <v>24</v>
      </c>
      <c r="U81" s="70">
        <f t="shared" si="35"/>
        <v>28.799999999999997</v>
      </c>
      <c r="V81" s="70">
        <f t="shared" si="36"/>
        <v>26</v>
      </c>
      <c r="W81" s="70">
        <f t="shared" si="37"/>
        <v>7.8</v>
      </c>
      <c r="X81" s="70">
        <f t="shared" si="38"/>
        <v>7.8</v>
      </c>
      <c r="Y81" s="70">
        <f t="shared" si="39"/>
        <v>50</v>
      </c>
      <c r="Z81" s="70">
        <f t="shared" si="40"/>
        <v>31.8</v>
      </c>
      <c r="AA81" s="70">
        <f t="shared" si="41"/>
        <v>36.599999999999994</v>
      </c>
      <c r="AB81" s="71"/>
      <c r="AC81" s="7"/>
    </row>
    <row r="82" spans="1:68" ht="27.95" customHeight="1" x14ac:dyDescent="0.25">
      <c r="A82" s="54" t="s">
        <v>954</v>
      </c>
      <c r="B82" s="55" t="s">
        <v>158</v>
      </c>
      <c r="C82" s="56" t="s">
        <v>52</v>
      </c>
      <c r="D82" s="57" t="s">
        <v>896</v>
      </c>
      <c r="E82" s="58" t="s">
        <v>54</v>
      </c>
      <c r="F82" s="80">
        <v>5</v>
      </c>
      <c r="G82" s="60" t="s">
        <v>955</v>
      </c>
      <c r="H82" s="60" t="s">
        <v>956</v>
      </c>
      <c r="I82" s="760"/>
      <c r="J82" s="82">
        <v>1</v>
      </c>
      <c r="K82" s="63">
        <f t="shared" si="42"/>
        <v>1</v>
      </c>
      <c r="L82" s="63">
        <f t="shared" si="43"/>
        <v>0</v>
      </c>
      <c r="M82" s="83">
        <v>26</v>
      </c>
      <c r="N82" s="84">
        <v>1</v>
      </c>
      <c r="O82" s="66">
        <f t="shared" si="30"/>
        <v>1</v>
      </c>
      <c r="P82" s="66">
        <f t="shared" si="31"/>
        <v>0</v>
      </c>
      <c r="Q82" s="829">
        <v>26</v>
      </c>
      <c r="R82" s="85">
        <f t="shared" si="32"/>
        <v>124.80000000000001</v>
      </c>
      <c r="S82" s="69">
        <f t="shared" si="33"/>
        <v>26</v>
      </c>
      <c r="T82" s="70">
        <f t="shared" si="34"/>
        <v>26</v>
      </c>
      <c r="U82" s="70">
        <f t="shared" si="35"/>
        <v>31.2</v>
      </c>
      <c r="V82" s="70">
        <f t="shared" si="36"/>
        <v>26</v>
      </c>
      <c r="W82" s="70">
        <f t="shared" si="37"/>
        <v>7.8</v>
      </c>
      <c r="X82" s="70">
        <f t="shared" si="38"/>
        <v>7.8</v>
      </c>
      <c r="Y82" s="70">
        <f t="shared" si="39"/>
        <v>52</v>
      </c>
      <c r="Z82" s="70">
        <f t="shared" si="40"/>
        <v>33.799999999999997</v>
      </c>
      <c r="AA82" s="70">
        <f t="shared" si="41"/>
        <v>39</v>
      </c>
      <c r="AB82" s="71"/>
      <c r="AC82" s="7"/>
    </row>
    <row r="83" spans="1:68" ht="27.95" customHeight="1" x14ac:dyDescent="0.25">
      <c r="A83" s="54" t="s">
        <v>911</v>
      </c>
      <c r="B83" s="55" t="s">
        <v>912</v>
      </c>
      <c r="C83" s="56" t="s">
        <v>52</v>
      </c>
      <c r="D83" s="57" t="s">
        <v>896</v>
      </c>
      <c r="E83" s="58" t="s">
        <v>54</v>
      </c>
      <c r="F83" s="59">
        <v>5</v>
      </c>
      <c r="G83" s="60" t="s">
        <v>913</v>
      </c>
      <c r="H83" s="60" t="s">
        <v>914</v>
      </c>
      <c r="I83" s="760"/>
      <c r="J83" s="82">
        <v>1</v>
      </c>
      <c r="K83" s="63">
        <f t="shared" si="42"/>
        <v>1</v>
      </c>
      <c r="L83" s="63">
        <f t="shared" si="43"/>
        <v>0</v>
      </c>
      <c r="M83" s="83">
        <v>26</v>
      </c>
      <c r="N83" s="84"/>
      <c r="O83" s="66">
        <f t="shared" si="30"/>
        <v>0</v>
      </c>
      <c r="P83" s="66">
        <f t="shared" si="31"/>
        <v>0</v>
      </c>
      <c r="Q83" s="829"/>
      <c r="R83" s="85">
        <f t="shared" si="32"/>
        <v>83.2</v>
      </c>
      <c r="S83" s="69">
        <f t="shared" si="33"/>
        <v>26</v>
      </c>
      <c r="T83" s="70">
        <f t="shared" si="34"/>
        <v>26</v>
      </c>
      <c r="U83" s="70">
        <f t="shared" si="35"/>
        <v>31.2</v>
      </c>
      <c r="V83" s="70">
        <f t="shared" si="36"/>
        <v>0</v>
      </c>
      <c r="W83" s="70">
        <f t="shared" si="37"/>
        <v>0</v>
      </c>
      <c r="X83" s="70">
        <f t="shared" si="38"/>
        <v>0</v>
      </c>
      <c r="Y83" s="70">
        <f t="shared" si="39"/>
        <v>26</v>
      </c>
      <c r="Z83" s="70">
        <f t="shared" si="40"/>
        <v>26</v>
      </c>
      <c r="AA83" s="70">
        <f t="shared" si="41"/>
        <v>31.2</v>
      </c>
      <c r="AB83" s="71"/>
      <c r="AC83" s="7"/>
    </row>
    <row r="84" spans="1:68" ht="27.95" customHeight="1" x14ac:dyDescent="0.25">
      <c r="A84" s="54" t="s">
        <v>976</v>
      </c>
      <c r="B84" s="55" t="s">
        <v>977</v>
      </c>
      <c r="C84" s="56" t="s">
        <v>895</v>
      </c>
      <c r="D84" s="57" t="s">
        <v>896</v>
      </c>
      <c r="E84" s="58" t="s">
        <v>54</v>
      </c>
      <c r="F84" s="59">
        <v>5</v>
      </c>
      <c r="G84" s="60" t="s">
        <v>913</v>
      </c>
      <c r="H84" s="60" t="s">
        <v>914</v>
      </c>
      <c r="I84" s="760"/>
      <c r="J84" s="82"/>
      <c r="K84" s="63">
        <f t="shared" si="42"/>
        <v>0</v>
      </c>
      <c r="L84" s="63">
        <f t="shared" si="43"/>
        <v>0</v>
      </c>
      <c r="M84" s="83"/>
      <c r="N84" s="84"/>
      <c r="O84" s="66">
        <f t="shared" si="30"/>
        <v>0</v>
      </c>
      <c r="P84" s="66">
        <f t="shared" si="31"/>
        <v>0</v>
      </c>
      <c r="Q84" s="829"/>
      <c r="R84" s="85">
        <f t="shared" si="32"/>
        <v>0</v>
      </c>
      <c r="S84" s="69">
        <f t="shared" si="33"/>
        <v>0</v>
      </c>
      <c r="T84" s="70">
        <f t="shared" si="34"/>
        <v>0</v>
      </c>
      <c r="U84" s="70">
        <f t="shared" si="35"/>
        <v>0</v>
      </c>
      <c r="V84" s="70">
        <f t="shared" si="36"/>
        <v>0</v>
      </c>
      <c r="W84" s="70">
        <f t="shared" si="37"/>
        <v>0</v>
      </c>
      <c r="X84" s="70">
        <f t="shared" si="38"/>
        <v>0</v>
      </c>
      <c r="Y84" s="70">
        <f t="shared" si="39"/>
        <v>0</v>
      </c>
      <c r="Z84" s="70">
        <f t="shared" si="40"/>
        <v>0</v>
      </c>
      <c r="AA84" s="70">
        <f t="shared" si="41"/>
        <v>0</v>
      </c>
      <c r="AB84" s="71"/>
      <c r="AC84" s="7"/>
    </row>
    <row r="85" spans="1:68" ht="27.95" customHeight="1" x14ac:dyDescent="0.25">
      <c r="A85" s="54" t="s">
        <v>1129</v>
      </c>
      <c r="B85" s="55" t="s">
        <v>158</v>
      </c>
      <c r="C85" s="56" t="s">
        <v>52</v>
      </c>
      <c r="D85" s="57" t="s">
        <v>896</v>
      </c>
      <c r="E85" s="707" t="s">
        <v>54</v>
      </c>
      <c r="F85" s="468">
        <v>5</v>
      </c>
      <c r="G85" s="153" t="s">
        <v>913</v>
      </c>
      <c r="H85" s="153" t="s">
        <v>914</v>
      </c>
      <c r="I85" s="760"/>
      <c r="J85" s="82"/>
      <c r="K85" s="63">
        <f t="shared" si="42"/>
        <v>0</v>
      </c>
      <c r="L85" s="63">
        <f t="shared" si="43"/>
        <v>0</v>
      </c>
      <c r="M85" s="83"/>
      <c r="N85" s="84">
        <v>2</v>
      </c>
      <c r="O85" s="66">
        <f t="shared" si="30"/>
        <v>1</v>
      </c>
      <c r="P85" s="66">
        <f t="shared" si="31"/>
        <v>1</v>
      </c>
      <c r="Q85" s="829">
        <v>26</v>
      </c>
      <c r="R85" s="85">
        <f t="shared" si="32"/>
        <v>75.400000000000006</v>
      </c>
      <c r="S85" s="69">
        <f t="shared" si="33"/>
        <v>0</v>
      </c>
      <c r="T85" s="70">
        <f t="shared" si="34"/>
        <v>0</v>
      </c>
      <c r="U85" s="70">
        <f t="shared" si="35"/>
        <v>0</v>
      </c>
      <c r="V85" s="70">
        <f t="shared" si="36"/>
        <v>52</v>
      </c>
      <c r="W85" s="70">
        <f t="shared" si="37"/>
        <v>7.8</v>
      </c>
      <c r="X85" s="70">
        <f t="shared" si="38"/>
        <v>15.6</v>
      </c>
      <c r="Y85" s="70">
        <f t="shared" si="39"/>
        <v>52</v>
      </c>
      <c r="Z85" s="70">
        <f t="shared" si="40"/>
        <v>7.8</v>
      </c>
      <c r="AA85" s="70">
        <f t="shared" si="41"/>
        <v>15.6</v>
      </c>
      <c r="AB85" s="71"/>
      <c r="AC85" s="7"/>
    </row>
    <row r="86" spans="1:68" s="115" customFormat="1" ht="27.95" customHeight="1" x14ac:dyDescent="0.25">
      <c r="A86" s="392" t="s">
        <v>625</v>
      </c>
      <c r="B86" s="393" t="s">
        <v>626</v>
      </c>
      <c r="C86" s="56" t="s">
        <v>142</v>
      </c>
      <c r="D86" s="57" t="s">
        <v>549</v>
      </c>
      <c r="E86" s="58" t="s">
        <v>54</v>
      </c>
      <c r="F86" s="80">
        <v>5</v>
      </c>
      <c r="G86" s="60" t="s">
        <v>631</v>
      </c>
      <c r="H86" s="60" t="s">
        <v>632</v>
      </c>
      <c r="I86" s="81"/>
      <c r="J86" s="82">
        <v>1</v>
      </c>
      <c r="K86" s="63">
        <f t="shared" si="42"/>
        <v>1</v>
      </c>
      <c r="L86" s="63">
        <f t="shared" si="43"/>
        <v>0</v>
      </c>
      <c r="M86" s="83">
        <v>26</v>
      </c>
      <c r="N86" s="84">
        <v>1</v>
      </c>
      <c r="O86" s="66">
        <f t="shared" si="30"/>
        <v>1</v>
      </c>
      <c r="P86" s="66">
        <f t="shared" si="31"/>
        <v>0</v>
      </c>
      <c r="Q86" s="83">
        <v>26</v>
      </c>
      <c r="R86" s="85">
        <f t="shared" si="32"/>
        <v>124.80000000000001</v>
      </c>
      <c r="S86" s="69">
        <f t="shared" si="33"/>
        <v>26</v>
      </c>
      <c r="T86" s="70">
        <f t="shared" si="34"/>
        <v>26</v>
      </c>
      <c r="U86" s="70">
        <f t="shared" si="35"/>
        <v>31.2</v>
      </c>
      <c r="V86" s="70">
        <f t="shared" si="36"/>
        <v>26</v>
      </c>
      <c r="W86" s="70">
        <f t="shared" si="37"/>
        <v>7.8</v>
      </c>
      <c r="X86" s="70">
        <f t="shared" si="38"/>
        <v>7.8</v>
      </c>
      <c r="Y86" s="70">
        <f t="shared" si="39"/>
        <v>52</v>
      </c>
      <c r="Z86" s="70">
        <f t="shared" si="40"/>
        <v>33.799999999999997</v>
      </c>
      <c r="AA86" s="70">
        <f t="shared" si="41"/>
        <v>39</v>
      </c>
      <c r="AB86" s="71"/>
      <c r="AC86" s="7"/>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row>
    <row r="87" spans="1:68" ht="27.75" customHeight="1" thickBot="1" x14ac:dyDescent="0.3">
      <c r="A87" s="681" t="s">
        <v>594</v>
      </c>
      <c r="B87" s="690" t="s">
        <v>595</v>
      </c>
      <c r="C87" s="698" t="s">
        <v>142</v>
      </c>
      <c r="D87" s="57" t="s">
        <v>549</v>
      </c>
      <c r="E87" s="705" t="s">
        <v>54</v>
      </c>
      <c r="F87" s="724">
        <v>5</v>
      </c>
      <c r="G87" s="737" t="s">
        <v>623</v>
      </c>
      <c r="H87" s="737" t="s">
        <v>624</v>
      </c>
      <c r="I87" s="769"/>
      <c r="J87" s="783">
        <v>1</v>
      </c>
      <c r="K87" s="791">
        <f t="shared" si="42"/>
        <v>1</v>
      </c>
      <c r="L87" s="791">
        <f t="shared" si="43"/>
        <v>0</v>
      </c>
      <c r="M87" s="801">
        <v>0</v>
      </c>
      <c r="N87" s="811">
        <v>1</v>
      </c>
      <c r="O87" s="818">
        <f t="shared" si="30"/>
        <v>1</v>
      </c>
      <c r="P87" s="818">
        <f t="shared" si="31"/>
        <v>0</v>
      </c>
      <c r="Q87" s="801">
        <v>0</v>
      </c>
      <c r="R87" s="848">
        <f t="shared" si="32"/>
        <v>0</v>
      </c>
      <c r="S87" s="860">
        <f t="shared" si="33"/>
        <v>0</v>
      </c>
      <c r="T87" s="866">
        <f t="shared" si="34"/>
        <v>0</v>
      </c>
      <c r="U87" s="866">
        <f t="shared" si="35"/>
        <v>0</v>
      </c>
      <c r="V87" s="866">
        <f t="shared" si="36"/>
        <v>0</v>
      </c>
      <c r="W87" s="866">
        <f t="shared" si="37"/>
        <v>0</v>
      </c>
      <c r="X87" s="866">
        <f t="shared" si="38"/>
        <v>0</v>
      </c>
      <c r="Y87" s="866">
        <f t="shared" si="39"/>
        <v>0</v>
      </c>
      <c r="Z87" s="866">
        <f t="shared" si="40"/>
        <v>0</v>
      </c>
      <c r="AA87" s="866">
        <f t="shared" si="41"/>
        <v>0</v>
      </c>
      <c r="AB87" s="868"/>
      <c r="AC87" s="7"/>
    </row>
    <row r="88" spans="1:68" ht="27.95" customHeight="1" thickTop="1" x14ac:dyDescent="0.25">
      <c r="A88" s="392" t="s">
        <v>651</v>
      </c>
      <c r="B88" s="393" t="s">
        <v>652</v>
      </c>
      <c r="C88" s="56" t="s">
        <v>52</v>
      </c>
      <c r="D88" s="57" t="s">
        <v>549</v>
      </c>
      <c r="E88" s="58" t="s">
        <v>54</v>
      </c>
      <c r="F88" s="80">
        <v>5</v>
      </c>
      <c r="G88" s="60" t="s">
        <v>623</v>
      </c>
      <c r="H88" s="60" t="s">
        <v>624</v>
      </c>
      <c r="I88" s="757"/>
      <c r="J88" s="62">
        <v>1</v>
      </c>
      <c r="K88" s="63">
        <f t="shared" si="42"/>
        <v>1</v>
      </c>
      <c r="L88" s="63">
        <f t="shared" si="43"/>
        <v>0</v>
      </c>
      <c r="M88" s="64">
        <v>26</v>
      </c>
      <c r="N88" s="65">
        <v>1</v>
      </c>
      <c r="O88" s="66">
        <f t="shared" si="30"/>
        <v>1</v>
      </c>
      <c r="P88" s="66">
        <f t="shared" si="31"/>
        <v>0</v>
      </c>
      <c r="Q88" s="64">
        <v>26</v>
      </c>
      <c r="R88" s="68">
        <f t="shared" si="32"/>
        <v>124.80000000000001</v>
      </c>
      <c r="S88" s="69">
        <f t="shared" si="33"/>
        <v>26</v>
      </c>
      <c r="T88" s="70">
        <f t="shared" si="34"/>
        <v>26</v>
      </c>
      <c r="U88" s="70">
        <f t="shared" si="35"/>
        <v>31.2</v>
      </c>
      <c r="V88" s="70">
        <f t="shared" si="36"/>
        <v>26</v>
      </c>
      <c r="W88" s="70">
        <f t="shared" si="37"/>
        <v>7.8</v>
      </c>
      <c r="X88" s="70">
        <f t="shared" si="38"/>
        <v>7.8</v>
      </c>
      <c r="Y88" s="70">
        <f t="shared" si="39"/>
        <v>52</v>
      </c>
      <c r="Z88" s="70">
        <f t="shared" si="40"/>
        <v>33.799999999999997</v>
      </c>
      <c r="AA88" s="70">
        <f t="shared" si="41"/>
        <v>39</v>
      </c>
      <c r="AB88" s="71"/>
      <c r="AC88" s="7"/>
    </row>
    <row r="89" spans="1:68" ht="27.95" customHeight="1" x14ac:dyDescent="0.25">
      <c r="A89" s="54" t="s">
        <v>790</v>
      </c>
      <c r="B89" s="55" t="s">
        <v>791</v>
      </c>
      <c r="C89" s="56" t="s">
        <v>199</v>
      </c>
      <c r="D89" s="57" t="s">
        <v>738</v>
      </c>
      <c r="E89" s="58" t="s">
        <v>54</v>
      </c>
      <c r="F89" s="59">
        <v>5</v>
      </c>
      <c r="G89" s="60" t="s">
        <v>795</v>
      </c>
      <c r="H89" s="60" t="s">
        <v>796</v>
      </c>
      <c r="I89" s="81"/>
      <c r="J89" s="82"/>
      <c r="K89" s="63">
        <f t="shared" si="42"/>
        <v>0</v>
      </c>
      <c r="L89" s="63">
        <f t="shared" si="43"/>
        <v>0</v>
      </c>
      <c r="M89" s="83"/>
      <c r="N89" s="84">
        <v>1</v>
      </c>
      <c r="O89" s="66">
        <f t="shared" si="30"/>
        <v>1</v>
      </c>
      <c r="P89" s="66">
        <f t="shared" si="31"/>
        <v>0</v>
      </c>
      <c r="Q89" s="83">
        <v>16</v>
      </c>
      <c r="R89" s="85">
        <f t="shared" si="32"/>
        <v>25.6</v>
      </c>
      <c r="S89" s="69">
        <f t="shared" si="33"/>
        <v>0</v>
      </c>
      <c r="T89" s="70">
        <f t="shared" si="34"/>
        <v>0</v>
      </c>
      <c r="U89" s="70">
        <f t="shared" si="35"/>
        <v>0</v>
      </c>
      <c r="V89" s="70">
        <f t="shared" si="36"/>
        <v>16</v>
      </c>
      <c r="W89" s="70">
        <f t="shared" si="37"/>
        <v>4.8</v>
      </c>
      <c r="X89" s="70">
        <f t="shared" si="38"/>
        <v>4.8</v>
      </c>
      <c r="Y89" s="70">
        <f t="shared" si="39"/>
        <v>16</v>
      </c>
      <c r="Z89" s="70">
        <f t="shared" si="40"/>
        <v>4.8</v>
      </c>
      <c r="AA89" s="70">
        <f t="shared" si="41"/>
        <v>4.8</v>
      </c>
      <c r="AB89" s="71"/>
      <c r="AC89" s="7"/>
    </row>
    <row r="90" spans="1:68" ht="27.95" customHeight="1" x14ac:dyDescent="0.25">
      <c r="A90" s="54" t="s">
        <v>813</v>
      </c>
      <c r="B90" s="55" t="s">
        <v>133</v>
      </c>
      <c r="C90" s="56" t="s">
        <v>52</v>
      </c>
      <c r="D90" s="57" t="s">
        <v>738</v>
      </c>
      <c r="E90" s="58" t="s">
        <v>54</v>
      </c>
      <c r="F90" s="59">
        <v>5</v>
      </c>
      <c r="G90" s="60" t="s">
        <v>795</v>
      </c>
      <c r="H90" s="60" t="s">
        <v>796</v>
      </c>
      <c r="I90" s="81"/>
      <c r="J90" s="82">
        <v>1</v>
      </c>
      <c r="K90" s="63">
        <f t="shared" si="42"/>
        <v>1</v>
      </c>
      <c r="L90" s="63">
        <f t="shared" si="43"/>
        <v>0</v>
      </c>
      <c r="M90" s="83">
        <v>10</v>
      </c>
      <c r="N90" s="84">
        <v>1</v>
      </c>
      <c r="O90" s="66">
        <f t="shared" si="30"/>
        <v>1</v>
      </c>
      <c r="P90" s="66">
        <f t="shared" si="31"/>
        <v>0</v>
      </c>
      <c r="Q90" s="83">
        <v>10</v>
      </c>
      <c r="R90" s="85">
        <f t="shared" si="32"/>
        <v>48</v>
      </c>
      <c r="S90" s="69">
        <f t="shared" si="33"/>
        <v>10</v>
      </c>
      <c r="T90" s="70">
        <f t="shared" si="34"/>
        <v>10</v>
      </c>
      <c r="U90" s="70">
        <f t="shared" si="35"/>
        <v>12</v>
      </c>
      <c r="V90" s="70">
        <f t="shared" si="36"/>
        <v>10</v>
      </c>
      <c r="W90" s="70">
        <f t="shared" si="37"/>
        <v>3</v>
      </c>
      <c r="X90" s="70">
        <f t="shared" si="38"/>
        <v>3</v>
      </c>
      <c r="Y90" s="70">
        <f t="shared" si="39"/>
        <v>20</v>
      </c>
      <c r="Z90" s="70">
        <f t="shared" si="40"/>
        <v>13</v>
      </c>
      <c r="AA90" s="70">
        <f t="shared" si="41"/>
        <v>15</v>
      </c>
      <c r="AB90" s="71"/>
      <c r="AC90" s="7"/>
    </row>
    <row r="91" spans="1:68" ht="27.95" customHeight="1" x14ac:dyDescent="0.25">
      <c r="A91" s="54" t="s">
        <v>880</v>
      </c>
      <c r="B91" s="55" t="s">
        <v>881</v>
      </c>
      <c r="C91" s="56" t="s">
        <v>117</v>
      </c>
      <c r="D91" s="57" t="s">
        <v>738</v>
      </c>
      <c r="E91" s="58" t="s">
        <v>54</v>
      </c>
      <c r="F91" s="59">
        <v>5</v>
      </c>
      <c r="G91" s="60" t="s">
        <v>795</v>
      </c>
      <c r="H91" s="60" t="s">
        <v>796</v>
      </c>
      <c r="I91" s="81"/>
      <c r="J91" s="82">
        <v>1</v>
      </c>
      <c r="K91" s="63">
        <f t="shared" si="42"/>
        <v>1</v>
      </c>
      <c r="L91" s="63">
        <f t="shared" si="43"/>
        <v>0</v>
      </c>
      <c r="M91" s="83">
        <v>16</v>
      </c>
      <c r="N91" s="84"/>
      <c r="O91" s="66">
        <f t="shared" si="30"/>
        <v>0</v>
      </c>
      <c r="P91" s="66">
        <f t="shared" si="31"/>
        <v>0</v>
      </c>
      <c r="Q91" s="83"/>
      <c r="R91" s="85">
        <f t="shared" si="32"/>
        <v>51.2</v>
      </c>
      <c r="S91" s="69">
        <f t="shared" si="33"/>
        <v>16</v>
      </c>
      <c r="T91" s="70">
        <f t="shared" si="34"/>
        <v>16</v>
      </c>
      <c r="U91" s="70">
        <f t="shared" si="35"/>
        <v>19.2</v>
      </c>
      <c r="V91" s="70">
        <f t="shared" si="36"/>
        <v>0</v>
      </c>
      <c r="W91" s="70">
        <f t="shared" si="37"/>
        <v>0</v>
      </c>
      <c r="X91" s="70">
        <f t="shared" si="38"/>
        <v>0</v>
      </c>
      <c r="Y91" s="70">
        <f t="shared" si="39"/>
        <v>16</v>
      </c>
      <c r="Z91" s="70">
        <f t="shared" si="40"/>
        <v>16</v>
      </c>
      <c r="AA91" s="70">
        <f t="shared" si="41"/>
        <v>19.2</v>
      </c>
      <c r="AB91" s="71"/>
      <c r="AC91" s="7"/>
    </row>
    <row r="92" spans="1:68" ht="27.95" customHeight="1" x14ac:dyDescent="0.25">
      <c r="A92" s="54" t="s">
        <v>1023</v>
      </c>
      <c r="B92" s="55" t="s">
        <v>800</v>
      </c>
      <c r="C92" s="56" t="s">
        <v>1024</v>
      </c>
      <c r="D92" s="57" t="s">
        <v>896</v>
      </c>
      <c r="E92" s="58" t="s">
        <v>54</v>
      </c>
      <c r="F92" s="59">
        <v>5</v>
      </c>
      <c r="G92" s="60" t="s">
        <v>1044</v>
      </c>
      <c r="H92" s="545" t="s">
        <v>1034</v>
      </c>
      <c r="I92" s="503"/>
      <c r="J92" s="82"/>
      <c r="K92" s="63">
        <f t="shared" si="42"/>
        <v>0</v>
      </c>
      <c r="L92" s="63">
        <f t="shared" si="43"/>
        <v>0</v>
      </c>
      <c r="M92" s="83"/>
      <c r="N92" s="84">
        <v>1</v>
      </c>
      <c r="O92" s="66">
        <f t="shared" si="30"/>
        <v>1</v>
      </c>
      <c r="P92" s="66">
        <f t="shared" si="31"/>
        <v>0</v>
      </c>
      <c r="Q92" s="83">
        <v>26</v>
      </c>
      <c r="R92" s="85">
        <f t="shared" si="32"/>
        <v>41.6</v>
      </c>
      <c r="S92" s="69">
        <f t="shared" si="33"/>
        <v>0</v>
      </c>
      <c r="T92" s="70">
        <f t="shared" si="34"/>
        <v>0</v>
      </c>
      <c r="U92" s="70">
        <f t="shared" si="35"/>
        <v>0</v>
      </c>
      <c r="V92" s="70">
        <f t="shared" si="36"/>
        <v>26</v>
      </c>
      <c r="W92" s="70">
        <f t="shared" si="37"/>
        <v>7.8</v>
      </c>
      <c r="X92" s="70">
        <f t="shared" si="38"/>
        <v>7.8</v>
      </c>
      <c r="Y92" s="70">
        <f t="shared" si="39"/>
        <v>26</v>
      </c>
      <c r="Z92" s="70">
        <f t="shared" si="40"/>
        <v>7.8</v>
      </c>
      <c r="AA92" s="70">
        <f t="shared" si="41"/>
        <v>7.8</v>
      </c>
      <c r="AB92" s="71"/>
      <c r="AC92" s="7"/>
    </row>
    <row r="93" spans="1:68" ht="27.95" customHeight="1" x14ac:dyDescent="0.25">
      <c r="A93" s="54"/>
      <c r="B93" s="55"/>
      <c r="C93" s="56"/>
      <c r="D93" s="57" t="s">
        <v>896</v>
      </c>
      <c r="E93" s="58" t="s">
        <v>54</v>
      </c>
      <c r="F93" s="59">
        <v>5</v>
      </c>
      <c r="G93" s="60" t="s">
        <v>1044</v>
      </c>
      <c r="H93" s="545" t="s">
        <v>1034</v>
      </c>
      <c r="I93" s="81"/>
      <c r="J93" s="82"/>
      <c r="K93" s="63">
        <f t="shared" si="42"/>
        <v>0</v>
      </c>
      <c r="L93" s="63">
        <f t="shared" si="43"/>
        <v>0</v>
      </c>
      <c r="M93" s="83"/>
      <c r="N93" s="84"/>
      <c r="O93" s="66">
        <f t="shared" si="30"/>
        <v>0</v>
      </c>
      <c r="P93" s="66">
        <f t="shared" si="31"/>
        <v>0</v>
      </c>
      <c r="Q93" s="83"/>
      <c r="R93" s="85">
        <f t="shared" si="32"/>
        <v>0</v>
      </c>
      <c r="S93" s="69">
        <f t="shared" si="33"/>
        <v>0</v>
      </c>
      <c r="T93" s="70">
        <f t="shared" si="34"/>
        <v>0</v>
      </c>
      <c r="U93" s="70">
        <f t="shared" si="35"/>
        <v>0</v>
      </c>
      <c r="V93" s="70">
        <f t="shared" si="36"/>
        <v>0</v>
      </c>
      <c r="W93" s="70">
        <f t="shared" si="37"/>
        <v>0</v>
      </c>
      <c r="X93" s="70">
        <f t="shared" si="38"/>
        <v>0</v>
      </c>
      <c r="Y93" s="70">
        <f t="shared" si="39"/>
        <v>0</v>
      </c>
      <c r="Z93" s="70">
        <f t="shared" si="40"/>
        <v>0</v>
      </c>
      <c r="AA93" s="70">
        <f t="shared" si="41"/>
        <v>0</v>
      </c>
      <c r="AB93" s="71"/>
      <c r="AC93" s="7"/>
    </row>
    <row r="94" spans="1:68" ht="27.95" customHeight="1" x14ac:dyDescent="0.25">
      <c r="A94" s="54" t="s">
        <v>1113</v>
      </c>
      <c r="B94" s="55" t="s">
        <v>1114</v>
      </c>
      <c r="C94" s="56" t="s">
        <v>52</v>
      </c>
      <c r="D94" s="57" t="s">
        <v>896</v>
      </c>
      <c r="E94" s="58" t="s">
        <v>54</v>
      </c>
      <c r="F94" s="59">
        <v>5</v>
      </c>
      <c r="G94" s="60" t="s">
        <v>1044</v>
      </c>
      <c r="H94" s="60" t="s">
        <v>1115</v>
      </c>
      <c r="I94" s="760"/>
      <c r="J94" s="82">
        <v>1</v>
      </c>
      <c r="K94" s="63">
        <f t="shared" si="42"/>
        <v>1</v>
      </c>
      <c r="L94" s="63">
        <f t="shared" si="43"/>
        <v>0</v>
      </c>
      <c r="M94" s="83">
        <v>26</v>
      </c>
      <c r="N94" s="84"/>
      <c r="O94" s="66">
        <f t="shared" si="30"/>
        <v>0</v>
      </c>
      <c r="P94" s="66">
        <f t="shared" si="31"/>
        <v>0</v>
      </c>
      <c r="Q94" s="829"/>
      <c r="R94" s="85">
        <f t="shared" si="32"/>
        <v>83.2</v>
      </c>
      <c r="S94" s="69">
        <f t="shared" si="33"/>
        <v>26</v>
      </c>
      <c r="T94" s="70">
        <f t="shared" si="34"/>
        <v>26</v>
      </c>
      <c r="U94" s="70">
        <f t="shared" si="35"/>
        <v>31.2</v>
      </c>
      <c r="V94" s="70">
        <f t="shared" si="36"/>
        <v>0</v>
      </c>
      <c r="W94" s="70">
        <f t="shared" si="37"/>
        <v>0</v>
      </c>
      <c r="X94" s="70">
        <f t="shared" si="38"/>
        <v>0</v>
      </c>
      <c r="Y94" s="70">
        <f t="shared" si="39"/>
        <v>26</v>
      </c>
      <c r="Z94" s="70">
        <f t="shared" si="40"/>
        <v>26</v>
      </c>
      <c r="AA94" s="70">
        <f t="shared" si="41"/>
        <v>31.2</v>
      </c>
      <c r="AB94" s="71"/>
      <c r="AC94" s="7"/>
    </row>
    <row r="95" spans="1:68" ht="27.95" customHeight="1" x14ac:dyDescent="0.25">
      <c r="A95" s="54" t="s">
        <v>1023</v>
      </c>
      <c r="B95" s="55" t="s">
        <v>800</v>
      </c>
      <c r="C95" s="56" t="s">
        <v>1024</v>
      </c>
      <c r="D95" s="57" t="s">
        <v>896</v>
      </c>
      <c r="E95" s="58" t="s">
        <v>54</v>
      </c>
      <c r="F95" s="80">
        <v>5</v>
      </c>
      <c r="G95" s="60" t="s">
        <v>1025</v>
      </c>
      <c r="H95" s="60" t="s">
        <v>1026</v>
      </c>
      <c r="I95" s="760"/>
      <c r="J95" s="82"/>
      <c r="K95" s="63">
        <f t="shared" si="42"/>
        <v>0</v>
      </c>
      <c r="L95" s="63">
        <f t="shared" si="43"/>
        <v>0</v>
      </c>
      <c r="M95" s="83"/>
      <c r="N95" s="84">
        <v>1</v>
      </c>
      <c r="O95" s="66">
        <f t="shared" si="30"/>
        <v>1</v>
      </c>
      <c r="P95" s="66">
        <f t="shared" si="31"/>
        <v>0</v>
      </c>
      <c r="Q95" s="829">
        <v>26</v>
      </c>
      <c r="R95" s="85">
        <f t="shared" si="32"/>
        <v>41.6</v>
      </c>
      <c r="S95" s="69">
        <f t="shared" si="33"/>
        <v>0</v>
      </c>
      <c r="T95" s="70">
        <f t="shared" si="34"/>
        <v>0</v>
      </c>
      <c r="U95" s="70">
        <f t="shared" si="35"/>
        <v>0</v>
      </c>
      <c r="V95" s="70">
        <f t="shared" si="36"/>
        <v>26</v>
      </c>
      <c r="W95" s="70">
        <f t="shared" si="37"/>
        <v>7.8</v>
      </c>
      <c r="X95" s="70">
        <f t="shared" si="38"/>
        <v>7.8</v>
      </c>
      <c r="Y95" s="70">
        <f t="shared" si="39"/>
        <v>26</v>
      </c>
      <c r="Z95" s="70">
        <f t="shared" si="40"/>
        <v>7.8</v>
      </c>
      <c r="AA95" s="70">
        <f t="shared" si="41"/>
        <v>7.8</v>
      </c>
      <c r="AB95" s="71"/>
      <c r="AC95" s="7"/>
    </row>
    <row r="96" spans="1:68" ht="27.95" customHeight="1" x14ac:dyDescent="0.25">
      <c r="A96" s="54" t="s">
        <v>1045</v>
      </c>
      <c r="B96" s="55" t="s">
        <v>1046</v>
      </c>
      <c r="C96" s="56" t="s">
        <v>117</v>
      </c>
      <c r="D96" s="57" t="s">
        <v>896</v>
      </c>
      <c r="E96" s="58" t="s">
        <v>54</v>
      </c>
      <c r="F96" s="80">
        <v>5</v>
      </c>
      <c r="G96" s="60" t="s">
        <v>1025</v>
      </c>
      <c r="H96" s="60" t="s">
        <v>1026</v>
      </c>
      <c r="I96" s="760"/>
      <c r="J96" s="82">
        <v>1</v>
      </c>
      <c r="K96" s="63">
        <f t="shared" si="42"/>
        <v>1</v>
      </c>
      <c r="L96" s="63">
        <f t="shared" si="43"/>
        <v>0</v>
      </c>
      <c r="M96" s="83">
        <v>26</v>
      </c>
      <c r="N96" s="84"/>
      <c r="O96" s="66">
        <f t="shared" si="30"/>
        <v>0</v>
      </c>
      <c r="P96" s="66">
        <f t="shared" si="31"/>
        <v>0</v>
      </c>
      <c r="Q96" s="829"/>
      <c r="R96" s="85">
        <f t="shared" si="32"/>
        <v>83.2</v>
      </c>
      <c r="S96" s="69">
        <f t="shared" si="33"/>
        <v>26</v>
      </c>
      <c r="T96" s="70">
        <f t="shared" si="34"/>
        <v>26</v>
      </c>
      <c r="U96" s="70">
        <f t="shared" si="35"/>
        <v>31.2</v>
      </c>
      <c r="V96" s="70">
        <f t="shared" si="36"/>
        <v>0</v>
      </c>
      <c r="W96" s="70">
        <f t="shared" si="37"/>
        <v>0</v>
      </c>
      <c r="X96" s="70">
        <f t="shared" si="38"/>
        <v>0</v>
      </c>
      <c r="Y96" s="70">
        <f t="shared" si="39"/>
        <v>26</v>
      </c>
      <c r="Z96" s="70">
        <f t="shared" si="40"/>
        <v>26</v>
      </c>
      <c r="AA96" s="70">
        <f t="shared" si="41"/>
        <v>31.2</v>
      </c>
      <c r="AB96" s="71"/>
      <c r="AC96" s="7"/>
    </row>
    <row r="97" spans="1:35" s="179" customFormat="1" ht="27.95" hidden="1" customHeight="1" x14ac:dyDescent="0.25">
      <c r="A97" s="54" t="s">
        <v>157</v>
      </c>
      <c r="B97" s="55" t="s">
        <v>158</v>
      </c>
      <c r="C97" s="56"/>
      <c r="D97" s="57" t="s">
        <v>53</v>
      </c>
      <c r="E97" s="101" t="s">
        <v>49</v>
      </c>
      <c r="F97" s="101"/>
      <c r="G97" s="102"/>
      <c r="H97" s="103"/>
      <c r="I97" s="104"/>
      <c r="J97" s="105"/>
      <c r="K97" s="106">
        <f t="shared" si="42"/>
        <v>0</v>
      </c>
      <c r="L97" s="106">
        <f t="shared" si="43"/>
        <v>0</v>
      </c>
      <c r="M97" s="107"/>
      <c r="N97" s="108"/>
      <c r="O97" s="109">
        <f t="shared" si="30"/>
        <v>0</v>
      </c>
      <c r="P97" s="109">
        <f t="shared" si="31"/>
        <v>0</v>
      </c>
      <c r="Q97" s="107"/>
      <c r="R97" s="110">
        <f>J97*M97*$R$9</f>
        <v>0</v>
      </c>
      <c r="S97" s="111">
        <f>J97*M97*$S$9</f>
        <v>0</v>
      </c>
      <c r="T97" s="112">
        <f>K97*M97*$T$9</f>
        <v>0</v>
      </c>
      <c r="U97" s="112">
        <f>J97*M97*$U$9</f>
        <v>0</v>
      </c>
      <c r="V97" s="112">
        <f t="shared" si="36"/>
        <v>0</v>
      </c>
      <c r="W97" s="112">
        <f t="shared" si="37"/>
        <v>0</v>
      </c>
      <c r="X97" s="112">
        <f t="shared" si="38"/>
        <v>0</v>
      </c>
      <c r="Y97" s="112">
        <f t="shared" si="39"/>
        <v>0</v>
      </c>
      <c r="Z97" s="112">
        <f t="shared" si="40"/>
        <v>0</v>
      </c>
      <c r="AA97" s="112">
        <f t="shared" si="41"/>
        <v>0</v>
      </c>
      <c r="AB97" s="113"/>
      <c r="AC97" s="7">
        <f>R95-Y95-Z95-AA95</f>
        <v>0</v>
      </c>
      <c r="AD97" s="6"/>
      <c r="AE97" s="6"/>
      <c r="AF97" s="6"/>
      <c r="AG97" s="6"/>
      <c r="AH97" s="6"/>
      <c r="AI97" s="6"/>
    </row>
    <row r="98" spans="1:35" s="171" customFormat="1" ht="27.95" hidden="1" customHeight="1" x14ac:dyDescent="0.25">
      <c r="A98" s="54" t="s">
        <v>157</v>
      </c>
      <c r="B98" s="55" t="s">
        <v>158</v>
      </c>
      <c r="C98" s="56"/>
      <c r="D98" s="57" t="s">
        <v>53</v>
      </c>
      <c r="E98" s="101" t="s">
        <v>49</v>
      </c>
      <c r="F98" s="101"/>
      <c r="G98" s="102"/>
      <c r="H98" s="103"/>
      <c r="I98" s="104"/>
      <c r="J98" s="105"/>
      <c r="K98" s="106">
        <f t="shared" si="42"/>
        <v>0</v>
      </c>
      <c r="L98" s="106">
        <f t="shared" si="43"/>
        <v>0</v>
      </c>
      <c r="M98" s="107"/>
      <c r="N98" s="108"/>
      <c r="O98" s="109">
        <f t="shared" si="30"/>
        <v>0</v>
      </c>
      <c r="P98" s="109">
        <f t="shared" si="31"/>
        <v>0</v>
      </c>
      <c r="Q98" s="107"/>
      <c r="R98" s="110">
        <f>J98*M98*$R$9</f>
        <v>0</v>
      </c>
      <c r="S98" s="111">
        <f>J98*M98*$S$9</f>
        <v>0</v>
      </c>
      <c r="T98" s="112">
        <f>K98*M98*$T$9</f>
        <v>0</v>
      </c>
      <c r="U98" s="112">
        <f>J98*M98*$U$9</f>
        <v>0</v>
      </c>
      <c r="V98" s="112">
        <f t="shared" si="36"/>
        <v>0</v>
      </c>
      <c r="W98" s="112">
        <f t="shared" si="37"/>
        <v>0</v>
      </c>
      <c r="X98" s="112">
        <f t="shared" si="38"/>
        <v>0</v>
      </c>
      <c r="Y98" s="112">
        <f t="shared" si="39"/>
        <v>0</v>
      </c>
      <c r="Z98" s="112">
        <f t="shared" si="40"/>
        <v>0</v>
      </c>
      <c r="AA98" s="112">
        <f t="shared" si="41"/>
        <v>0</v>
      </c>
      <c r="AB98" s="113"/>
      <c r="AC98" s="114">
        <f>R96-Y96-Z96-AA96</f>
        <v>0</v>
      </c>
      <c r="AD98" s="6"/>
      <c r="AE98" s="6"/>
      <c r="AF98" s="6"/>
      <c r="AG98" s="6"/>
      <c r="AH98" s="6"/>
      <c r="AI98" s="6"/>
    </row>
    <row r="99" spans="1:35" ht="27.95" customHeight="1" thickBot="1" x14ac:dyDescent="0.3">
      <c r="A99" s="679" t="s">
        <v>1180</v>
      </c>
      <c r="B99" s="689" t="s">
        <v>158</v>
      </c>
      <c r="C99" s="698" t="s">
        <v>117</v>
      </c>
      <c r="D99" s="57" t="s">
        <v>1162</v>
      </c>
      <c r="E99" s="705" t="s">
        <v>54</v>
      </c>
      <c r="F99" s="724">
        <v>5</v>
      </c>
      <c r="G99" s="737" t="s">
        <v>1183</v>
      </c>
      <c r="H99" s="737" t="s">
        <v>1184</v>
      </c>
      <c r="I99" s="755"/>
      <c r="J99" s="783"/>
      <c r="K99" s="791">
        <f t="shared" si="42"/>
        <v>0</v>
      </c>
      <c r="L99" s="791">
        <f t="shared" si="43"/>
        <v>0</v>
      </c>
      <c r="M99" s="801"/>
      <c r="N99" s="811"/>
      <c r="O99" s="818">
        <f t="shared" si="30"/>
        <v>0</v>
      </c>
      <c r="P99" s="818">
        <f t="shared" si="31"/>
        <v>0</v>
      </c>
      <c r="Q99" s="801"/>
      <c r="R99" s="848">
        <f t="shared" ref="R99:R109" si="44">(K99*M99*$R$5)+(L99*M99*$R$6)+(O99*Q99*$R$7)+(P99*Q99*$R$8)</f>
        <v>0</v>
      </c>
      <c r="S99" s="860">
        <f t="shared" ref="S99:S109" si="45">J99*M99*$S$5</f>
        <v>0</v>
      </c>
      <c r="T99" s="866">
        <f t="shared" ref="T99:T109" si="46">K99*M99*$T$5</f>
        <v>0</v>
      </c>
      <c r="U99" s="866">
        <f t="shared" ref="U99:U109" si="47">J99*M99*$U$5</f>
        <v>0</v>
      </c>
      <c r="V99" s="866">
        <f t="shared" si="36"/>
        <v>0</v>
      </c>
      <c r="W99" s="866">
        <f t="shared" si="37"/>
        <v>0</v>
      </c>
      <c r="X99" s="866">
        <f t="shared" si="38"/>
        <v>0</v>
      </c>
      <c r="Y99" s="866">
        <f t="shared" si="39"/>
        <v>0</v>
      </c>
      <c r="Z99" s="866">
        <f t="shared" si="40"/>
        <v>0</v>
      </c>
      <c r="AA99" s="866">
        <f t="shared" si="41"/>
        <v>0</v>
      </c>
      <c r="AB99" s="868"/>
      <c r="AC99" s="7"/>
    </row>
    <row r="100" spans="1:35" ht="27.95" hidden="1" customHeight="1" thickTop="1" x14ac:dyDescent="0.25">
      <c r="A100" s="54" t="s">
        <v>162</v>
      </c>
      <c r="B100" s="55" t="s">
        <v>163</v>
      </c>
      <c r="C100" s="56" t="s">
        <v>52</v>
      </c>
      <c r="D100" s="57" t="s">
        <v>53</v>
      </c>
      <c r="E100" s="135"/>
      <c r="F100" s="136"/>
      <c r="G100" s="137"/>
      <c r="H100" s="140"/>
      <c r="I100" s="61"/>
      <c r="J100" s="62"/>
      <c r="K100" s="63">
        <f t="shared" si="42"/>
        <v>0</v>
      </c>
      <c r="L100" s="63">
        <f t="shared" si="43"/>
        <v>0</v>
      </c>
      <c r="M100" s="64"/>
      <c r="N100" s="65"/>
      <c r="O100" s="66">
        <f t="shared" ref="O100:O111" si="48">IF(N100&gt;0, 1, 0)</f>
        <v>0</v>
      </c>
      <c r="P100" s="66">
        <f t="shared" ref="P100:P111" si="49">N100-O100</f>
        <v>0</v>
      </c>
      <c r="Q100" s="67"/>
      <c r="R100" s="68">
        <f t="shared" si="44"/>
        <v>0</v>
      </c>
      <c r="S100" s="69">
        <f t="shared" si="45"/>
        <v>0</v>
      </c>
      <c r="T100" s="70">
        <f t="shared" si="46"/>
        <v>0</v>
      </c>
      <c r="U100" s="70">
        <f t="shared" si="47"/>
        <v>0</v>
      </c>
      <c r="V100" s="70">
        <f t="shared" ref="V100:V111" si="50">N100*Q100*$V$7</f>
        <v>0</v>
      </c>
      <c r="W100" s="70">
        <f t="shared" ref="W100:W111" si="51">O100*Q100*$W$7</f>
        <v>0</v>
      </c>
      <c r="X100" s="70">
        <f t="shared" ref="X100:X111" si="52">N100*Q100*$X$7</f>
        <v>0</v>
      </c>
      <c r="Y100" s="70">
        <f t="shared" ref="Y100:Y111" si="53">S100+V100</f>
        <v>0</v>
      </c>
      <c r="Z100" s="70">
        <f t="shared" ref="Z100:Z111" si="54">T100+W100</f>
        <v>0</v>
      </c>
      <c r="AA100" s="70">
        <f t="shared" ref="AA100:AA111" si="55">U100+X100</f>
        <v>0</v>
      </c>
      <c r="AB100" s="71"/>
      <c r="AC100" s="7">
        <f>R100-Y100-Z100-AA100</f>
        <v>0</v>
      </c>
    </row>
    <row r="101" spans="1:35" ht="27.95" hidden="1" customHeight="1" x14ac:dyDescent="0.25">
      <c r="A101" s="54" t="s">
        <v>162</v>
      </c>
      <c r="B101" s="55" t="s">
        <v>163</v>
      </c>
      <c r="C101" s="56" t="s">
        <v>52</v>
      </c>
      <c r="D101" s="57" t="s">
        <v>53</v>
      </c>
      <c r="E101" s="135"/>
      <c r="F101" s="136"/>
      <c r="G101" s="137"/>
      <c r="H101" s="140"/>
      <c r="I101" s="81"/>
      <c r="J101" s="82"/>
      <c r="K101" s="63">
        <f t="shared" si="42"/>
        <v>0</v>
      </c>
      <c r="L101" s="63">
        <f t="shared" si="43"/>
        <v>0</v>
      </c>
      <c r="M101" s="83"/>
      <c r="N101" s="84"/>
      <c r="O101" s="66">
        <f t="shared" si="48"/>
        <v>0</v>
      </c>
      <c r="P101" s="66">
        <f t="shared" si="49"/>
        <v>0</v>
      </c>
      <c r="Q101" s="83"/>
      <c r="R101" s="85">
        <f t="shared" si="44"/>
        <v>0</v>
      </c>
      <c r="S101" s="69">
        <f t="shared" si="45"/>
        <v>0</v>
      </c>
      <c r="T101" s="70">
        <f t="shared" si="46"/>
        <v>0</v>
      </c>
      <c r="U101" s="70">
        <f t="shared" si="47"/>
        <v>0</v>
      </c>
      <c r="V101" s="70">
        <f t="shared" si="50"/>
        <v>0</v>
      </c>
      <c r="W101" s="70">
        <f t="shared" si="51"/>
        <v>0</v>
      </c>
      <c r="X101" s="70">
        <f t="shared" si="52"/>
        <v>0</v>
      </c>
      <c r="Y101" s="70">
        <f t="shared" si="53"/>
        <v>0</v>
      </c>
      <c r="Z101" s="70">
        <f t="shared" si="54"/>
        <v>0</v>
      </c>
      <c r="AA101" s="70">
        <f t="shared" si="55"/>
        <v>0</v>
      </c>
      <c r="AB101" s="71"/>
      <c r="AC101" s="7">
        <f t="shared" ref="AC101:AC111" si="56">R99-Y99-Z99-AA99</f>
        <v>0</v>
      </c>
    </row>
    <row r="102" spans="1:35" ht="27.95" hidden="1" customHeight="1" x14ac:dyDescent="0.25">
      <c r="A102" s="54" t="s">
        <v>162</v>
      </c>
      <c r="B102" s="55" t="s">
        <v>163</v>
      </c>
      <c r="C102" s="56" t="s">
        <v>52</v>
      </c>
      <c r="D102" s="57" t="s">
        <v>53</v>
      </c>
      <c r="E102" s="135"/>
      <c r="F102" s="136"/>
      <c r="G102" s="137"/>
      <c r="H102" s="138"/>
      <c r="I102" s="81"/>
      <c r="J102" s="82"/>
      <c r="K102" s="63">
        <f t="shared" si="42"/>
        <v>0</v>
      </c>
      <c r="L102" s="63">
        <f t="shared" si="43"/>
        <v>0</v>
      </c>
      <c r="M102" s="83"/>
      <c r="N102" s="84"/>
      <c r="O102" s="66">
        <f t="shared" si="48"/>
        <v>0</v>
      </c>
      <c r="P102" s="66">
        <f t="shared" si="49"/>
        <v>0</v>
      </c>
      <c r="Q102" s="83"/>
      <c r="R102" s="85">
        <f t="shared" si="44"/>
        <v>0</v>
      </c>
      <c r="S102" s="69">
        <f t="shared" si="45"/>
        <v>0</v>
      </c>
      <c r="T102" s="70">
        <f t="shared" si="46"/>
        <v>0</v>
      </c>
      <c r="U102" s="70">
        <f t="shared" si="47"/>
        <v>0</v>
      </c>
      <c r="V102" s="70">
        <f t="shared" si="50"/>
        <v>0</v>
      </c>
      <c r="W102" s="70">
        <f t="shared" si="51"/>
        <v>0</v>
      </c>
      <c r="X102" s="70">
        <f t="shared" si="52"/>
        <v>0</v>
      </c>
      <c r="Y102" s="70">
        <f t="shared" si="53"/>
        <v>0</v>
      </c>
      <c r="Z102" s="70">
        <f t="shared" si="54"/>
        <v>0</v>
      </c>
      <c r="AA102" s="70">
        <f t="shared" si="55"/>
        <v>0</v>
      </c>
      <c r="AB102" s="71"/>
      <c r="AC102" s="7">
        <f t="shared" si="56"/>
        <v>0</v>
      </c>
    </row>
    <row r="103" spans="1:35" ht="27.95" hidden="1" customHeight="1" x14ac:dyDescent="0.25">
      <c r="A103" s="54" t="s">
        <v>162</v>
      </c>
      <c r="B103" s="55" t="s">
        <v>163</v>
      </c>
      <c r="C103" s="56" t="s">
        <v>52</v>
      </c>
      <c r="D103" s="57" t="s">
        <v>53</v>
      </c>
      <c r="E103" s="139"/>
      <c r="F103" s="136"/>
      <c r="G103" s="137"/>
      <c r="H103" s="140"/>
      <c r="I103" s="81"/>
      <c r="J103" s="82"/>
      <c r="K103" s="63">
        <f t="shared" si="42"/>
        <v>0</v>
      </c>
      <c r="L103" s="63">
        <f t="shared" si="43"/>
        <v>0</v>
      </c>
      <c r="M103" s="83"/>
      <c r="N103" s="84"/>
      <c r="O103" s="66">
        <f t="shared" si="48"/>
        <v>0</v>
      </c>
      <c r="P103" s="66">
        <f t="shared" si="49"/>
        <v>0</v>
      </c>
      <c r="Q103" s="83"/>
      <c r="R103" s="85">
        <f t="shared" si="44"/>
        <v>0</v>
      </c>
      <c r="S103" s="69">
        <f t="shared" si="45"/>
        <v>0</v>
      </c>
      <c r="T103" s="70">
        <f t="shared" si="46"/>
        <v>0</v>
      </c>
      <c r="U103" s="70">
        <f t="shared" si="47"/>
        <v>0</v>
      </c>
      <c r="V103" s="70">
        <f t="shared" si="50"/>
        <v>0</v>
      </c>
      <c r="W103" s="70">
        <f t="shared" si="51"/>
        <v>0</v>
      </c>
      <c r="X103" s="70">
        <f t="shared" si="52"/>
        <v>0</v>
      </c>
      <c r="Y103" s="70">
        <f t="shared" si="53"/>
        <v>0</v>
      </c>
      <c r="Z103" s="70">
        <f t="shared" si="54"/>
        <v>0</v>
      </c>
      <c r="AA103" s="70">
        <f t="shared" si="55"/>
        <v>0</v>
      </c>
      <c r="AB103" s="71"/>
      <c r="AC103" s="7">
        <f t="shared" si="56"/>
        <v>0</v>
      </c>
    </row>
    <row r="104" spans="1:35" ht="27.95" hidden="1" customHeight="1" x14ac:dyDescent="0.25">
      <c r="A104" s="54" t="s">
        <v>162</v>
      </c>
      <c r="B104" s="55" t="s">
        <v>163</v>
      </c>
      <c r="C104" s="56" t="s">
        <v>52</v>
      </c>
      <c r="D104" s="57" t="s">
        <v>53</v>
      </c>
      <c r="E104" s="141"/>
      <c r="F104" s="136"/>
      <c r="G104" s="137"/>
      <c r="H104" s="140"/>
      <c r="I104" s="81"/>
      <c r="J104" s="82"/>
      <c r="K104" s="63">
        <f t="shared" si="42"/>
        <v>0</v>
      </c>
      <c r="L104" s="63">
        <f t="shared" si="43"/>
        <v>0</v>
      </c>
      <c r="M104" s="83"/>
      <c r="N104" s="84"/>
      <c r="O104" s="66">
        <f t="shared" si="48"/>
        <v>0</v>
      </c>
      <c r="P104" s="66">
        <f t="shared" si="49"/>
        <v>0</v>
      </c>
      <c r="Q104" s="83"/>
      <c r="R104" s="85">
        <f t="shared" si="44"/>
        <v>0</v>
      </c>
      <c r="S104" s="69">
        <f t="shared" si="45"/>
        <v>0</v>
      </c>
      <c r="T104" s="70">
        <f t="shared" si="46"/>
        <v>0</v>
      </c>
      <c r="U104" s="70">
        <f t="shared" si="47"/>
        <v>0</v>
      </c>
      <c r="V104" s="70">
        <f t="shared" si="50"/>
        <v>0</v>
      </c>
      <c r="W104" s="70">
        <f t="shared" si="51"/>
        <v>0</v>
      </c>
      <c r="X104" s="70">
        <f t="shared" si="52"/>
        <v>0</v>
      </c>
      <c r="Y104" s="70">
        <f t="shared" si="53"/>
        <v>0</v>
      </c>
      <c r="Z104" s="70">
        <f t="shared" si="54"/>
        <v>0</v>
      </c>
      <c r="AA104" s="70">
        <f t="shared" si="55"/>
        <v>0</v>
      </c>
      <c r="AB104" s="71"/>
      <c r="AC104" s="7">
        <f t="shared" si="56"/>
        <v>0</v>
      </c>
    </row>
    <row r="105" spans="1:35" ht="27.95" hidden="1" customHeight="1" x14ac:dyDescent="0.25">
      <c r="A105" s="54" t="s">
        <v>162</v>
      </c>
      <c r="B105" s="55" t="s">
        <v>163</v>
      </c>
      <c r="C105" s="56" t="s">
        <v>52</v>
      </c>
      <c r="D105" s="57" t="s">
        <v>53</v>
      </c>
      <c r="E105" s="141"/>
      <c r="F105" s="136"/>
      <c r="G105" s="137"/>
      <c r="H105" s="140"/>
      <c r="I105" s="81"/>
      <c r="J105" s="82"/>
      <c r="K105" s="63">
        <f t="shared" si="42"/>
        <v>0</v>
      </c>
      <c r="L105" s="63">
        <f t="shared" si="43"/>
        <v>0</v>
      </c>
      <c r="M105" s="83"/>
      <c r="N105" s="84"/>
      <c r="O105" s="66">
        <f t="shared" si="48"/>
        <v>0</v>
      </c>
      <c r="P105" s="66">
        <f t="shared" si="49"/>
        <v>0</v>
      </c>
      <c r="Q105" s="83"/>
      <c r="R105" s="85">
        <f t="shared" si="44"/>
        <v>0</v>
      </c>
      <c r="S105" s="69">
        <f t="shared" si="45"/>
        <v>0</v>
      </c>
      <c r="T105" s="70">
        <f t="shared" si="46"/>
        <v>0</v>
      </c>
      <c r="U105" s="70">
        <f t="shared" si="47"/>
        <v>0</v>
      </c>
      <c r="V105" s="70">
        <f t="shared" si="50"/>
        <v>0</v>
      </c>
      <c r="W105" s="70">
        <f t="shared" si="51"/>
        <v>0</v>
      </c>
      <c r="X105" s="70">
        <f t="shared" si="52"/>
        <v>0</v>
      </c>
      <c r="Y105" s="70">
        <f t="shared" si="53"/>
        <v>0</v>
      </c>
      <c r="Z105" s="70">
        <f t="shared" si="54"/>
        <v>0</v>
      </c>
      <c r="AA105" s="70">
        <f t="shared" si="55"/>
        <v>0</v>
      </c>
      <c r="AB105" s="71"/>
      <c r="AC105" s="7">
        <f t="shared" si="56"/>
        <v>0</v>
      </c>
    </row>
    <row r="106" spans="1:35" ht="27.95" hidden="1" customHeight="1" x14ac:dyDescent="0.25">
      <c r="A106" s="54" t="s">
        <v>162</v>
      </c>
      <c r="B106" s="55" t="s">
        <v>163</v>
      </c>
      <c r="C106" s="56" t="s">
        <v>52</v>
      </c>
      <c r="D106" s="57" t="s">
        <v>53</v>
      </c>
      <c r="E106" s="141"/>
      <c r="F106" s="136"/>
      <c r="G106" s="142"/>
      <c r="H106" s="140"/>
      <c r="I106" s="81"/>
      <c r="J106" s="82"/>
      <c r="K106" s="63">
        <f t="shared" si="42"/>
        <v>0</v>
      </c>
      <c r="L106" s="63">
        <f t="shared" si="43"/>
        <v>0</v>
      </c>
      <c r="M106" s="83"/>
      <c r="N106" s="84"/>
      <c r="O106" s="66">
        <f t="shared" si="48"/>
        <v>0</v>
      </c>
      <c r="P106" s="66">
        <f t="shared" si="49"/>
        <v>0</v>
      </c>
      <c r="Q106" s="83"/>
      <c r="R106" s="85">
        <f t="shared" si="44"/>
        <v>0</v>
      </c>
      <c r="S106" s="69">
        <f t="shared" si="45"/>
        <v>0</v>
      </c>
      <c r="T106" s="70">
        <f t="shared" si="46"/>
        <v>0</v>
      </c>
      <c r="U106" s="70">
        <f t="shared" si="47"/>
        <v>0</v>
      </c>
      <c r="V106" s="70">
        <f t="shared" si="50"/>
        <v>0</v>
      </c>
      <c r="W106" s="70">
        <f t="shared" si="51"/>
        <v>0</v>
      </c>
      <c r="X106" s="70">
        <f t="shared" si="52"/>
        <v>0</v>
      </c>
      <c r="Y106" s="70">
        <f t="shared" si="53"/>
        <v>0</v>
      </c>
      <c r="Z106" s="70">
        <f t="shared" si="54"/>
        <v>0</v>
      </c>
      <c r="AA106" s="70">
        <f t="shared" si="55"/>
        <v>0</v>
      </c>
      <c r="AB106" s="71"/>
      <c r="AC106" s="7">
        <f t="shared" si="56"/>
        <v>0</v>
      </c>
    </row>
    <row r="107" spans="1:35" ht="27.95" hidden="1" customHeight="1" x14ac:dyDescent="0.25">
      <c r="A107" s="54" t="s">
        <v>162</v>
      </c>
      <c r="B107" s="55" t="s">
        <v>163</v>
      </c>
      <c r="C107" s="56" t="s">
        <v>52</v>
      </c>
      <c r="D107" s="57" t="s">
        <v>53</v>
      </c>
      <c r="E107" s="141"/>
      <c r="F107" s="136"/>
      <c r="G107" s="142"/>
      <c r="H107" s="140"/>
      <c r="I107" s="94"/>
      <c r="J107" s="82"/>
      <c r="K107" s="63">
        <f t="shared" si="42"/>
        <v>0</v>
      </c>
      <c r="L107" s="63">
        <f t="shared" si="43"/>
        <v>0</v>
      </c>
      <c r="M107" s="83"/>
      <c r="N107" s="84"/>
      <c r="O107" s="66">
        <f t="shared" si="48"/>
        <v>0</v>
      </c>
      <c r="P107" s="66">
        <f t="shared" si="49"/>
        <v>0</v>
      </c>
      <c r="Q107" s="83"/>
      <c r="R107" s="85">
        <f t="shared" si="44"/>
        <v>0</v>
      </c>
      <c r="S107" s="69">
        <f t="shared" si="45"/>
        <v>0</v>
      </c>
      <c r="T107" s="70">
        <f t="shared" si="46"/>
        <v>0</v>
      </c>
      <c r="U107" s="70">
        <f t="shared" si="47"/>
        <v>0</v>
      </c>
      <c r="V107" s="70">
        <f t="shared" si="50"/>
        <v>0</v>
      </c>
      <c r="W107" s="70">
        <f t="shared" si="51"/>
        <v>0</v>
      </c>
      <c r="X107" s="70">
        <f t="shared" si="52"/>
        <v>0</v>
      </c>
      <c r="Y107" s="70">
        <f t="shared" si="53"/>
        <v>0</v>
      </c>
      <c r="Z107" s="70">
        <f t="shared" si="54"/>
        <v>0</v>
      </c>
      <c r="AA107" s="70">
        <f t="shared" si="55"/>
        <v>0</v>
      </c>
      <c r="AB107" s="71"/>
      <c r="AC107" s="7">
        <f t="shared" si="56"/>
        <v>0</v>
      </c>
    </row>
    <row r="108" spans="1:35" ht="27.95" hidden="1" customHeight="1" x14ac:dyDescent="0.25">
      <c r="A108" s="54" t="s">
        <v>162</v>
      </c>
      <c r="B108" s="55" t="s">
        <v>163</v>
      </c>
      <c r="C108" s="56" t="s">
        <v>52</v>
      </c>
      <c r="D108" s="57" t="s">
        <v>53</v>
      </c>
      <c r="E108" s="143"/>
      <c r="F108" s="144"/>
      <c r="G108" s="145"/>
      <c r="H108" s="140"/>
      <c r="I108" s="81"/>
      <c r="J108" s="82"/>
      <c r="K108" s="63">
        <f t="shared" si="42"/>
        <v>0</v>
      </c>
      <c r="L108" s="63">
        <f t="shared" si="43"/>
        <v>0</v>
      </c>
      <c r="M108" s="83"/>
      <c r="N108" s="84"/>
      <c r="O108" s="66">
        <f t="shared" si="48"/>
        <v>0</v>
      </c>
      <c r="P108" s="66">
        <f t="shared" si="49"/>
        <v>0</v>
      </c>
      <c r="Q108" s="83"/>
      <c r="R108" s="85">
        <f t="shared" si="44"/>
        <v>0</v>
      </c>
      <c r="S108" s="69">
        <f t="shared" si="45"/>
        <v>0</v>
      </c>
      <c r="T108" s="70">
        <f t="shared" si="46"/>
        <v>0</v>
      </c>
      <c r="U108" s="70">
        <f t="shared" si="47"/>
        <v>0</v>
      </c>
      <c r="V108" s="70">
        <f t="shared" si="50"/>
        <v>0</v>
      </c>
      <c r="W108" s="70">
        <f t="shared" si="51"/>
        <v>0</v>
      </c>
      <c r="X108" s="70">
        <f t="shared" si="52"/>
        <v>0</v>
      </c>
      <c r="Y108" s="70">
        <f t="shared" si="53"/>
        <v>0</v>
      </c>
      <c r="Z108" s="70">
        <f t="shared" si="54"/>
        <v>0</v>
      </c>
      <c r="AA108" s="70">
        <f t="shared" si="55"/>
        <v>0</v>
      </c>
      <c r="AB108" s="71"/>
      <c r="AC108" s="7">
        <f t="shared" si="56"/>
        <v>0</v>
      </c>
      <c r="AD108" s="171"/>
      <c r="AE108" s="171"/>
      <c r="AF108" s="171"/>
      <c r="AG108" s="171"/>
      <c r="AH108" s="171"/>
      <c r="AI108" s="171"/>
    </row>
    <row r="109" spans="1:35" ht="27.95" hidden="1" customHeight="1" x14ac:dyDescent="0.25">
      <c r="A109" s="54" t="s">
        <v>162</v>
      </c>
      <c r="B109" s="55" t="s">
        <v>163</v>
      </c>
      <c r="C109" s="56" t="s">
        <v>52</v>
      </c>
      <c r="D109" s="57" t="s">
        <v>53</v>
      </c>
      <c r="E109" s="146"/>
      <c r="F109" s="147"/>
      <c r="G109" s="142"/>
      <c r="H109" s="148"/>
      <c r="I109" s="95"/>
      <c r="J109" s="82"/>
      <c r="K109" s="96">
        <f t="shared" si="42"/>
        <v>0</v>
      </c>
      <c r="L109" s="96">
        <f t="shared" si="43"/>
        <v>0</v>
      </c>
      <c r="M109" s="83"/>
      <c r="N109" s="84"/>
      <c r="O109" s="66">
        <f t="shared" si="48"/>
        <v>0</v>
      </c>
      <c r="P109" s="66">
        <f t="shared" si="49"/>
        <v>0</v>
      </c>
      <c r="Q109" s="83"/>
      <c r="R109" s="85">
        <f t="shared" si="44"/>
        <v>0</v>
      </c>
      <c r="S109" s="69">
        <f t="shared" si="45"/>
        <v>0</v>
      </c>
      <c r="T109" s="70">
        <f t="shared" si="46"/>
        <v>0</v>
      </c>
      <c r="U109" s="70">
        <f t="shared" si="47"/>
        <v>0</v>
      </c>
      <c r="V109" s="70">
        <f t="shared" si="50"/>
        <v>0</v>
      </c>
      <c r="W109" s="70">
        <f t="shared" si="51"/>
        <v>0</v>
      </c>
      <c r="X109" s="70">
        <f t="shared" si="52"/>
        <v>0</v>
      </c>
      <c r="Y109" s="70">
        <f t="shared" si="53"/>
        <v>0</v>
      </c>
      <c r="Z109" s="70">
        <f t="shared" si="54"/>
        <v>0</v>
      </c>
      <c r="AA109" s="70">
        <f t="shared" si="55"/>
        <v>0</v>
      </c>
      <c r="AB109" s="71"/>
      <c r="AC109" s="7">
        <f t="shared" si="56"/>
        <v>0</v>
      </c>
      <c r="AD109" s="171"/>
      <c r="AE109" s="171"/>
      <c r="AF109" s="171"/>
      <c r="AG109" s="171"/>
      <c r="AH109" s="171"/>
      <c r="AI109" s="171"/>
    </row>
    <row r="110" spans="1:35" s="179" customFormat="1" ht="27.95" hidden="1" customHeight="1" x14ac:dyDescent="0.25">
      <c r="A110" s="97" t="s">
        <v>162</v>
      </c>
      <c r="B110" s="98" t="s">
        <v>163</v>
      </c>
      <c r="C110" s="99" t="s">
        <v>52</v>
      </c>
      <c r="D110" s="57" t="s">
        <v>53</v>
      </c>
      <c r="E110" s="101" t="s">
        <v>49</v>
      </c>
      <c r="F110" s="101"/>
      <c r="G110" s="102"/>
      <c r="H110" s="103"/>
      <c r="I110" s="104"/>
      <c r="J110" s="105"/>
      <c r="K110" s="106">
        <f t="shared" si="42"/>
        <v>0</v>
      </c>
      <c r="L110" s="106">
        <f t="shared" si="43"/>
        <v>0</v>
      </c>
      <c r="M110" s="107"/>
      <c r="N110" s="108"/>
      <c r="O110" s="109">
        <f t="shared" si="48"/>
        <v>0</v>
      </c>
      <c r="P110" s="109">
        <f t="shared" si="49"/>
        <v>0</v>
      </c>
      <c r="Q110" s="107"/>
      <c r="R110" s="110">
        <f>J110*M110*$R$9</f>
        <v>0</v>
      </c>
      <c r="S110" s="111">
        <f>J110*M110*$S$9</f>
        <v>0</v>
      </c>
      <c r="T110" s="112">
        <f>K110*M110*$T$9</f>
        <v>0</v>
      </c>
      <c r="U110" s="112">
        <f>J110*M110*$U$9</f>
        <v>0</v>
      </c>
      <c r="V110" s="112">
        <f t="shared" si="50"/>
        <v>0</v>
      </c>
      <c r="W110" s="112">
        <f t="shared" si="51"/>
        <v>0</v>
      </c>
      <c r="X110" s="112">
        <f t="shared" si="52"/>
        <v>0</v>
      </c>
      <c r="Y110" s="112">
        <f t="shared" si="53"/>
        <v>0</v>
      </c>
      <c r="Z110" s="112">
        <f t="shared" si="54"/>
        <v>0</v>
      </c>
      <c r="AA110" s="112">
        <f t="shared" si="55"/>
        <v>0</v>
      </c>
      <c r="AB110" s="113"/>
      <c r="AC110" s="7">
        <f t="shared" si="56"/>
        <v>0</v>
      </c>
      <c r="AD110" s="6"/>
      <c r="AE110" s="6"/>
      <c r="AF110" s="6"/>
      <c r="AG110" s="6"/>
      <c r="AH110" s="6"/>
      <c r="AI110" s="6"/>
    </row>
    <row r="111" spans="1:35" s="171" customFormat="1" ht="27.95" hidden="1" customHeight="1" x14ac:dyDescent="0.25">
      <c r="A111" s="97" t="s">
        <v>162</v>
      </c>
      <c r="B111" s="98" t="s">
        <v>163</v>
      </c>
      <c r="C111" s="99" t="s">
        <v>52</v>
      </c>
      <c r="D111" s="57" t="s">
        <v>53</v>
      </c>
      <c r="E111" s="101" t="s">
        <v>49</v>
      </c>
      <c r="F111" s="101"/>
      <c r="G111" s="102"/>
      <c r="H111" s="103"/>
      <c r="I111" s="104"/>
      <c r="J111" s="105"/>
      <c r="K111" s="106">
        <f t="shared" si="42"/>
        <v>0</v>
      </c>
      <c r="L111" s="106">
        <f t="shared" si="43"/>
        <v>0</v>
      </c>
      <c r="M111" s="107"/>
      <c r="N111" s="108"/>
      <c r="O111" s="109">
        <f t="shared" si="48"/>
        <v>0</v>
      </c>
      <c r="P111" s="109">
        <f t="shared" si="49"/>
        <v>0</v>
      </c>
      <c r="Q111" s="107"/>
      <c r="R111" s="110">
        <f>J111*M111*$R$9</f>
        <v>0</v>
      </c>
      <c r="S111" s="111">
        <f>J111*M111*$S$9</f>
        <v>0</v>
      </c>
      <c r="T111" s="112">
        <f>K111*M111*$T$9</f>
        <v>0</v>
      </c>
      <c r="U111" s="112">
        <f>J111*M111*$U$9</f>
        <v>0</v>
      </c>
      <c r="V111" s="112">
        <f t="shared" si="50"/>
        <v>0</v>
      </c>
      <c r="W111" s="112">
        <f t="shared" si="51"/>
        <v>0</v>
      </c>
      <c r="X111" s="112">
        <f t="shared" si="52"/>
        <v>0</v>
      </c>
      <c r="Y111" s="112">
        <f t="shared" si="53"/>
        <v>0</v>
      </c>
      <c r="Z111" s="112">
        <f t="shared" si="54"/>
        <v>0</v>
      </c>
      <c r="AA111" s="112">
        <f t="shared" si="55"/>
        <v>0</v>
      </c>
      <c r="AB111" s="113"/>
      <c r="AC111" s="114">
        <f t="shared" si="56"/>
        <v>0</v>
      </c>
      <c r="AD111" s="6"/>
      <c r="AE111" s="6"/>
      <c r="AF111" s="6"/>
      <c r="AG111" s="6"/>
      <c r="AH111" s="6"/>
      <c r="AI111" s="6"/>
    </row>
    <row r="112" spans="1:35" ht="27.95" hidden="1" customHeight="1" thickBot="1" x14ac:dyDescent="0.3">
      <c r="A112" s="116" t="s">
        <v>162</v>
      </c>
      <c r="B112" s="117" t="s">
        <v>163</v>
      </c>
      <c r="C112" s="117" t="s">
        <v>52</v>
      </c>
      <c r="D112" s="57" t="s">
        <v>53</v>
      </c>
      <c r="E112" s="118"/>
      <c r="F112" s="118"/>
      <c r="G112" s="119"/>
      <c r="H112" s="120" t="s">
        <v>90</v>
      </c>
      <c r="I112" s="121"/>
      <c r="J112" s="122"/>
      <c r="K112" s="123"/>
      <c r="L112" s="123"/>
      <c r="M112" s="124"/>
      <c r="N112" s="125"/>
      <c r="O112" s="123"/>
      <c r="P112" s="123"/>
      <c r="Q112" s="124"/>
      <c r="R112" s="126">
        <f t="shared" ref="R112:AA112" si="57">SUM(R100:R111)</f>
        <v>0</v>
      </c>
      <c r="S112" s="127">
        <f t="shared" si="57"/>
        <v>0</v>
      </c>
      <c r="T112" s="128">
        <f t="shared" si="57"/>
        <v>0</v>
      </c>
      <c r="U112" s="128">
        <f t="shared" si="57"/>
        <v>0</v>
      </c>
      <c r="V112" s="128">
        <f t="shared" si="57"/>
        <v>0</v>
      </c>
      <c r="W112" s="128">
        <f t="shared" si="57"/>
        <v>0</v>
      </c>
      <c r="X112" s="128">
        <f t="shared" si="57"/>
        <v>0</v>
      </c>
      <c r="Y112" s="129">
        <f t="shared" si="57"/>
        <v>0</v>
      </c>
      <c r="Z112" s="129">
        <f t="shared" si="57"/>
        <v>0</v>
      </c>
      <c r="AA112" s="129">
        <f t="shared" si="57"/>
        <v>0</v>
      </c>
      <c r="AB112" s="130">
        <f>R112/1800/0.6</f>
        <v>0</v>
      </c>
      <c r="AC112" s="7"/>
    </row>
    <row r="113" spans="1:35" ht="27.95" customHeight="1" thickTop="1" x14ac:dyDescent="0.25">
      <c r="A113" s="54" t="s">
        <v>1224</v>
      </c>
      <c r="B113" s="55" t="s">
        <v>1225</v>
      </c>
      <c r="C113" s="56" t="s">
        <v>52</v>
      </c>
      <c r="D113" s="57" t="s">
        <v>1162</v>
      </c>
      <c r="E113" s="58" t="s">
        <v>54</v>
      </c>
      <c r="F113" s="80">
        <v>5</v>
      </c>
      <c r="G113" s="60" t="s">
        <v>1183</v>
      </c>
      <c r="H113" s="60" t="s">
        <v>1184</v>
      </c>
      <c r="I113" s="576"/>
      <c r="J113" s="62">
        <v>1</v>
      </c>
      <c r="K113" s="63">
        <f t="shared" ref="K113:K147" si="58">IF(J113&gt;0, 1, 0)</f>
        <v>1</v>
      </c>
      <c r="L113" s="63">
        <f t="shared" ref="L113:L147" si="59">J113-K113</f>
        <v>0</v>
      </c>
      <c r="M113" s="64">
        <v>26</v>
      </c>
      <c r="N113" s="65">
        <v>1</v>
      </c>
      <c r="O113" s="66">
        <f t="shared" ref="O113:O147" si="60">IF(N113&gt;0, 1, 0)</f>
        <v>1</v>
      </c>
      <c r="P113" s="66">
        <f t="shared" ref="P113:P147" si="61">N113-O113</f>
        <v>0</v>
      </c>
      <c r="Q113" s="577">
        <v>26</v>
      </c>
      <c r="R113" s="68">
        <f t="shared" ref="R113:R119" si="62">(K113*M113*$R$5)+(L113*M113*$R$6)+(O113*Q113*$R$7)+(P113*Q113*$R$8)</f>
        <v>124.80000000000001</v>
      </c>
      <c r="S113" s="69">
        <f t="shared" ref="S113:S119" si="63">J113*M113*$S$5</f>
        <v>26</v>
      </c>
      <c r="T113" s="70">
        <f t="shared" ref="T113:T119" si="64">K113*M113*$T$5</f>
        <v>26</v>
      </c>
      <c r="U113" s="70">
        <f t="shared" ref="U113:U119" si="65">J113*M113*$U$5</f>
        <v>31.2</v>
      </c>
      <c r="V113" s="70">
        <f t="shared" ref="V113:V147" si="66">N113*Q113*$V$7</f>
        <v>26</v>
      </c>
      <c r="W113" s="70">
        <f t="shared" ref="W113:W147" si="67">O113*Q113*$W$7</f>
        <v>7.8</v>
      </c>
      <c r="X113" s="70">
        <f t="shared" ref="X113:X147" si="68">N113*Q113*$X$7</f>
        <v>7.8</v>
      </c>
      <c r="Y113" s="70">
        <f t="shared" ref="Y113:Y147" si="69">S113+V113</f>
        <v>52</v>
      </c>
      <c r="Z113" s="70">
        <f t="shared" ref="Z113:Z147" si="70">T113+W113</f>
        <v>33.799999999999997</v>
      </c>
      <c r="AA113" s="70">
        <f t="shared" ref="AA113:AA147" si="71">U113+X113</f>
        <v>39</v>
      </c>
      <c r="AB113" s="71"/>
      <c r="AC113" s="7"/>
    </row>
    <row r="114" spans="1:35" ht="27.95" customHeight="1" x14ac:dyDescent="0.25">
      <c r="A114" s="54" t="s">
        <v>740</v>
      </c>
      <c r="B114" s="55" t="s">
        <v>741</v>
      </c>
      <c r="C114" s="56" t="s">
        <v>142</v>
      </c>
      <c r="D114" s="57" t="s">
        <v>738</v>
      </c>
      <c r="E114" s="58" t="s">
        <v>54</v>
      </c>
      <c r="F114" s="59">
        <v>5</v>
      </c>
      <c r="G114" s="60" t="s">
        <v>749</v>
      </c>
      <c r="H114" s="60" t="s">
        <v>750</v>
      </c>
      <c r="I114" s="81"/>
      <c r="J114" s="82">
        <v>1</v>
      </c>
      <c r="K114" s="63">
        <f t="shared" si="58"/>
        <v>1</v>
      </c>
      <c r="L114" s="63">
        <f t="shared" si="59"/>
        <v>0</v>
      </c>
      <c r="M114" s="83">
        <v>26</v>
      </c>
      <c r="N114" s="84">
        <v>1</v>
      </c>
      <c r="O114" s="66">
        <f t="shared" si="60"/>
        <v>1</v>
      </c>
      <c r="P114" s="66">
        <f t="shared" si="61"/>
        <v>0</v>
      </c>
      <c r="Q114" s="83">
        <v>26</v>
      </c>
      <c r="R114" s="85">
        <f t="shared" si="62"/>
        <v>124.80000000000001</v>
      </c>
      <c r="S114" s="69">
        <f t="shared" si="63"/>
        <v>26</v>
      </c>
      <c r="T114" s="70">
        <f t="shared" si="64"/>
        <v>26</v>
      </c>
      <c r="U114" s="70">
        <f t="shared" si="65"/>
        <v>31.2</v>
      </c>
      <c r="V114" s="70">
        <f t="shared" si="66"/>
        <v>26</v>
      </c>
      <c r="W114" s="70">
        <f t="shared" si="67"/>
        <v>7.8</v>
      </c>
      <c r="X114" s="70">
        <f t="shared" si="68"/>
        <v>7.8</v>
      </c>
      <c r="Y114" s="70">
        <f t="shared" si="69"/>
        <v>52</v>
      </c>
      <c r="Z114" s="70">
        <f t="shared" si="70"/>
        <v>33.799999999999997</v>
      </c>
      <c r="AA114" s="70">
        <f t="shared" si="71"/>
        <v>39</v>
      </c>
      <c r="AB114" s="71"/>
      <c r="AC114" s="7"/>
    </row>
    <row r="115" spans="1:35" ht="27.95" customHeight="1" x14ac:dyDescent="0.25">
      <c r="A115" s="54" t="s">
        <v>519</v>
      </c>
      <c r="B115" s="55" t="s">
        <v>520</v>
      </c>
      <c r="C115" s="56" t="s">
        <v>471</v>
      </c>
      <c r="D115" s="57" t="s">
        <v>472</v>
      </c>
      <c r="E115" s="58" t="s">
        <v>54</v>
      </c>
      <c r="F115" s="80">
        <v>5</v>
      </c>
      <c r="G115" s="60" t="s">
        <v>524</v>
      </c>
      <c r="H115" s="60" t="s">
        <v>525</v>
      </c>
      <c r="I115" s="81"/>
      <c r="J115" s="82">
        <v>1</v>
      </c>
      <c r="K115" s="63">
        <f t="shared" si="58"/>
        <v>1</v>
      </c>
      <c r="L115" s="63">
        <f t="shared" si="59"/>
        <v>0</v>
      </c>
      <c r="M115" s="83">
        <v>13</v>
      </c>
      <c r="N115" s="84">
        <v>1</v>
      </c>
      <c r="O115" s="66">
        <f t="shared" si="60"/>
        <v>1</v>
      </c>
      <c r="P115" s="66">
        <f t="shared" si="61"/>
        <v>0</v>
      </c>
      <c r="Q115" s="83">
        <v>13</v>
      </c>
      <c r="R115" s="85">
        <f t="shared" si="62"/>
        <v>62.400000000000006</v>
      </c>
      <c r="S115" s="69">
        <f t="shared" si="63"/>
        <v>13</v>
      </c>
      <c r="T115" s="70">
        <f t="shared" si="64"/>
        <v>13</v>
      </c>
      <c r="U115" s="70">
        <f t="shared" si="65"/>
        <v>15.6</v>
      </c>
      <c r="V115" s="70">
        <f t="shared" si="66"/>
        <v>13</v>
      </c>
      <c r="W115" s="70">
        <f t="shared" si="67"/>
        <v>3.9</v>
      </c>
      <c r="X115" s="70">
        <f t="shared" si="68"/>
        <v>3.9</v>
      </c>
      <c r="Y115" s="70">
        <f t="shared" si="69"/>
        <v>26</v>
      </c>
      <c r="Z115" s="70">
        <f t="shared" si="70"/>
        <v>16.899999999999999</v>
      </c>
      <c r="AA115" s="70">
        <f t="shared" si="71"/>
        <v>19.5</v>
      </c>
      <c r="AB115" s="71"/>
      <c r="AC115" s="7"/>
    </row>
    <row r="116" spans="1:35" ht="27.95" customHeight="1" x14ac:dyDescent="0.25">
      <c r="A116" s="54" t="s">
        <v>132</v>
      </c>
      <c r="B116" s="55" t="s">
        <v>133</v>
      </c>
      <c r="C116" s="56" t="s">
        <v>52</v>
      </c>
      <c r="D116" s="57" t="s">
        <v>53</v>
      </c>
      <c r="E116" s="58" t="s">
        <v>54</v>
      </c>
      <c r="F116" s="80">
        <v>5</v>
      </c>
      <c r="G116" s="60" t="s">
        <v>135</v>
      </c>
      <c r="H116" s="60" t="s">
        <v>136</v>
      </c>
      <c r="I116" s="81"/>
      <c r="J116" s="82">
        <v>1</v>
      </c>
      <c r="K116" s="63">
        <f t="shared" si="58"/>
        <v>1</v>
      </c>
      <c r="L116" s="63">
        <f t="shared" si="59"/>
        <v>0</v>
      </c>
      <c r="M116" s="83">
        <v>26</v>
      </c>
      <c r="N116" s="84">
        <v>2</v>
      </c>
      <c r="O116" s="66">
        <f t="shared" si="60"/>
        <v>1</v>
      </c>
      <c r="P116" s="66">
        <f t="shared" si="61"/>
        <v>1</v>
      </c>
      <c r="Q116" s="83">
        <v>26</v>
      </c>
      <c r="R116" s="85">
        <f t="shared" si="62"/>
        <v>158.60000000000002</v>
      </c>
      <c r="S116" s="69">
        <f t="shared" si="63"/>
        <v>26</v>
      </c>
      <c r="T116" s="70">
        <f t="shared" si="64"/>
        <v>26</v>
      </c>
      <c r="U116" s="70">
        <f t="shared" si="65"/>
        <v>31.2</v>
      </c>
      <c r="V116" s="70">
        <f t="shared" si="66"/>
        <v>52</v>
      </c>
      <c r="W116" s="70">
        <f t="shared" si="67"/>
        <v>7.8</v>
      </c>
      <c r="X116" s="70">
        <f t="shared" si="68"/>
        <v>15.6</v>
      </c>
      <c r="Y116" s="70">
        <f t="shared" si="69"/>
        <v>78</v>
      </c>
      <c r="Z116" s="70">
        <f t="shared" si="70"/>
        <v>33.799999999999997</v>
      </c>
      <c r="AA116" s="70">
        <f t="shared" si="71"/>
        <v>46.8</v>
      </c>
      <c r="AB116" s="71"/>
      <c r="AC116" s="7">
        <f>R116-Y116-Z116-AA116</f>
        <v>0</v>
      </c>
    </row>
    <row r="117" spans="1:35" ht="27.95" customHeight="1" x14ac:dyDescent="0.25">
      <c r="A117" s="54" t="s">
        <v>976</v>
      </c>
      <c r="B117" s="55" t="s">
        <v>977</v>
      </c>
      <c r="C117" s="56" t="s">
        <v>895</v>
      </c>
      <c r="D117" s="57" t="s">
        <v>896</v>
      </c>
      <c r="E117" s="58" t="s">
        <v>54</v>
      </c>
      <c r="F117" s="736">
        <v>5</v>
      </c>
      <c r="G117" s="747" t="s">
        <v>980</v>
      </c>
      <c r="H117" s="747" t="s">
        <v>946</v>
      </c>
      <c r="I117" s="81"/>
      <c r="J117" s="82">
        <v>1</v>
      </c>
      <c r="K117" s="63">
        <f t="shared" si="58"/>
        <v>1</v>
      </c>
      <c r="L117" s="63">
        <f t="shared" si="59"/>
        <v>0</v>
      </c>
      <c r="M117" s="83">
        <v>26</v>
      </c>
      <c r="N117" s="84"/>
      <c r="O117" s="66">
        <f t="shared" si="60"/>
        <v>0</v>
      </c>
      <c r="P117" s="66">
        <f t="shared" si="61"/>
        <v>0</v>
      </c>
      <c r="Q117" s="83"/>
      <c r="R117" s="859">
        <f t="shared" si="62"/>
        <v>83.2</v>
      </c>
      <c r="S117" s="69">
        <f t="shared" si="63"/>
        <v>26</v>
      </c>
      <c r="T117" s="70">
        <f t="shared" si="64"/>
        <v>26</v>
      </c>
      <c r="U117" s="70">
        <f t="shared" si="65"/>
        <v>31.2</v>
      </c>
      <c r="V117" s="70">
        <f t="shared" si="66"/>
        <v>0</v>
      </c>
      <c r="W117" s="70">
        <f t="shared" si="67"/>
        <v>0</v>
      </c>
      <c r="X117" s="70">
        <f t="shared" si="68"/>
        <v>0</v>
      </c>
      <c r="Y117" s="70">
        <f t="shared" si="69"/>
        <v>26</v>
      </c>
      <c r="Z117" s="70">
        <f t="shared" si="70"/>
        <v>26</v>
      </c>
      <c r="AA117" s="70">
        <f t="shared" si="71"/>
        <v>31.2</v>
      </c>
      <c r="AB117" s="71"/>
      <c r="AC117" s="7"/>
    </row>
    <row r="118" spans="1:35" ht="27.95" customHeight="1" x14ac:dyDescent="0.25">
      <c r="A118" s="54" t="s">
        <v>1107</v>
      </c>
      <c r="B118" s="55" t="s">
        <v>1108</v>
      </c>
      <c r="C118" s="56" t="s">
        <v>199</v>
      </c>
      <c r="D118" s="57" t="s">
        <v>896</v>
      </c>
      <c r="E118" s="707" t="s">
        <v>54</v>
      </c>
      <c r="F118" s="731">
        <v>5</v>
      </c>
      <c r="G118" s="743" t="s">
        <v>980</v>
      </c>
      <c r="H118" s="743" t="s">
        <v>946</v>
      </c>
      <c r="I118" s="81"/>
      <c r="J118" s="82"/>
      <c r="K118" s="63">
        <f t="shared" si="58"/>
        <v>0</v>
      </c>
      <c r="L118" s="63">
        <f t="shared" si="59"/>
        <v>0</v>
      </c>
      <c r="M118" s="83"/>
      <c r="N118" s="84">
        <v>2</v>
      </c>
      <c r="O118" s="66">
        <f t="shared" si="60"/>
        <v>1</v>
      </c>
      <c r="P118" s="66">
        <f t="shared" si="61"/>
        <v>1</v>
      </c>
      <c r="Q118" s="83">
        <v>26</v>
      </c>
      <c r="R118" s="85">
        <f t="shared" si="62"/>
        <v>75.400000000000006</v>
      </c>
      <c r="S118" s="69">
        <f t="shared" si="63"/>
        <v>0</v>
      </c>
      <c r="T118" s="70">
        <f t="shared" si="64"/>
        <v>0</v>
      </c>
      <c r="U118" s="70">
        <f t="shared" si="65"/>
        <v>0</v>
      </c>
      <c r="V118" s="70">
        <f t="shared" si="66"/>
        <v>52</v>
      </c>
      <c r="W118" s="70">
        <f t="shared" si="67"/>
        <v>7.8</v>
      </c>
      <c r="X118" s="70">
        <f t="shared" si="68"/>
        <v>15.6</v>
      </c>
      <c r="Y118" s="70">
        <f t="shared" si="69"/>
        <v>52</v>
      </c>
      <c r="Z118" s="70">
        <f t="shared" si="70"/>
        <v>7.8</v>
      </c>
      <c r="AA118" s="70">
        <f t="shared" si="71"/>
        <v>15.6</v>
      </c>
      <c r="AB118" s="71"/>
      <c r="AC118" s="7"/>
    </row>
    <row r="119" spans="1:35" ht="27.95" customHeight="1" x14ac:dyDescent="0.25">
      <c r="A119" s="54"/>
      <c r="B119" s="55"/>
      <c r="C119" s="56"/>
      <c r="D119" s="57" t="s">
        <v>896</v>
      </c>
      <c r="E119" s="58" t="s">
        <v>54</v>
      </c>
      <c r="F119" s="80">
        <v>5</v>
      </c>
      <c r="G119" s="60" t="s">
        <v>980</v>
      </c>
      <c r="H119" s="60" t="s">
        <v>946</v>
      </c>
      <c r="I119" s="81"/>
      <c r="J119" s="82"/>
      <c r="K119" s="63">
        <f t="shared" si="58"/>
        <v>0</v>
      </c>
      <c r="L119" s="63">
        <f t="shared" si="59"/>
        <v>0</v>
      </c>
      <c r="M119" s="83"/>
      <c r="N119" s="84"/>
      <c r="O119" s="66">
        <f t="shared" si="60"/>
        <v>0</v>
      </c>
      <c r="P119" s="66">
        <f t="shared" si="61"/>
        <v>0</v>
      </c>
      <c r="Q119" s="83"/>
      <c r="R119" s="85">
        <f t="shared" si="62"/>
        <v>0</v>
      </c>
      <c r="S119" s="69">
        <f t="shared" si="63"/>
        <v>0</v>
      </c>
      <c r="T119" s="70">
        <f t="shared" si="64"/>
        <v>0</v>
      </c>
      <c r="U119" s="70">
        <f t="shared" si="65"/>
        <v>0</v>
      </c>
      <c r="V119" s="70">
        <f t="shared" si="66"/>
        <v>0</v>
      </c>
      <c r="W119" s="70">
        <f t="shared" si="67"/>
        <v>0</v>
      </c>
      <c r="X119" s="70">
        <f t="shared" si="68"/>
        <v>0</v>
      </c>
      <c r="Y119" s="70">
        <f t="shared" si="69"/>
        <v>0</v>
      </c>
      <c r="Z119" s="70">
        <f t="shared" si="70"/>
        <v>0</v>
      </c>
      <c r="AA119" s="70">
        <f t="shared" si="71"/>
        <v>0</v>
      </c>
      <c r="AB119" s="71"/>
      <c r="AC119" s="7"/>
    </row>
    <row r="120" spans="1:35" s="179" customFormat="1" ht="27.95" hidden="1" customHeight="1" x14ac:dyDescent="0.25">
      <c r="A120" s="193"/>
      <c r="B120" s="194"/>
      <c r="C120" s="56"/>
      <c r="D120" s="57" t="s">
        <v>53</v>
      </c>
      <c r="E120" s="101" t="s">
        <v>49</v>
      </c>
      <c r="F120" s="101"/>
      <c r="G120" s="102"/>
      <c r="H120" s="103"/>
      <c r="I120" s="104"/>
      <c r="J120" s="105"/>
      <c r="K120" s="106">
        <f t="shared" si="58"/>
        <v>0</v>
      </c>
      <c r="L120" s="106">
        <f t="shared" si="59"/>
        <v>0</v>
      </c>
      <c r="M120" s="107"/>
      <c r="N120" s="108"/>
      <c r="O120" s="109">
        <f t="shared" si="60"/>
        <v>0</v>
      </c>
      <c r="P120" s="109">
        <f t="shared" si="61"/>
        <v>0</v>
      </c>
      <c r="Q120" s="107"/>
      <c r="R120" s="110">
        <f>J120*M120*$R$9</f>
        <v>0</v>
      </c>
      <c r="S120" s="111">
        <f>J120*M120*$S$9</f>
        <v>0</v>
      </c>
      <c r="T120" s="112">
        <f>K120*M120*$T$9</f>
        <v>0</v>
      </c>
      <c r="U120" s="112">
        <f>J120*M120*$U$9</f>
        <v>0</v>
      </c>
      <c r="V120" s="112">
        <f t="shared" si="66"/>
        <v>0</v>
      </c>
      <c r="W120" s="112">
        <f t="shared" si="67"/>
        <v>0</v>
      </c>
      <c r="X120" s="112">
        <f t="shared" si="68"/>
        <v>0</v>
      </c>
      <c r="Y120" s="112">
        <f t="shared" si="69"/>
        <v>0</v>
      </c>
      <c r="Z120" s="112">
        <f t="shared" si="70"/>
        <v>0</v>
      </c>
      <c r="AA120" s="112">
        <f t="shared" si="71"/>
        <v>0</v>
      </c>
      <c r="AB120" s="113"/>
      <c r="AC120" s="7" t="e">
        <f>#REF!-#REF!-#REF!-#REF!</f>
        <v>#REF!</v>
      </c>
      <c r="AD120" s="6"/>
      <c r="AE120" s="6"/>
      <c r="AF120" s="6"/>
      <c r="AG120" s="6"/>
      <c r="AH120" s="6"/>
      <c r="AI120" s="6"/>
    </row>
    <row r="121" spans="1:35" s="171" customFormat="1" ht="27.95" hidden="1" customHeight="1" x14ac:dyDescent="0.25">
      <c r="A121" s="193"/>
      <c r="B121" s="194"/>
      <c r="C121" s="56"/>
      <c r="D121" s="57" t="s">
        <v>53</v>
      </c>
      <c r="E121" s="101" t="s">
        <v>49</v>
      </c>
      <c r="F121" s="101"/>
      <c r="G121" s="102"/>
      <c r="H121" s="103"/>
      <c r="I121" s="104"/>
      <c r="J121" s="105"/>
      <c r="K121" s="106">
        <f t="shared" si="58"/>
        <v>0</v>
      </c>
      <c r="L121" s="106">
        <f t="shared" si="59"/>
        <v>0</v>
      </c>
      <c r="M121" s="107"/>
      <c r="N121" s="108"/>
      <c r="O121" s="109">
        <f t="shared" si="60"/>
        <v>0</v>
      </c>
      <c r="P121" s="109">
        <f t="shared" si="61"/>
        <v>0</v>
      </c>
      <c r="Q121" s="107"/>
      <c r="R121" s="110">
        <f>J121*M121*$R$9</f>
        <v>0</v>
      </c>
      <c r="S121" s="111">
        <f>J121*M121*$S$9</f>
        <v>0</v>
      </c>
      <c r="T121" s="112">
        <f>K121*M121*$T$9</f>
        <v>0</v>
      </c>
      <c r="U121" s="112">
        <f>J121*M121*$U$9</f>
        <v>0</v>
      </c>
      <c r="V121" s="112">
        <f t="shared" si="66"/>
        <v>0</v>
      </c>
      <c r="W121" s="112">
        <f t="shared" si="67"/>
        <v>0</v>
      </c>
      <c r="X121" s="112">
        <f t="shared" si="68"/>
        <v>0</v>
      </c>
      <c r="Y121" s="112">
        <f t="shared" si="69"/>
        <v>0</v>
      </c>
      <c r="Z121" s="112">
        <f t="shared" si="70"/>
        <v>0</v>
      </c>
      <c r="AA121" s="112">
        <f t="shared" si="71"/>
        <v>0</v>
      </c>
      <c r="AB121" s="113"/>
      <c r="AC121" s="114" t="e">
        <f>#REF!-#REF!-#REF!-#REF!</f>
        <v>#REF!</v>
      </c>
      <c r="AD121" s="6"/>
      <c r="AE121" s="6"/>
      <c r="AF121" s="6"/>
      <c r="AG121" s="6"/>
      <c r="AH121" s="6"/>
      <c r="AI121" s="6"/>
    </row>
    <row r="122" spans="1:35" ht="27.95" customHeight="1" thickBot="1" x14ac:dyDescent="0.3">
      <c r="A122" s="679" t="s">
        <v>1391</v>
      </c>
      <c r="B122" s="689" t="s">
        <v>1392</v>
      </c>
      <c r="C122" s="698" t="s">
        <v>117</v>
      </c>
      <c r="D122" s="57" t="s">
        <v>1299</v>
      </c>
      <c r="E122" s="706" t="s">
        <v>54</v>
      </c>
      <c r="F122" s="724">
        <v>5</v>
      </c>
      <c r="G122" s="737" t="s">
        <v>1396</v>
      </c>
      <c r="H122" s="737" t="s">
        <v>1397</v>
      </c>
      <c r="I122" s="755"/>
      <c r="J122" s="783">
        <v>1</v>
      </c>
      <c r="K122" s="791">
        <f t="shared" si="58"/>
        <v>1</v>
      </c>
      <c r="L122" s="791">
        <f t="shared" si="59"/>
        <v>0</v>
      </c>
      <c r="M122" s="801">
        <v>26</v>
      </c>
      <c r="N122" s="811">
        <v>1</v>
      </c>
      <c r="O122" s="818">
        <f t="shared" si="60"/>
        <v>1</v>
      </c>
      <c r="P122" s="818">
        <f t="shared" si="61"/>
        <v>0</v>
      </c>
      <c r="Q122" s="801">
        <v>13</v>
      </c>
      <c r="R122" s="848">
        <f t="shared" ref="R122:R145" si="72">(K122*M122*$R$5)+(L122*M122*$R$6)+(O122*Q122*$R$7)+(P122*Q122*$R$8)</f>
        <v>104</v>
      </c>
      <c r="S122" s="860">
        <f t="shared" ref="S122:S145" si="73">J122*M122*$S$5</f>
        <v>26</v>
      </c>
      <c r="T122" s="866">
        <f t="shared" ref="T122:T145" si="74">K122*M122*$T$5</f>
        <v>26</v>
      </c>
      <c r="U122" s="866">
        <f t="shared" ref="U122:U145" si="75">J122*M122*$U$5</f>
        <v>31.2</v>
      </c>
      <c r="V122" s="866">
        <f t="shared" si="66"/>
        <v>13</v>
      </c>
      <c r="W122" s="866">
        <f t="shared" si="67"/>
        <v>3.9</v>
      </c>
      <c r="X122" s="866">
        <f t="shared" si="68"/>
        <v>3.9</v>
      </c>
      <c r="Y122" s="866">
        <f t="shared" si="69"/>
        <v>39</v>
      </c>
      <c r="Z122" s="866">
        <f t="shared" si="70"/>
        <v>29.9</v>
      </c>
      <c r="AA122" s="866">
        <f t="shared" si="71"/>
        <v>35.1</v>
      </c>
      <c r="AB122" s="868"/>
      <c r="AC122" s="7"/>
    </row>
    <row r="123" spans="1:35" ht="27.75" customHeight="1" thickTop="1" x14ac:dyDescent="0.25">
      <c r="A123" s="54" t="s">
        <v>395</v>
      </c>
      <c r="B123" s="55" t="s">
        <v>396</v>
      </c>
      <c r="C123" s="56" t="s">
        <v>117</v>
      </c>
      <c r="D123" s="57" t="s">
        <v>289</v>
      </c>
      <c r="E123" s="58" t="s">
        <v>54</v>
      </c>
      <c r="F123" s="80">
        <v>5</v>
      </c>
      <c r="G123" s="60" t="s">
        <v>403</v>
      </c>
      <c r="H123" s="60" t="s">
        <v>404</v>
      </c>
      <c r="I123" s="757"/>
      <c r="J123" s="62"/>
      <c r="K123" s="63">
        <f t="shared" si="58"/>
        <v>0</v>
      </c>
      <c r="L123" s="63">
        <f t="shared" si="59"/>
        <v>0</v>
      </c>
      <c r="M123" s="64"/>
      <c r="N123" s="65"/>
      <c r="O123" s="66">
        <f t="shared" si="60"/>
        <v>0</v>
      </c>
      <c r="P123" s="66">
        <f t="shared" si="61"/>
        <v>0</v>
      </c>
      <c r="Q123" s="64"/>
      <c r="R123" s="68">
        <f t="shared" si="72"/>
        <v>0</v>
      </c>
      <c r="S123" s="69">
        <f t="shared" si="73"/>
        <v>0</v>
      </c>
      <c r="T123" s="70">
        <f t="shared" si="74"/>
        <v>0</v>
      </c>
      <c r="U123" s="70">
        <f t="shared" si="75"/>
        <v>0</v>
      </c>
      <c r="V123" s="70">
        <f t="shared" si="66"/>
        <v>0</v>
      </c>
      <c r="W123" s="70">
        <f t="shared" si="67"/>
        <v>0</v>
      </c>
      <c r="X123" s="70">
        <f t="shared" si="68"/>
        <v>0</v>
      </c>
      <c r="Y123" s="70">
        <f t="shared" si="69"/>
        <v>0</v>
      </c>
      <c r="Z123" s="70">
        <f t="shared" si="70"/>
        <v>0</v>
      </c>
      <c r="AA123" s="70">
        <f t="shared" si="71"/>
        <v>0</v>
      </c>
      <c r="AB123" s="71"/>
      <c r="AC123" s="7"/>
    </row>
    <row r="124" spans="1:35" ht="27.95" customHeight="1" x14ac:dyDescent="0.25">
      <c r="A124" s="392" t="s">
        <v>705</v>
      </c>
      <c r="B124" s="393" t="s">
        <v>258</v>
      </c>
      <c r="C124" s="56" t="s">
        <v>117</v>
      </c>
      <c r="D124" s="57" t="s">
        <v>549</v>
      </c>
      <c r="E124" s="58" t="s">
        <v>54</v>
      </c>
      <c r="F124" s="80">
        <v>5</v>
      </c>
      <c r="G124" s="60" t="s">
        <v>403</v>
      </c>
      <c r="H124" s="60" t="s">
        <v>404</v>
      </c>
      <c r="I124" s="81"/>
      <c r="J124" s="82"/>
      <c r="K124" s="63">
        <f t="shared" si="58"/>
        <v>0</v>
      </c>
      <c r="L124" s="63">
        <f t="shared" si="59"/>
        <v>0</v>
      </c>
      <c r="M124" s="83"/>
      <c r="N124" s="84"/>
      <c r="O124" s="66">
        <f t="shared" si="60"/>
        <v>0</v>
      </c>
      <c r="P124" s="66">
        <f t="shared" si="61"/>
        <v>0</v>
      </c>
      <c r="Q124" s="83"/>
      <c r="R124" s="85">
        <f t="shared" si="72"/>
        <v>0</v>
      </c>
      <c r="S124" s="69">
        <f t="shared" si="73"/>
        <v>0</v>
      </c>
      <c r="T124" s="70">
        <f t="shared" si="74"/>
        <v>0</v>
      </c>
      <c r="U124" s="70">
        <f t="shared" si="75"/>
        <v>0</v>
      </c>
      <c r="V124" s="70">
        <f t="shared" si="66"/>
        <v>0</v>
      </c>
      <c r="W124" s="70">
        <f t="shared" si="67"/>
        <v>0</v>
      </c>
      <c r="X124" s="70">
        <f t="shared" si="68"/>
        <v>0</v>
      </c>
      <c r="Y124" s="70">
        <f t="shared" si="69"/>
        <v>0</v>
      </c>
      <c r="Z124" s="70">
        <f t="shared" si="70"/>
        <v>0</v>
      </c>
      <c r="AA124" s="70">
        <f t="shared" si="71"/>
        <v>0</v>
      </c>
      <c r="AB124" s="71"/>
      <c r="AC124" s="7"/>
    </row>
    <row r="125" spans="1:35" ht="27.95" customHeight="1" x14ac:dyDescent="0.25">
      <c r="A125" s="54" t="s">
        <v>1136</v>
      </c>
      <c r="B125" s="55" t="s">
        <v>536</v>
      </c>
      <c r="C125" s="56" t="s">
        <v>117</v>
      </c>
      <c r="D125" s="57" t="s">
        <v>896</v>
      </c>
      <c r="E125" s="58" t="s">
        <v>54</v>
      </c>
      <c r="F125" s="80">
        <v>5</v>
      </c>
      <c r="G125" s="60" t="s">
        <v>1137</v>
      </c>
      <c r="H125" s="60" t="s">
        <v>1138</v>
      </c>
      <c r="I125" s="760"/>
      <c r="J125" s="82">
        <v>1</v>
      </c>
      <c r="K125" s="63">
        <f t="shared" si="58"/>
        <v>1</v>
      </c>
      <c r="L125" s="63">
        <f t="shared" si="59"/>
        <v>0</v>
      </c>
      <c r="M125" s="83">
        <v>26</v>
      </c>
      <c r="N125" s="84">
        <v>1</v>
      </c>
      <c r="O125" s="493">
        <f t="shared" si="60"/>
        <v>1</v>
      </c>
      <c r="P125" s="493">
        <f t="shared" si="61"/>
        <v>0</v>
      </c>
      <c r="Q125" s="842">
        <v>26</v>
      </c>
      <c r="R125" s="85">
        <f t="shared" si="72"/>
        <v>124.80000000000001</v>
      </c>
      <c r="S125" s="69">
        <f t="shared" si="73"/>
        <v>26</v>
      </c>
      <c r="T125" s="70">
        <f t="shared" si="74"/>
        <v>26</v>
      </c>
      <c r="U125" s="70">
        <f t="shared" si="75"/>
        <v>31.2</v>
      </c>
      <c r="V125" s="70">
        <f t="shared" si="66"/>
        <v>26</v>
      </c>
      <c r="W125" s="70">
        <f t="shared" si="67"/>
        <v>7.8</v>
      </c>
      <c r="X125" s="70">
        <f t="shared" si="68"/>
        <v>7.8</v>
      </c>
      <c r="Y125" s="70">
        <f t="shared" si="69"/>
        <v>52</v>
      </c>
      <c r="Z125" s="70">
        <f t="shared" si="70"/>
        <v>33.799999999999997</v>
      </c>
      <c r="AA125" s="70">
        <f t="shared" si="71"/>
        <v>39</v>
      </c>
      <c r="AB125" s="71"/>
      <c r="AC125" s="7"/>
    </row>
    <row r="126" spans="1:35" ht="27.95" customHeight="1" x14ac:dyDescent="0.25">
      <c r="A126" s="54" t="s">
        <v>332</v>
      </c>
      <c r="B126" s="55" t="s">
        <v>51</v>
      </c>
      <c r="C126" s="56" t="s">
        <v>52</v>
      </c>
      <c r="D126" s="57" t="s">
        <v>289</v>
      </c>
      <c r="E126" s="58" t="s">
        <v>54</v>
      </c>
      <c r="F126" s="80">
        <v>5</v>
      </c>
      <c r="G126" s="60" t="s">
        <v>333</v>
      </c>
      <c r="H126" s="60" t="s">
        <v>334</v>
      </c>
      <c r="I126" s="764"/>
      <c r="J126" s="82"/>
      <c r="K126" s="63">
        <f t="shared" si="58"/>
        <v>0</v>
      </c>
      <c r="L126" s="63">
        <f t="shared" si="59"/>
        <v>0</v>
      </c>
      <c r="M126" s="83"/>
      <c r="N126" s="84"/>
      <c r="O126" s="66">
        <f t="shared" si="60"/>
        <v>0</v>
      </c>
      <c r="P126" s="66">
        <f t="shared" si="61"/>
        <v>0</v>
      </c>
      <c r="Q126" s="834"/>
      <c r="R126" s="85">
        <f t="shared" si="72"/>
        <v>0</v>
      </c>
      <c r="S126" s="69">
        <f t="shared" si="73"/>
        <v>0</v>
      </c>
      <c r="T126" s="70">
        <f t="shared" si="74"/>
        <v>0</v>
      </c>
      <c r="U126" s="70">
        <f t="shared" si="75"/>
        <v>0</v>
      </c>
      <c r="V126" s="70">
        <f t="shared" si="66"/>
        <v>0</v>
      </c>
      <c r="W126" s="70">
        <f t="shared" si="67"/>
        <v>0</v>
      </c>
      <c r="X126" s="70">
        <f t="shared" si="68"/>
        <v>0</v>
      </c>
      <c r="Y126" s="70">
        <f t="shared" si="69"/>
        <v>0</v>
      </c>
      <c r="Z126" s="70">
        <f t="shared" si="70"/>
        <v>0</v>
      </c>
      <c r="AA126" s="70">
        <f t="shared" si="71"/>
        <v>0</v>
      </c>
      <c r="AB126" s="71"/>
      <c r="AC126" s="7"/>
    </row>
    <row r="127" spans="1:35" ht="27.95" customHeight="1" x14ac:dyDescent="0.25">
      <c r="A127" s="54" t="s">
        <v>345</v>
      </c>
      <c r="B127" s="55" t="s">
        <v>346</v>
      </c>
      <c r="C127" s="56" t="s">
        <v>117</v>
      </c>
      <c r="D127" s="57" t="s">
        <v>289</v>
      </c>
      <c r="E127" s="58" t="s">
        <v>54</v>
      </c>
      <c r="F127" s="80">
        <v>5</v>
      </c>
      <c r="G127" s="60" t="s">
        <v>347</v>
      </c>
      <c r="H127" s="60" t="s">
        <v>348</v>
      </c>
      <c r="I127" s="764"/>
      <c r="J127" s="325"/>
      <c r="K127" s="318">
        <f t="shared" si="58"/>
        <v>0</v>
      </c>
      <c r="L127" s="318">
        <f t="shared" si="59"/>
        <v>0</v>
      </c>
      <c r="M127" s="326"/>
      <c r="N127" s="327"/>
      <c r="O127" s="321">
        <f t="shared" si="60"/>
        <v>0</v>
      </c>
      <c r="P127" s="321">
        <f t="shared" si="61"/>
        <v>0</v>
      </c>
      <c r="Q127" s="833"/>
      <c r="R127" s="328">
        <f t="shared" si="72"/>
        <v>0</v>
      </c>
      <c r="S127" s="69">
        <f t="shared" si="73"/>
        <v>0</v>
      </c>
      <c r="T127" s="70">
        <f t="shared" si="74"/>
        <v>0</v>
      </c>
      <c r="U127" s="70">
        <f t="shared" si="75"/>
        <v>0</v>
      </c>
      <c r="V127" s="70">
        <f t="shared" si="66"/>
        <v>0</v>
      </c>
      <c r="W127" s="70">
        <f t="shared" si="67"/>
        <v>0</v>
      </c>
      <c r="X127" s="70">
        <f t="shared" si="68"/>
        <v>0</v>
      </c>
      <c r="Y127" s="70">
        <f t="shared" si="69"/>
        <v>0</v>
      </c>
      <c r="Z127" s="70">
        <f t="shared" si="70"/>
        <v>0</v>
      </c>
      <c r="AA127" s="70">
        <f t="shared" si="71"/>
        <v>0</v>
      </c>
      <c r="AB127" s="71"/>
      <c r="AC127" s="7"/>
    </row>
    <row r="128" spans="1:35" ht="27.95" customHeight="1" x14ac:dyDescent="0.25">
      <c r="A128" s="54" t="s">
        <v>140</v>
      </c>
      <c r="B128" s="55" t="s">
        <v>141</v>
      </c>
      <c r="C128" s="56" t="s">
        <v>142</v>
      </c>
      <c r="D128" s="57" t="s">
        <v>53</v>
      </c>
      <c r="E128" s="58" t="s">
        <v>54</v>
      </c>
      <c r="F128" s="80">
        <v>5</v>
      </c>
      <c r="G128" s="60" t="s">
        <v>146</v>
      </c>
      <c r="H128" s="60" t="s">
        <v>147</v>
      </c>
      <c r="I128" s="81"/>
      <c r="J128" s="82">
        <v>1</v>
      </c>
      <c r="K128" s="63">
        <f t="shared" si="58"/>
        <v>1</v>
      </c>
      <c r="L128" s="63">
        <f t="shared" si="59"/>
        <v>0</v>
      </c>
      <c r="M128" s="83">
        <v>26</v>
      </c>
      <c r="N128" s="84">
        <v>1</v>
      </c>
      <c r="O128" s="66">
        <f t="shared" si="60"/>
        <v>1</v>
      </c>
      <c r="P128" s="66">
        <f t="shared" si="61"/>
        <v>0</v>
      </c>
      <c r="Q128" s="83">
        <v>26</v>
      </c>
      <c r="R128" s="85">
        <f t="shared" si="72"/>
        <v>124.80000000000001</v>
      </c>
      <c r="S128" s="69">
        <f t="shared" si="73"/>
        <v>26</v>
      </c>
      <c r="T128" s="70">
        <f t="shared" si="74"/>
        <v>26</v>
      </c>
      <c r="U128" s="70">
        <f t="shared" si="75"/>
        <v>31.2</v>
      </c>
      <c r="V128" s="70">
        <f t="shared" si="66"/>
        <v>26</v>
      </c>
      <c r="W128" s="70">
        <f t="shared" si="67"/>
        <v>7.8</v>
      </c>
      <c r="X128" s="70">
        <f t="shared" si="68"/>
        <v>7.8</v>
      </c>
      <c r="Y128" s="70">
        <f t="shared" si="69"/>
        <v>52</v>
      </c>
      <c r="Z128" s="70">
        <f t="shared" si="70"/>
        <v>33.799999999999997</v>
      </c>
      <c r="AA128" s="70">
        <f t="shared" si="71"/>
        <v>39</v>
      </c>
      <c r="AB128" s="71"/>
      <c r="AC128" s="7">
        <f>R128-Y128-Z128-AA128</f>
        <v>0</v>
      </c>
    </row>
    <row r="129" spans="1:68" ht="27.95" customHeight="1" x14ac:dyDescent="0.25">
      <c r="A129" s="54" t="s">
        <v>893</v>
      </c>
      <c r="B129" s="55" t="s">
        <v>894</v>
      </c>
      <c r="C129" s="56" t="s">
        <v>895</v>
      </c>
      <c r="D129" s="57" t="s">
        <v>896</v>
      </c>
      <c r="E129" s="91" t="s">
        <v>68</v>
      </c>
      <c r="F129" s="92">
        <v>3</v>
      </c>
      <c r="G129" s="91" t="s">
        <v>897</v>
      </c>
      <c r="H129" s="91" t="s">
        <v>904</v>
      </c>
      <c r="I129" s="81"/>
      <c r="J129" s="82">
        <v>1</v>
      </c>
      <c r="K129" s="63">
        <f t="shared" si="58"/>
        <v>1</v>
      </c>
      <c r="L129" s="63">
        <f t="shared" si="59"/>
        <v>0</v>
      </c>
      <c r="M129" s="83">
        <v>24</v>
      </c>
      <c r="N129" s="84"/>
      <c r="O129" s="66">
        <f t="shared" si="60"/>
        <v>0</v>
      </c>
      <c r="P129" s="66">
        <f t="shared" si="61"/>
        <v>0</v>
      </c>
      <c r="Q129" s="83"/>
      <c r="R129" s="85">
        <f t="shared" si="72"/>
        <v>76.800000000000011</v>
      </c>
      <c r="S129" s="69">
        <f t="shared" si="73"/>
        <v>24</v>
      </c>
      <c r="T129" s="70">
        <f t="shared" si="74"/>
        <v>24</v>
      </c>
      <c r="U129" s="70">
        <f t="shared" si="75"/>
        <v>28.799999999999997</v>
      </c>
      <c r="V129" s="70">
        <f t="shared" si="66"/>
        <v>0</v>
      </c>
      <c r="W129" s="70">
        <f t="shared" si="67"/>
        <v>0</v>
      </c>
      <c r="X129" s="70">
        <f t="shared" si="68"/>
        <v>0</v>
      </c>
      <c r="Y129" s="70">
        <f t="shared" si="69"/>
        <v>24</v>
      </c>
      <c r="Z129" s="70">
        <f t="shared" si="70"/>
        <v>24</v>
      </c>
      <c r="AA129" s="70">
        <f t="shared" si="71"/>
        <v>28.799999999999997</v>
      </c>
      <c r="AB129" s="71"/>
      <c r="AC129" s="7"/>
    </row>
    <row r="130" spans="1:68" ht="27.95" customHeight="1" x14ac:dyDescent="0.25">
      <c r="A130" s="54" t="s">
        <v>1136</v>
      </c>
      <c r="B130" s="55" t="s">
        <v>536</v>
      </c>
      <c r="C130" s="56" t="s">
        <v>117</v>
      </c>
      <c r="D130" s="57" t="s">
        <v>896</v>
      </c>
      <c r="E130" s="91" t="s">
        <v>68</v>
      </c>
      <c r="F130" s="92">
        <v>3</v>
      </c>
      <c r="G130" s="91" t="s">
        <v>897</v>
      </c>
      <c r="H130" s="91" t="s">
        <v>904</v>
      </c>
      <c r="I130" s="81"/>
      <c r="J130" s="82">
        <v>1</v>
      </c>
      <c r="K130" s="63">
        <f t="shared" si="58"/>
        <v>1</v>
      </c>
      <c r="L130" s="63">
        <f t="shared" si="59"/>
        <v>0</v>
      </c>
      <c r="M130" s="83">
        <v>2</v>
      </c>
      <c r="N130" s="84">
        <v>0</v>
      </c>
      <c r="O130" s="66">
        <f t="shared" si="60"/>
        <v>0</v>
      </c>
      <c r="P130" s="66">
        <f t="shared" si="61"/>
        <v>0</v>
      </c>
      <c r="Q130" s="494">
        <v>26</v>
      </c>
      <c r="R130" s="85">
        <f t="shared" si="72"/>
        <v>6.4</v>
      </c>
      <c r="S130" s="69">
        <f t="shared" si="73"/>
        <v>2</v>
      </c>
      <c r="T130" s="70">
        <f t="shared" si="74"/>
        <v>2</v>
      </c>
      <c r="U130" s="70">
        <f t="shared" si="75"/>
        <v>2.4</v>
      </c>
      <c r="V130" s="70">
        <f t="shared" si="66"/>
        <v>0</v>
      </c>
      <c r="W130" s="70">
        <f t="shared" si="67"/>
        <v>0</v>
      </c>
      <c r="X130" s="70">
        <f t="shared" si="68"/>
        <v>0</v>
      </c>
      <c r="Y130" s="70">
        <f t="shared" si="69"/>
        <v>2</v>
      </c>
      <c r="Z130" s="70">
        <f t="shared" si="70"/>
        <v>2</v>
      </c>
      <c r="AA130" s="70">
        <f t="shared" si="71"/>
        <v>2.4</v>
      </c>
      <c r="AB130" s="71"/>
      <c r="AC130" s="7"/>
    </row>
    <row r="131" spans="1:68" ht="27.95" customHeight="1" x14ac:dyDescent="0.25">
      <c r="A131" s="54" t="s">
        <v>1158</v>
      </c>
      <c r="B131" s="55" t="s">
        <v>1159</v>
      </c>
      <c r="C131" s="56"/>
      <c r="D131" s="57"/>
      <c r="E131" s="146" t="s">
        <v>68</v>
      </c>
      <c r="F131" s="502">
        <v>3</v>
      </c>
      <c r="G131" s="91" t="s">
        <v>897</v>
      </c>
      <c r="H131" s="91" t="s">
        <v>904</v>
      </c>
      <c r="I131" s="81"/>
      <c r="J131" s="82">
        <v>0</v>
      </c>
      <c r="K131" s="63">
        <f t="shared" si="58"/>
        <v>0</v>
      </c>
      <c r="L131" s="63">
        <f t="shared" si="59"/>
        <v>0</v>
      </c>
      <c r="M131" s="83">
        <v>2</v>
      </c>
      <c r="N131" s="84">
        <v>3</v>
      </c>
      <c r="O131" s="66">
        <f t="shared" si="60"/>
        <v>1</v>
      </c>
      <c r="P131" s="66">
        <f t="shared" si="61"/>
        <v>2</v>
      </c>
      <c r="Q131" s="494">
        <v>26</v>
      </c>
      <c r="R131" s="85">
        <f t="shared" si="72"/>
        <v>109.20000000000002</v>
      </c>
      <c r="S131" s="69">
        <f t="shared" si="73"/>
        <v>0</v>
      </c>
      <c r="T131" s="70">
        <f t="shared" si="74"/>
        <v>0</v>
      </c>
      <c r="U131" s="70">
        <f t="shared" si="75"/>
        <v>0</v>
      </c>
      <c r="V131" s="70">
        <f t="shared" si="66"/>
        <v>78</v>
      </c>
      <c r="W131" s="70">
        <f t="shared" si="67"/>
        <v>7.8</v>
      </c>
      <c r="X131" s="70">
        <f t="shared" si="68"/>
        <v>23.4</v>
      </c>
      <c r="Y131" s="70">
        <f t="shared" si="69"/>
        <v>78</v>
      </c>
      <c r="Z131" s="70">
        <f t="shared" si="70"/>
        <v>7.8</v>
      </c>
      <c r="AA131" s="70">
        <f t="shared" si="71"/>
        <v>23.4</v>
      </c>
      <c r="AB131" s="71"/>
      <c r="AC131" s="7"/>
    </row>
    <row r="132" spans="1:68" ht="27.95" customHeight="1" x14ac:dyDescent="0.25">
      <c r="A132" s="54" t="s">
        <v>1180</v>
      </c>
      <c r="B132" s="55" t="s">
        <v>158</v>
      </c>
      <c r="C132" s="56" t="s">
        <v>117</v>
      </c>
      <c r="D132" s="57" t="s">
        <v>1162</v>
      </c>
      <c r="E132" s="91" t="s">
        <v>68</v>
      </c>
      <c r="F132" s="92">
        <v>5</v>
      </c>
      <c r="G132" s="91" t="s">
        <v>1188</v>
      </c>
      <c r="H132" s="91" t="s">
        <v>1189</v>
      </c>
      <c r="I132" s="81"/>
      <c r="J132" s="82">
        <v>1</v>
      </c>
      <c r="K132" s="63">
        <f t="shared" si="58"/>
        <v>1</v>
      </c>
      <c r="L132" s="63">
        <f t="shared" si="59"/>
        <v>0</v>
      </c>
      <c r="M132" s="83">
        <v>26</v>
      </c>
      <c r="N132" s="84">
        <v>1</v>
      </c>
      <c r="O132" s="66">
        <f t="shared" si="60"/>
        <v>1</v>
      </c>
      <c r="P132" s="66">
        <f t="shared" si="61"/>
        <v>0</v>
      </c>
      <c r="Q132" s="83">
        <v>26</v>
      </c>
      <c r="R132" s="85">
        <f t="shared" si="72"/>
        <v>124.80000000000001</v>
      </c>
      <c r="S132" s="69">
        <f t="shared" si="73"/>
        <v>26</v>
      </c>
      <c r="T132" s="70">
        <f t="shared" si="74"/>
        <v>26</v>
      </c>
      <c r="U132" s="70">
        <f t="shared" si="75"/>
        <v>31.2</v>
      </c>
      <c r="V132" s="70">
        <f t="shared" si="66"/>
        <v>26</v>
      </c>
      <c r="W132" s="70">
        <f t="shared" si="67"/>
        <v>7.8</v>
      </c>
      <c r="X132" s="70">
        <f t="shared" si="68"/>
        <v>7.8</v>
      </c>
      <c r="Y132" s="70">
        <f t="shared" si="69"/>
        <v>52</v>
      </c>
      <c r="Z132" s="70">
        <f t="shared" si="70"/>
        <v>33.799999999999997</v>
      </c>
      <c r="AA132" s="70">
        <f t="shared" si="71"/>
        <v>39</v>
      </c>
      <c r="AB132" s="71"/>
      <c r="AC132" s="7"/>
    </row>
    <row r="133" spans="1:68" s="179" customFormat="1" ht="27.95" customHeight="1" x14ac:dyDescent="0.25">
      <c r="A133" s="678" t="s">
        <v>825</v>
      </c>
      <c r="B133" s="480" t="s">
        <v>133</v>
      </c>
      <c r="C133" s="56" t="s">
        <v>117</v>
      </c>
      <c r="D133" s="57" t="s">
        <v>1162</v>
      </c>
      <c r="E133" s="91" t="s">
        <v>68</v>
      </c>
      <c r="F133" s="92">
        <v>5</v>
      </c>
      <c r="G133" s="91" t="s">
        <v>1188</v>
      </c>
      <c r="H133" s="91" t="s">
        <v>1189</v>
      </c>
      <c r="I133" s="81"/>
      <c r="J133" s="82"/>
      <c r="K133" s="63">
        <f t="shared" si="58"/>
        <v>0</v>
      </c>
      <c r="L133" s="63">
        <f t="shared" si="59"/>
        <v>0</v>
      </c>
      <c r="M133" s="83"/>
      <c r="N133" s="84"/>
      <c r="O133" s="66">
        <f t="shared" si="60"/>
        <v>0</v>
      </c>
      <c r="P133" s="66">
        <f t="shared" si="61"/>
        <v>0</v>
      </c>
      <c r="Q133" s="83"/>
      <c r="R133" s="85">
        <f t="shared" si="72"/>
        <v>0</v>
      </c>
      <c r="S133" s="69">
        <f t="shared" si="73"/>
        <v>0</v>
      </c>
      <c r="T133" s="70">
        <f t="shared" si="74"/>
        <v>0</v>
      </c>
      <c r="U133" s="70">
        <f t="shared" si="75"/>
        <v>0</v>
      </c>
      <c r="V133" s="70">
        <f t="shared" si="66"/>
        <v>0</v>
      </c>
      <c r="W133" s="70">
        <f t="shared" si="67"/>
        <v>0</v>
      </c>
      <c r="X133" s="70">
        <f t="shared" si="68"/>
        <v>0</v>
      </c>
      <c r="Y133" s="70">
        <f t="shared" si="69"/>
        <v>0</v>
      </c>
      <c r="Z133" s="70">
        <f t="shared" si="70"/>
        <v>0</v>
      </c>
      <c r="AA133" s="70">
        <f t="shared" si="71"/>
        <v>0</v>
      </c>
      <c r="AB133" s="71"/>
      <c r="AC133" s="7"/>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row>
    <row r="134" spans="1:68" s="171" customFormat="1" ht="27.95" customHeight="1" x14ac:dyDescent="0.25">
      <c r="A134" s="678" t="s">
        <v>1276</v>
      </c>
      <c r="B134" s="480" t="s">
        <v>1277</v>
      </c>
      <c r="C134" s="56" t="s">
        <v>52</v>
      </c>
      <c r="D134" s="57" t="s">
        <v>1162</v>
      </c>
      <c r="E134" s="91" t="s">
        <v>68</v>
      </c>
      <c r="F134" s="92">
        <v>5</v>
      </c>
      <c r="G134" s="91" t="s">
        <v>1188</v>
      </c>
      <c r="H134" s="91" t="s">
        <v>1189</v>
      </c>
      <c r="I134" s="81"/>
      <c r="J134" s="82"/>
      <c r="K134" s="63">
        <f t="shared" si="58"/>
        <v>0</v>
      </c>
      <c r="L134" s="63">
        <f t="shared" si="59"/>
        <v>0</v>
      </c>
      <c r="M134" s="83"/>
      <c r="N134" s="84"/>
      <c r="O134" s="66">
        <f t="shared" si="60"/>
        <v>0</v>
      </c>
      <c r="P134" s="66">
        <f t="shared" si="61"/>
        <v>0</v>
      </c>
      <c r="Q134" s="83"/>
      <c r="R134" s="85">
        <f t="shared" si="72"/>
        <v>0</v>
      </c>
      <c r="S134" s="69">
        <f t="shared" si="73"/>
        <v>0</v>
      </c>
      <c r="T134" s="70">
        <f t="shared" si="74"/>
        <v>0</v>
      </c>
      <c r="U134" s="70">
        <f t="shared" si="75"/>
        <v>0</v>
      </c>
      <c r="V134" s="70">
        <f t="shared" si="66"/>
        <v>0</v>
      </c>
      <c r="W134" s="70">
        <f t="shared" si="67"/>
        <v>0</v>
      </c>
      <c r="X134" s="70">
        <f t="shared" si="68"/>
        <v>0</v>
      </c>
      <c r="Y134" s="70">
        <f t="shared" si="69"/>
        <v>0</v>
      </c>
      <c r="Z134" s="70">
        <f t="shared" si="70"/>
        <v>0</v>
      </c>
      <c r="AA134" s="70">
        <f t="shared" si="71"/>
        <v>0</v>
      </c>
      <c r="AB134" s="71"/>
      <c r="AC134" s="7"/>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row>
    <row r="135" spans="1:68" ht="27.95" customHeight="1" thickBot="1" x14ac:dyDescent="0.3">
      <c r="A135" s="679" t="s">
        <v>976</v>
      </c>
      <c r="B135" s="689" t="s">
        <v>977</v>
      </c>
      <c r="C135" s="698" t="s">
        <v>895</v>
      </c>
      <c r="D135" s="57" t="s">
        <v>896</v>
      </c>
      <c r="E135" s="713" t="s">
        <v>68</v>
      </c>
      <c r="F135" s="729">
        <v>5</v>
      </c>
      <c r="G135" s="713" t="s">
        <v>980</v>
      </c>
      <c r="H135" s="713" t="s">
        <v>983</v>
      </c>
      <c r="I135" s="755"/>
      <c r="J135" s="783">
        <v>1</v>
      </c>
      <c r="K135" s="791">
        <f t="shared" si="58"/>
        <v>1</v>
      </c>
      <c r="L135" s="791">
        <f t="shared" si="59"/>
        <v>0</v>
      </c>
      <c r="M135" s="801">
        <v>26</v>
      </c>
      <c r="N135" s="811">
        <v>1</v>
      </c>
      <c r="O135" s="818">
        <f t="shared" si="60"/>
        <v>1</v>
      </c>
      <c r="P135" s="818">
        <f t="shared" si="61"/>
        <v>0</v>
      </c>
      <c r="Q135" s="801">
        <v>26</v>
      </c>
      <c r="R135" s="848">
        <f t="shared" si="72"/>
        <v>124.80000000000001</v>
      </c>
      <c r="S135" s="860">
        <f t="shared" si="73"/>
        <v>26</v>
      </c>
      <c r="T135" s="866">
        <f t="shared" si="74"/>
        <v>26</v>
      </c>
      <c r="U135" s="866">
        <f t="shared" si="75"/>
        <v>31.2</v>
      </c>
      <c r="V135" s="866">
        <f t="shared" si="66"/>
        <v>26</v>
      </c>
      <c r="W135" s="866">
        <f t="shared" si="67"/>
        <v>7.8</v>
      </c>
      <c r="X135" s="866">
        <f t="shared" si="68"/>
        <v>7.8</v>
      </c>
      <c r="Y135" s="866">
        <f t="shared" si="69"/>
        <v>52</v>
      </c>
      <c r="Z135" s="866">
        <f t="shared" si="70"/>
        <v>33.799999999999997</v>
      </c>
      <c r="AA135" s="866">
        <f t="shared" si="71"/>
        <v>39</v>
      </c>
      <c r="AB135" s="868"/>
      <c r="AC135" s="7"/>
    </row>
    <row r="136" spans="1:68" ht="27.75" hidden="1" customHeight="1" thickTop="1" x14ac:dyDescent="0.25">
      <c r="A136" s="54"/>
      <c r="B136" s="55"/>
      <c r="C136" s="56"/>
      <c r="D136" s="57" t="s">
        <v>53</v>
      </c>
      <c r="E136" s="135"/>
      <c r="F136" s="136"/>
      <c r="G136" s="137"/>
      <c r="H136" s="140"/>
      <c r="I136" s="61"/>
      <c r="J136" s="62"/>
      <c r="K136" s="63">
        <f t="shared" si="58"/>
        <v>0</v>
      </c>
      <c r="L136" s="63">
        <f t="shared" si="59"/>
        <v>0</v>
      </c>
      <c r="M136" s="64"/>
      <c r="N136" s="65"/>
      <c r="O136" s="66">
        <f t="shared" si="60"/>
        <v>0</v>
      </c>
      <c r="P136" s="66">
        <f t="shared" si="61"/>
        <v>0</v>
      </c>
      <c r="Q136" s="67"/>
      <c r="R136" s="68">
        <f t="shared" si="72"/>
        <v>0</v>
      </c>
      <c r="S136" s="69">
        <f t="shared" si="73"/>
        <v>0</v>
      </c>
      <c r="T136" s="70">
        <f t="shared" si="74"/>
        <v>0</v>
      </c>
      <c r="U136" s="70">
        <f t="shared" si="75"/>
        <v>0</v>
      </c>
      <c r="V136" s="70">
        <f t="shared" si="66"/>
        <v>0</v>
      </c>
      <c r="W136" s="70">
        <f t="shared" si="67"/>
        <v>0</v>
      </c>
      <c r="X136" s="70">
        <f t="shared" si="68"/>
        <v>0</v>
      </c>
      <c r="Y136" s="70">
        <f t="shared" si="69"/>
        <v>0</v>
      </c>
      <c r="Z136" s="70">
        <f t="shared" si="70"/>
        <v>0</v>
      </c>
      <c r="AA136" s="70">
        <f t="shared" si="71"/>
        <v>0</v>
      </c>
      <c r="AB136" s="71"/>
      <c r="AC136" s="7">
        <f>R136-Y136-Z136-AA136</f>
        <v>0</v>
      </c>
    </row>
    <row r="137" spans="1:68" ht="27.95" hidden="1" customHeight="1" x14ac:dyDescent="0.25">
      <c r="A137" s="54"/>
      <c r="B137" s="55"/>
      <c r="C137" s="56"/>
      <c r="D137" s="57" t="s">
        <v>53</v>
      </c>
      <c r="E137" s="135"/>
      <c r="F137" s="136"/>
      <c r="G137" s="137"/>
      <c r="H137" s="140"/>
      <c r="I137" s="81"/>
      <c r="J137" s="82"/>
      <c r="K137" s="63">
        <f t="shared" si="58"/>
        <v>0</v>
      </c>
      <c r="L137" s="63">
        <f t="shared" si="59"/>
        <v>0</v>
      </c>
      <c r="M137" s="83"/>
      <c r="N137" s="84"/>
      <c r="O137" s="66">
        <f t="shared" si="60"/>
        <v>0</v>
      </c>
      <c r="P137" s="66">
        <f t="shared" si="61"/>
        <v>0</v>
      </c>
      <c r="Q137" s="83"/>
      <c r="R137" s="85">
        <f t="shared" si="72"/>
        <v>0</v>
      </c>
      <c r="S137" s="69">
        <f t="shared" si="73"/>
        <v>0</v>
      </c>
      <c r="T137" s="70">
        <f t="shared" si="74"/>
        <v>0</v>
      </c>
      <c r="U137" s="70">
        <f t="shared" si="75"/>
        <v>0</v>
      </c>
      <c r="V137" s="70">
        <f t="shared" si="66"/>
        <v>0</v>
      </c>
      <c r="W137" s="70">
        <f t="shared" si="67"/>
        <v>0</v>
      </c>
      <c r="X137" s="70">
        <f t="shared" si="68"/>
        <v>0</v>
      </c>
      <c r="Y137" s="70">
        <f t="shared" si="69"/>
        <v>0</v>
      </c>
      <c r="Z137" s="70">
        <f t="shared" si="70"/>
        <v>0</v>
      </c>
      <c r="AA137" s="70">
        <f t="shared" si="71"/>
        <v>0</v>
      </c>
      <c r="AB137" s="71"/>
      <c r="AC137" s="7">
        <f t="shared" ref="AC137:AC147" si="76">R135-Y135-Z135-AA135</f>
        <v>0</v>
      </c>
    </row>
    <row r="138" spans="1:68" ht="27.95" hidden="1" customHeight="1" x14ac:dyDescent="0.25">
      <c r="A138" s="54"/>
      <c r="B138" s="55"/>
      <c r="C138" s="56"/>
      <c r="D138" s="57" t="s">
        <v>53</v>
      </c>
      <c r="E138" s="135"/>
      <c r="F138" s="136"/>
      <c r="G138" s="137"/>
      <c r="H138" s="138"/>
      <c r="I138" s="81"/>
      <c r="J138" s="82"/>
      <c r="K138" s="63">
        <f t="shared" si="58"/>
        <v>0</v>
      </c>
      <c r="L138" s="63">
        <f t="shared" si="59"/>
        <v>0</v>
      </c>
      <c r="M138" s="83"/>
      <c r="N138" s="84"/>
      <c r="O138" s="66">
        <f t="shared" si="60"/>
        <v>0</v>
      </c>
      <c r="P138" s="66">
        <f t="shared" si="61"/>
        <v>0</v>
      </c>
      <c r="Q138" s="83"/>
      <c r="R138" s="85">
        <f t="shared" si="72"/>
        <v>0</v>
      </c>
      <c r="S138" s="69">
        <f t="shared" si="73"/>
        <v>0</v>
      </c>
      <c r="T138" s="70">
        <f t="shared" si="74"/>
        <v>0</v>
      </c>
      <c r="U138" s="70">
        <f t="shared" si="75"/>
        <v>0</v>
      </c>
      <c r="V138" s="70">
        <f t="shared" si="66"/>
        <v>0</v>
      </c>
      <c r="W138" s="70">
        <f t="shared" si="67"/>
        <v>0</v>
      </c>
      <c r="X138" s="70">
        <f t="shared" si="68"/>
        <v>0</v>
      </c>
      <c r="Y138" s="70">
        <f t="shared" si="69"/>
        <v>0</v>
      </c>
      <c r="Z138" s="70">
        <f t="shared" si="70"/>
        <v>0</v>
      </c>
      <c r="AA138" s="70">
        <f t="shared" si="71"/>
        <v>0</v>
      </c>
      <c r="AB138" s="71"/>
      <c r="AC138" s="7">
        <f t="shared" si="76"/>
        <v>0</v>
      </c>
    </row>
    <row r="139" spans="1:68" ht="27.95" hidden="1" customHeight="1" x14ac:dyDescent="0.25">
      <c r="A139" s="54"/>
      <c r="B139" s="55"/>
      <c r="C139" s="56"/>
      <c r="D139" s="57" t="s">
        <v>53</v>
      </c>
      <c r="E139" s="139"/>
      <c r="F139" s="136"/>
      <c r="G139" s="137"/>
      <c r="H139" s="140"/>
      <c r="I139" s="81"/>
      <c r="J139" s="82"/>
      <c r="K139" s="63">
        <f t="shared" si="58"/>
        <v>0</v>
      </c>
      <c r="L139" s="63">
        <f t="shared" si="59"/>
        <v>0</v>
      </c>
      <c r="M139" s="83"/>
      <c r="N139" s="84"/>
      <c r="O139" s="66">
        <f t="shared" si="60"/>
        <v>0</v>
      </c>
      <c r="P139" s="66">
        <f t="shared" si="61"/>
        <v>0</v>
      </c>
      <c r="Q139" s="83"/>
      <c r="R139" s="85">
        <f t="shared" si="72"/>
        <v>0</v>
      </c>
      <c r="S139" s="69">
        <f t="shared" si="73"/>
        <v>0</v>
      </c>
      <c r="T139" s="70">
        <f t="shared" si="74"/>
        <v>0</v>
      </c>
      <c r="U139" s="70">
        <f t="shared" si="75"/>
        <v>0</v>
      </c>
      <c r="V139" s="70">
        <f t="shared" si="66"/>
        <v>0</v>
      </c>
      <c r="W139" s="70">
        <f t="shared" si="67"/>
        <v>0</v>
      </c>
      <c r="X139" s="70">
        <f t="shared" si="68"/>
        <v>0</v>
      </c>
      <c r="Y139" s="70">
        <f t="shared" si="69"/>
        <v>0</v>
      </c>
      <c r="Z139" s="70">
        <f t="shared" si="70"/>
        <v>0</v>
      </c>
      <c r="AA139" s="70">
        <f t="shared" si="71"/>
        <v>0</v>
      </c>
      <c r="AB139" s="71"/>
      <c r="AC139" s="7">
        <f t="shared" si="76"/>
        <v>0</v>
      </c>
    </row>
    <row r="140" spans="1:68" ht="27.95" hidden="1" customHeight="1" x14ac:dyDescent="0.25">
      <c r="A140" s="54"/>
      <c r="B140" s="55"/>
      <c r="C140" s="56"/>
      <c r="D140" s="57" t="s">
        <v>53</v>
      </c>
      <c r="E140" s="141"/>
      <c r="F140" s="136"/>
      <c r="G140" s="137"/>
      <c r="H140" s="140"/>
      <c r="I140" s="81"/>
      <c r="J140" s="82"/>
      <c r="K140" s="63">
        <f t="shared" si="58"/>
        <v>0</v>
      </c>
      <c r="L140" s="63">
        <f t="shared" si="59"/>
        <v>0</v>
      </c>
      <c r="M140" s="83"/>
      <c r="N140" s="84"/>
      <c r="O140" s="66">
        <f t="shared" si="60"/>
        <v>0</v>
      </c>
      <c r="P140" s="66">
        <f t="shared" si="61"/>
        <v>0</v>
      </c>
      <c r="Q140" s="83"/>
      <c r="R140" s="85">
        <f t="shared" si="72"/>
        <v>0</v>
      </c>
      <c r="S140" s="69">
        <f t="shared" si="73"/>
        <v>0</v>
      </c>
      <c r="T140" s="70">
        <f t="shared" si="74"/>
        <v>0</v>
      </c>
      <c r="U140" s="70">
        <f t="shared" si="75"/>
        <v>0</v>
      </c>
      <c r="V140" s="70">
        <f t="shared" si="66"/>
        <v>0</v>
      </c>
      <c r="W140" s="70">
        <f t="shared" si="67"/>
        <v>0</v>
      </c>
      <c r="X140" s="70">
        <f t="shared" si="68"/>
        <v>0</v>
      </c>
      <c r="Y140" s="70">
        <f t="shared" si="69"/>
        <v>0</v>
      </c>
      <c r="Z140" s="70">
        <f t="shared" si="70"/>
        <v>0</v>
      </c>
      <c r="AA140" s="70">
        <f t="shared" si="71"/>
        <v>0</v>
      </c>
      <c r="AB140" s="71"/>
      <c r="AC140" s="7">
        <f t="shared" si="76"/>
        <v>0</v>
      </c>
    </row>
    <row r="141" spans="1:68" ht="27.95" hidden="1" customHeight="1" x14ac:dyDescent="0.25">
      <c r="A141" s="54"/>
      <c r="B141" s="55"/>
      <c r="C141" s="56"/>
      <c r="D141" s="57" t="s">
        <v>53</v>
      </c>
      <c r="E141" s="141"/>
      <c r="F141" s="136"/>
      <c r="G141" s="137"/>
      <c r="H141" s="140"/>
      <c r="I141" s="81"/>
      <c r="J141" s="82"/>
      <c r="K141" s="63">
        <f t="shared" si="58"/>
        <v>0</v>
      </c>
      <c r="L141" s="63">
        <f t="shared" si="59"/>
        <v>0</v>
      </c>
      <c r="M141" s="83"/>
      <c r="N141" s="84"/>
      <c r="O141" s="66">
        <f t="shared" si="60"/>
        <v>0</v>
      </c>
      <c r="P141" s="66">
        <f t="shared" si="61"/>
        <v>0</v>
      </c>
      <c r="Q141" s="83"/>
      <c r="R141" s="85">
        <f t="shared" si="72"/>
        <v>0</v>
      </c>
      <c r="S141" s="69">
        <f t="shared" si="73"/>
        <v>0</v>
      </c>
      <c r="T141" s="70">
        <f t="shared" si="74"/>
        <v>0</v>
      </c>
      <c r="U141" s="70">
        <f t="shared" si="75"/>
        <v>0</v>
      </c>
      <c r="V141" s="70">
        <f t="shared" si="66"/>
        <v>0</v>
      </c>
      <c r="W141" s="70">
        <f t="shared" si="67"/>
        <v>0</v>
      </c>
      <c r="X141" s="70">
        <f t="shared" si="68"/>
        <v>0</v>
      </c>
      <c r="Y141" s="70">
        <f t="shared" si="69"/>
        <v>0</v>
      </c>
      <c r="Z141" s="70">
        <f t="shared" si="70"/>
        <v>0</v>
      </c>
      <c r="AA141" s="70">
        <f t="shared" si="71"/>
        <v>0</v>
      </c>
      <c r="AB141" s="71"/>
      <c r="AC141" s="7">
        <f t="shared" si="76"/>
        <v>0</v>
      </c>
    </row>
    <row r="142" spans="1:68" ht="27.95" hidden="1" customHeight="1" x14ac:dyDescent="0.25">
      <c r="A142" s="54"/>
      <c r="B142" s="55"/>
      <c r="C142" s="56"/>
      <c r="D142" s="57" t="s">
        <v>53</v>
      </c>
      <c r="E142" s="141"/>
      <c r="F142" s="136"/>
      <c r="G142" s="142"/>
      <c r="H142" s="140"/>
      <c r="I142" s="81"/>
      <c r="J142" s="82"/>
      <c r="K142" s="63">
        <f t="shared" si="58"/>
        <v>0</v>
      </c>
      <c r="L142" s="63">
        <f t="shared" si="59"/>
        <v>0</v>
      </c>
      <c r="M142" s="83"/>
      <c r="N142" s="84"/>
      <c r="O142" s="66">
        <f t="shared" si="60"/>
        <v>0</v>
      </c>
      <c r="P142" s="66">
        <f t="shared" si="61"/>
        <v>0</v>
      </c>
      <c r="Q142" s="83"/>
      <c r="R142" s="85">
        <f t="shared" si="72"/>
        <v>0</v>
      </c>
      <c r="S142" s="69">
        <f t="shared" si="73"/>
        <v>0</v>
      </c>
      <c r="T142" s="70">
        <f t="shared" si="74"/>
        <v>0</v>
      </c>
      <c r="U142" s="70">
        <f t="shared" si="75"/>
        <v>0</v>
      </c>
      <c r="V142" s="70">
        <f t="shared" si="66"/>
        <v>0</v>
      </c>
      <c r="W142" s="70">
        <f t="shared" si="67"/>
        <v>0</v>
      </c>
      <c r="X142" s="70">
        <f t="shared" si="68"/>
        <v>0</v>
      </c>
      <c r="Y142" s="70">
        <f t="shared" si="69"/>
        <v>0</v>
      </c>
      <c r="Z142" s="70">
        <f t="shared" si="70"/>
        <v>0</v>
      </c>
      <c r="AA142" s="70">
        <f t="shared" si="71"/>
        <v>0</v>
      </c>
      <c r="AB142" s="71"/>
      <c r="AC142" s="7">
        <f t="shared" si="76"/>
        <v>0</v>
      </c>
    </row>
    <row r="143" spans="1:68" ht="27.95" hidden="1" customHeight="1" x14ac:dyDescent="0.25">
      <c r="A143" s="54"/>
      <c r="B143" s="55"/>
      <c r="C143" s="56"/>
      <c r="D143" s="57" t="s">
        <v>53</v>
      </c>
      <c r="E143" s="141"/>
      <c r="F143" s="136"/>
      <c r="G143" s="142"/>
      <c r="H143" s="140"/>
      <c r="I143" s="94"/>
      <c r="J143" s="82"/>
      <c r="K143" s="63">
        <f t="shared" si="58"/>
        <v>0</v>
      </c>
      <c r="L143" s="63">
        <f t="shared" si="59"/>
        <v>0</v>
      </c>
      <c r="M143" s="83"/>
      <c r="N143" s="84"/>
      <c r="O143" s="66">
        <f t="shared" si="60"/>
        <v>0</v>
      </c>
      <c r="P143" s="66">
        <f t="shared" si="61"/>
        <v>0</v>
      </c>
      <c r="Q143" s="83"/>
      <c r="R143" s="85">
        <f t="shared" si="72"/>
        <v>0</v>
      </c>
      <c r="S143" s="69">
        <f t="shared" si="73"/>
        <v>0</v>
      </c>
      <c r="T143" s="70">
        <f t="shared" si="74"/>
        <v>0</v>
      </c>
      <c r="U143" s="70">
        <f t="shared" si="75"/>
        <v>0</v>
      </c>
      <c r="V143" s="70">
        <f t="shared" si="66"/>
        <v>0</v>
      </c>
      <c r="W143" s="70">
        <f t="shared" si="67"/>
        <v>0</v>
      </c>
      <c r="X143" s="70">
        <f t="shared" si="68"/>
        <v>0</v>
      </c>
      <c r="Y143" s="70">
        <f t="shared" si="69"/>
        <v>0</v>
      </c>
      <c r="Z143" s="70">
        <f t="shared" si="70"/>
        <v>0</v>
      </c>
      <c r="AA143" s="70">
        <f t="shared" si="71"/>
        <v>0</v>
      </c>
      <c r="AB143" s="71"/>
      <c r="AC143" s="7">
        <f t="shared" si="76"/>
        <v>0</v>
      </c>
    </row>
    <row r="144" spans="1:68" ht="27.95" hidden="1" customHeight="1" x14ac:dyDescent="0.25">
      <c r="A144" s="54"/>
      <c r="B144" s="55"/>
      <c r="C144" s="56"/>
      <c r="D144" s="57" t="s">
        <v>53</v>
      </c>
      <c r="E144" s="143"/>
      <c r="F144" s="144"/>
      <c r="G144" s="145"/>
      <c r="H144" s="140"/>
      <c r="I144" s="81"/>
      <c r="J144" s="82"/>
      <c r="K144" s="63">
        <f t="shared" si="58"/>
        <v>0</v>
      </c>
      <c r="L144" s="63">
        <f t="shared" si="59"/>
        <v>0</v>
      </c>
      <c r="M144" s="83"/>
      <c r="N144" s="84"/>
      <c r="O144" s="66">
        <f t="shared" si="60"/>
        <v>0</v>
      </c>
      <c r="P144" s="66">
        <f t="shared" si="61"/>
        <v>0</v>
      </c>
      <c r="Q144" s="83"/>
      <c r="R144" s="85">
        <f t="shared" si="72"/>
        <v>0</v>
      </c>
      <c r="S144" s="69">
        <f t="shared" si="73"/>
        <v>0</v>
      </c>
      <c r="T144" s="70">
        <f t="shared" si="74"/>
        <v>0</v>
      </c>
      <c r="U144" s="70">
        <f t="shared" si="75"/>
        <v>0</v>
      </c>
      <c r="V144" s="70">
        <f t="shared" si="66"/>
        <v>0</v>
      </c>
      <c r="W144" s="70">
        <f t="shared" si="67"/>
        <v>0</v>
      </c>
      <c r="X144" s="70">
        <f t="shared" si="68"/>
        <v>0</v>
      </c>
      <c r="Y144" s="70">
        <f t="shared" si="69"/>
        <v>0</v>
      </c>
      <c r="Z144" s="70">
        <f t="shared" si="70"/>
        <v>0</v>
      </c>
      <c r="AA144" s="70">
        <f t="shared" si="71"/>
        <v>0</v>
      </c>
      <c r="AB144" s="71"/>
      <c r="AC144" s="7">
        <f t="shared" si="76"/>
        <v>0</v>
      </c>
      <c r="AD144" s="171"/>
      <c r="AE144" s="171"/>
      <c r="AF144" s="171"/>
      <c r="AG144" s="171"/>
      <c r="AH144" s="171"/>
      <c r="AI144" s="171"/>
    </row>
    <row r="145" spans="1:35" ht="27.95" hidden="1" customHeight="1" x14ac:dyDescent="0.25">
      <c r="A145" s="54"/>
      <c r="B145" s="55"/>
      <c r="C145" s="56"/>
      <c r="D145" s="57" t="s">
        <v>53</v>
      </c>
      <c r="E145" s="146"/>
      <c r="F145" s="147"/>
      <c r="G145" s="142"/>
      <c r="H145" s="148"/>
      <c r="I145" s="95"/>
      <c r="J145" s="82"/>
      <c r="K145" s="96">
        <f t="shared" si="58"/>
        <v>0</v>
      </c>
      <c r="L145" s="96">
        <f t="shared" si="59"/>
        <v>0</v>
      </c>
      <c r="M145" s="83"/>
      <c r="N145" s="84"/>
      <c r="O145" s="66">
        <f t="shared" si="60"/>
        <v>0</v>
      </c>
      <c r="P145" s="66">
        <f t="shared" si="61"/>
        <v>0</v>
      </c>
      <c r="Q145" s="83"/>
      <c r="R145" s="85">
        <f t="shared" si="72"/>
        <v>0</v>
      </c>
      <c r="S145" s="69">
        <f t="shared" si="73"/>
        <v>0</v>
      </c>
      <c r="T145" s="70">
        <f t="shared" si="74"/>
        <v>0</v>
      </c>
      <c r="U145" s="70">
        <f t="shared" si="75"/>
        <v>0</v>
      </c>
      <c r="V145" s="70">
        <f t="shared" si="66"/>
        <v>0</v>
      </c>
      <c r="W145" s="70">
        <f t="shared" si="67"/>
        <v>0</v>
      </c>
      <c r="X145" s="70">
        <f t="shared" si="68"/>
        <v>0</v>
      </c>
      <c r="Y145" s="70">
        <f t="shared" si="69"/>
        <v>0</v>
      </c>
      <c r="Z145" s="70">
        <f t="shared" si="70"/>
        <v>0</v>
      </c>
      <c r="AA145" s="70">
        <f t="shared" si="71"/>
        <v>0</v>
      </c>
      <c r="AB145" s="71"/>
      <c r="AC145" s="7">
        <f t="shared" si="76"/>
        <v>0</v>
      </c>
      <c r="AD145" s="171"/>
      <c r="AE145" s="171"/>
      <c r="AF145" s="171"/>
      <c r="AG145" s="171"/>
      <c r="AH145" s="171"/>
      <c r="AI145" s="171"/>
    </row>
    <row r="146" spans="1:35" s="179" customFormat="1" ht="27.95" hidden="1" customHeight="1" x14ac:dyDescent="0.25">
      <c r="A146" s="193"/>
      <c r="B146" s="194"/>
      <c r="C146" s="56"/>
      <c r="D146" s="57" t="s">
        <v>53</v>
      </c>
      <c r="E146" s="101" t="s">
        <v>49</v>
      </c>
      <c r="F146" s="101"/>
      <c r="G146" s="102"/>
      <c r="H146" s="103"/>
      <c r="I146" s="104"/>
      <c r="J146" s="105"/>
      <c r="K146" s="106">
        <f t="shared" si="58"/>
        <v>0</v>
      </c>
      <c r="L146" s="106">
        <f t="shared" si="59"/>
        <v>0</v>
      </c>
      <c r="M146" s="107"/>
      <c r="N146" s="108"/>
      <c r="O146" s="109">
        <f t="shared" si="60"/>
        <v>0</v>
      </c>
      <c r="P146" s="109">
        <f t="shared" si="61"/>
        <v>0</v>
      </c>
      <c r="Q146" s="107"/>
      <c r="R146" s="110">
        <f>J146*M146*$R$9</f>
        <v>0</v>
      </c>
      <c r="S146" s="111">
        <f>J146*M146*$S$9</f>
        <v>0</v>
      </c>
      <c r="T146" s="112">
        <f>K146*M146*$T$9</f>
        <v>0</v>
      </c>
      <c r="U146" s="112">
        <f>J146*M146*$U$9</f>
        <v>0</v>
      </c>
      <c r="V146" s="112">
        <f t="shared" si="66"/>
        <v>0</v>
      </c>
      <c r="W146" s="112">
        <f t="shared" si="67"/>
        <v>0</v>
      </c>
      <c r="X146" s="112">
        <f t="shared" si="68"/>
        <v>0</v>
      </c>
      <c r="Y146" s="112">
        <f t="shared" si="69"/>
        <v>0</v>
      </c>
      <c r="Z146" s="112">
        <f t="shared" si="70"/>
        <v>0</v>
      </c>
      <c r="AA146" s="112">
        <f t="shared" si="71"/>
        <v>0</v>
      </c>
      <c r="AB146" s="113"/>
      <c r="AC146" s="7">
        <f t="shared" si="76"/>
        <v>0</v>
      </c>
      <c r="AD146" s="6"/>
      <c r="AE146" s="6"/>
      <c r="AF146" s="6"/>
      <c r="AG146" s="6"/>
      <c r="AH146" s="6"/>
      <c r="AI146" s="6"/>
    </row>
    <row r="147" spans="1:35" s="171" customFormat="1" ht="27.95" hidden="1" customHeight="1" x14ac:dyDescent="0.25">
      <c r="A147" s="193"/>
      <c r="B147" s="194"/>
      <c r="C147" s="56"/>
      <c r="D147" s="57" t="s">
        <v>53</v>
      </c>
      <c r="E147" s="101" t="s">
        <v>49</v>
      </c>
      <c r="F147" s="101"/>
      <c r="G147" s="102"/>
      <c r="H147" s="103"/>
      <c r="I147" s="104"/>
      <c r="J147" s="105"/>
      <c r="K147" s="106">
        <f t="shared" si="58"/>
        <v>0</v>
      </c>
      <c r="L147" s="106">
        <f t="shared" si="59"/>
        <v>0</v>
      </c>
      <c r="M147" s="107"/>
      <c r="N147" s="108"/>
      <c r="O147" s="109">
        <f t="shared" si="60"/>
        <v>0</v>
      </c>
      <c r="P147" s="109">
        <f t="shared" si="61"/>
        <v>0</v>
      </c>
      <c r="Q147" s="107"/>
      <c r="R147" s="110">
        <f>J147*M147*$R$9</f>
        <v>0</v>
      </c>
      <c r="S147" s="111">
        <f>J147*M147*$S$9</f>
        <v>0</v>
      </c>
      <c r="T147" s="112">
        <f>K147*M147*$T$9</f>
        <v>0</v>
      </c>
      <c r="U147" s="112">
        <f>J147*M147*$U$9</f>
        <v>0</v>
      </c>
      <c r="V147" s="112">
        <f t="shared" si="66"/>
        <v>0</v>
      </c>
      <c r="W147" s="112">
        <f t="shared" si="67"/>
        <v>0</v>
      </c>
      <c r="X147" s="112">
        <f t="shared" si="68"/>
        <v>0</v>
      </c>
      <c r="Y147" s="112">
        <f t="shared" si="69"/>
        <v>0</v>
      </c>
      <c r="Z147" s="112">
        <f t="shared" si="70"/>
        <v>0</v>
      </c>
      <c r="AA147" s="112">
        <f t="shared" si="71"/>
        <v>0</v>
      </c>
      <c r="AB147" s="113"/>
      <c r="AC147" s="114">
        <f t="shared" si="76"/>
        <v>0</v>
      </c>
      <c r="AD147" s="6"/>
      <c r="AE147" s="6"/>
      <c r="AF147" s="6"/>
      <c r="AG147" s="6"/>
      <c r="AH147" s="6"/>
      <c r="AI147" s="6"/>
    </row>
    <row r="148" spans="1:35" ht="27.95" hidden="1" customHeight="1" thickBot="1" x14ac:dyDescent="0.3">
      <c r="A148" s="116"/>
      <c r="B148" s="117"/>
      <c r="C148" s="117"/>
      <c r="D148" s="57" t="s">
        <v>53</v>
      </c>
      <c r="E148" s="118"/>
      <c r="F148" s="118"/>
      <c r="G148" s="119"/>
      <c r="H148" s="120" t="s">
        <v>90</v>
      </c>
      <c r="I148" s="121"/>
      <c r="J148" s="122"/>
      <c r="K148" s="123"/>
      <c r="L148" s="123"/>
      <c r="M148" s="124"/>
      <c r="N148" s="125"/>
      <c r="O148" s="123"/>
      <c r="P148" s="123"/>
      <c r="Q148" s="124"/>
      <c r="R148" s="126">
        <f t="shared" ref="R148:AA148" si="77">SUM(R136:R147)</f>
        <v>0</v>
      </c>
      <c r="S148" s="127">
        <f t="shared" si="77"/>
        <v>0</v>
      </c>
      <c r="T148" s="128">
        <f t="shared" si="77"/>
        <v>0</v>
      </c>
      <c r="U148" s="128">
        <f t="shared" si="77"/>
        <v>0</v>
      </c>
      <c r="V148" s="128">
        <f t="shared" si="77"/>
        <v>0</v>
      </c>
      <c r="W148" s="128">
        <f t="shared" si="77"/>
        <v>0</v>
      </c>
      <c r="X148" s="128">
        <f t="shared" si="77"/>
        <v>0</v>
      </c>
      <c r="Y148" s="129">
        <f t="shared" si="77"/>
        <v>0</v>
      </c>
      <c r="Z148" s="129">
        <f t="shared" si="77"/>
        <v>0</v>
      </c>
      <c r="AA148" s="129">
        <f t="shared" si="77"/>
        <v>0</v>
      </c>
      <c r="AB148" s="130">
        <f>R148/1800/0.6</f>
        <v>0</v>
      </c>
      <c r="AC148" s="7"/>
    </row>
    <row r="149" spans="1:35" ht="27.75" hidden="1" customHeight="1" thickTop="1" x14ac:dyDescent="0.25">
      <c r="A149" s="54"/>
      <c r="B149" s="55"/>
      <c r="C149" s="56"/>
      <c r="D149" s="57" t="s">
        <v>53</v>
      </c>
      <c r="E149" s="135"/>
      <c r="F149" s="136"/>
      <c r="G149" s="137"/>
      <c r="H149" s="140"/>
      <c r="I149" s="61"/>
      <c r="J149" s="62"/>
      <c r="K149" s="63">
        <f t="shared" ref="K149:K160" si="78">IF(J149&gt;0, 1, 0)</f>
        <v>0</v>
      </c>
      <c r="L149" s="63">
        <f t="shared" ref="L149:L160" si="79">J149-K149</f>
        <v>0</v>
      </c>
      <c r="M149" s="64"/>
      <c r="N149" s="65"/>
      <c r="O149" s="66">
        <f t="shared" ref="O149:O160" si="80">IF(N149&gt;0, 1, 0)</f>
        <v>0</v>
      </c>
      <c r="P149" s="66">
        <f t="shared" ref="P149:P160" si="81">N149-O149</f>
        <v>0</v>
      </c>
      <c r="Q149" s="67"/>
      <c r="R149" s="68">
        <f t="shared" ref="R149:R158" si="82">(K149*M149*$R$5)+(L149*M149*$R$6)+(O149*Q149*$R$7)+(P149*Q149*$R$8)</f>
        <v>0</v>
      </c>
      <c r="S149" s="69">
        <f t="shared" ref="S149:S158" si="83">J149*M149*$S$5</f>
        <v>0</v>
      </c>
      <c r="T149" s="70">
        <f t="shared" ref="T149:T158" si="84">K149*M149*$T$5</f>
        <v>0</v>
      </c>
      <c r="U149" s="70">
        <f t="shared" ref="U149:U158" si="85">J149*M149*$U$5</f>
        <v>0</v>
      </c>
      <c r="V149" s="70">
        <f t="shared" ref="V149:V160" si="86">N149*Q149*$V$7</f>
        <v>0</v>
      </c>
      <c r="W149" s="70">
        <f t="shared" ref="W149:W160" si="87">O149*Q149*$W$7</f>
        <v>0</v>
      </c>
      <c r="X149" s="70">
        <f t="shared" ref="X149:X160" si="88">N149*Q149*$X$7</f>
        <v>0</v>
      </c>
      <c r="Y149" s="70">
        <f t="shared" ref="Y149:Y160" si="89">S149+V149</f>
        <v>0</v>
      </c>
      <c r="Z149" s="70">
        <f t="shared" ref="Z149:Z160" si="90">T149+W149</f>
        <v>0</v>
      </c>
      <c r="AA149" s="70">
        <f t="shared" ref="AA149:AA160" si="91">U149+X149</f>
        <v>0</v>
      </c>
      <c r="AB149" s="71"/>
      <c r="AC149" s="7">
        <f>R149-Y149-Z149-AA149</f>
        <v>0</v>
      </c>
    </row>
    <row r="150" spans="1:35" ht="27.95" hidden="1" customHeight="1" x14ac:dyDescent="0.25">
      <c r="A150" s="54"/>
      <c r="B150" s="55"/>
      <c r="C150" s="56"/>
      <c r="D150" s="57" t="s">
        <v>53</v>
      </c>
      <c r="E150" s="135"/>
      <c r="F150" s="136"/>
      <c r="G150" s="137"/>
      <c r="H150" s="140"/>
      <c r="I150" s="81"/>
      <c r="J150" s="82"/>
      <c r="K150" s="63">
        <f t="shared" si="78"/>
        <v>0</v>
      </c>
      <c r="L150" s="63">
        <f t="shared" si="79"/>
        <v>0</v>
      </c>
      <c r="M150" s="83"/>
      <c r="N150" s="84"/>
      <c r="O150" s="66">
        <f t="shared" si="80"/>
        <v>0</v>
      </c>
      <c r="P150" s="66">
        <f t="shared" si="81"/>
        <v>0</v>
      </c>
      <c r="Q150" s="83"/>
      <c r="R150" s="85">
        <f t="shared" si="82"/>
        <v>0</v>
      </c>
      <c r="S150" s="69">
        <f t="shared" si="83"/>
        <v>0</v>
      </c>
      <c r="T150" s="70">
        <f t="shared" si="84"/>
        <v>0</v>
      </c>
      <c r="U150" s="70">
        <f t="shared" si="85"/>
        <v>0</v>
      </c>
      <c r="V150" s="70">
        <f t="shared" si="86"/>
        <v>0</v>
      </c>
      <c r="W150" s="70">
        <f t="shared" si="87"/>
        <v>0</v>
      </c>
      <c r="X150" s="70">
        <f t="shared" si="88"/>
        <v>0</v>
      </c>
      <c r="Y150" s="70">
        <f t="shared" si="89"/>
        <v>0</v>
      </c>
      <c r="Z150" s="70">
        <f t="shared" si="90"/>
        <v>0</v>
      </c>
      <c r="AA150" s="70">
        <f t="shared" si="91"/>
        <v>0</v>
      </c>
      <c r="AB150" s="71"/>
      <c r="AC150" s="7">
        <f t="shared" ref="AC150:AC160" si="92">R148-Y148-Z148-AA148</f>
        <v>0</v>
      </c>
    </row>
    <row r="151" spans="1:35" ht="27.95" hidden="1" customHeight="1" x14ac:dyDescent="0.25">
      <c r="A151" s="54"/>
      <c r="B151" s="55"/>
      <c r="C151" s="56"/>
      <c r="D151" s="57" t="s">
        <v>53</v>
      </c>
      <c r="E151" s="135"/>
      <c r="F151" s="136"/>
      <c r="G151" s="137"/>
      <c r="H151" s="138"/>
      <c r="I151" s="81"/>
      <c r="J151" s="82"/>
      <c r="K151" s="63">
        <f t="shared" si="78"/>
        <v>0</v>
      </c>
      <c r="L151" s="63">
        <f t="shared" si="79"/>
        <v>0</v>
      </c>
      <c r="M151" s="83"/>
      <c r="N151" s="84"/>
      <c r="O151" s="66">
        <f t="shared" si="80"/>
        <v>0</v>
      </c>
      <c r="P151" s="66">
        <f t="shared" si="81"/>
        <v>0</v>
      </c>
      <c r="Q151" s="83"/>
      <c r="R151" s="85">
        <f t="shared" si="82"/>
        <v>0</v>
      </c>
      <c r="S151" s="69">
        <f t="shared" si="83"/>
        <v>0</v>
      </c>
      <c r="T151" s="70">
        <f t="shared" si="84"/>
        <v>0</v>
      </c>
      <c r="U151" s="70">
        <f t="shared" si="85"/>
        <v>0</v>
      </c>
      <c r="V151" s="70">
        <f t="shared" si="86"/>
        <v>0</v>
      </c>
      <c r="W151" s="70">
        <f t="shared" si="87"/>
        <v>0</v>
      </c>
      <c r="X151" s="70">
        <f t="shared" si="88"/>
        <v>0</v>
      </c>
      <c r="Y151" s="70">
        <f t="shared" si="89"/>
        <v>0</v>
      </c>
      <c r="Z151" s="70">
        <f t="shared" si="90"/>
        <v>0</v>
      </c>
      <c r="AA151" s="70">
        <f t="shared" si="91"/>
        <v>0</v>
      </c>
      <c r="AB151" s="71"/>
      <c r="AC151" s="7">
        <f t="shared" si="92"/>
        <v>0</v>
      </c>
    </row>
    <row r="152" spans="1:35" ht="27.95" hidden="1" customHeight="1" x14ac:dyDescent="0.25">
      <c r="A152" s="54"/>
      <c r="B152" s="55"/>
      <c r="C152" s="56"/>
      <c r="D152" s="57" t="s">
        <v>53</v>
      </c>
      <c r="E152" s="139"/>
      <c r="F152" s="136"/>
      <c r="G152" s="137"/>
      <c r="H152" s="140"/>
      <c r="I152" s="81"/>
      <c r="J152" s="82"/>
      <c r="K152" s="63">
        <f t="shared" si="78"/>
        <v>0</v>
      </c>
      <c r="L152" s="63">
        <f t="shared" si="79"/>
        <v>0</v>
      </c>
      <c r="M152" s="83"/>
      <c r="N152" s="84"/>
      <c r="O152" s="66">
        <f t="shared" si="80"/>
        <v>0</v>
      </c>
      <c r="P152" s="66">
        <f t="shared" si="81"/>
        <v>0</v>
      </c>
      <c r="Q152" s="83"/>
      <c r="R152" s="85">
        <f t="shared" si="82"/>
        <v>0</v>
      </c>
      <c r="S152" s="69">
        <f t="shared" si="83"/>
        <v>0</v>
      </c>
      <c r="T152" s="70">
        <f t="shared" si="84"/>
        <v>0</v>
      </c>
      <c r="U152" s="70">
        <f t="shared" si="85"/>
        <v>0</v>
      </c>
      <c r="V152" s="70">
        <f t="shared" si="86"/>
        <v>0</v>
      </c>
      <c r="W152" s="70">
        <f t="shared" si="87"/>
        <v>0</v>
      </c>
      <c r="X152" s="70">
        <f t="shared" si="88"/>
        <v>0</v>
      </c>
      <c r="Y152" s="70">
        <f t="shared" si="89"/>
        <v>0</v>
      </c>
      <c r="Z152" s="70">
        <f t="shared" si="90"/>
        <v>0</v>
      </c>
      <c r="AA152" s="70">
        <f t="shared" si="91"/>
        <v>0</v>
      </c>
      <c r="AB152" s="71"/>
      <c r="AC152" s="7">
        <f t="shared" si="92"/>
        <v>0</v>
      </c>
    </row>
    <row r="153" spans="1:35" ht="27.95" hidden="1" customHeight="1" x14ac:dyDescent="0.25">
      <c r="A153" s="54"/>
      <c r="B153" s="55"/>
      <c r="C153" s="56"/>
      <c r="D153" s="57" t="s">
        <v>53</v>
      </c>
      <c r="E153" s="141"/>
      <c r="F153" s="136"/>
      <c r="G153" s="137"/>
      <c r="H153" s="140"/>
      <c r="I153" s="81"/>
      <c r="J153" s="82"/>
      <c r="K153" s="63">
        <f t="shared" si="78"/>
        <v>0</v>
      </c>
      <c r="L153" s="63">
        <f t="shared" si="79"/>
        <v>0</v>
      </c>
      <c r="M153" s="83"/>
      <c r="N153" s="84"/>
      <c r="O153" s="66">
        <f t="shared" si="80"/>
        <v>0</v>
      </c>
      <c r="P153" s="66">
        <f t="shared" si="81"/>
        <v>0</v>
      </c>
      <c r="Q153" s="83"/>
      <c r="R153" s="85">
        <f t="shared" si="82"/>
        <v>0</v>
      </c>
      <c r="S153" s="69">
        <f t="shared" si="83"/>
        <v>0</v>
      </c>
      <c r="T153" s="70">
        <f t="shared" si="84"/>
        <v>0</v>
      </c>
      <c r="U153" s="70">
        <f t="shared" si="85"/>
        <v>0</v>
      </c>
      <c r="V153" s="70">
        <f t="shared" si="86"/>
        <v>0</v>
      </c>
      <c r="W153" s="70">
        <f t="shared" si="87"/>
        <v>0</v>
      </c>
      <c r="X153" s="70">
        <f t="shared" si="88"/>
        <v>0</v>
      </c>
      <c r="Y153" s="70">
        <f t="shared" si="89"/>
        <v>0</v>
      </c>
      <c r="Z153" s="70">
        <f t="shared" si="90"/>
        <v>0</v>
      </c>
      <c r="AA153" s="70">
        <f t="shared" si="91"/>
        <v>0</v>
      </c>
      <c r="AB153" s="71"/>
      <c r="AC153" s="7">
        <f t="shared" si="92"/>
        <v>0</v>
      </c>
    </row>
    <row r="154" spans="1:35" ht="27.95" hidden="1" customHeight="1" x14ac:dyDescent="0.25">
      <c r="A154" s="54"/>
      <c r="B154" s="55"/>
      <c r="C154" s="56"/>
      <c r="D154" s="57" t="s">
        <v>53</v>
      </c>
      <c r="E154" s="141"/>
      <c r="F154" s="136"/>
      <c r="G154" s="137"/>
      <c r="H154" s="140"/>
      <c r="I154" s="81"/>
      <c r="J154" s="82"/>
      <c r="K154" s="63">
        <f t="shared" si="78"/>
        <v>0</v>
      </c>
      <c r="L154" s="63">
        <f t="shared" si="79"/>
        <v>0</v>
      </c>
      <c r="M154" s="83"/>
      <c r="N154" s="84"/>
      <c r="O154" s="66">
        <f t="shared" si="80"/>
        <v>0</v>
      </c>
      <c r="P154" s="66">
        <f t="shared" si="81"/>
        <v>0</v>
      </c>
      <c r="Q154" s="83"/>
      <c r="R154" s="85">
        <f t="shared" si="82"/>
        <v>0</v>
      </c>
      <c r="S154" s="69">
        <f t="shared" si="83"/>
        <v>0</v>
      </c>
      <c r="T154" s="70">
        <f t="shared" si="84"/>
        <v>0</v>
      </c>
      <c r="U154" s="70">
        <f t="shared" si="85"/>
        <v>0</v>
      </c>
      <c r="V154" s="70">
        <f t="shared" si="86"/>
        <v>0</v>
      </c>
      <c r="W154" s="70">
        <f t="shared" si="87"/>
        <v>0</v>
      </c>
      <c r="X154" s="70">
        <f t="shared" si="88"/>
        <v>0</v>
      </c>
      <c r="Y154" s="70">
        <f t="shared" si="89"/>
        <v>0</v>
      </c>
      <c r="Z154" s="70">
        <f t="shared" si="90"/>
        <v>0</v>
      </c>
      <c r="AA154" s="70">
        <f t="shared" si="91"/>
        <v>0</v>
      </c>
      <c r="AB154" s="71"/>
      <c r="AC154" s="7">
        <f t="shared" si="92"/>
        <v>0</v>
      </c>
    </row>
    <row r="155" spans="1:35" ht="27.95" hidden="1" customHeight="1" x14ac:dyDescent="0.25">
      <c r="A155" s="54"/>
      <c r="B155" s="55"/>
      <c r="C155" s="56"/>
      <c r="D155" s="57" t="s">
        <v>53</v>
      </c>
      <c r="E155" s="141"/>
      <c r="F155" s="136"/>
      <c r="G155" s="142"/>
      <c r="H155" s="140"/>
      <c r="I155" s="81"/>
      <c r="J155" s="82"/>
      <c r="K155" s="63">
        <f t="shared" si="78"/>
        <v>0</v>
      </c>
      <c r="L155" s="63">
        <f t="shared" si="79"/>
        <v>0</v>
      </c>
      <c r="M155" s="83"/>
      <c r="N155" s="84"/>
      <c r="O155" s="66">
        <f t="shared" si="80"/>
        <v>0</v>
      </c>
      <c r="P155" s="66">
        <f t="shared" si="81"/>
        <v>0</v>
      </c>
      <c r="Q155" s="83"/>
      <c r="R155" s="85">
        <f t="shared" si="82"/>
        <v>0</v>
      </c>
      <c r="S155" s="69">
        <f t="shared" si="83"/>
        <v>0</v>
      </c>
      <c r="T155" s="70">
        <f t="shared" si="84"/>
        <v>0</v>
      </c>
      <c r="U155" s="70">
        <f t="shared" si="85"/>
        <v>0</v>
      </c>
      <c r="V155" s="70">
        <f t="shared" si="86"/>
        <v>0</v>
      </c>
      <c r="W155" s="70">
        <f t="shared" si="87"/>
        <v>0</v>
      </c>
      <c r="X155" s="70">
        <f t="shared" si="88"/>
        <v>0</v>
      </c>
      <c r="Y155" s="70">
        <f t="shared" si="89"/>
        <v>0</v>
      </c>
      <c r="Z155" s="70">
        <f t="shared" si="90"/>
        <v>0</v>
      </c>
      <c r="AA155" s="70">
        <f t="shared" si="91"/>
        <v>0</v>
      </c>
      <c r="AB155" s="71"/>
      <c r="AC155" s="7">
        <f t="shared" si="92"/>
        <v>0</v>
      </c>
    </row>
    <row r="156" spans="1:35" ht="27.95" hidden="1" customHeight="1" x14ac:dyDescent="0.25">
      <c r="A156" s="54"/>
      <c r="B156" s="55"/>
      <c r="C156" s="56"/>
      <c r="D156" s="57" t="s">
        <v>53</v>
      </c>
      <c r="E156" s="141"/>
      <c r="F156" s="136"/>
      <c r="G156" s="142"/>
      <c r="H156" s="140"/>
      <c r="I156" s="94"/>
      <c r="J156" s="82"/>
      <c r="K156" s="63">
        <f t="shared" si="78"/>
        <v>0</v>
      </c>
      <c r="L156" s="63">
        <f t="shared" si="79"/>
        <v>0</v>
      </c>
      <c r="M156" s="83"/>
      <c r="N156" s="84"/>
      <c r="O156" s="66">
        <f t="shared" si="80"/>
        <v>0</v>
      </c>
      <c r="P156" s="66">
        <f t="shared" si="81"/>
        <v>0</v>
      </c>
      <c r="Q156" s="83"/>
      <c r="R156" s="85">
        <f t="shared" si="82"/>
        <v>0</v>
      </c>
      <c r="S156" s="69">
        <f t="shared" si="83"/>
        <v>0</v>
      </c>
      <c r="T156" s="70">
        <f t="shared" si="84"/>
        <v>0</v>
      </c>
      <c r="U156" s="70">
        <f t="shared" si="85"/>
        <v>0</v>
      </c>
      <c r="V156" s="70">
        <f t="shared" si="86"/>
        <v>0</v>
      </c>
      <c r="W156" s="70">
        <f t="shared" si="87"/>
        <v>0</v>
      </c>
      <c r="X156" s="70">
        <f t="shared" si="88"/>
        <v>0</v>
      </c>
      <c r="Y156" s="70">
        <f t="shared" si="89"/>
        <v>0</v>
      </c>
      <c r="Z156" s="70">
        <f t="shared" si="90"/>
        <v>0</v>
      </c>
      <c r="AA156" s="70">
        <f t="shared" si="91"/>
        <v>0</v>
      </c>
      <c r="AB156" s="71"/>
      <c r="AC156" s="7">
        <f t="shared" si="92"/>
        <v>0</v>
      </c>
    </row>
    <row r="157" spans="1:35" ht="27.95" hidden="1" customHeight="1" x14ac:dyDescent="0.25">
      <c r="A157" s="54"/>
      <c r="B157" s="55"/>
      <c r="C157" s="56"/>
      <c r="D157" s="57" t="s">
        <v>53</v>
      </c>
      <c r="E157" s="143"/>
      <c r="F157" s="144"/>
      <c r="G157" s="145"/>
      <c r="H157" s="140"/>
      <c r="I157" s="81"/>
      <c r="J157" s="82"/>
      <c r="K157" s="63">
        <f t="shared" si="78"/>
        <v>0</v>
      </c>
      <c r="L157" s="63">
        <f t="shared" si="79"/>
        <v>0</v>
      </c>
      <c r="M157" s="83"/>
      <c r="N157" s="84"/>
      <c r="O157" s="66">
        <f t="shared" si="80"/>
        <v>0</v>
      </c>
      <c r="P157" s="66">
        <f t="shared" si="81"/>
        <v>0</v>
      </c>
      <c r="Q157" s="83"/>
      <c r="R157" s="85">
        <f t="shared" si="82"/>
        <v>0</v>
      </c>
      <c r="S157" s="69">
        <f t="shared" si="83"/>
        <v>0</v>
      </c>
      <c r="T157" s="70">
        <f t="shared" si="84"/>
        <v>0</v>
      </c>
      <c r="U157" s="70">
        <f t="shared" si="85"/>
        <v>0</v>
      </c>
      <c r="V157" s="70">
        <f t="shared" si="86"/>
        <v>0</v>
      </c>
      <c r="W157" s="70">
        <f t="shared" si="87"/>
        <v>0</v>
      </c>
      <c r="X157" s="70">
        <f t="shared" si="88"/>
        <v>0</v>
      </c>
      <c r="Y157" s="70">
        <f t="shared" si="89"/>
        <v>0</v>
      </c>
      <c r="Z157" s="70">
        <f t="shared" si="90"/>
        <v>0</v>
      </c>
      <c r="AA157" s="70">
        <f t="shared" si="91"/>
        <v>0</v>
      </c>
      <c r="AB157" s="71"/>
      <c r="AC157" s="7">
        <f t="shared" si="92"/>
        <v>0</v>
      </c>
      <c r="AD157" s="171"/>
      <c r="AE157" s="171"/>
      <c r="AF157" s="171"/>
      <c r="AG157" s="171"/>
      <c r="AH157" s="171"/>
      <c r="AI157" s="171"/>
    </row>
    <row r="158" spans="1:35" ht="27.95" hidden="1" customHeight="1" x14ac:dyDescent="0.25">
      <c r="A158" s="54"/>
      <c r="B158" s="55"/>
      <c r="C158" s="56"/>
      <c r="D158" s="57" t="s">
        <v>53</v>
      </c>
      <c r="E158" s="146"/>
      <c r="F158" s="147"/>
      <c r="G158" s="142"/>
      <c r="H158" s="148"/>
      <c r="I158" s="95"/>
      <c r="J158" s="82"/>
      <c r="K158" s="96">
        <f t="shared" si="78"/>
        <v>0</v>
      </c>
      <c r="L158" s="96">
        <f t="shared" si="79"/>
        <v>0</v>
      </c>
      <c r="M158" s="83"/>
      <c r="N158" s="84"/>
      <c r="O158" s="66">
        <f t="shared" si="80"/>
        <v>0</v>
      </c>
      <c r="P158" s="66">
        <f t="shared" si="81"/>
        <v>0</v>
      </c>
      <c r="Q158" s="83"/>
      <c r="R158" s="85">
        <f t="shared" si="82"/>
        <v>0</v>
      </c>
      <c r="S158" s="69">
        <f t="shared" si="83"/>
        <v>0</v>
      </c>
      <c r="T158" s="70">
        <f t="shared" si="84"/>
        <v>0</v>
      </c>
      <c r="U158" s="70">
        <f t="shared" si="85"/>
        <v>0</v>
      </c>
      <c r="V158" s="70">
        <f t="shared" si="86"/>
        <v>0</v>
      </c>
      <c r="W158" s="70">
        <f t="shared" si="87"/>
        <v>0</v>
      </c>
      <c r="X158" s="70">
        <f t="shared" si="88"/>
        <v>0</v>
      </c>
      <c r="Y158" s="70">
        <f t="shared" si="89"/>
        <v>0</v>
      </c>
      <c r="Z158" s="70">
        <f t="shared" si="90"/>
        <v>0</v>
      </c>
      <c r="AA158" s="70">
        <f t="shared" si="91"/>
        <v>0</v>
      </c>
      <c r="AB158" s="71"/>
      <c r="AC158" s="7">
        <f t="shared" si="92"/>
        <v>0</v>
      </c>
      <c r="AD158" s="171"/>
      <c r="AE158" s="171"/>
      <c r="AF158" s="171"/>
      <c r="AG158" s="171"/>
      <c r="AH158" s="171"/>
      <c r="AI158" s="171"/>
    </row>
    <row r="159" spans="1:35" s="179" customFormat="1" ht="27.95" hidden="1" customHeight="1" x14ac:dyDescent="0.25">
      <c r="A159" s="193"/>
      <c r="B159" s="194"/>
      <c r="C159" s="56"/>
      <c r="D159" s="57" t="s">
        <v>53</v>
      </c>
      <c r="E159" s="101" t="s">
        <v>49</v>
      </c>
      <c r="F159" s="101"/>
      <c r="G159" s="102"/>
      <c r="H159" s="103"/>
      <c r="I159" s="104"/>
      <c r="J159" s="105"/>
      <c r="K159" s="106">
        <f t="shared" si="78"/>
        <v>0</v>
      </c>
      <c r="L159" s="106">
        <f t="shared" si="79"/>
        <v>0</v>
      </c>
      <c r="M159" s="107"/>
      <c r="N159" s="108"/>
      <c r="O159" s="109">
        <f t="shared" si="80"/>
        <v>0</v>
      </c>
      <c r="P159" s="109">
        <f t="shared" si="81"/>
        <v>0</v>
      </c>
      <c r="Q159" s="107"/>
      <c r="R159" s="110">
        <f>J159*M159*$R$9</f>
        <v>0</v>
      </c>
      <c r="S159" s="111">
        <f>J159*M159*$S$9</f>
        <v>0</v>
      </c>
      <c r="T159" s="112">
        <f>K159*M159*$T$9</f>
        <v>0</v>
      </c>
      <c r="U159" s="112">
        <f>J159*M159*$U$9</f>
        <v>0</v>
      </c>
      <c r="V159" s="112">
        <f t="shared" si="86"/>
        <v>0</v>
      </c>
      <c r="W159" s="112">
        <f t="shared" si="87"/>
        <v>0</v>
      </c>
      <c r="X159" s="112">
        <f t="shared" si="88"/>
        <v>0</v>
      </c>
      <c r="Y159" s="112">
        <f t="shared" si="89"/>
        <v>0</v>
      </c>
      <c r="Z159" s="112">
        <f t="shared" si="90"/>
        <v>0</v>
      </c>
      <c r="AA159" s="112">
        <f t="shared" si="91"/>
        <v>0</v>
      </c>
      <c r="AB159" s="113"/>
      <c r="AC159" s="7">
        <f t="shared" si="92"/>
        <v>0</v>
      </c>
      <c r="AD159" s="6"/>
      <c r="AE159" s="6"/>
      <c r="AF159" s="6"/>
      <c r="AG159" s="6"/>
      <c r="AH159" s="6"/>
      <c r="AI159" s="6"/>
    </row>
    <row r="160" spans="1:35" s="171" customFormat="1" ht="27.95" hidden="1" customHeight="1" x14ac:dyDescent="0.25">
      <c r="A160" s="193"/>
      <c r="B160" s="194"/>
      <c r="C160" s="56"/>
      <c r="D160" s="57" t="s">
        <v>53</v>
      </c>
      <c r="E160" s="101" t="s">
        <v>49</v>
      </c>
      <c r="F160" s="101"/>
      <c r="G160" s="102"/>
      <c r="H160" s="103"/>
      <c r="I160" s="104"/>
      <c r="J160" s="105"/>
      <c r="K160" s="106">
        <f t="shared" si="78"/>
        <v>0</v>
      </c>
      <c r="L160" s="106">
        <f t="shared" si="79"/>
        <v>0</v>
      </c>
      <c r="M160" s="107"/>
      <c r="N160" s="108"/>
      <c r="O160" s="109">
        <f t="shared" si="80"/>
        <v>0</v>
      </c>
      <c r="P160" s="109">
        <f t="shared" si="81"/>
        <v>0</v>
      </c>
      <c r="Q160" s="107"/>
      <c r="R160" s="110">
        <f>J160*M160*$R$9</f>
        <v>0</v>
      </c>
      <c r="S160" s="111">
        <f>J160*M160*$S$9</f>
        <v>0</v>
      </c>
      <c r="T160" s="112">
        <f>K160*M160*$T$9</f>
        <v>0</v>
      </c>
      <c r="U160" s="112">
        <f>J160*M160*$U$9</f>
        <v>0</v>
      </c>
      <c r="V160" s="112">
        <f t="shared" si="86"/>
        <v>0</v>
      </c>
      <c r="W160" s="112">
        <f t="shared" si="87"/>
        <v>0</v>
      </c>
      <c r="X160" s="112">
        <f t="shared" si="88"/>
        <v>0</v>
      </c>
      <c r="Y160" s="112">
        <f t="shared" si="89"/>
        <v>0</v>
      </c>
      <c r="Z160" s="112">
        <f t="shared" si="90"/>
        <v>0</v>
      </c>
      <c r="AA160" s="112">
        <f t="shared" si="91"/>
        <v>0</v>
      </c>
      <c r="AB160" s="113"/>
      <c r="AC160" s="114">
        <f t="shared" si="92"/>
        <v>0</v>
      </c>
      <c r="AD160" s="6"/>
      <c r="AE160" s="6"/>
      <c r="AF160" s="6"/>
      <c r="AG160" s="6"/>
      <c r="AH160" s="6"/>
      <c r="AI160" s="6"/>
    </row>
    <row r="161" spans="1:35" ht="27.95" hidden="1" customHeight="1" thickBot="1" x14ac:dyDescent="0.3">
      <c r="A161" s="116"/>
      <c r="B161" s="117"/>
      <c r="C161" s="117"/>
      <c r="D161" s="57" t="s">
        <v>53</v>
      </c>
      <c r="E161" s="118"/>
      <c r="F161" s="118"/>
      <c r="G161" s="119"/>
      <c r="H161" s="120" t="s">
        <v>90</v>
      </c>
      <c r="I161" s="121"/>
      <c r="J161" s="122"/>
      <c r="K161" s="123"/>
      <c r="L161" s="123"/>
      <c r="M161" s="124"/>
      <c r="N161" s="125"/>
      <c r="O161" s="123"/>
      <c r="P161" s="123"/>
      <c r="Q161" s="124"/>
      <c r="R161" s="126">
        <f t="shared" ref="R161:AA161" si="93">SUM(R149:R160)</f>
        <v>0</v>
      </c>
      <c r="S161" s="127">
        <f t="shared" si="93"/>
        <v>0</v>
      </c>
      <c r="T161" s="128">
        <f t="shared" si="93"/>
        <v>0</v>
      </c>
      <c r="U161" s="128">
        <f t="shared" si="93"/>
        <v>0</v>
      </c>
      <c r="V161" s="128">
        <f t="shared" si="93"/>
        <v>0</v>
      </c>
      <c r="W161" s="128">
        <f t="shared" si="93"/>
        <v>0</v>
      </c>
      <c r="X161" s="128">
        <f t="shared" si="93"/>
        <v>0</v>
      </c>
      <c r="Y161" s="129">
        <f t="shared" si="93"/>
        <v>0</v>
      </c>
      <c r="Z161" s="129">
        <f t="shared" si="93"/>
        <v>0</v>
      </c>
      <c r="AA161" s="129">
        <f t="shared" si="93"/>
        <v>0</v>
      </c>
      <c r="AB161" s="130">
        <f>R161/1800/0.6</f>
        <v>0</v>
      </c>
      <c r="AC161" s="7"/>
    </row>
    <row r="162" spans="1:35" ht="27.75" hidden="1" customHeight="1" thickTop="1" x14ac:dyDescent="0.25">
      <c r="A162" s="54"/>
      <c r="B162" s="55"/>
      <c r="C162" s="56"/>
      <c r="D162" s="57" t="s">
        <v>53</v>
      </c>
      <c r="E162" s="135"/>
      <c r="F162" s="136"/>
      <c r="G162" s="137"/>
      <c r="H162" s="140"/>
      <c r="I162" s="61"/>
      <c r="J162" s="62"/>
      <c r="K162" s="63">
        <f t="shared" ref="K162:K173" si="94">IF(J162&gt;0, 1, 0)</f>
        <v>0</v>
      </c>
      <c r="L162" s="63">
        <f t="shared" ref="L162:L173" si="95">J162-K162</f>
        <v>0</v>
      </c>
      <c r="M162" s="64"/>
      <c r="N162" s="65"/>
      <c r="O162" s="66">
        <f t="shared" ref="O162:O173" si="96">IF(N162&gt;0, 1, 0)</f>
        <v>0</v>
      </c>
      <c r="P162" s="66">
        <f t="shared" ref="P162:P173" si="97">N162-O162</f>
        <v>0</v>
      </c>
      <c r="Q162" s="67"/>
      <c r="R162" s="68">
        <f t="shared" ref="R162:R171" si="98">(K162*M162*$R$5)+(L162*M162*$R$6)+(O162*Q162*$R$7)+(P162*Q162*$R$8)</f>
        <v>0</v>
      </c>
      <c r="S162" s="69">
        <f t="shared" ref="S162:S171" si="99">J162*M162*$S$5</f>
        <v>0</v>
      </c>
      <c r="T162" s="70">
        <f t="shared" ref="T162:T171" si="100">K162*M162*$T$5</f>
        <v>0</v>
      </c>
      <c r="U162" s="70">
        <f t="shared" ref="U162:U171" si="101">J162*M162*$U$5</f>
        <v>0</v>
      </c>
      <c r="V162" s="70">
        <f t="shared" ref="V162:V173" si="102">N162*Q162*$V$7</f>
        <v>0</v>
      </c>
      <c r="W162" s="70">
        <f t="shared" ref="W162:W173" si="103">O162*Q162*$W$7</f>
        <v>0</v>
      </c>
      <c r="X162" s="70">
        <f t="shared" ref="X162:X173" si="104">N162*Q162*$X$7</f>
        <v>0</v>
      </c>
      <c r="Y162" s="70">
        <f t="shared" ref="Y162:Y173" si="105">S162+V162</f>
        <v>0</v>
      </c>
      <c r="Z162" s="70">
        <f t="shared" ref="Z162:Z173" si="106">T162+W162</f>
        <v>0</v>
      </c>
      <c r="AA162" s="70">
        <f t="shared" ref="AA162:AA173" si="107">U162+X162</f>
        <v>0</v>
      </c>
      <c r="AB162" s="71"/>
      <c r="AC162" s="7">
        <f>R162-Y162-Z162-AA162</f>
        <v>0</v>
      </c>
    </row>
    <row r="163" spans="1:35" ht="27.95" hidden="1" customHeight="1" x14ac:dyDescent="0.25">
      <c r="A163" s="54"/>
      <c r="B163" s="55"/>
      <c r="C163" s="56"/>
      <c r="D163" s="57" t="s">
        <v>53</v>
      </c>
      <c r="E163" s="135"/>
      <c r="F163" s="136"/>
      <c r="G163" s="137"/>
      <c r="H163" s="140"/>
      <c r="I163" s="81"/>
      <c r="J163" s="82"/>
      <c r="K163" s="63">
        <f t="shared" si="94"/>
        <v>0</v>
      </c>
      <c r="L163" s="63">
        <f t="shared" si="95"/>
        <v>0</v>
      </c>
      <c r="M163" s="83"/>
      <c r="N163" s="84"/>
      <c r="O163" s="66">
        <f t="shared" si="96"/>
        <v>0</v>
      </c>
      <c r="P163" s="66">
        <f t="shared" si="97"/>
        <v>0</v>
      </c>
      <c r="Q163" s="83"/>
      <c r="R163" s="85">
        <f t="shared" si="98"/>
        <v>0</v>
      </c>
      <c r="S163" s="69">
        <f t="shared" si="99"/>
        <v>0</v>
      </c>
      <c r="T163" s="70">
        <f t="shared" si="100"/>
        <v>0</v>
      </c>
      <c r="U163" s="70">
        <f t="shared" si="101"/>
        <v>0</v>
      </c>
      <c r="V163" s="70">
        <f t="shared" si="102"/>
        <v>0</v>
      </c>
      <c r="W163" s="70">
        <f t="shared" si="103"/>
        <v>0</v>
      </c>
      <c r="X163" s="70">
        <f t="shared" si="104"/>
        <v>0</v>
      </c>
      <c r="Y163" s="70">
        <f t="shared" si="105"/>
        <v>0</v>
      </c>
      <c r="Z163" s="70">
        <f t="shared" si="106"/>
        <v>0</v>
      </c>
      <c r="AA163" s="70">
        <f t="shared" si="107"/>
        <v>0</v>
      </c>
      <c r="AB163" s="71"/>
      <c r="AC163" s="7">
        <f t="shared" ref="AC163:AC173" si="108">R161-Y161-Z161-AA161</f>
        <v>0</v>
      </c>
    </row>
    <row r="164" spans="1:35" ht="27.95" hidden="1" customHeight="1" x14ac:dyDescent="0.25">
      <c r="A164" s="54"/>
      <c r="B164" s="55"/>
      <c r="C164" s="56"/>
      <c r="D164" s="57" t="s">
        <v>53</v>
      </c>
      <c r="E164" s="135"/>
      <c r="F164" s="136"/>
      <c r="G164" s="137"/>
      <c r="H164" s="138"/>
      <c r="I164" s="81"/>
      <c r="J164" s="82"/>
      <c r="K164" s="63">
        <f t="shared" si="94"/>
        <v>0</v>
      </c>
      <c r="L164" s="63">
        <f t="shared" si="95"/>
        <v>0</v>
      </c>
      <c r="M164" s="83"/>
      <c r="N164" s="84"/>
      <c r="O164" s="66">
        <f t="shared" si="96"/>
        <v>0</v>
      </c>
      <c r="P164" s="66">
        <f t="shared" si="97"/>
        <v>0</v>
      </c>
      <c r="Q164" s="83"/>
      <c r="R164" s="85">
        <f t="shared" si="98"/>
        <v>0</v>
      </c>
      <c r="S164" s="69">
        <f t="shared" si="99"/>
        <v>0</v>
      </c>
      <c r="T164" s="70">
        <f t="shared" si="100"/>
        <v>0</v>
      </c>
      <c r="U164" s="70">
        <f t="shared" si="101"/>
        <v>0</v>
      </c>
      <c r="V164" s="70">
        <f t="shared" si="102"/>
        <v>0</v>
      </c>
      <c r="W164" s="70">
        <f t="shared" si="103"/>
        <v>0</v>
      </c>
      <c r="X164" s="70">
        <f t="shared" si="104"/>
        <v>0</v>
      </c>
      <c r="Y164" s="70">
        <f t="shared" si="105"/>
        <v>0</v>
      </c>
      <c r="Z164" s="70">
        <f t="shared" si="106"/>
        <v>0</v>
      </c>
      <c r="AA164" s="70">
        <f t="shared" si="107"/>
        <v>0</v>
      </c>
      <c r="AB164" s="71"/>
      <c r="AC164" s="7">
        <f t="shared" si="108"/>
        <v>0</v>
      </c>
    </row>
    <row r="165" spans="1:35" ht="27.95" hidden="1" customHeight="1" x14ac:dyDescent="0.25">
      <c r="A165" s="54"/>
      <c r="B165" s="55"/>
      <c r="C165" s="56"/>
      <c r="D165" s="57" t="s">
        <v>53</v>
      </c>
      <c r="E165" s="139"/>
      <c r="F165" s="136"/>
      <c r="G165" s="137"/>
      <c r="H165" s="140"/>
      <c r="I165" s="81"/>
      <c r="J165" s="82"/>
      <c r="K165" s="63">
        <f t="shared" si="94"/>
        <v>0</v>
      </c>
      <c r="L165" s="63">
        <f t="shared" si="95"/>
        <v>0</v>
      </c>
      <c r="M165" s="83"/>
      <c r="N165" s="84"/>
      <c r="O165" s="66">
        <f t="shared" si="96"/>
        <v>0</v>
      </c>
      <c r="P165" s="66">
        <f t="shared" si="97"/>
        <v>0</v>
      </c>
      <c r="Q165" s="83"/>
      <c r="R165" s="85">
        <f t="shared" si="98"/>
        <v>0</v>
      </c>
      <c r="S165" s="69">
        <f t="shared" si="99"/>
        <v>0</v>
      </c>
      <c r="T165" s="70">
        <f t="shared" si="100"/>
        <v>0</v>
      </c>
      <c r="U165" s="70">
        <f t="shared" si="101"/>
        <v>0</v>
      </c>
      <c r="V165" s="70">
        <f t="shared" si="102"/>
        <v>0</v>
      </c>
      <c r="W165" s="70">
        <f t="shared" si="103"/>
        <v>0</v>
      </c>
      <c r="X165" s="70">
        <f t="shared" si="104"/>
        <v>0</v>
      </c>
      <c r="Y165" s="70">
        <f t="shared" si="105"/>
        <v>0</v>
      </c>
      <c r="Z165" s="70">
        <f t="shared" si="106"/>
        <v>0</v>
      </c>
      <c r="AA165" s="70">
        <f t="shared" si="107"/>
        <v>0</v>
      </c>
      <c r="AB165" s="71"/>
      <c r="AC165" s="7">
        <f t="shared" si="108"/>
        <v>0</v>
      </c>
    </row>
    <row r="166" spans="1:35" ht="27.95" hidden="1" customHeight="1" x14ac:dyDescent="0.25">
      <c r="A166" s="54"/>
      <c r="B166" s="55"/>
      <c r="C166" s="56"/>
      <c r="D166" s="57" t="s">
        <v>53</v>
      </c>
      <c r="E166" s="141"/>
      <c r="F166" s="136"/>
      <c r="G166" s="137"/>
      <c r="H166" s="140"/>
      <c r="I166" s="81"/>
      <c r="J166" s="82"/>
      <c r="K166" s="63">
        <f t="shared" si="94"/>
        <v>0</v>
      </c>
      <c r="L166" s="63">
        <f t="shared" si="95"/>
        <v>0</v>
      </c>
      <c r="M166" s="83"/>
      <c r="N166" s="84"/>
      <c r="O166" s="66">
        <f t="shared" si="96"/>
        <v>0</v>
      </c>
      <c r="P166" s="66">
        <f t="shared" si="97"/>
        <v>0</v>
      </c>
      <c r="Q166" s="83"/>
      <c r="R166" s="85">
        <f t="shared" si="98"/>
        <v>0</v>
      </c>
      <c r="S166" s="69">
        <f t="shared" si="99"/>
        <v>0</v>
      </c>
      <c r="T166" s="70">
        <f t="shared" si="100"/>
        <v>0</v>
      </c>
      <c r="U166" s="70">
        <f t="shared" si="101"/>
        <v>0</v>
      </c>
      <c r="V166" s="70">
        <f t="shared" si="102"/>
        <v>0</v>
      </c>
      <c r="W166" s="70">
        <f t="shared" si="103"/>
        <v>0</v>
      </c>
      <c r="X166" s="70">
        <f t="shared" si="104"/>
        <v>0</v>
      </c>
      <c r="Y166" s="70">
        <f t="shared" si="105"/>
        <v>0</v>
      </c>
      <c r="Z166" s="70">
        <f t="shared" si="106"/>
        <v>0</v>
      </c>
      <c r="AA166" s="70">
        <f t="shared" si="107"/>
        <v>0</v>
      </c>
      <c r="AB166" s="71"/>
      <c r="AC166" s="7">
        <f t="shared" si="108"/>
        <v>0</v>
      </c>
    </row>
    <row r="167" spans="1:35" ht="27.95" hidden="1" customHeight="1" x14ac:dyDescent="0.25">
      <c r="A167" s="54"/>
      <c r="B167" s="55"/>
      <c r="C167" s="56"/>
      <c r="D167" s="57" t="s">
        <v>53</v>
      </c>
      <c r="E167" s="141"/>
      <c r="F167" s="136"/>
      <c r="G167" s="137"/>
      <c r="H167" s="140"/>
      <c r="I167" s="81"/>
      <c r="J167" s="82"/>
      <c r="K167" s="63">
        <f t="shared" si="94"/>
        <v>0</v>
      </c>
      <c r="L167" s="63">
        <f t="shared" si="95"/>
        <v>0</v>
      </c>
      <c r="M167" s="83"/>
      <c r="N167" s="84"/>
      <c r="O167" s="66">
        <f t="shared" si="96"/>
        <v>0</v>
      </c>
      <c r="P167" s="66">
        <f t="shared" si="97"/>
        <v>0</v>
      </c>
      <c r="Q167" s="83"/>
      <c r="R167" s="85">
        <f t="shared" si="98"/>
        <v>0</v>
      </c>
      <c r="S167" s="69">
        <f t="shared" si="99"/>
        <v>0</v>
      </c>
      <c r="T167" s="70">
        <f t="shared" si="100"/>
        <v>0</v>
      </c>
      <c r="U167" s="70">
        <f t="shared" si="101"/>
        <v>0</v>
      </c>
      <c r="V167" s="70">
        <f t="shared" si="102"/>
        <v>0</v>
      </c>
      <c r="W167" s="70">
        <f t="shared" si="103"/>
        <v>0</v>
      </c>
      <c r="X167" s="70">
        <f t="shared" si="104"/>
        <v>0</v>
      </c>
      <c r="Y167" s="70">
        <f t="shared" si="105"/>
        <v>0</v>
      </c>
      <c r="Z167" s="70">
        <f t="shared" si="106"/>
        <v>0</v>
      </c>
      <c r="AA167" s="70">
        <f t="shared" si="107"/>
        <v>0</v>
      </c>
      <c r="AB167" s="71"/>
      <c r="AC167" s="7">
        <f t="shared" si="108"/>
        <v>0</v>
      </c>
    </row>
    <row r="168" spans="1:35" ht="27.95" hidden="1" customHeight="1" x14ac:dyDescent="0.25">
      <c r="A168" s="54"/>
      <c r="B168" s="55"/>
      <c r="C168" s="56"/>
      <c r="D168" s="57" t="s">
        <v>53</v>
      </c>
      <c r="E168" s="141"/>
      <c r="F168" s="136"/>
      <c r="G168" s="142"/>
      <c r="H168" s="140"/>
      <c r="I168" s="81"/>
      <c r="J168" s="82"/>
      <c r="K168" s="63">
        <f t="shared" si="94"/>
        <v>0</v>
      </c>
      <c r="L168" s="63">
        <f t="shared" si="95"/>
        <v>0</v>
      </c>
      <c r="M168" s="83"/>
      <c r="N168" s="84"/>
      <c r="O168" s="66">
        <f t="shared" si="96"/>
        <v>0</v>
      </c>
      <c r="P168" s="66">
        <f t="shared" si="97"/>
        <v>0</v>
      </c>
      <c r="Q168" s="83"/>
      <c r="R168" s="85">
        <f t="shared" si="98"/>
        <v>0</v>
      </c>
      <c r="S168" s="69">
        <f t="shared" si="99"/>
        <v>0</v>
      </c>
      <c r="T168" s="70">
        <f t="shared" si="100"/>
        <v>0</v>
      </c>
      <c r="U168" s="70">
        <f t="shared" si="101"/>
        <v>0</v>
      </c>
      <c r="V168" s="70">
        <f t="shared" si="102"/>
        <v>0</v>
      </c>
      <c r="W168" s="70">
        <f t="shared" si="103"/>
        <v>0</v>
      </c>
      <c r="X168" s="70">
        <f t="shared" si="104"/>
        <v>0</v>
      </c>
      <c r="Y168" s="70">
        <f t="shared" si="105"/>
        <v>0</v>
      </c>
      <c r="Z168" s="70">
        <f t="shared" si="106"/>
        <v>0</v>
      </c>
      <c r="AA168" s="70">
        <f t="shared" si="107"/>
        <v>0</v>
      </c>
      <c r="AB168" s="71"/>
      <c r="AC168" s="7">
        <f t="shared" si="108"/>
        <v>0</v>
      </c>
    </row>
    <row r="169" spans="1:35" ht="27.95" hidden="1" customHeight="1" x14ac:dyDescent="0.25">
      <c r="A169" s="54"/>
      <c r="B169" s="55"/>
      <c r="C169" s="56"/>
      <c r="D169" s="57" t="s">
        <v>53</v>
      </c>
      <c r="E169" s="141"/>
      <c r="F169" s="136"/>
      <c r="G169" s="142"/>
      <c r="H169" s="140"/>
      <c r="I169" s="94"/>
      <c r="J169" s="82"/>
      <c r="K169" s="63">
        <f t="shared" si="94"/>
        <v>0</v>
      </c>
      <c r="L169" s="63">
        <f t="shared" si="95"/>
        <v>0</v>
      </c>
      <c r="M169" s="83"/>
      <c r="N169" s="84"/>
      <c r="O169" s="66">
        <f t="shared" si="96"/>
        <v>0</v>
      </c>
      <c r="P169" s="66">
        <f t="shared" si="97"/>
        <v>0</v>
      </c>
      <c r="Q169" s="83"/>
      <c r="R169" s="85">
        <f t="shared" si="98"/>
        <v>0</v>
      </c>
      <c r="S169" s="69">
        <f t="shared" si="99"/>
        <v>0</v>
      </c>
      <c r="T169" s="70">
        <f t="shared" si="100"/>
        <v>0</v>
      </c>
      <c r="U169" s="70">
        <f t="shared" si="101"/>
        <v>0</v>
      </c>
      <c r="V169" s="70">
        <f t="shared" si="102"/>
        <v>0</v>
      </c>
      <c r="W169" s="70">
        <f t="shared" si="103"/>
        <v>0</v>
      </c>
      <c r="X169" s="70">
        <f t="shared" si="104"/>
        <v>0</v>
      </c>
      <c r="Y169" s="70">
        <f t="shared" si="105"/>
        <v>0</v>
      </c>
      <c r="Z169" s="70">
        <f t="shared" si="106"/>
        <v>0</v>
      </c>
      <c r="AA169" s="70">
        <f t="shared" si="107"/>
        <v>0</v>
      </c>
      <c r="AB169" s="71"/>
      <c r="AC169" s="7">
        <f t="shared" si="108"/>
        <v>0</v>
      </c>
    </row>
    <row r="170" spans="1:35" ht="27.95" hidden="1" customHeight="1" x14ac:dyDescent="0.25">
      <c r="A170" s="54"/>
      <c r="B170" s="55"/>
      <c r="C170" s="56"/>
      <c r="D170" s="57" t="s">
        <v>53</v>
      </c>
      <c r="E170" s="143"/>
      <c r="F170" s="144"/>
      <c r="G170" s="145"/>
      <c r="H170" s="140"/>
      <c r="I170" s="81"/>
      <c r="J170" s="82"/>
      <c r="K170" s="63">
        <f t="shared" si="94"/>
        <v>0</v>
      </c>
      <c r="L170" s="63">
        <f t="shared" si="95"/>
        <v>0</v>
      </c>
      <c r="M170" s="83"/>
      <c r="N170" s="84"/>
      <c r="O170" s="66">
        <f t="shared" si="96"/>
        <v>0</v>
      </c>
      <c r="P170" s="66">
        <f t="shared" si="97"/>
        <v>0</v>
      </c>
      <c r="Q170" s="83"/>
      <c r="R170" s="85">
        <f t="shared" si="98"/>
        <v>0</v>
      </c>
      <c r="S170" s="69">
        <f t="shared" si="99"/>
        <v>0</v>
      </c>
      <c r="T170" s="70">
        <f t="shared" si="100"/>
        <v>0</v>
      </c>
      <c r="U170" s="70">
        <f t="shared" si="101"/>
        <v>0</v>
      </c>
      <c r="V170" s="70">
        <f t="shared" si="102"/>
        <v>0</v>
      </c>
      <c r="W170" s="70">
        <f t="shared" si="103"/>
        <v>0</v>
      </c>
      <c r="X170" s="70">
        <f t="shared" si="104"/>
        <v>0</v>
      </c>
      <c r="Y170" s="70">
        <f t="shared" si="105"/>
        <v>0</v>
      </c>
      <c r="Z170" s="70">
        <f t="shared" si="106"/>
        <v>0</v>
      </c>
      <c r="AA170" s="70">
        <f t="shared" si="107"/>
        <v>0</v>
      </c>
      <c r="AB170" s="71"/>
      <c r="AC170" s="7">
        <f t="shared" si="108"/>
        <v>0</v>
      </c>
      <c r="AD170" s="171"/>
      <c r="AE170" s="171"/>
      <c r="AF170" s="171"/>
      <c r="AG170" s="171"/>
      <c r="AH170" s="171"/>
      <c r="AI170" s="171"/>
    </row>
    <row r="171" spans="1:35" ht="27.95" hidden="1" customHeight="1" x14ac:dyDescent="0.25">
      <c r="A171" s="54"/>
      <c r="B171" s="55"/>
      <c r="C171" s="56"/>
      <c r="D171" s="57" t="s">
        <v>53</v>
      </c>
      <c r="E171" s="146"/>
      <c r="F171" s="147"/>
      <c r="G171" s="142"/>
      <c r="H171" s="148"/>
      <c r="I171" s="95"/>
      <c r="J171" s="82"/>
      <c r="K171" s="96">
        <f t="shared" si="94"/>
        <v>0</v>
      </c>
      <c r="L171" s="96">
        <f t="shared" si="95"/>
        <v>0</v>
      </c>
      <c r="M171" s="83"/>
      <c r="N171" s="84"/>
      <c r="O171" s="66">
        <f t="shared" si="96"/>
        <v>0</v>
      </c>
      <c r="P171" s="66">
        <f t="shared" si="97"/>
        <v>0</v>
      </c>
      <c r="Q171" s="83"/>
      <c r="R171" s="85">
        <f t="shared" si="98"/>
        <v>0</v>
      </c>
      <c r="S171" s="69">
        <f t="shared" si="99"/>
        <v>0</v>
      </c>
      <c r="T171" s="70">
        <f t="shared" si="100"/>
        <v>0</v>
      </c>
      <c r="U171" s="70">
        <f t="shared" si="101"/>
        <v>0</v>
      </c>
      <c r="V171" s="70">
        <f t="shared" si="102"/>
        <v>0</v>
      </c>
      <c r="W171" s="70">
        <f t="shared" si="103"/>
        <v>0</v>
      </c>
      <c r="X171" s="70">
        <f t="shared" si="104"/>
        <v>0</v>
      </c>
      <c r="Y171" s="70">
        <f t="shared" si="105"/>
        <v>0</v>
      </c>
      <c r="Z171" s="70">
        <f t="shared" si="106"/>
        <v>0</v>
      </c>
      <c r="AA171" s="70">
        <f t="shared" si="107"/>
        <v>0</v>
      </c>
      <c r="AB171" s="71"/>
      <c r="AC171" s="7">
        <f t="shared" si="108"/>
        <v>0</v>
      </c>
      <c r="AD171" s="171"/>
      <c r="AE171" s="171"/>
      <c r="AF171" s="171"/>
      <c r="AG171" s="171"/>
      <c r="AH171" s="171"/>
      <c r="AI171" s="171"/>
    </row>
    <row r="172" spans="1:35" s="179" customFormat="1" ht="27.95" hidden="1" customHeight="1" x14ac:dyDescent="0.25">
      <c r="A172" s="193"/>
      <c r="B172" s="194"/>
      <c r="C172" s="56"/>
      <c r="D172" s="57" t="s">
        <v>53</v>
      </c>
      <c r="E172" s="101" t="s">
        <v>49</v>
      </c>
      <c r="F172" s="101"/>
      <c r="G172" s="102"/>
      <c r="H172" s="103"/>
      <c r="I172" s="104"/>
      <c r="J172" s="105"/>
      <c r="K172" s="106">
        <f t="shared" si="94"/>
        <v>0</v>
      </c>
      <c r="L172" s="106">
        <f t="shared" si="95"/>
        <v>0</v>
      </c>
      <c r="M172" s="107"/>
      <c r="N172" s="108"/>
      <c r="O172" s="109">
        <f t="shared" si="96"/>
        <v>0</v>
      </c>
      <c r="P172" s="109">
        <f t="shared" si="97"/>
        <v>0</v>
      </c>
      <c r="Q172" s="107"/>
      <c r="R172" s="110">
        <f>J172*M172*$R$9</f>
        <v>0</v>
      </c>
      <c r="S172" s="111">
        <f>J172*M172*$S$9</f>
        <v>0</v>
      </c>
      <c r="T172" s="112">
        <f>K172*M172*$T$9</f>
        <v>0</v>
      </c>
      <c r="U172" s="112">
        <f>J172*M172*$U$9</f>
        <v>0</v>
      </c>
      <c r="V172" s="112">
        <f t="shared" si="102"/>
        <v>0</v>
      </c>
      <c r="W172" s="112">
        <f t="shared" si="103"/>
        <v>0</v>
      </c>
      <c r="X172" s="112">
        <f t="shared" si="104"/>
        <v>0</v>
      </c>
      <c r="Y172" s="112">
        <f t="shared" si="105"/>
        <v>0</v>
      </c>
      <c r="Z172" s="112">
        <f t="shared" si="106"/>
        <v>0</v>
      </c>
      <c r="AA172" s="112">
        <f t="shared" si="107"/>
        <v>0</v>
      </c>
      <c r="AB172" s="113"/>
      <c r="AC172" s="7">
        <f t="shared" si="108"/>
        <v>0</v>
      </c>
      <c r="AD172" s="6"/>
      <c r="AE172" s="6"/>
      <c r="AF172" s="6"/>
      <c r="AG172" s="6"/>
      <c r="AH172" s="6"/>
      <c r="AI172" s="6"/>
    </row>
    <row r="173" spans="1:35" s="171" customFormat="1" ht="27.95" hidden="1" customHeight="1" x14ac:dyDescent="0.25">
      <c r="A173" s="193"/>
      <c r="B173" s="194"/>
      <c r="C173" s="56"/>
      <c r="D173" s="57" t="s">
        <v>53</v>
      </c>
      <c r="E173" s="101" t="s">
        <v>49</v>
      </c>
      <c r="F173" s="101"/>
      <c r="G173" s="102"/>
      <c r="H173" s="103"/>
      <c r="I173" s="104"/>
      <c r="J173" s="105"/>
      <c r="K173" s="106">
        <f t="shared" si="94"/>
        <v>0</v>
      </c>
      <c r="L173" s="106">
        <f t="shared" si="95"/>
        <v>0</v>
      </c>
      <c r="M173" s="107"/>
      <c r="N173" s="108"/>
      <c r="O173" s="109">
        <f t="shared" si="96"/>
        <v>0</v>
      </c>
      <c r="P173" s="109">
        <f t="shared" si="97"/>
        <v>0</v>
      </c>
      <c r="Q173" s="107"/>
      <c r="R173" s="110">
        <f>J173*M173*$R$9</f>
        <v>0</v>
      </c>
      <c r="S173" s="111">
        <f>J173*M173*$S$9</f>
        <v>0</v>
      </c>
      <c r="T173" s="112">
        <f>K173*M173*$T$9</f>
        <v>0</v>
      </c>
      <c r="U173" s="112">
        <f>J173*M173*$U$9</f>
        <v>0</v>
      </c>
      <c r="V173" s="112">
        <f t="shared" si="102"/>
        <v>0</v>
      </c>
      <c r="W173" s="112">
        <f t="shared" si="103"/>
        <v>0</v>
      </c>
      <c r="X173" s="112">
        <f t="shared" si="104"/>
        <v>0</v>
      </c>
      <c r="Y173" s="112">
        <f t="shared" si="105"/>
        <v>0</v>
      </c>
      <c r="Z173" s="112">
        <f t="shared" si="106"/>
        <v>0</v>
      </c>
      <c r="AA173" s="112">
        <f t="shared" si="107"/>
        <v>0</v>
      </c>
      <c r="AB173" s="113"/>
      <c r="AC173" s="114">
        <f t="shared" si="108"/>
        <v>0</v>
      </c>
      <c r="AD173" s="6"/>
      <c r="AE173" s="6"/>
      <c r="AF173" s="6"/>
      <c r="AG173" s="6"/>
      <c r="AH173" s="6"/>
      <c r="AI173" s="6"/>
    </row>
    <row r="174" spans="1:35" ht="27.95" hidden="1" customHeight="1" thickBot="1" x14ac:dyDescent="0.3">
      <c r="A174" s="116"/>
      <c r="B174" s="117"/>
      <c r="C174" s="117"/>
      <c r="D174" s="57" t="s">
        <v>53</v>
      </c>
      <c r="E174" s="118"/>
      <c r="F174" s="118"/>
      <c r="G174" s="119"/>
      <c r="H174" s="120" t="s">
        <v>90</v>
      </c>
      <c r="I174" s="121"/>
      <c r="J174" s="122"/>
      <c r="K174" s="123"/>
      <c r="L174" s="123"/>
      <c r="M174" s="124"/>
      <c r="N174" s="125"/>
      <c r="O174" s="123"/>
      <c r="P174" s="123"/>
      <c r="Q174" s="124"/>
      <c r="R174" s="126">
        <f t="shared" ref="R174:AA174" si="109">SUM(R162:R173)</f>
        <v>0</v>
      </c>
      <c r="S174" s="127">
        <f t="shared" si="109"/>
        <v>0</v>
      </c>
      <c r="T174" s="128">
        <f t="shared" si="109"/>
        <v>0</v>
      </c>
      <c r="U174" s="128">
        <f t="shared" si="109"/>
        <v>0</v>
      </c>
      <c r="V174" s="128">
        <f t="shared" si="109"/>
        <v>0</v>
      </c>
      <c r="W174" s="128">
        <f t="shared" si="109"/>
        <v>0</v>
      </c>
      <c r="X174" s="128">
        <f t="shared" si="109"/>
        <v>0</v>
      </c>
      <c r="Y174" s="129">
        <f t="shared" si="109"/>
        <v>0</v>
      </c>
      <c r="Z174" s="129">
        <f t="shared" si="109"/>
        <v>0</v>
      </c>
      <c r="AA174" s="129">
        <f t="shared" si="109"/>
        <v>0</v>
      </c>
      <c r="AB174" s="130">
        <f>R174/1800/0.6</f>
        <v>0</v>
      </c>
      <c r="AC174" s="7"/>
    </row>
    <row r="175" spans="1:35" ht="27.75" hidden="1" customHeight="1" thickTop="1" x14ac:dyDescent="0.25">
      <c r="A175" s="54"/>
      <c r="B175" s="55"/>
      <c r="C175" s="56"/>
      <c r="D175" s="57" t="s">
        <v>53</v>
      </c>
      <c r="E175" s="135"/>
      <c r="F175" s="136"/>
      <c r="G175" s="137"/>
      <c r="H175" s="140"/>
      <c r="I175" s="61"/>
      <c r="J175" s="62"/>
      <c r="K175" s="63">
        <f t="shared" ref="K175:K186" si="110">IF(J175&gt;0, 1, 0)</f>
        <v>0</v>
      </c>
      <c r="L175" s="63">
        <f t="shared" ref="L175:L186" si="111">J175-K175</f>
        <v>0</v>
      </c>
      <c r="M175" s="64"/>
      <c r="N175" s="65"/>
      <c r="O175" s="66">
        <f t="shared" ref="O175:O186" si="112">IF(N175&gt;0, 1, 0)</f>
        <v>0</v>
      </c>
      <c r="P175" s="66">
        <f t="shared" ref="P175:P186" si="113">N175-O175</f>
        <v>0</v>
      </c>
      <c r="Q175" s="67"/>
      <c r="R175" s="68">
        <f t="shared" ref="R175:R184" si="114">(K175*M175*$R$5)+(L175*M175*$R$6)+(O175*Q175*$R$7)+(P175*Q175*$R$8)</f>
        <v>0</v>
      </c>
      <c r="S175" s="69">
        <f t="shared" ref="S175:S184" si="115">J175*M175*$S$5</f>
        <v>0</v>
      </c>
      <c r="T175" s="70">
        <f t="shared" ref="T175:T184" si="116">K175*M175*$T$5</f>
        <v>0</v>
      </c>
      <c r="U175" s="70">
        <f t="shared" ref="U175:U184" si="117">J175*M175*$U$5</f>
        <v>0</v>
      </c>
      <c r="V175" s="70">
        <f t="shared" ref="V175:V186" si="118">N175*Q175*$V$7</f>
        <v>0</v>
      </c>
      <c r="W175" s="70">
        <f t="shared" ref="W175:W186" si="119">O175*Q175*$W$7</f>
        <v>0</v>
      </c>
      <c r="X175" s="70">
        <f t="shared" ref="X175:X186" si="120">N175*Q175*$X$7</f>
        <v>0</v>
      </c>
      <c r="Y175" s="70">
        <f t="shared" ref="Y175:Y186" si="121">S175+V175</f>
        <v>0</v>
      </c>
      <c r="Z175" s="70">
        <f t="shared" ref="Z175:Z186" si="122">T175+W175</f>
        <v>0</v>
      </c>
      <c r="AA175" s="70">
        <f t="shared" ref="AA175:AA186" si="123">U175+X175</f>
        <v>0</v>
      </c>
      <c r="AB175" s="71"/>
      <c r="AC175" s="7">
        <f>R175-Y175-Z175-AA175</f>
        <v>0</v>
      </c>
    </row>
    <row r="176" spans="1:35" ht="27.95" hidden="1" customHeight="1" x14ac:dyDescent="0.25">
      <c r="A176" s="54"/>
      <c r="B176" s="55"/>
      <c r="C176" s="56"/>
      <c r="D176" s="57" t="s">
        <v>53</v>
      </c>
      <c r="E176" s="135"/>
      <c r="F176" s="136"/>
      <c r="G176" s="137"/>
      <c r="H176" s="140"/>
      <c r="I176" s="81"/>
      <c r="J176" s="82"/>
      <c r="K176" s="63">
        <f t="shared" si="110"/>
        <v>0</v>
      </c>
      <c r="L176" s="63">
        <f t="shared" si="111"/>
        <v>0</v>
      </c>
      <c r="M176" s="83"/>
      <c r="N176" s="84"/>
      <c r="O176" s="66">
        <f t="shared" si="112"/>
        <v>0</v>
      </c>
      <c r="P176" s="66">
        <f t="shared" si="113"/>
        <v>0</v>
      </c>
      <c r="Q176" s="83"/>
      <c r="R176" s="85">
        <f t="shared" si="114"/>
        <v>0</v>
      </c>
      <c r="S176" s="69">
        <f t="shared" si="115"/>
        <v>0</v>
      </c>
      <c r="T176" s="70">
        <f t="shared" si="116"/>
        <v>0</v>
      </c>
      <c r="U176" s="70">
        <f t="shared" si="117"/>
        <v>0</v>
      </c>
      <c r="V176" s="70">
        <f t="shared" si="118"/>
        <v>0</v>
      </c>
      <c r="W176" s="70">
        <f t="shared" si="119"/>
        <v>0</v>
      </c>
      <c r="X176" s="70">
        <f t="shared" si="120"/>
        <v>0</v>
      </c>
      <c r="Y176" s="70">
        <f t="shared" si="121"/>
        <v>0</v>
      </c>
      <c r="Z176" s="70">
        <f t="shared" si="122"/>
        <v>0</v>
      </c>
      <c r="AA176" s="70">
        <f t="shared" si="123"/>
        <v>0</v>
      </c>
      <c r="AB176" s="71"/>
      <c r="AC176" s="7">
        <f t="shared" ref="AC176:AC186" si="124">R174-Y174-Z174-AA174</f>
        <v>0</v>
      </c>
    </row>
    <row r="177" spans="1:35" ht="27.95" hidden="1" customHeight="1" x14ac:dyDescent="0.25">
      <c r="A177" s="54"/>
      <c r="B177" s="55"/>
      <c r="C177" s="56"/>
      <c r="D177" s="57" t="s">
        <v>53</v>
      </c>
      <c r="E177" s="135"/>
      <c r="F177" s="136"/>
      <c r="G177" s="137"/>
      <c r="H177" s="138"/>
      <c r="I177" s="81"/>
      <c r="J177" s="82"/>
      <c r="K177" s="63">
        <f t="shared" si="110"/>
        <v>0</v>
      </c>
      <c r="L177" s="63">
        <f t="shared" si="111"/>
        <v>0</v>
      </c>
      <c r="M177" s="83"/>
      <c r="N177" s="84"/>
      <c r="O177" s="66">
        <f t="shared" si="112"/>
        <v>0</v>
      </c>
      <c r="P177" s="66">
        <f t="shared" si="113"/>
        <v>0</v>
      </c>
      <c r="Q177" s="83"/>
      <c r="R177" s="85">
        <f t="shared" si="114"/>
        <v>0</v>
      </c>
      <c r="S177" s="69">
        <f t="shared" si="115"/>
        <v>0</v>
      </c>
      <c r="T177" s="70">
        <f t="shared" si="116"/>
        <v>0</v>
      </c>
      <c r="U177" s="70">
        <f t="shared" si="117"/>
        <v>0</v>
      </c>
      <c r="V177" s="70">
        <f t="shared" si="118"/>
        <v>0</v>
      </c>
      <c r="W177" s="70">
        <f t="shared" si="119"/>
        <v>0</v>
      </c>
      <c r="X177" s="70">
        <f t="shared" si="120"/>
        <v>0</v>
      </c>
      <c r="Y177" s="70">
        <f t="shared" si="121"/>
        <v>0</v>
      </c>
      <c r="Z177" s="70">
        <f t="shared" si="122"/>
        <v>0</v>
      </c>
      <c r="AA177" s="70">
        <f t="shared" si="123"/>
        <v>0</v>
      </c>
      <c r="AB177" s="71"/>
      <c r="AC177" s="7">
        <f t="shared" si="124"/>
        <v>0</v>
      </c>
    </row>
    <row r="178" spans="1:35" ht="27.95" hidden="1" customHeight="1" x14ac:dyDescent="0.25">
      <c r="A178" s="54"/>
      <c r="B178" s="55"/>
      <c r="C178" s="56"/>
      <c r="D178" s="57" t="s">
        <v>53</v>
      </c>
      <c r="E178" s="139"/>
      <c r="F178" s="136"/>
      <c r="G178" s="137"/>
      <c r="H178" s="140"/>
      <c r="I178" s="81"/>
      <c r="J178" s="82"/>
      <c r="K178" s="63">
        <f t="shared" si="110"/>
        <v>0</v>
      </c>
      <c r="L178" s="63">
        <f t="shared" si="111"/>
        <v>0</v>
      </c>
      <c r="M178" s="83"/>
      <c r="N178" s="84"/>
      <c r="O178" s="66">
        <f t="shared" si="112"/>
        <v>0</v>
      </c>
      <c r="P178" s="66">
        <f t="shared" si="113"/>
        <v>0</v>
      </c>
      <c r="Q178" s="83"/>
      <c r="R178" s="85">
        <f t="shared" si="114"/>
        <v>0</v>
      </c>
      <c r="S178" s="69">
        <f t="shared" si="115"/>
        <v>0</v>
      </c>
      <c r="T178" s="70">
        <f t="shared" si="116"/>
        <v>0</v>
      </c>
      <c r="U178" s="70">
        <f t="shared" si="117"/>
        <v>0</v>
      </c>
      <c r="V178" s="70">
        <f t="shared" si="118"/>
        <v>0</v>
      </c>
      <c r="W178" s="70">
        <f t="shared" si="119"/>
        <v>0</v>
      </c>
      <c r="X178" s="70">
        <f t="shared" si="120"/>
        <v>0</v>
      </c>
      <c r="Y178" s="70">
        <f t="shared" si="121"/>
        <v>0</v>
      </c>
      <c r="Z178" s="70">
        <f t="shared" si="122"/>
        <v>0</v>
      </c>
      <c r="AA178" s="70">
        <f t="shared" si="123"/>
        <v>0</v>
      </c>
      <c r="AB178" s="71"/>
      <c r="AC178" s="7">
        <f t="shared" si="124"/>
        <v>0</v>
      </c>
    </row>
    <row r="179" spans="1:35" ht="27.95" hidden="1" customHeight="1" x14ac:dyDescent="0.25">
      <c r="A179" s="54"/>
      <c r="B179" s="55"/>
      <c r="C179" s="56"/>
      <c r="D179" s="57" t="s">
        <v>53</v>
      </c>
      <c r="E179" s="141"/>
      <c r="F179" s="136"/>
      <c r="G179" s="137"/>
      <c r="H179" s="140"/>
      <c r="I179" s="81"/>
      <c r="J179" s="82"/>
      <c r="K179" s="63">
        <f t="shared" si="110"/>
        <v>0</v>
      </c>
      <c r="L179" s="63">
        <f t="shared" si="111"/>
        <v>0</v>
      </c>
      <c r="M179" s="83"/>
      <c r="N179" s="84"/>
      <c r="O179" s="66">
        <f t="shared" si="112"/>
        <v>0</v>
      </c>
      <c r="P179" s="66">
        <f t="shared" si="113"/>
        <v>0</v>
      </c>
      <c r="Q179" s="83"/>
      <c r="R179" s="85">
        <f t="shared" si="114"/>
        <v>0</v>
      </c>
      <c r="S179" s="69">
        <f t="shared" si="115"/>
        <v>0</v>
      </c>
      <c r="T179" s="70">
        <f t="shared" si="116"/>
        <v>0</v>
      </c>
      <c r="U179" s="70">
        <f t="shared" si="117"/>
        <v>0</v>
      </c>
      <c r="V179" s="70">
        <f t="shared" si="118"/>
        <v>0</v>
      </c>
      <c r="W179" s="70">
        <f t="shared" si="119"/>
        <v>0</v>
      </c>
      <c r="X179" s="70">
        <f t="shared" si="120"/>
        <v>0</v>
      </c>
      <c r="Y179" s="70">
        <f t="shared" si="121"/>
        <v>0</v>
      </c>
      <c r="Z179" s="70">
        <f t="shared" si="122"/>
        <v>0</v>
      </c>
      <c r="AA179" s="70">
        <f t="shared" si="123"/>
        <v>0</v>
      </c>
      <c r="AB179" s="71"/>
      <c r="AC179" s="7">
        <f t="shared" si="124"/>
        <v>0</v>
      </c>
    </row>
    <row r="180" spans="1:35" ht="27.95" hidden="1" customHeight="1" x14ac:dyDescent="0.25">
      <c r="A180" s="54"/>
      <c r="B180" s="55"/>
      <c r="C180" s="56"/>
      <c r="D180" s="57" t="s">
        <v>53</v>
      </c>
      <c r="E180" s="141"/>
      <c r="F180" s="136"/>
      <c r="G180" s="137"/>
      <c r="H180" s="140"/>
      <c r="I180" s="81"/>
      <c r="J180" s="82"/>
      <c r="K180" s="63">
        <f t="shared" si="110"/>
        <v>0</v>
      </c>
      <c r="L180" s="63">
        <f t="shared" si="111"/>
        <v>0</v>
      </c>
      <c r="M180" s="83"/>
      <c r="N180" s="84"/>
      <c r="O180" s="66">
        <f t="shared" si="112"/>
        <v>0</v>
      </c>
      <c r="P180" s="66">
        <f t="shared" si="113"/>
        <v>0</v>
      </c>
      <c r="Q180" s="83"/>
      <c r="R180" s="85">
        <f t="shared" si="114"/>
        <v>0</v>
      </c>
      <c r="S180" s="69">
        <f t="shared" si="115"/>
        <v>0</v>
      </c>
      <c r="T180" s="70">
        <f t="shared" si="116"/>
        <v>0</v>
      </c>
      <c r="U180" s="70">
        <f t="shared" si="117"/>
        <v>0</v>
      </c>
      <c r="V180" s="70">
        <f t="shared" si="118"/>
        <v>0</v>
      </c>
      <c r="W180" s="70">
        <f t="shared" si="119"/>
        <v>0</v>
      </c>
      <c r="X180" s="70">
        <f t="shared" si="120"/>
        <v>0</v>
      </c>
      <c r="Y180" s="70">
        <f t="shared" si="121"/>
        <v>0</v>
      </c>
      <c r="Z180" s="70">
        <f t="shared" si="122"/>
        <v>0</v>
      </c>
      <c r="AA180" s="70">
        <f t="shared" si="123"/>
        <v>0</v>
      </c>
      <c r="AB180" s="71"/>
      <c r="AC180" s="7">
        <f t="shared" si="124"/>
        <v>0</v>
      </c>
    </row>
    <row r="181" spans="1:35" ht="27.95" hidden="1" customHeight="1" x14ac:dyDescent="0.25">
      <c r="A181" s="54"/>
      <c r="B181" s="55"/>
      <c r="C181" s="56"/>
      <c r="D181" s="57" t="s">
        <v>53</v>
      </c>
      <c r="E181" s="141"/>
      <c r="F181" s="136"/>
      <c r="G181" s="142"/>
      <c r="H181" s="140"/>
      <c r="I181" s="81"/>
      <c r="J181" s="82"/>
      <c r="K181" s="63">
        <f t="shared" si="110"/>
        <v>0</v>
      </c>
      <c r="L181" s="63">
        <f t="shared" si="111"/>
        <v>0</v>
      </c>
      <c r="M181" s="83"/>
      <c r="N181" s="84"/>
      <c r="O181" s="66">
        <f t="shared" si="112"/>
        <v>0</v>
      </c>
      <c r="P181" s="66">
        <f t="shared" si="113"/>
        <v>0</v>
      </c>
      <c r="Q181" s="83"/>
      <c r="R181" s="85">
        <f t="shared" si="114"/>
        <v>0</v>
      </c>
      <c r="S181" s="69">
        <f t="shared" si="115"/>
        <v>0</v>
      </c>
      <c r="T181" s="70">
        <f t="shared" si="116"/>
        <v>0</v>
      </c>
      <c r="U181" s="70">
        <f t="shared" si="117"/>
        <v>0</v>
      </c>
      <c r="V181" s="70">
        <f t="shared" si="118"/>
        <v>0</v>
      </c>
      <c r="W181" s="70">
        <f t="shared" si="119"/>
        <v>0</v>
      </c>
      <c r="X181" s="70">
        <f t="shared" si="120"/>
        <v>0</v>
      </c>
      <c r="Y181" s="70">
        <f t="shared" si="121"/>
        <v>0</v>
      </c>
      <c r="Z181" s="70">
        <f t="shared" si="122"/>
        <v>0</v>
      </c>
      <c r="AA181" s="70">
        <f t="shared" si="123"/>
        <v>0</v>
      </c>
      <c r="AB181" s="71"/>
      <c r="AC181" s="7">
        <f t="shared" si="124"/>
        <v>0</v>
      </c>
    </row>
    <row r="182" spans="1:35" ht="27.95" hidden="1" customHeight="1" x14ac:dyDescent="0.25">
      <c r="A182" s="54"/>
      <c r="B182" s="55"/>
      <c r="C182" s="56"/>
      <c r="D182" s="57" t="s">
        <v>53</v>
      </c>
      <c r="E182" s="141"/>
      <c r="F182" s="136"/>
      <c r="G182" s="142"/>
      <c r="H182" s="140"/>
      <c r="I182" s="94"/>
      <c r="J182" s="82"/>
      <c r="K182" s="63">
        <f t="shared" si="110"/>
        <v>0</v>
      </c>
      <c r="L182" s="63">
        <f t="shared" si="111"/>
        <v>0</v>
      </c>
      <c r="M182" s="83"/>
      <c r="N182" s="84"/>
      <c r="O182" s="66">
        <f t="shared" si="112"/>
        <v>0</v>
      </c>
      <c r="P182" s="66">
        <f t="shared" si="113"/>
        <v>0</v>
      </c>
      <c r="Q182" s="83"/>
      <c r="R182" s="85">
        <f t="shared" si="114"/>
        <v>0</v>
      </c>
      <c r="S182" s="69">
        <f t="shared" si="115"/>
        <v>0</v>
      </c>
      <c r="T182" s="70">
        <f t="shared" si="116"/>
        <v>0</v>
      </c>
      <c r="U182" s="70">
        <f t="shared" si="117"/>
        <v>0</v>
      </c>
      <c r="V182" s="70">
        <f t="shared" si="118"/>
        <v>0</v>
      </c>
      <c r="W182" s="70">
        <f t="shared" si="119"/>
        <v>0</v>
      </c>
      <c r="X182" s="70">
        <f t="shared" si="120"/>
        <v>0</v>
      </c>
      <c r="Y182" s="70">
        <f t="shared" si="121"/>
        <v>0</v>
      </c>
      <c r="Z182" s="70">
        <f t="shared" si="122"/>
        <v>0</v>
      </c>
      <c r="AA182" s="70">
        <f t="shared" si="123"/>
        <v>0</v>
      </c>
      <c r="AB182" s="71"/>
      <c r="AC182" s="7">
        <f t="shared" si="124"/>
        <v>0</v>
      </c>
    </row>
    <row r="183" spans="1:35" ht="27.95" hidden="1" customHeight="1" x14ac:dyDescent="0.25">
      <c r="A183" s="54"/>
      <c r="B183" s="55"/>
      <c r="C183" s="56"/>
      <c r="D183" s="57" t="s">
        <v>53</v>
      </c>
      <c r="E183" s="143"/>
      <c r="F183" s="144"/>
      <c r="G183" s="145"/>
      <c r="H183" s="140"/>
      <c r="I183" s="81"/>
      <c r="J183" s="82"/>
      <c r="K183" s="63">
        <f t="shared" si="110"/>
        <v>0</v>
      </c>
      <c r="L183" s="63">
        <f t="shared" si="111"/>
        <v>0</v>
      </c>
      <c r="M183" s="83"/>
      <c r="N183" s="84"/>
      <c r="O183" s="66">
        <f t="shared" si="112"/>
        <v>0</v>
      </c>
      <c r="P183" s="66">
        <f t="shared" si="113"/>
        <v>0</v>
      </c>
      <c r="Q183" s="83"/>
      <c r="R183" s="85">
        <f t="shared" si="114"/>
        <v>0</v>
      </c>
      <c r="S183" s="69">
        <f t="shared" si="115"/>
        <v>0</v>
      </c>
      <c r="T183" s="70">
        <f t="shared" si="116"/>
        <v>0</v>
      </c>
      <c r="U183" s="70">
        <f t="shared" si="117"/>
        <v>0</v>
      </c>
      <c r="V183" s="70">
        <f t="shared" si="118"/>
        <v>0</v>
      </c>
      <c r="W183" s="70">
        <f t="shared" si="119"/>
        <v>0</v>
      </c>
      <c r="X183" s="70">
        <f t="shared" si="120"/>
        <v>0</v>
      </c>
      <c r="Y183" s="70">
        <f t="shared" si="121"/>
        <v>0</v>
      </c>
      <c r="Z183" s="70">
        <f t="shared" si="122"/>
        <v>0</v>
      </c>
      <c r="AA183" s="70">
        <f t="shared" si="123"/>
        <v>0</v>
      </c>
      <c r="AB183" s="71"/>
      <c r="AC183" s="7">
        <f t="shared" si="124"/>
        <v>0</v>
      </c>
      <c r="AD183" s="171"/>
      <c r="AE183" s="171"/>
      <c r="AF183" s="171"/>
      <c r="AG183" s="171"/>
      <c r="AH183" s="171"/>
      <c r="AI183" s="171"/>
    </row>
    <row r="184" spans="1:35" ht="27.95" hidden="1" customHeight="1" x14ac:dyDescent="0.25">
      <c r="A184" s="54"/>
      <c r="B184" s="55"/>
      <c r="C184" s="56"/>
      <c r="D184" s="57" t="s">
        <v>53</v>
      </c>
      <c r="E184" s="146"/>
      <c r="F184" s="147"/>
      <c r="G184" s="142"/>
      <c r="H184" s="148"/>
      <c r="I184" s="95"/>
      <c r="J184" s="82"/>
      <c r="K184" s="96">
        <f t="shared" si="110"/>
        <v>0</v>
      </c>
      <c r="L184" s="96">
        <f t="shared" si="111"/>
        <v>0</v>
      </c>
      <c r="M184" s="83"/>
      <c r="N184" s="84"/>
      <c r="O184" s="66">
        <f t="shared" si="112"/>
        <v>0</v>
      </c>
      <c r="P184" s="66">
        <f t="shared" si="113"/>
        <v>0</v>
      </c>
      <c r="Q184" s="83"/>
      <c r="R184" s="85">
        <f t="shared" si="114"/>
        <v>0</v>
      </c>
      <c r="S184" s="69">
        <f t="shared" si="115"/>
        <v>0</v>
      </c>
      <c r="T184" s="70">
        <f t="shared" si="116"/>
        <v>0</v>
      </c>
      <c r="U184" s="70">
        <f t="shared" si="117"/>
        <v>0</v>
      </c>
      <c r="V184" s="70">
        <f t="shared" si="118"/>
        <v>0</v>
      </c>
      <c r="W184" s="70">
        <f t="shared" si="119"/>
        <v>0</v>
      </c>
      <c r="X184" s="70">
        <f t="shared" si="120"/>
        <v>0</v>
      </c>
      <c r="Y184" s="70">
        <f t="shared" si="121"/>
        <v>0</v>
      </c>
      <c r="Z184" s="70">
        <f t="shared" si="122"/>
        <v>0</v>
      </c>
      <c r="AA184" s="70">
        <f t="shared" si="123"/>
        <v>0</v>
      </c>
      <c r="AB184" s="71"/>
      <c r="AC184" s="7">
        <f t="shared" si="124"/>
        <v>0</v>
      </c>
      <c r="AD184" s="171"/>
      <c r="AE184" s="171"/>
      <c r="AF184" s="171"/>
      <c r="AG184" s="171"/>
      <c r="AH184" s="171"/>
      <c r="AI184" s="171"/>
    </row>
    <row r="185" spans="1:35" s="179" customFormat="1" ht="27.95" hidden="1" customHeight="1" x14ac:dyDescent="0.25">
      <c r="A185" s="193"/>
      <c r="B185" s="194"/>
      <c r="C185" s="56"/>
      <c r="D185" s="57" t="s">
        <v>53</v>
      </c>
      <c r="E185" s="101" t="s">
        <v>49</v>
      </c>
      <c r="F185" s="101"/>
      <c r="G185" s="102"/>
      <c r="H185" s="103"/>
      <c r="I185" s="104"/>
      <c r="J185" s="105"/>
      <c r="K185" s="106">
        <f t="shared" si="110"/>
        <v>0</v>
      </c>
      <c r="L185" s="106">
        <f t="shared" si="111"/>
        <v>0</v>
      </c>
      <c r="M185" s="107"/>
      <c r="N185" s="108"/>
      <c r="O185" s="109">
        <f t="shared" si="112"/>
        <v>0</v>
      </c>
      <c r="P185" s="109">
        <f t="shared" si="113"/>
        <v>0</v>
      </c>
      <c r="Q185" s="107"/>
      <c r="R185" s="110">
        <f>J185*M185*$R$9</f>
        <v>0</v>
      </c>
      <c r="S185" s="111">
        <f>J185*M185*$S$9</f>
        <v>0</v>
      </c>
      <c r="T185" s="112">
        <f>K185*M185*$T$9</f>
        <v>0</v>
      </c>
      <c r="U185" s="112">
        <f>J185*M185*$U$9</f>
        <v>0</v>
      </c>
      <c r="V185" s="112">
        <f t="shared" si="118"/>
        <v>0</v>
      </c>
      <c r="W185" s="112">
        <f t="shared" si="119"/>
        <v>0</v>
      </c>
      <c r="X185" s="112">
        <f t="shared" si="120"/>
        <v>0</v>
      </c>
      <c r="Y185" s="112">
        <f t="shared" si="121"/>
        <v>0</v>
      </c>
      <c r="Z185" s="112">
        <f t="shared" si="122"/>
        <v>0</v>
      </c>
      <c r="AA185" s="112">
        <f t="shared" si="123"/>
        <v>0</v>
      </c>
      <c r="AB185" s="113"/>
      <c r="AC185" s="7">
        <f t="shared" si="124"/>
        <v>0</v>
      </c>
      <c r="AD185" s="6"/>
      <c r="AE185" s="6"/>
      <c r="AF185" s="6"/>
      <c r="AG185" s="6"/>
      <c r="AH185" s="6"/>
      <c r="AI185" s="6"/>
    </row>
    <row r="186" spans="1:35" s="171" customFormat="1" ht="27.95" hidden="1" customHeight="1" x14ac:dyDescent="0.25">
      <c r="A186" s="193"/>
      <c r="B186" s="194"/>
      <c r="C186" s="56"/>
      <c r="D186" s="57" t="s">
        <v>53</v>
      </c>
      <c r="E186" s="101" t="s">
        <v>49</v>
      </c>
      <c r="F186" s="101"/>
      <c r="G186" s="102"/>
      <c r="H186" s="103"/>
      <c r="I186" s="104"/>
      <c r="J186" s="105"/>
      <c r="K186" s="106">
        <f t="shared" si="110"/>
        <v>0</v>
      </c>
      <c r="L186" s="106">
        <f t="shared" si="111"/>
        <v>0</v>
      </c>
      <c r="M186" s="107"/>
      <c r="N186" s="108"/>
      <c r="O186" s="109">
        <f t="shared" si="112"/>
        <v>0</v>
      </c>
      <c r="P186" s="109">
        <f t="shared" si="113"/>
        <v>0</v>
      </c>
      <c r="Q186" s="107"/>
      <c r="R186" s="110">
        <f>J186*M186*$R$9</f>
        <v>0</v>
      </c>
      <c r="S186" s="111">
        <f>J186*M186*$S$9</f>
        <v>0</v>
      </c>
      <c r="T186" s="112">
        <f>K186*M186*$T$9</f>
        <v>0</v>
      </c>
      <c r="U186" s="112">
        <f>J186*M186*$U$9</f>
        <v>0</v>
      </c>
      <c r="V186" s="112">
        <f t="shared" si="118"/>
        <v>0</v>
      </c>
      <c r="W186" s="112">
        <f t="shared" si="119"/>
        <v>0</v>
      </c>
      <c r="X186" s="112">
        <f t="shared" si="120"/>
        <v>0</v>
      </c>
      <c r="Y186" s="112">
        <f t="shared" si="121"/>
        <v>0</v>
      </c>
      <c r="Z186" s="112">
        <f t="shared" si="122"/>
        <v>0</v>
      </c>
      <c r="AA186" s="112">
        <f t="shared" si="123"/>
        <v>0</v>
      </c>
      <c r="AB186" s="113"/>
      <c r="AC186" s="114">
        <f t="shared" si="124"/>
        <v>0</v>
      </c>
      <c r="AD186" s="6"/>
      <c r="AE186" s="6"/>
      <c r="AF186" s="6"/>
      <c r="AG186" s="6"/>
      <c r="AH186" s="6"/>
      <c r="AI186" s="6"/>
    </row>
    <row r="187" spans="1:35" ht="27.95" hidden="1" customHeight="1" thickBot="1" x14ac:dyDescent="0.3">
      <c r="A187" s="116"/>
      <c r="B187" s="117"/>
      <c r="C187" s="117"/>
      <c r="D187" s="57" t="s">
        <v>53</v>
      </c>
      <c r="E187" s="118"/>
      <c r="F187" s="118"/>
      <c r="G187" s="119"/>
      <c r="H187" s="120" t="s">
        <v>90</v>
      </c>
      <c r="I187" s="121"/>
      <c r="J187" s="122"/>
      <c r="K187" s="123"/>
      <c r="L187" s="123"/>
      <c r="M187" s="124"/>
      <c r="N187" s="125"/>
      <c r="O187" s="123"/>
      <c r="P187" s="123"/>
      <c r="Q187" s="124"/>
      <c r="R187" s="126">
        <f t="shared" ref="R187:AA187" si="125">SUM(R175:R186)</f>
        <v>0</v>
      </c>
      <c r="S187" s="127">
        <f t="shared" si="125"/>
        <v>0</v>
      </c>
      <c r="T187" s="128">
        <f t="shared" si="125"/>
        <v>0</v>
      </c>
      <c r="U187" s="128">
        <f t="shared" si="125"/>
        <v>0</v>
      </c>
      <c r="V187" s="128">
        <f t="shared" si="125"/>
        <v>0</v>
      </c>
      <c r="W187" s="128">
        <f t="shared" si="125"/>
        <v>0</v>
      </c>
      <c r="X187" s="128">
        <f t="shared" si="125"/>
        <v>0</v>
      </c>
      <c r="Y187" s="129">
        <f t="shared" si="125"/>
        <v>0</v>
      </c>
      <c r="Z187" s="129">
        <f t="shared" si="125"/>
        <v>0</v>
      </c>
      <c r="AA187" s="129">
        <f t="shared" si="125"/>
        <v>0</v>
      </c>
      <c r="AB187" s="130">
        <f>R187/1800/0.6</f>
        <v>0</v>
      </c>
      <c r="AC187" s="7"/>
    </row>
    <row r="188" spans="1:35" ht="27.75" hidden="1" customHeight="1" thickTop="1" x14ac:dyDescent="0.25">
      <c r="A188" s="54"/>
      <c r="B188" s="55"/>
      <c r="C188" s="56"/>
      <c r="D188" s="57" t="s">
        <v>53</v>
      </c>
      <c r="E188" s="135"/>
      <c r="F188" s="136"/>
      <c r="G188" s="137"/>
      <c r="H188" s="140"/>
      <c r="I188" s="61"/>
      <c r="J188" s="62"/>
      <c r="K188" s="63">
        <f t="shared" ref="K188:K199" si="126">IF(J188&gt;0, 1, 0)</f>
        <v>0</v>
      </c>
      <c r="L188" s="63">
        <f t="shared" ref="L188:L199" si="127">J188-K188</f>
        <v>0</v>
      </c>
      <c r="M188" s="64"/>
      <c r="N188" s="65"/>
      <c r="O188" s="66">
        <f t="shared" ref="O188:O199" si="128">IF(N188&gt;0, 1, 0)</f>
        <v>0</v>
      </c>
      <c r="P188" s="66">
        <f t="shared" ref="P188:P199" si="129">N188-O188</f>
        <v>0</v>
      </c>
      <c r="Q188" s="67"/>
      <c r="R188" s="68">
        <f t="shared" ref="R188:R197" si="130">(K188*M188*$R$5)+(L188*M188*$R$6)+(O188*Q188*$R$7)+(P188*Q188*$R$8)</f>
        <v>0</v>
      </c>
      <c r="S188" s="69">
        <f t="shared" ref="S188:S197" si="131">J188*M188*$S$5</f>
        <v>0</v>
      </c>
      <c r="T188" s="70">
        <f t="shared" ref="T188:T197" si="132">K188*M188*$T$5</f>
        <v>0</v>
      </c>
      <c r="U188" s="70">
        <f t="shared" ref="U188:U197" si="133">J188*M188*$U$5</f>
        <v>0</v>
      </c>
      <c r="V188" s="70">
        <f t="shared" ref="V188:V199" si="134">N188*Q188*$V$7</f>
        <v>0</v>
      </c>
      <c r="W188" s="70">
        <f t="shared" ref="W188:W199" si="135">O188*Q188*$W$7</f>
        <v>0</v>
      </c>
      <c r="X188" s="70">
        <f t="shared" ref="X188:X199" si="136">N188*Q188*$X$7</f>
        <v>0</v>
      </c>
      <c r="Y188" s="70">
        <f t="shared" ref="Y188:Y199" si="137">S188+V188</f>
        <v>0</v>
      </c>
      <c r="Z188" s="70">
        <f t="shared" ref="Z188:Z199" si="138">T188+W188</f>
        <v>0</v>
      </c>
      <c r="AA188" s="70">
        <f t="shared" ref="AA188:AA199" si="139">U188+X188</f>
        <v>0</v>
      </c>
      <c r="AB188" s="71"/>
      <c r="AC188" s="7">
        <f>R188-Y188-Z188-AA188</f>
        <v>0</v>
      </c>
    </row>
    <row r="189" spans="1:35" ht="27.95" hidden="1" customHeight="1" x14ac:dyDescent="0.25">
      <c r="A189" s="54"/>
      <c r="B189" s="55"/>
      <c r="C189" s="56"/>
      <c r="D189" s="57" t="s">
        <v>53</v>
      </c>
      <c r="E189" s="135"/>
      <c r="F189" s="136"/>
      <c r="G189" s="137"/>
      <c r="H189" s="140"/>
      <c r="I189" s="81"/>
      <c r="J189" s="82"/>
      <c r="K189" s="63">
        <f t="shared" si="126"/>
        <v>0</v>
      </c>
      <c r="L189" s="63">
        <f t="shared" si="127"/>
        <v>0</v>
      </c>
      <c r="M189" s="83"/>
      <c r="N189" s="84"/>
      <c r="O189" s="66">
        <f t="shared" si="128"/>
        <v>0</v>
      </c>
      <c r="P189" s="66">
        <f t="shared" si="129"/>
        <v>0</v>
      </c>
      <c r="Q189" s="83"/>
      <c r="R189" s="85">
        <f t="shared" si="130"/>
        <v>0</v>
      </c>
      <c r="S189" s="69">
        <f t="shared" si="131"/>
        <v>0</v>
      </c>
      <c r="T189" s="70">
        <f t="shared" si="132"/>
        <v>0</v>
      </c>
      <c r="U189" s="70">
        <f t="shared" si="133"/>
        <v>0</v>
      </c>
      <c r="V189" s="70">
        <f t="shared" si="134"/>
        <v>0</v>
      </c>
      <c r="W189" s="70">
        <f t="shared" si="135"/>
        <v>0</v>
      </c>
      <c r="X189" s="70">
        <f t="shared" si="136"/>
        <v>0</v>
      </c>
      <c r="Y189" s="70">
        <f t="shared" si="137"/>
        <v>0</v>
      </c>
      <c r="Z189" s="70">
        <f t="shared" si="138"/>
        <v>0</v>
      </c>
      <c r="AA189" s="70">
        <f t="shared" si="139"/>
        <v>0</v>
      </c>
      <c r="AB189" s="71"/>
      <c r="AC189" s="7">
        <f t="shared" ref="AC189:AC199" si="140">R187-Y187-Z187-AA187</f>
        <v>0</v>
      </c>
    </row>
    <row r="190" spans="1:35" ht="27.95" hidden="1" customHeight="1" x14ac:dyDescent="0.25">
      <c r="A190" s="54"/>
      <c r="B190" s="55"/>
      <c r="C190" s="56"/>
      <c r="D190" s="57" t="s">
        <v>53</v>
      </c>
      <c r="E190" s="135"/>
      <c r="F190" s="136"/>
      <c r="G190" s="137"/>
      <c r="H190" s="138"/>
      <c r="I190" s="81"/>
      <c r="J190" s="82"/>
      <c r="K190" s="63">
        <f t="shared" si="126"/>
        <v>0</v>
      </c>
      <c r="L190" s="63">
        <f t="shared" si="127"/>
        <v>0</v>
      </c>
      <c r="M190" s="83"/>
      <c r="N190" s="84"/>
      <c r="O190" s="66">
        <f t="shared" si="128"/>
        <v>0</v>
      </c>
      <c r="P190" s="66">
        <f t="shared" si="129"/>
        <v>0</v>
      </c>
      <c r="Q190" s="83"/>
      <c r="R190" s="85">
        <f t="shared" si="130"/>
        <v>0</v>
      </c>
      <c r="S190" s="69">
        <f t="shared" si="131"/>
        <v>0</v>
      </c>
      <c r="T190" s="70">
        <f t="shared" si="132"/>
        <v>0</v>
      </c>
      <c r="U190" s="70">
        <f t="shared" si="133"/>
        <v>0</v>
      </c>
      <c r="V190" s="70">
        <f t="shared" si="134"/>
        <v>0</v>
      </c>
      <c r="W190" s="70">
        <f t="shared" si="135"/>
        <v>0</v>
      </c>
      <c r="X190" s="70">
        <f t="shared" si="136"/>
        <v>0</v>
      </c>
      <c r="Y190" s="70">
        <f t="shared" si="137"/>
        <v>0</v>
      </c>
      <c r="Z190" s="70">
        <f t="shared" si="138"/>
        <v>0</v>
      </c>
      <c r="AA190" s="70">
        <f t="shared" si="139"/>
        <v>0</v>
      </c>
      <c r="AB190" s="71"/>
      <c r="AC190" s="7">
        <f t="shared" si="140"/>
        <v>0</v>
      </c>
    </row>
    <row r="191" spans="1:35" ht="27.95" hidden="1" customHeight="1" x14ac:dyDescent="0.25">
      <c r="A191" s="54"/>
      <c r="B191" s="55"/>
      <c r="C191" s="56"/>
      <c r="D191" s="57" t="s">
        <v>53</v>
      </c>
      <c r="E191" s="139"/>
      <c r="F191" s="136"/>
      <c r="G191" s="137"/>
      <c r="H191" s="140"/>
      <c r="I191" s="81"/>
      <c r="J191" s="82"/>
      <c r="K191" s="63">
        <f t="shared" si="126"/>
        <v>0</v>
      </c>
      <c r="L191" s="63">
        <f t="shared" si="127"/>
        <v>0</v>
      </c>
      <c r="M191" s="83"/>
      <c r="N191" s="84"/>
      <c r="O191" s="66">
        <f t="shared" si="128"/>
        <v>0</v>
      </c>
      <c r="P191" s="66">
        <f t="shared" si="129"/>
        <v>0</v>
      </c>
      <c r="Q191" s="83"/>
      <c r="R191" s="85">
        <f t="shared" si="130"/>
        <v>0</v>
      </c>
      <c r="S191" s="69">
        <f t="shared" si="131"/>
        <v>0</v>
      </c>
      <c r="T191" s="70">
        <f t="shared" si="132"/>
        <v>0</v>
      </c>
      <c r="U191" s="70">
        <f t="shared" si="133"/>
        <v>0</v>
      </c>
      <c r="V191" s="70">
        <f t="shared" si="134"/>
        <v>0</v>
      </c>
      <c r="W191" s="70">
        <f t="shared" si="135"/>
        <v>0</v>
      </c>
      <c r="X191" s="70">
        <f t="shared" si="136"/>
        <v>0</v>
      </c>
      <c r="Y191" s="70">
        <f t="shared" si="137"/>
        <v>0</v>
      </c>
      <c r="Z191" s="70">
        <f t="shared" si="138"/>
        <v>0</v>
      </c>
      <c r="AA191" s="70">
        <f t="shared" si="139"/>
        <v>0</v>
      </c>
      <c r="AB191" s="71"/>
      <c r="AC191" s="7">
        <f t="shared" si="140"/>
        <v>0</v>
      </c>
    </row>
    <row r="192" spans="1:35" ht="27.95" hidden="1" customHeight="1" x14ac:dyDescent="0.25">
      <c r="A192" s="54"/>
      <c r="B192" s="55"/>
      <c r="C192" s="56"/>
      <c r="D192" s="57" t="s">
        <v>53</v>
      </c>
      <c r="E192" s="141"/>
      <c r="F192" s="136"/>
      <c r="G192" s="137"/>
      <c r="H192" s="140"/>
      <c r="I192" s="81"/>
      <c r="J192" s="82"/>
      <c r="K192" s="63">
        <f t="shared" si="126"/>
        <v>0</v>
      </c>
      <c r="L192" s="63">
        <f t="shared" si="127"/>
        <v>0</v>
      </c>
      <c r="M192" s="83"/>
      <c r="N192" s="84"/>
      <c r="O192" s="66">
        <f t="shared" si="128"/>
        <v>0</v>
      </c>
      <c r="P192" s="66">
        <f t="shared" si="129"/>
        <v>0</v>
      </c>
      <c r="Q192" s="83"/>
      <c r="R192" s="85">
        <f t="shared" si="130"/>
        <v>0</v>
      </c>
      <c r="S192" s="69">
        <f t="shared" si="131"/>
        <v>0</v>
      </c>
      <c r="T192" s="70">
        <f t="shared" si="132"/>
        <v>0</v>
      </c>
      <c r="U192" s="70">
        <f t="shared" si="133"/>
        <v>0</v>
      </c>
      <c r="V192" s="70">
        <f t="shared" si="134"/>
        <v>0</v>
      </c>
      <c r="W192" s="70">
        <f t="shared" si="135"/>
        <v>0</v>
      </c>
      <c r="X192" s="70">
        <f t="shared" si="136"/>
        <v>0</v>
      </c>
      <c r="Y192" s="70">
        <f t="shared" si="137"/>
        <v>0</v>
      </c>
      <c r="Z192" s="70">
        <f t="shared" si="138"/>
        <v>0</v>
      </c>
      <c r="AA192" s="70">
        <f t="shared" si="139"/>
        <v>0</v>
      </c>
      <c r="AB192" s="71"/>
      <c r="AC192" s="7">
        <f t="shared" si="140"/>
        <v>0</v>
      </c>
    </row>
    <row r="193" spans="1:35" ht="27.95" hidden="1" customHeight="1" x14ac:dyDescent="0.25">
      <c r="A193" s="54"/>
      <c r="B193" s="55"/>
      <c r="C193" s="56"/>
      <c r="D193" s="57" t="s">
        <v>53</v>
      </c>
      <c r="E193" s="141"/>
      <c r="F193" s="136"/>
      <c r="G193" s="137"/>
      <c r="H193" s="140"/>
      <c r="I193" s="81"/>
      <c r="J193" s="82"/>
      <c r="K193" s="63">
        <f t="shared" si="126"/>
        <v>0</v>
      </c>
      <c r="L193" s="63">
        <f t="shared" si="127"/>
        <v>0</v>
      </c>
      <c r="M193" s="83"/>
      <c r="N193" s="84"/>
      <c r="O193" s="66">
        <f t="shared" si="128"/>
        <v>0</v>
      </c>
      <c r="P193" s="66">
        <f t="shared" si="129"/>
        <v>0</v>
      </c>
      <c r="Q193" s="83"/>
      <c r="R193" s="85">
        <f t="shared" si="130"/>
        <v>0</v>
      </c>
      <c r="S193" s="69">
        <f t="shared" si="131"/>
        <v>0</v>
      </c>
      <c r="T193" s="70">
        <f t="shared" si="132"/>
        <v>0</v>
      </c>
      <c r="U193" s="70">
        <f t="shared" si="133"/>
        <v>0</v>
      </c>
      <c r="V193" s="70">
        <f t="shared" si="134"/>
        <v>0</v>
      </c>
      <c r="W193" s="70">
        <f t="shared" si="135"/>
        <v>0</v>
      </c>
      <c r="X193" s="70">
        <f t="shared" si="136"/>
        <v>0</v>
      </c>
      <c r="Y193" s="70">
        <f t="shared" si="137"/>
        <v>0</v>
      </c>
      <c r="Z193" s="70">
        <f t="shared" si="138"/>
        <v>0</v>
      </c>
      <c r="AA193" s="70">
        <f t="shared" si="139"/>
        <v>0</v>
      </c>
      <c r="AB193" s="71"/>
      <c r="AC193" s="7">
        <f t="shared" si="140"/>
        <v>0</v>
      </c>
    </row>
    <row r="194" spans="1:35" ht="27.95" hidden="1" customHeight="1" x14ac:dyDescent="0.25">
      <c r="A194" s="54"/>
      <c r="B194" s="55"/>
      <c r="C194" s="56"/>
      <c r="D194" s="57" t="s">
        <v>53</v>
      </c>
      <c r="E194" s="141"/>
      <c r="F194" s="136"/>
      <c r="G194" s="142"/>
      <c r="H194" s="140"/>
      <c r="I194" s="81"/>
      <c r="J194" s="82"/>
      <c r="K194" s="63">
        <f t="shared" si="126"/>
        <v>0</v>
      </c>
      <c r="L194" s="63">
        <f t="shared" si="127"/>
        <v>0</v>
      </c>
      <c r="M194" s="83"/>
      <c r="N194" s="84"/>
      <c r="O194" s="66">
        <f t="shared" si="128"/>
        <v>0</v>
      </c>
      <c r="P194" s="66">
        <f t="shared" si="129"/>
        <v>0</v>
      </c>
      <c r="Q194" s="83"/>
      <c r="R194" s="85">
        <f t="shared" si="130"/>
        <v>0</v>
      </c>
      <c r="S194" s="69">
        <f t="shared" si="131"/>
        <v>0</v>
      </c>
      <c r="T194" s="70">
        <f t="shared" si="132"/>
        <v>0</v>
      </c>
      <c r="U194" s="70">
        <f t="shared" si="133"/>
        <v>0</v>
      </c>
      <c r="V194" s="70">
        <f t="shared" si="134"/>
        <v>0</v>
      </c>
      <c r="W194" s="70">
        <f t="shared" si="135"/>
        <v>0</v>
      </c>
      <c r="X194" s="70">
        <f t="shared" si="136"/>
        <v>0</v>
      </c>
      <c r="Y194" s="70">
        <f t="shared" si="137"/>
        <v>0</v>
      </c>
      <c r="Z194" s="70">
        <f t="shared" si="138"/>
        <v>0</v>
      </c>
      <c r="AA194" s="70">
        <f t="shared" si="139"/>
        <v>0</v>
      </c>
      <c r="AB194" s="71"/>
      <c r="AC194" s="7">
        <f t="shared" si="140"/>
        <v>0</v>
      </c>
    </row>
    <row r="195" spans="1:35" ht="27.95" hidden="1" customHeight="1" x14ac:dyDescent="0.25">
      <c r="A195" s="54"/>
      <c r="B195" s="55"/>
      <c r="C195" s="56"/>
      <c r="D195" s="57" t="s">
        <v>53</v>
      </c>
      <c r="E195" s="141"/>
      <c r="F195" s="136"/>
      <c r="G195" s="142"/>
      <c r="H195" s="140"/>
      <c r="I195" s="94"/>
      <c r="J195" s="82"/>
      <c r="K195" s="63">
        <f t="shared" si="126"/>
        <v>0</v>
      </c>
      <c r="L195" s="63">
        <f t="shared" si="127"/>
        <v>0</v>
      </c>
      <c r="M195" s="83"/>
      <c r="N195" s="84"/>
      <c r="O195" s="66">
        <f t="shared" si="128"/>
        <v>0</v>
      </c>
      <c r="P195" s="66">
        <f t="shared" si="129"/>
        <v>0</v>
      </c>
      <c r="Q195" s="83"/>
      <c r="R195" s="85">
        <f t="shared" si="130"/>
        <v>0</v>
      </c>
      <c r="S195" s="69">
        <f t="shared" si="131"/>
        <v>0</v>
      </c>
      <c r="T195" s="70">
        <f t="shared" si="132"/>
        <v>0</v>
      </c>
      <c r="U195" s="70">
        <f t="shared" si="133"/>
        <v>0</v>
      </c>
      <c r="V195" s="70">
        <f t="shared" si="134"/>
        <v>0</v>
      </c>
      <c r="W195" s="70">
        <f t="shared" si="135"/>
        <v>0</v>
      </c>
      <c r="X195" s="70">
        <f t="shared" si="136"/>
        <v>0</v>
      </c>
      <c r="Y195" s="70">
        <f t="shared" si="137"/>
        <v>0</v>
      </c>
      <c r="Z195" s="70">
        <f t="shared" si="138"/>
        <v>0</v>
      </c>
      <c r="AA195" s="70">
        <f t="shared" si="139"/>
        <v>0</v>
      </c>
      <c r="AB195" s="71"/>
      <c r="AC195" s="7">
        <f t="shared" si="140"/>
        <v>0</v>
      </c>
    </row>
    <row r="196" spans="1:35" ht="27.95" hidden="1" customHeight="1" x14ac:dyDescent="0.25">
      <c r="A196" s="54"/>
      <c r="B196" s="55"/>
      <c r="C196" s="56"/>
      <c r="D196" s="57" t="s">
        <v>53</v>
      </c>
      <c r="E196" s="143"/>
      <c r="F196" s="144"/>
      <c r="G196" s="145"/>
      <c r="H196" s="140"/>
      <c r="I196" s="81"/>
      <c r="J196" s="82"/>
      <c r="K196" s="63">
        <f t="shared" si="126"/>
        <v>0</v>
      </c>
      <c r="L196" s="63">
        <f t="shared" si="127"/>
        <v>0</v>
      </c>
      <c r="M196" s="83"/>
      <c r="N196" s="84"/>
      <c r="O196" s="66">
        <f t="shared" si="128"/>
        <v>0</v>
      </c>
      <c r="P196" s="66">
        <f t="shared" si="129"/>
        <v>0</v>
      </c>
      <c r="Q196" s="83"/>
      <c r="R196" s="85">
        <f t="shared" si="130"/>
        <v>0</v>
      </c>
      <c r="S196" s="69">
        <f t="shared" si="131"/>
        <v>0</v>
      </c>
      <c r="T196" s="70">
        <f t="shared" si="132"/>
        <v>0</v>
      </c>
      <c r="U196" s="70">
        <f t="shared" si="133"/>
        <v>0</v>
      </c>
      <c r="V196" s="70">
        <f t="shared" si="134"/>
        <v>0</v>
      </c>
      <c r="W196" s="70">
        <f t="shared" si="135"/>
        <v>0</v>
      </c>
      <c r="X196" s="70">
        <f t="shared" si="136"/>
        <v>0</v>
      </c>
      <c r="Y196" s="70">
        <f t="shared" si="137"/>
        <v>0</v>
      </c>
      <c r="Z196" s="70">
        <f t="shared" si="138"/>
        <v>0</v>
      </c>
      <c r="AA196" s="70">
        <f t="shared" si="139"/>
        <v>0</v>
      </c>
      <c r="AB196" s="71"/>
      <c r="AC196" s="7">
        <f t="shared" si="140"/>
        <v>0</v>
      </c>
      <c r="AD196" s="171"/>
      <c r="AE196" s="171"/>
      <c r="AF196" s="171"/>
      <c r="AG196" s="171"/>
      <c r="AH196" s="171"/>
      <c r="AI196" s="171"/>
    </row>
    <row r="197" spans="1:35" ht="27.95" hidden="1" customHeight="1" x14ac:dyDescent="0.25">
      <c r="A197" s="54"/>
      <c r="B197" s="55"/>
      <c r="C197" s="56"/>
      <c r="D197" s="57" t="s">
        <v>53</v>
      </c>
      <c r="E197" s="146"/>
      <c r="F197" s="147"/>
      <c r="G197" s="142"/>
      <c r="H197" s="148"/>
      <c r="I197" s="95"/>
      <c r="J197" s="82"/>
      <c r="K197" s="96">
        <f t="shared" si="126"/>
        <v>0</v>
      </c>
      <c r="L197" s="96">
        <f t="shared" si="127"/>
        <v>0</v>
      </c>
      <c r="M197" s="83"/>
      <c r="N197" s="84"/>
      <c r="O197" s="66">
        <f t="shared" si="128"/>
        <v>0</v>
      </c>
      <c r="P197" s="66">
        <f t="shared" si="129"/>
        <v>0</v>
      </c>
      <c r="Q197" s="83"/>
      <c r="R197" s="85">
        <f t="shared" si="130"/>
        <v>0</v>
      </c>
      <c r="S197" s="69">
        <f t="shared" si="131"/>
        <v>0</v>
      </c>
      <c r="T197" s="70">
        <f t="shared" si="132"/>
        <v>0</v>
      </c>
      <c r="U197" s="70">
        <f t="shared" si="133"/>
        <v>0</v>
      </c>
      <c r="V197" s="70">
        <f t="shared" si="134"/>
        <v>0</v>
      </c>
      <c r="W197" s="70">
        <f t="shared" si="135"/>
        <v>0</v>
      </c>
      <c r="X197" s="70">
        <f t="shared" si="136"/>
        <v>0</v>
      </c>
      <c r="Y197" s="70">
        <f t="shared" si="137"/>
        <v>0</v>
      </c>
      <c r="Z197" s="70">
        <f t="shared" si="138"/>
        <v>0</v>
      </c>
      <c r="AA197" s="70">
        <f t="shared" si="139"/>
        <v>0</v>
      </c>
      <c r="AB197" s="71"/>
      <c r="AC197" s="7">
        <f t="shared" si="140"/>
        <v>0</v>
      </c>
      <c r="AD197" s="171"/>
      <c r="AE197" s="171"/>
      <c r="AF197" s="171"/>
      <c r="AG197" s="171"/>
      <c r="AH197" s="171"/>
      <c r="AI197" s="171"/>
    </row>
    <row r="198" spans="1:35" s="179" customFormat="1" ht="27.95" hidden="1" customHeight="1" x14ac:dyDescent="0.25">
      <c r="A198" s="193"/>
      <c r="B198" s="194"/>
      <c r="C198" s="56"/>
      <c r="D198" s="57" t="s">
        <v>53</v>
      </c>
      <c r="E198" s="101" t="s">
        <v>49</v>
      </c>
      <c r="F198" s="101"/>
      <c r="G198" s="102"/>
      <c r="H198" s="103"/>
      <c r="I198" s="104"/>
      <c r="J198" s="105"/>
      <c r="K198" s="106">
        <f t="shared" si="126"/>
        <v>0</v>
      </c>
      <c r="L198" s="106">
        <f t="shared" si="127"/>
        <v>0</v>
      </c>
      <c r="M198" s="107"/>
      <c r="N198" s="108"/>
      <c r="O198" s="109">
        <f t="shared" si="128"/>
        <v>0</v>
      </c>
      <c r="P198" s="109">
        <f t="shared" si="129"/>
        <v>0</v>
      </c>
      <c r="Q198" s="107"/>
      <c r="R198" s="110">
        <f>J198*M198*$R$9</f>
        <v>0</v>
      </c>
      <c r="S198" s="111">
        <f>J198*M198*$S$9</f>
        <v>0</v>
      </c>
      <c r="T198" s="112">
        <f>K198*M198*$T$9</f>
        <v>0</v>
      </c>
      <c r="U198" s="112">
        <f>J198*M198*$U$9</f>
        <v>0</v>
      </c>
      <c r="V198" s="112">
        <f t="shared" si="134"/>
        <v>0</v>
      </c>
      <c r="W198" s="112">
        <f t="shared" si="135"/>
        <v>0</v>
      </c>
      <c r="X198" s="112">
        <f t="shared" si="136"/>
        <v>0</v>
      </c>
      <c r="Y198" s="112">
        <f t="shared" si="137"/>
        <v>0</v>
      </c>
      <c r="Z198" s="112">
        <f t="shared" si="138"/>
        <v>0</v>
      </c>
      <c r="AA198" s="112">
        <f t="shared" si="139"/>
        <v>0</v>
      </c>
      <c r="AB198" s="113"/>
      <c r="AC198" s="7">
        <f t="shared" si="140"/>
        <v>0</v>
      </c>
      <c r="AD198" s="6"/>
      <c r="AE198" s="6"/>
      <c r="AF198" s="6"/>
      <c r="AG198" s="6"/>
      <c r="AH198" s="6"/>
      <c r="AI198" s="6"/>
    </row>
    <row r="199" spans="1:35" s="171" customFormat="1" ht="27.95" hidden="1" customHeight="1" x14ac:dyDescent="0.25">
      <c r="A199" s="193"/>
      <c r="B199" s="194"/>
      <c r="C199" s="56"/>
      <c r="D199" s="57" t="s">
        <v>53</v>
      </c>
      <c r="E199" s="101" t="s">
        <v>49</v>
      </c>
      <c r="F199" s="101"/>
      <c r="G199" s="102"/>
      <c r="H199" s="103"/>
      <c r="I199" s="104"/>
      <c r="J199" s="105"/>
      <c r="K199" s="106">
        <f t="shared" si="126"/>
        <v>0</v>
      </c>
      <c r="L199" s="106">
        <f t="shared" si="127"/>
        <v>0</v>
      </c>
      <c r="M199" s="107"/>
      <c r="N199" s="108"/>
      <c r="O199" s="109">
        <f t="shared" si="128"/>
        <v>0</v>
      </c>
      <c r="P199" s="109">
        <f t="shared" si="129"/>
        <v>0</v>
      </c>
      <c r="Q199" s="107"/>
      <c r="R199" s="110">
        <f>J199*M199*$R$9</f>
        <v>0</v>
      </c>
      <c r="S199" s="111">
        <f>J199*M199*$S$9</f>
        <v>0</v>
      </c>
      <c r="T199" s="112">
        <f>K199*M199*$T$9</f>
        <v>0</v>
      </c>
      <c r="U199" s="112">
        <f>J199*M199*$U$9</f>
        <v>0</v>
      </c>
      <c r="V199" s="112">
        <f t="shared" si="134"/>
        <v>0</v>
      </c>
      <c r="W199" s="112">
        <f t="shared" si="135"/>
        <v>0</v>
      </c>
      <c r="X199" s="112">
        <f t="shared" si="136"/>
        <v>0</v>
      </c>
      <c r="Y199" s="112">
        <f t="shared" si="137"/>
        <v>0</v>
      </c>
      <c r="Z199" s="112">
        <f t="shared" si="138"/>
        <v>0</v>
      </c>
      <c r="AA199" s="112">
        <f t="shared" si="139"/>
        <v>0</v>
      </c>
      <c r="AB199" s="113"/>
      <c r="AC199" s="114">
        <f t="shared" si="140"/>
        <v>0</v>
      </c>
      <c r="AD199" s="6"/>
      <c r="AE199" s="6"/>
      <c r="AF199" s="6"/>
      <c r="AG199" s="6"/>
      <c r="AH199" s="6"/>
      <c r="AI199" s="6"/>
    </row>
    <row r="200" spans="1:35" ht="27.95" hidden="1" customHeight="1" thickBot="1" x14ac:dyDescent="0.3">
      <c r="A200" s="116"/>
      <c r="B200" s="117"/>
      <c r="C200" s="117"/>
      <c r="D200" s="57" t="s">
        <v>53</v>
      </c>
      <c r="E200" s="118"/>
      <c r="F200" s="118"/>
      <c r="G200" s="119"/>
      <c r="H200" s="120" t="s">
        <v>90</v>
      </c>
      <c r="I200" s="121"/>
      <c r="J200" s="122"/>
      <c r="K200" s="123"/>
      <c r="L200" s="123"/>
      <c r="M200" s="124"/>
      <c r="N200" s="125"/>
      <c r="O200" s="123"/>
      <c r="P200" s="123"/>
      <c r="Q200" s="124"/>
      <c r="R200" s="126">
        <f t="shared" ref="R200:AA200" si="141">SUM(R188:R199)</f>
        <v>0</v>
      </c>
      <c r="S200" s="127">
        <f t="shared" si="141"/>
        <v>0</v>
      </c>
      <c r="T200" s="128">
        <f t="shared" si="141"/>
        <v>0</v>
      </c>
      <c r="U200" s="128">
        <f t="shared" si="141"/>
        <v>0</v>
      </c>
      <c r="V200" s="128">
        <f t="shared" si="141"/>
        <v>0</v>
      </c>
      <c r="W200" s="128">
        <f t="shared" si="141"/>
        <v>0</v>
      </c>
      <c r="X200" s="128">
        <f t="shared" si="141"/>
        <v>0</v>
      </c>
      <c r="Y200" s="129">
        <f t="shared" si="141"/>
        <v>0</v>
      </c>
      <c r="Z200" s="129">
        <f t="shared" si="141"/>
        <v>0</v>
      </c>
      <c r="AA200" s="129">
        <f t="shared" si="141"/>
        <v>0</v>
      </c>
      <c r="AB200" s="130">
        <f>R200/1800/0.6</f>
        <v>0</v>
      </c>
      <c r="AC200" s="7"/>
    </row>
    <row r="201" spans="1:35" ht="27.75" hidden="1" customHeight="1" thickTop="1" x14ac:dyDescent="0.25">
      <c r="A201" s="54"/>
      <c r="B201" s="55"/>
      <c r="C201" s="56"/>
      <c r="D201" s="57" t="s">
        <v>53</v>
      </c>
      <c r="E201" s="135"/>
      <c r="F201" s="136"/>
      <c r="G201" s="137"/>
      <c r="H201" s="140"/>
      <c r="I201" s="61"/>
      <c r="J201" s="62"/>
      <c r="K201" s="63">
        <f t="shared" ref="K201:K212" si="142">IF(J201&gt;0, 1, 0)</f>
        <v>0</v>
      </c>
      <c r="L201" s="63">
        <f t="shared" ref="L201:L212" si="143">J201-K201</f>
        <v>0</v>
      </c>
      <c r="M201" s="64"/>
      <c r="N201" s="65"/>
      <c r="O201" s="66">
        <f t="shared" ref="O201:O212" si="144">IF(N201&gt;0, 1, 0)</f>
        <v>0</v>
      </c>
      <c r="P201" s="66">
        <f t="shared" ref="P201:P212" si="145">N201-O201</f>
        <v>0</v>
      </c>
      <c r="Q201" s="67"/>
      <c r="R201" s="68">
        <f t="shared" ref="R201:R210" si="146">(K201*M201*$R$5)+(L201*M201*$R$6)+(O201*Q201*$R$7)+(P201*Q201*$R$8)</f>
        <v>0</v>
      </c>
      <c r="S201" s="69">
        <f t="shared" ref="S201:S210" si="147">J201*M201*$S$5</f>
        <v>0</v>
      </c>
      <c r="T201" s="70">
        <f t="shared" ref="T201:T210" si="148">K201*M201*$T$5</f>
        <v>0</v>
      </c>
      <c r="U201" s="70">
        <f t="shared" ref="U201:U210" si="149">J201*M201*$U$5</f>
        <v>0</v>
      </c>
      <c r="V201" s="70">
        <f t="shared" ref="V201:V212" si="150">N201*Q201*$V$7</f>
        <v>0</v>
      </c>
      <c r="W201" s="70">
        <f t="shared" ref="W201:W212" si="151">O201*Q201*$W$7</f>
        <v>0</v>
      </c>
      <c r="X201" s="70">
        <f t="shared" ref="X201:X212" si="152">N201*Q201*$X$7</f>
        <v>0</v>
      </c>
      <c r="Y201" s="70">
        <f t="shared" ref="Y201:Y212" si="153">S201+V201</f>
        <v>0</v>
      </c>
      <c r="Z201" s="70">
        <f t="shared" ref="Z201:Z212" si="154">T201+W201</f>
        <v>0</v>
      </c>
      <c r="AA201" s="70">
        <f t="shared" ref="AA201:AA212" si="155">U201+X201</f>
        <v>0</v>
      </c>
      <c r="AB201" s="71"/>
      <c r="AC201" s="7">
        <f>R201-Y201-Z201-AA201</f>
        <v>0</v>
      </c>
    </row>
    <row r="202" spans="1:35" ht="27.95" hidden="1" customHeight="1" x14ac:dyDescent="0.25">
      <c r="A202" s="54"/>
      <c r="B202" s="55"/>
      <c r="C202" s="56"/>
      <c r="D202" s="57" t="s">
        <v>53</v>
      </c>
      <c r="E202" s="135"/>
      <c r="F202" s="136"/>
      <c r="G202" s="137"/>
      <c r="H202" s="140"/>
      <c r="I202" s="81"/>
      <c r="J202" s="82"/>
      <c r="K202" s="63">
        <f t="shared" si="142"/>
        <v>0</v>
      </c>
      <c r="L202" s="63">
        <f t="shared" si="143"/>
        <v>0</v>
      </c>
      <c r="M202" s="83"/>
      <c r="N202" s="84"/>
      <c r="O202" s="66">
        <f t="shared" si="144"/>
        <v>0</v>
      </c>
      <c r="P202" s="66">
        <f t="shared" si="145"/>
        <v>0</v>
      </c>
      <c r="Q202" s="83"/>
      <c r="R202" s="85">
        <f t="shared" si="146"/>
        <v>0</v>
      </c>
      <c r="S202" s="69">
        <f t="shared" si="147"/>
        <v>0</v>
      </c>
      <c r="T202" s="70">
        <f t="shared" si="148"/>
        <v>0</v>
      </c>
      <c r="U202" s="70">
        <f t="shared" si="149"/>
        <v>0</v>
      </c>
      <c r="V202" s="70">
        <f t="shared" si="150"/>
        <v>0</v>
      </c>
      <c r="W202" s="70">
        <f t="shared" si="151"/>
        <v>0</v>
      </c>
      <c r="X202" s="70">
        <f t="shared" si="152"/>
        <v>0</v>
      </c>
      <c r="Y202" s="70">
        <f t="shared" si="153"/>
        <v>0</v>
      </c>
      <c r="Z202" s="70">
        <f t="shared" si="154"/>
        <v>0</v>
      </c>
      <c r="AA202" s="70">
        <f t="shared" si="155"/>
        <v>0</v>
      </c>
      <c r="AB202" s="71"/>
      <c r="AC202" s="7">
        <f t="shared" ref="AC202:AC212" si="156">R200-Y200-Z200-AA200</f>
        <v>0</v>
      </c>
    </row>
    <row r="203" spans="1:35" ht="27.95" hidden="1" customHeight="1" x14ac:dyDescent="0.25">
      <c r="A203" s="54"/>
      <c r="B203" s="55"/>
      <c r="C203" s="56"/>
      <c r="D203" s="57" t="s">
        <v>53</v>
      </c>
      <c r="E203" s="135"/>
      <c r="F203" s="136"/>
      <c r="G203" s="137"/>
      <c r="H203" s="138"/>
      <c r="I203" s="81"/>
      <c r="J203" s="82"/>
      <c r="K203" s="63">
        <f t="shared" si="142"/>
        <v>0</v>
      </c>
      <c r="L203" s="63">
        <f t="shared" si="143"/>
        <v>0</v>
      </c>
      <c r="M203" s="83"/>
      <c r="N203" s="84"/>
      <c r="O203" s="66">
        <f t="shared" si="144"/>
        <v>0</v>
      </c>
      <c r="P203" s="66">
        <f t="shared" si="145"/>
        <v>0</v>
      </c>
      <c r="Q203" s="83"/>
      <c r="R203" s="85">
        <f t="shared" si="146"/>
        <v>0</v>
      </c>
      <c r="S203" s="69">
        <f t="shared" si="147"/>
        <v>0</v>
      </c>
      <c r="T203" s="70">
        <f t="shared" si="148"/>
        <v>0</v>
      </c>
      <c r="U203" s="70">
        <f t="shared" si="149"/>
        <v>0</v>
      </c>
      <c r="V203" s="70">
        <f t="shared" si="150"/>
        <v>0</v>
      </c>
      <c r="W203" s="70">
        <f t="shared" si="151"/>
        <v>0</v>
      </c>
      <c r="X203" s="70">
        <f t="shared" si="152"/>
        <v>0</v>
      </c>
      <c r="Y203" s="70">
        <f t="shared" si="153"/>
        <v>0</v>
      </c>
      <c r="Z203" s="70">
        <f t="shared" si="154"/>
        <v>0</v>
      </c>
      <c r="AA203" s="70">
        <f t="shared" si="155"/>
        <v>0</v>
      </c>
      <c r="AB203" s="71"/>
      <c r="AC203" s="7">
        <f t="shared" si="156"/>
        <v>0</v>
      </c>
    </row>
    <row r="204" spans="1:35" ht="27.95" hidden="1" customHeight="1" x14ac:dyDescent="0.25">
      <c r="A204" s="54"/>
      <c r="B204" s="55"/>
      <c r="C204" s="56"/>
      <c r="D204" s="57" t="s">
        <v>53</v>
      </c>
      <c r="E204" s="139"/>
      <c r="F204" s="136"/>
      <c r="G204" s="137"/>
      <c r="H204" s="140"/>
      <c r="I204" s="81"/>
      <c r="J204" s="82"/>
      <c r="K204" s="63">
        <f t="shared" si="142"/>
        <v>0</v>
      </c>
      <c r="L204" s="63">
        <f t="shared" si="143"/>
        <v>0</v>
      </c>
      <c r="M204" s="83"/>
      <c r="N204" s="84"/>
      <c r="O204" s="66">
        <f t="shared" si="144"/>
        <v>0</v>
      </c>
      <c r="P204" s="66">
        <f t="shared" si="145"/>
        <v>0</v>
      </c>
      <c r="Q204" s="83"/>
      <c r="R204" s="85">
        <f t="shared" si="146"/>
        <v>0</v>
      </c>
      <c r="S204" s="69">
        <f t="shared" si="147"/>
        <v>0</v>
      </c>
      <c r="T204" s="70">
        <f t="shared" si="148"/>
        <v>0</v>
      </c>
      <c r="U204" s="70">
        <f t="shared" si="149"/>
        <v>0</v>
      </c>
      <c r="V204" s="70">
        <f t="shared" si="150"/>
        <v>0</v>
      </c>
      <c r="W204" s="70">
        <f t="shared" si="151"/>
        <v>0</v>
      </c>
      <c r="X204" s="70">
        <f t="shared" si="152"/>
        <v>0</v>
      </c>
      <c r="Y204" s="70">
        <f t="shared" si="153"/>
        <v>0</v>
      </c>
      <c r="Z204" s="70">
        <f t="shared" si="154"/>
        <v>0</v>
      </c>
      <c r="AA204" s="70">
        <f t="shared" si="155"/>
        <v>0</v>
      </c>
      <c r="AB204" s="71"/>
      <c r="AC204" s="7">
        <f t="shared" si="156"/>
        <v>0</v>
      </c>
    </row>
    <row r="205" spans="1:35" ht="27.95" hidden="1" customHeight="1" x14ac:dyDescent="0.25">
      <c r="A205" s="54"/>
      <c r="B205" s="55"/>
      <c r="C205" s="56"/>
      <c r="D205" s="57" t="s">
        <v>53</v>
      </c>
      <c r="E205" s="141"/>
      <c r="F205" s="136"/>
      <c r="G205" s="137"/>
      <c r="H205" s="140"/>
      <c r="I205" s="81"/>
      <c r="J205" s="82"/>
      <c r="K205" s="63">
        <f t="shared" si="142"/>
        <v>0</v>
      </c>
      <c r="L205" s="63">
        <f t="shared" si="143"/>
        <v>0</v>
      </c>
      <c r="M205" s="83"/>
      <c r="N205" s="84"/>
      <c r="O205" s="66">
        <f t="shared" si="144"/>
        <v>0</v>
      </c>
      <c r="P205" s="66">
        <f t="shared" si="145"/>
        <v>0</v>
      </c>
      <c r="Q205" s="83"/>
      <c r="R205" s="85">
        <f t="shared" si="146"/>
        <v>0</v>
      </c>
      <c r="S205" s="69">
        <f t="shared" si="147"/>
        <v>0</v>
      </c>
      <c r="T205" s="70">
        <f t="shared" si="148"/>
        <v>0</v>
      </c>
      <c r="U205" s="70">
        <f t="shared" si="149"/>
        <v>0</v>
      </c>
      <c r="V205" s="70">
        <f t="shared" si="150"/>
        <v>0</v>
      </c>
      <c r="W205" s="70">
        <f t="shared" si="151"/>
        <v>0</v>
      </c>
      <c r="X205" s="70">
        <f t="shared" si="152"/>
        <v>0</v>
      </c>
      <c r="Y205" s="70">
        <f t="shared" si="153"/>
        <v>0</v>
      </c>
      <c r="Z205" s="70">
        <f t="shared" si="154"/>
        <v>0</v>
      </c>
      <c r="AA205" s="70">
        <f t="shared" si="155"/>
        <v>0</v>
      </c>
      <c r="AB205" s="71"/>
      <c r="AC205" s="7">
        <f t="shared" si="156"/>
        <v>0</v>
      </c>
    </row>
    <row r="206" spans="1:35" ht="27.95" hidden="1" customHeight="1" x14ac:dyDescent="0.25">
      <c r="A206" s="54"/>
      <c r="B206" s="55"/>
      <c r="C206" s="56"/>
      <c r="D206" s="57" t="s">
        <v>53</v>
      </c>
      <c r="E206" s="141"/>
      <c r="F206" s="136"/>
      <c r="G206" s="137"/>
      <c r="H206" s="140"/>
      <c r="I206" s="81"/>
      <c r="J206" s="82"/>
      <c r="K206" s="63">
        <f t="shared" si="142"/>
        <v>0</v>
      </c>
      <c r="L206" s="63">
        <f t="shared" si="143"/>
        <v>0</v>
      </c>
      <c r="M206" s="83"/>
      <c r="N206" s="84"/>
      <c r="O206" s="66">
        <f t="shared" si="144"/>
        <v>0</v>
      </c>
      <c r="P206" s="66">
        <f t="shared" si="145"/>
        <v>0</v>
      </c>
      <c r="Q206" s="83"/>
      <c r="R206" s="85">
        <f t="shared" si="146"/>
        <v>0</v>
      </c>
      <c r="S206" s="69">
        <f t="shared" si="147"/>
        <v>0</v>
      </c>
      <c r="T206" s="70">
        <f t="shared" si="148"/>
        <v>0</v>
      </c>
      <c r="U206" s="70">
        <f t="shared" si="149"/>
        <v>0</v>
      </c>
      <c r="V206" s="70">
        <f t="shared" si="150"/>
        <v>0</v>
      </c>
      <c r="W206" s="70">
        <f t="shared" si="151"/>
        <v>0</v>
      </c>
      <c r="X206" s="70">
        <f t="shared" si="152"/>
        <v>0</v>
      </c>
      <c r="Y206" s="70">
        <f t="shared" si="153"/>
        <v>0</v>
      </c>
      <c r="Z206" s="70">
        <f t="shared" si="154"/>
        <v>0</v>
      </c>
      <c r="AA206" s="70">
        <f t="shared" si="155"/>
        <v>0</v>
      </c>
      <c r="AB206" s="71"/>
      <c r="AC206" s="7">
        <f t="shared" si="156"/>
        <v>0</v>
      </c>
    </row>
    <row r="207" spans="1:35" ht="27.95" hidden="1" customHeight="1" x14ac:dyDescent="0.25">
      <c r="A207" s="54"/>
      <c r="B207" s="55"/>
      <c r="C207" s="56"/>
      <c r="D207" s="57" t="s">
        <v>53</v>
      </c>
      <c r="E207" s="141"/>
      <c r="F207" s="136"/>
      <c r="G207" s="142"/>
      <c r="H207" s="140"/>
      <c r="I207" s="81"/>
      <c r="J207" s="82"/>
      <c r="K207" s="63">
        <f t="shared" si="142"/>
        <v>0</v>
      </c>
      <c r="L207" s="63">
        <f t="shared" si="143"/>
        <v>0</v>
      </c>
      <c r="M207" s="83"/>
      <c r="N207" s="84"/>
      <c r="O207" s="66">
        <f t="shared" si="144"/>
        <v>0</v>
      </c>
      <c r="P207" s="66">
        <f t="shared" si="145"/>
        <v>0</v>
      </c>
      <c r="Q207" s="83"/>
      <c r="R207" s="85">
        <f t="shared" si="146"/>
        <v>0</v>
      </c>
      <c r="S207" s="69">
        <f t="shared" si="147"/>
        <v>0</v>
      </c>
      <c r="T207" s="70">
        <f t="shared" si="148"/>
        <v>0</v>
      </c>
      <c r="U207" s="70">
        <f t="shared" si="149"/>
        <v>0</v>
      </c>
      <c r="V207" s="70">
        <f t="shared" si="150"/>
        <v>0</v>
      </c>
      <c r="W207" s="70">
        <f t="shared" si="151"/>
        <v>0</v>
      </c>
      <c r="X207" s="70">
        <f t="shared" si="152"/>
        <v>0</v>
      </c>
      <c r="Y207" s="70">
        <f t="shared" si="153"/>
        <v>0</v>
      </c>
      <c r="Z207" s="70">
        <f t="shared" si="154"/>
        <v>0</v>
      </c>
      <c r="AA207" s="70">
        <f t="shared" si="155"/>
        <v>0</v>
      </c>
      <c r="AB207" s="71"/>
      <c r="AC207" s="7">
        <f t="shared" si="156"/>
        <v>0</v>
      </c>
    </row>
    <row r="208" spans="1:35" ht="27.95" hidden="1" customHeight="1" x14ac:dyDescent="0.25">
      <c r="A208" s="54"/>
      <c r="B208" s="55"/>
      <c r="C208" s="56"/>
      <c r="D208" s="57" t="s">
        <v>53</v>
      </c>
      <c r="E208" s="141"/>
      <c r="F208" s="136"/>
      <c r="G208" s="142"/>
      <c r="H208" s="140"/>
      <c r="I208" s="94"/>
      <c r="J208" s="82"/>
      <c r="K208" s="63">
        <f t="shared" si="142"/>
        <v>0</v>
      </c>
      <c r="L208" s="63">
        <f t="shared" si="143"/>
        <v>0</v>
      </c>
      <c r="M208" s="83"/>
      <c r="N208" s="84"/>
      <c r="O208" s="66">
        <f t="shared" si="144"/>
        <v>0</v>
      </c>
      <c r="P208" s="66">
        <f t="shared" si="145"/>
        <v>0</v>
      </c>
      <c r="Q208" s="83"/>
      <c r="R208" s="85">
        <f t="shared" si="146"/>
        <v>0</v>
      </c>
      <c r="S208" s="69">
        <f t="shared" si="147"/>
        <v>0</v>
      </c>
      <c r="T208" s="70">
        <f t="shared" si="148"/>
        <v>0</v>
      </c>
      <c r="U208" s="70">
        <f t="shared" si="149"/>
        <v>0</v>
      </c>
      <c r="V208" s="70">
        <f t="shared" si="150"/>
        <v>0</v>
      </c>
      <c r="W208" s="70">
        <f t="shared" si="151"/>
        <v>0</v>
      </c>
      <c r="X208" s="70">
        <f t="shared" si="152"/>
        <v>0</v>
      </c>
      <c r="Y208" s="70">
        <f t="shared" si="153"/>
        <v>0</v>
      </c>
      <c r="Z208" s="70">
        <f t="shared" si="154"/>
        <v>0</v>
      </c>
      <c r="AA208" s="70">
        <f t="shared" si="155"/>
        <v>0</v>
      </c>
      <c r="AB208" s="71"/>
      <c r="AC208" s="7">
        <f t="shared" si="156"/>
        <v>0</v>
      </c>
    </row>
    <row r="209" spans="1:35" ht="27.95" hidden="1" customHeight="1" x14ac:dyDescent="0.25">
      <c r="A209" s="54"/>
      <c r="B209" s="55"/>
      <c r="C209" s="56"/>
      <c r="D209" s="57" t="s">
        <v>53</v>
      </c>
      <c r="E209" s="143"/>
      <c r="F209" s="144"/>
      <c r="G209" s="145"/>
      <c r="H209" s="140"/>
      <c r="I209" s="81"/>
      <c r="J209" s="82"/>
      <c r="K209" s="63">
        <f t="shared" si="142"/>
        <v>0</v>
      </c>
      <c r="L209" s="63">
        <f t="shared" si="143"/>
        <v>0</v>
      </c>
      <c r="M209" s="83"/>
      <c r="N209" s="84"/>
      <c r="O209" s="66">
        <f t="shared" si="144"/>
        <v>0</v>
      </c>
      <c r="P209" s="66">
        <f t="shared" si="145"/>
        <v>0</v>
      </c>
      <c r="Q209" s="83"/>
      <c r="R209" s="85">
        <f t="shared" si="146"/>
        <v>0</v>
      </c>
      <c r="S209" s="69">
        <f t="shared" si="147"/>
        <v>0</v>
      </c>
      <c r="T209" s="70">
        <f t="shared" si="148"/>
        <v>0</v>
      </c>
      <c r="U209" s="70">
        <f t="shared" si="149"/>
        <v>0</v>
      </c>
      <c r="V209" s="70">
        <f t="shared" si="150"/>
        <v>0</v>
      </c>
      <c r="W209" s="70">
        <f t="shared" si="151"/>
        <v>0</v>
      </c>
      <c r="X209" s="70">
        <f t="shared" si="152"/>
        <v>0</v>
      </c>
      <c r="Y209" s="70">
        <f t="shared" si="153"/>
        <v>0</v>
      </c>
      <c r="Z209" s="70">
        <f t="shared" si="154"/>
        <v>0</v>
      </c>
      <c r="AA209" s="70">
        <f t="shared" si="155"/>
        <v>0</v>
      </c>
      <c r="AB209" s="71"/>
      <c r="AC209" s="7">
        <f t="shared" si="156"/>
        <v>0</v>
      </c>
      <c r="AD209" s="171"/>
      <c r="AE209" s="171"/>
      <c r="AF209" s="171"/>
      <c r="AG209" s="171"/>
      <c r="AH209" s="171"/>
      <c r="AI209" s="171"/>
    </row>
    <row r="210" spans="1:35" ht="27.95" hidden="1" customHeight="1" x14ac:dyDescent="0.25">
      <c r="A210" s="54"/>
      <c r="B210" s="55"/>
      <c r="C210" s="56"/>
      <c r="D210" s="57" t="s">
        <v>53</v>
      </c>
      <c r="E210" s="146"/>
      <c r="F210" s="147"/>
      <c r="G210" s="142"/>
      <c r="H210" s="148"/>
      <c r="I210" s="95"/>
      <c r="J210" s="82"/>
      <c r="K210" s="96">
        <f t="shared" si="142"/>
        <v>0</v>
      </c>
      <c r="L210" s="96">
        <f t="shared" si="143"/>
        <v>0</v>
      </c>
      <c r="M210" s="83"/>
      <c r="N210" s="84"/>
      <c r="O210" s="66">
        <f t="shared" si="144"/>
        <v>0</v>
      </c>
      <c r="P210" s="66">
        <f t="shared" si="145"/>
        <v>0</v>
      </c>
      <c r="Q210" s="83"/>
      <c r="R210" s="85">
        <f t="shared" si="146"/>
        <v>0</v>
      </c>
      <c r="S210" s="69">
        <f t="shared" si="147"/>
        <v>0</v>
      </c>
      <c r="T210" s="70">
        <f t="shared" si="148"/>
        <v>0</v>
      </c>
      <c r="U210" s="70">
        <f t="shared" si="149"/>
        <v>0</v>
      </c>
      <c r="V210" s="70">
        <f t="shared" si="150"/>
        <v>0</v>
      </c>
      <c r="W210" s="70">
        <f t="shared" si="151"/>
        <v>0</v>
      </c>
      <c r="X210" s="70">
        <f t="shared" si="152"/>
        <v>0</v>
      </c>
      <c r="Y210" s="70">
        <f t="shared" si="153"/>
        <v>0</v>
      </c>
      <c r="Z210" s="70">
        <f t="shared" si="154"/>
        <v>0</v>
      </c>
      <c r="AA210" s="70">
        <f t="shared" si="155"/>
        <v>0</v>
      </c>
      <c r="AB210" s="71"/>
      <c r="AC210" s="7">
        <f t="shared" si="156"/>
        <v>0</v>
      </c>
      <c r="AD210" s="171"/>
      <c r="AE210" s="171"/>
      <c r="AF210" s="171"/>
      <c r="AG210" s="171"/>
      <c r="AH210" s="171"/>
      <c r="AI210" s="171"/>
    </row>
    <row r="211" spans="1:35" s="179" customFormat="1" ht="27.95" hidden="1" customHeight="1" x14ac:dyDescent="0.25">
      <c r="A211" s="193"/>
      <c r="B211" s="194"/>
      <c r="C211" s="56"/>
      <c r="D211" s="57" t="s">
        <v>53</v>
      </c>
      <c r="E211" s="101" t="s">
        <v>49</v>
      </c>
      <c r="F211" s="101"/>
      <c r="G211" s="102"/>
      <c r="H211" s="103"/>
      <c r="I211" s="104"/>
      <c r="J211" s="105"/>
      <c r="K211" s="106">
        <f t="shared" si="142"/>
        <v>0</v>
      </c>
      <c r="L211" s="106">
        <f t="shared" si="143"/>
        <v>0</v>
      </c>
      <c r="M211" s="107"/>
      <c r="N211" s="108"/>
      <c r="O211" s="109">
        <f t="shared" si="144"/>
        <v>0</v>
      </c>
      <c r="P211" s="109">
        <f t="shared" si="145"/>
        <v>0</v>
      </c>
      <c r="Q211" s="107"/>
      <c r="R211" s="110">
        <f>J211*M211*$R$9</f>
        <v>0</v>
      </c>
      <c r="S211" s="111">
        <f>J211*M211*$S$9</f>
        <v>0</v>
      </c>
      <c r="T211" s="112">
        <f>K211*M211*$T$9</f>
        <v>0</v>
      </c>
      <c r="U211" s="112">
        <f>J211*M211*$U$9</f>
        <v>0</v>
      </c>
      <c r="V211" s="112">
        <f t="shared" si="150"/>
        <v>0</v>
      </c>
      <c r="W211" s="112">
        <f t="shared" si="151"/>
        <v>0</v>
      </c>
      <c r="X211" s="112">
        <f t="shared" si="152"/>
        <v>0</v>
      </c>
      <c r="Y211" s="112">
        <f t="shared" si="153"/>
        <v>0</v>
      </c>
      <c r="Z211" s="112">
        <f t="shared" si="154"/>
        <v>0</v>
      </c>
      <c r="AA211" s="112">
        <f t="shared" si="155"/>
        <v>0</v>
      </c>
      <c r="AB211" s="113"/>
      <c r="AC211" s="7">
        <f t="shared" si="156"/>
        <v>0</v>
      </c>
      <c r="AD211" s="6"/>
      <c r="AE211" s="6"/>
      <c r="AF211" s="6"/>
      <c r="AG211" s="6"/>
      <c r="AH211" s="6"/>
      <c r="AI211" s="6"/>
    </row>
    <row r="212" spans="1:35" s="171" customFormat="1" ht="27.95" hidden="1" customHeight="1" x14ac:dyDescent="0.25">
      <c r="A212" s="193"/>
      <c r="B212" s="194"/>
      <c r="C212" s="56"/>
      <c r="D212" s="57" t="s">
        <v>53</v>
      </c>
      <c r="E212" s="101" t="s">
        <v>49</v>
      </c>
      <c r="F212" s="101"/>
      <c r="G212" s="102"/>
      <c r="H212" s="103"/>
      <c r="I212" s="104"/>
      <c r="J212" s="105"/>
      <c r="K212" s="106">
        <f t="shared" si="142"/>
        <v>0</v>
      </c>
      <c r="L212" s="106">
        <f t="shared" si="143"/>
        <v>0</v>
      </c>
      <c r="M212" s="107"/>
      <c r="N212" s="108"/>
      <c r="O212" s="109">
        <f t="shared" si="144"/>
        <v>0</v>
      </c>
      <c r="P212" s="109">
        <f t="shared" si="145"/>
        <v>0</v>
      </c>
      <c r="Q212" s="107"/>
      <c r="R212" s="110">
        <f>J212*M212*$R$9</f>
        <v>0</v>
      </c>
      <c r="S212" s="111">
        <f>J212*M212*$S$9</f>
        <v>0</v>
      </c>
      <c r="T212" s="112">
        <f>K212*M212*$T$9</f>
        <v>0</v>
      </c>
      <c r="U212" s="112">
        <f>J212*M212*$U$9</f>
        <v>0</v>
      </c>
      <c r="V212" s="112">
        <f t="shared" si="150"/>
        <v>0</v>
      </c>
      <c r="W212" s="112">
        <f t="shared" si="151"/>
        <v>0</v>
      </c>
      <c r="X212" s="112">
        <f t="shared" si="152"/>
        <v>0</v>
      </c>
      <c r="Y212" s="112">
        <f t="shared" si="153"/>
        <v>0</v>
      </c>
      <c r="Z212" s="112">
        <f t="shared" si="154"/>
        <v>0</v>
      </c>
      <c r="AA212" s="112">
        <f t="shared" si="155"/>
        <v>0</v>
      </c>
      <c r="AB212" s="113"/>
      <c r="AC212" s="114">
        <f t="shared" si="156"/>
        <v>0</v>
      </c>
      <c r="AD212" s="6"/>
      <c r="AE212" s="6"/>
      <c r="AF212" s="6"/>
      <c r="AG212" s="6"/>
      <c r="AH212" s="6"/>
      <c r="AI212" s="6"/>
    </row>
    <row r="213" spans="1:35" ht="27.95" hidden="1" customHeight="1" thickBot="1" x14ac:dyDescent="0.3">
      <c r="A213" s="116"/>
      <c r="B213" s="117"/>
      <c r="C213" s="117"/>
      <c r="D213" s="57" t="s">
        <v>53</v>
      </c>
      <c r="E213" s="118"/>
      <c r="F213" s="118"/>
      <c r="G213" s="119"/>
      <c r="H213" s="120" t="s">
        <v>90</v>
      </c>
      <c r="I213" s="121"/>
      <c r="J213" s="122"/>
      <c r="K213" s="123"/>
      <c r="L213" s="123"/>
      <c r="M213" s="124"/>
      <c r="N213" s="125"/>
      <c r="O213" s="123"/>
      <c r="P213" s="123"/>
      <c r="Q213" s="124"/>
      <c r="R213" s="126">
        <f t="shared" ref="R213:AA213" si="157">SUM(R201:R212)</f>
        <v>0</v>
      </c>
      <c r="S213" s="127">
        <f t="shared" si="157"/>
        <v>0</v>
      </c>
      <c r="T213" s="128">
        <f t="shared" si="157"/>
        <v>0</v>
      </c>
      <c r="U213" s="128">
        <f t="shared" si="157"/>
        <v>0</v>
      </c>
      <c r="V213" s="128">
        <f t="shared" si="157"/>
        <v>0</v>
      </c>
      <c r="W213" s="128">
        <f t="shared" si="157"/>
        <v>0</v>
      </c>
      <c r="X213" s="128">
        <f t="shared" si="157"/>
        <v>0</v>
      </c>
      <c r="Y213" s="129">
        <f t="shared" si="157"/>
        <v>0</v>
      </c>
      <c r="Z213" s="129">
        <f t="shared" si="157"/>
        <v>0</v>
      </c>
      <c r="AA213" s="129">
        <f t="shared" si="157"/>
        <v>0</v>
      </c>
      <c r="AB213" s="130">
        <f>R213/1800/0.6</f>
        <v>0</v>
      </c>
      <c r="AC213" s="7"/>
    </row>
    <row r="214" spans="1:35" ht="27.75" hidden="1" customHeight="1" thickTop="1" x14ac:dyDescent="0.25">
      <c r="A214" s="54"/>
      <c r="B214" s="55"/>
      <c r="C214" s="56"/>
      <c r="D214" s="57" t="s">
        <v>53</v>
      </c>
      <c r="E214" s="135"/>
      <c r="F214" s="136"/>
      <c r="G214" s="137"/>
      <c r="H214" s="140"/>
      <c r="I214" s="61"/>
      <c r="J214" s="62"/>
      <c r="K214" s="63">
        <f t="shared" ref="K214:K225" si="158">IF(J214&gt;0, 1, 0)</f>
        <v>0</v>
      </c>
      <c r="L214" s="63">
        <f t="shared" ref="L214:L225" si="159">J214-K214</f>
        <v>0</v>
      </c>
      <c r="M214" s="64"/>
      <c r="N214" s="65"/>
      <c r="O214" s="66">
        <f t="shared" ref="O214:O225" si="160">IF(N214&gt;0, 1, 0)</f>
        <v>0</v>
      </c>
      <c r="P214" s="66">
        <f t="shared" ref="P214:P225" si="161">N214-O214</f>
        <v>0</v>
      </c>
      <c r="Q214" s="67"/>
      <c r="R214" s="68">
        <f t="shared" ref="R214:R223" si="162">(K214*M214*$R$5)+(L214*M214*$R$6)+(O214*Q214*$R$7)+(P214*Q214*$R$8)</f>
        <v>0</v>
      </c>
      <c r="S214" s="69">
        <f t="shared" ref="S214:S223" si="163">J214*M214*$S$5</f>
        <v>0</v>
      </c>
      <c r="T214" s="70">
        <f t="shared" ref="T214:T223" si="164">K214*M214*$T$5</f>
        <v>0</v>
      </c>
      <c r="U214" s="70">
        <f t="shared" ref="U214:U223" si="165">J214*M214*$U$5</f>
        <v>0</v>
      </c>
      <c r="V214" s="70">
        <f t="shared" ref="V214:V225" si="166">N214*Q214*$V$7</f>
        <v>0</v>
      </c>
      <c r="W214" s="70">
        <f t="shared" ref="W214:W225" si="167">O214*Q214*$W$7</f>
        <v>0</v>
      </c>
      <c r="X214" s="70">
        <f t="shared" ref="X214:X225" si="168">N214*Q214*$X$7</f>
        <v>0</v>
      </c>
      <c r="Y214" s="70">
        <f t="shared" ref="Y214:Y225" si="169">S214+V214</f>
        <v>0</v>
      </c>
      <c r="Z214" s="70">
        <f t="shared" ref="Z214:Z225" si="170">T214+W214</f>
        <v>0</v>
      </c>
      <c r="AA214" s="70">
        <f t="shared" ref="AA214:AA225" si="171">U214+X214</f>
        <v>0</v>
      </c>
      <c r="AB214" s="71"/>
      <c r="AC214" s="7">
        <f>R214-Y214-Z214-AA214</f>
        <v>0</v>
      </c>
    </row>
    <row r="215" spans="1:35" ht="27.95" hidden="1" customHeight="1" x14ac:dyDescent="0.25">
      <c r="A215" s="54"/>
      <c r="B215" s="55"/>
      <c r="C215" s="56"/>
      <c r="D215" s="57" t="s">
        <v>53</v>
      </c>
      <c r="E215" s="135"/>
      <c r="F215" s="136"/>
      <c r="G215" s="137"/>
      <c r="H215" s="140"/>
      <c r="I215" s="81"/>
      <c r="J215" s="82"/>
      <c r="K215" s="63">
        <f t="shared" si="158"/>
        <v>0</v>
      </c>
      <c r="L215" s="63">
        <f t="shared" si="159"/>
        <v>0</v>
      </c>
      <c r="M215" s="83"/>
      <c r="N215" s="84"/>
      <c r="O215" s="66">
        <f t="shared" si="160"/>
        <v>0</v>
      </c>
      <c r="P215" s="66">
        <f t="shared" si="161"/>
        <v>0</v>
      </c>
      <c r="Q215" s="83"/>
      <c r="R215" s="85">
        <f t="shared" si="162"/>
        <v>0</v>
      </c>
      <c r="S215" s="69">
        <f t="shared" si="163"/>
        <v>0</v>
      </c>
      <c r="T215" s="70">
        <f t="shared" si="164"/>
        <v>0</v>
      </c>
      <c r="U215" s="70">
        <f t="shared" si="165"/>
        <v>0</v>
      </c>
      <c r="V215" s="70">
        <f t="shared" si="166"/>
        <v>0</v>
      </c>
      <c r="W215" s="70">
        <f t="shared" si="167"/>
        <v>0</v>
      </c>
      <c r="X215" s="70">
        <f t="shared" si="168"/>
        <v>0</v>
      </c>
      <c r="Y215" s="70">
        <f t="shared" si="169"/>
        <v>0</v>
      </c>
      <c r="Z215" s="70">
        <f t="shared" si="170"/>
        <v>0</v>
      </c>
      <c r="AA215" s="70">
        <f t="shared" si="171"/>
        <v>0</v>
      </c>
      <c r="AB215" s="71"/>
      <c r="AC215" s="7">
        <f t="shared" ref="AC215:AC225" si="172">R213-Y213-Z213-AA213</f>
        <v>0</v>
      </c>
    </row>
    <row r="216" spans="1:35" ht="27.95" hidden="1" customHeight="1" x14ac:dyDescent="0.25">
      <c r="A216" s="54"/>
      <c r="B216" s="55"/>
      <c r="C216" s="56"/>
      <c r="D216" s="57" t="s">
        <v>53</v>
      </c>
      <c r="E216" s="135"/>
      <c r="F216" s="136"/>
      <c r="G216" s="137"/>
      <c r="H216" s="138"/>
      <c r="I216" s="81"/>
      <c r="J216" s="82"/>
      <c r="K216" s="63">
        <f t="shared" si="158"/>
        <v>0</v>
      </c>
      <c r="L216" s="63">
        <f t="shared" si="159"/>
        <v>0</v>
      </c>
      <c r="M216" s="83"/>
      <c r="N216" s="84"/>
      <c r="O216" s="66">
        <f t="shared" si="160"/>
        <v>0</v>
      </c>
      <c r="P216" s="66">
        <f t="shared" si="161"/>
        <v>0</v>
      </c>
      <c r="Q216" s="83"/>
      <c r="R216" s="85">
        <f t="shared" si="162"/>
        <v>0</v>
      </c>
      <c r="S216" s="69">
        <f t="shared" si="163"/>
        <v>0</v>
      </c>
      <c r="T216" s="70">
        <f t="shared" si="164"/>
        <v>0</v>
      </c>
      <c r="U216" s="70">
        <f t="shared" si="165"/>
        <v>0</v>
      </c>
      <c r="V216" s="70">
        <f t="shared" si="166"/>
        <v>0</v>
      </c>
      <c r="W216" s="70">
        <f t="shared" si="167"/>
        <v>0</v>
      </c>
      <c r="X216" s="70">
        <f t="shared" si="168"/>
        <v>0</v>
      </c>
      <c r="Y216" s="70">
        <f t="shared" si="169"/>
        <v>0</v>
      </c>
      <c r="Z216" s="70">
        <f t="shared" si="170"/>
        <v>0</v>
      </c>
      <c r="AA216" s="70">
        <f t="shared" si="171"/>
        <v>0</v>
      </c>
      <c r="AB216" s="71"/>
      <c r="AC216" s="7">
        <f t="shared" si="172"/>
        <v>0</v>
      </c>
    </row>
    <row r="217" spans="1:35" ht="27.95" hidden="1" customHeight="1" x14ac:dyDescent="0.25">
      <c r="A217" s="54"/>
      <c r="B217" s="55"/>
      <c r="C217" s="56"/>
      <c r="D217" s="57" t="s">
        <v>53</v>
      </c>
      <c r="E217" s="139"/>
      <c r="F217" s="136"/>
      <c r="G217" s="137"/>
      <c r="H217" s="140"/>
      <c r="I217" s="81"/>
      <c r="J217" s="82"/>
      <c r="K217" s="63">
        <f t="shared" si="158"/>
        <v>0</v>
      </c>
      <c r="L217" s="63">
        <f t="shared" si="159"/>
        <v>0</v>
      </c>
      <c r="M217" s="83"/>
      <c r="N217" s="84"/>
      <c r="O217" s="66">
        <f t="shared" si="160"/>
        <v>0</v>
      </c>
      <c r="P217" s="66">
        <f t="shared" si="161"/>
        <v>0</v>
      </c>
      <c r="Q217" s="83"/>
      <c r="R217" s="85">
        <f t="shared" si="162"/>
        <v>0</v>
      </c>
      <c r="S217" s="69">
        <f t="shared" si="163"/>
        <v>0</v>
      </c>
      <c r="T217" s="70">
        <f t="shared" si="164"/>
        <v>0</v>
      </c>
      <c r="U217" s="70">
        <f t="shared" si="165"/>
        <v>0</v>
      </c>
      <c r="V217" s="70">
        <f t="shared" si="166"/>
        <v>0</v>
      </c>
      <c r="W217" s="70">
        <f t="shared" si="167"/>
        <v>0</v>
      </c>
      <c r="X217" s="70">
        <f t="shared" si="168"/>
        <v>0</v>
      </c>
      <c r="Y217" s="70">
        <f t="shared" si="169"/>
        <v>0</v>
      </c>
      <c r="Z217" s="70">
        <f t="shared" si="170"/>
        <v>0</v>
      </c>
      <c r="AA217" s="70">
        <f t="shared" si="171"/>
        <v>0</v>
      </c>
      <c r="AB217" s="71"/>
      <c r="AC217" s="7">
        <f t="shared" si="172"/>
        <v>0</v>
      </c>
    </row>
    <row r="218" spans="1:35" ht="27.95" hidden="1" customHeight="1" x14ac:dyDescent="0.25">
      <c r="A218" s="54"/>
      <c r="B218" s="55"/>
      <c r="C218" s="56"/>
      <c r="D218" s="57" t="s">
        <v>53</v>
      </c>
      <c r="E218" s="141"/>
      <c r="F218" s="136"/>
      <c r="G218" s="137"/>
      <c r="H218" s="140"/>
      <c r="I218" s="81"/>
      <c r="J218" s="82"/>
      <c r="K218" s="63">
        <f t="shared" si="158"/>
        <v>0</v>
      </c>
      <c r="L218" s="63">
        <f t="shared" si="159"/>
        <v>0</v>
      </c>
      <c r="M218" s="83"/>
      <c r="N218" s="84"/>
      <c r="O218" s="66">
        <f t="shared" si="160"/>
        <v>0</v>
      </c>
      <c r="P218" s="66">
        <f t="shared" si="161"/>
        <v>0</v>
      </c>
      <c r="Q218" s="83"/>
      <c r="R218" s="85">
        <f t="shared" si="162"/>
        <v>0</v>
      </c>
      <c r="S218" s="69">
        <f t="shared" si="163"/>
        <v>0</v>
      </c>
      <c r="T218" s="70">
        <f t="shared" si="164"/>
        <v>0</v>
      </c>
      <c r="U218" s="70">
        <f t="shared" si="165"/>
        <v>0</v>
      </c>
      <c r="V218" s="70">
        <f t="shared" si="166"/>
        <v>0</v>
      </c>
      <c r="W218" s="70">
        <f t="shared" si="167"/>
        <v>0</v>
      </c>
      <c r="X218" s="70">
        <f t="shared" si="168"/>
        <v>0</v>
      </c>
      <c r="Y218" s="70">
        <f t="shared" si="169"/>
        <v>0</v>
      </c>
      <c r="Z218" s="70">
        <f t="shared" si="170"/>
        <v>0</v>
      </c>
      <c r="AA218" s="70">
        <f t="shared" si="171"/>
        <v>0</v>
      </c>
      <c r="AB218" s="71"/>
      <c r="AC218" s="7">
        <f t="shared" si="172"/>
        <v>0</v>
      </c>
    </row>
    <row r="219" spans="1:35" ht="27.95" hidden="1" customHeight="1" x14ac:dyDescent="0.25">
      <c r="A219" s="54"/>
      <c r="B219" s="55"/>
      <c r="C219" s="56"/>
      <c r="D219" s="57" t="s">
        <v>53</v>
      </c>
      <c r="E219" s="141"/>
      <c r="F219" s="136"/>
      <c r="G219" s="137"/>
      <c r="H219" s="140"/>
      <c r="I219" s="81"/>
      <c r="J219" s="82"/>
      <c r="K219" s="63">
        <f t="shared" si="158"/>
        <v>0</v>
      </c>
      <c r="L219" s="63">
        <f t="shared" si="159"/>
        <v>0</v>
      </c>
      <c r="M219" s="83"/>
      <c r="N219" s="84"/>
      <c r="O219" s="66">
        <f t="shared" si="160"/>
        <v>0</v>
      </c>
      <c r="P219" s="66">
        <f t="shared" si="161"/>
        <v>0</v>
      </c>
      <c r="Q219" s="83"/>
      <c r="R219" s="85">
        <f t="shared" si="162"/>
        <v>0</v>
      </c>
      <c r="S219" s="69">
        <f t="shared" si="163"/>
        <v>0</v>
      </c>
      <c r="T219" s="70">
        <f t="shared" si="164"/>
        <v>0</v>
      </c>
      <c r="U219" s="70">
        <f t="shared" si="165"/>
        <v>0</v>
      </c>
      <c r="V219" s="70">
        <f t="shared" si="166"/>
        <v>0</v>
      </c>
      <c r="W219" s="70">
        <f t="shared" si="167"/>
        <v>0</v>
      </c>
      <c r="X219" s="70">
        <f t="shared" si="168"/>
        <v>0</v>
      </c>
      <c r="Y219" s="70">
        <f t="shared" si="169"/>
        <v>0</v>
      </c>
      <c r="Z219" s="70">
        <f t="shared" si="170"/>
        <v>0</v>
      </c>
      <c r="AA219" s="70">
        <f t="shared" si="171"/>
        <v>0</v>
      </c>
      <c r="AB219" s="71"/>
      <c r="AC219" s="7">
        <f t="shared" si="172"/>
        <v>0</v>
      </c>
    </row>
    <row r="220" spans="1:35" ht="27.95" hidden="1" customHeight="1" x14ac:dyDescent="0.25">
      <c r="A220" s="54"/>
      <c r="B220" s="55"/>
      <c r="C220" s="56"/>
      <c r="D220" s="57" t="s">
        <v>53</v>
      </c>
      <c r="E220" s="141"/>
      <c r="F220" s="136"/>
      <c r="G220" s="142"/>
      <c r="H220" s="140"/>
      <c r="I220" s="81"/>
      <c r="J220" s="82"/>
      <c r="K220" s="63">
        <f t="shared" si="158"/>
        <v>0</v>
      </c>
      <c r="L220" s="63">
        <f t="shared" si="159"/>
        <v>0</v>
      </c>
      <c r="M220" s="83"/>
      <c r="N220" s="84"/>
      <c r="O220" s="66">
        <f t="shared" si="160"/>
        <v>0</v>
      </c>
      <c r="P220" s="66">
        <f t="shared" si="161"/>
        <v>0</v>
      </c>
      <c r="Q220" s="83"/>
      <c r="R220" s="85">
        <f t="shared" si="162"/>
        <v>0</v>
      </c>
      <c r="S220" s="69">
        <f t="shared" si="163"/>
        <v>0</v>
      </c>
      <c r="T220" s="70">
        <f t="shared" si="164"/>
        <v>0</v>
      </c>
      <c r="U220" s="70">
        <f t="shared" si="165"/>
        <v>0</v>
      </c>
      <c r="V220" s="70">
        <f t="shared" si="166"/>
        <v>0</v>
      </c>
      <c r="W220" s="70">
        <f t="shared" si="167"/>
        <v>0</v>
      </c>
      <c r="X220" s="70">
        <f t="shared" si="168"/>
        <v>0</v>
      </c>
      <c r="Y220" s="70">
        <f t="shared" si="169"/>
        <v>0</v>
      </c>
      <c r="Z220" s="70">
        <f t="shared" si="170"/>
        <v>0</v>
      </c>
      <c r="AA220" s="70">
        <f t="shared" si="171"/>
        <v>0</v>
      </c>
      <c r="AB220" s="71"/>
      <c r="AC220" s="7">
        <f t="shared" si="172"/>
        <v>0</v>
      </c>
    </row>
    <row r="221" spans="1:35" ht="27.95" hidden="1" customHeight="1" x14ac:dyDescent="0.25">
      <c r="A221" s="54"/>
      <c r="B221" s="55"/>
      <c r="C221" s="56"/>
      <c r="D221" s="57" t="s">
        <v>53</v>
      </c>
      <c r="E221" s="141"/>
      <c r="F221" s="136"/>
      <c r="G221" s="142"/>
      <c r="H221" s="140"/>
      <c r="I221" s="94"/>
      <c r="J221" s="82"/>
      <c r="K221" s="63">
        <f t="shared" si="158"/>
        <v>0</v>
      </c>
      <c r="L221" s="63">
        <f t="shared" si="159"/>
        <v>0</v>
      </c>
      <c r="M221" s="83"/>
      <c r="N221" s="84"/>
      <c r="O221" s="66">
        <f t="shared" si="160"/>
        <v>0</v>
      </c>
      <c r="P221" s="66">
        <f t="shared" si="161"/>
        <v>0</v>
      </c>
      <c r="Q221" s="83"/>
      <c r="R221" s="85">
        <f t="shared" si="162"/>
        <v>0</v>
      </c>
      <c r="S221" s="69">
        <f t="shared" si="163"/>
        <v>0</v>
      </c>
      <c r="T221" s="70">
        <f t="shared" si="164"/>
        <v>0</v>
      </c>
      <c r="U221" s="70">
        <f t="shared" si="165"/>
        <v>0</v>
      </c>
      <c r="V221" s="70">
        <f t="shared" si="166"/>
        <v>0</v>
      </c>
      <c r="W221" s="70">
        <f t="shared" si="167"/>
        <v>0</v>
      </c>
      <c r="X221" s="70">
        <f t="shared" si="168"/>
        <v>0</v>
      </c>
      <c r="Y221" s="70">
        <f t="shared" si="169"/>
        <v>0</v>
      </c>
      <c r="Z221" s="70">
        <f t="shared" si="170"/>
        <v>0</v>
      </c>
      <c r="AA221" s="70">
        <f t="shared" si="171"/>
        <v>0</v>
      </c>
      <c r="AB221" s="71"/>
      <c r="AC221" s="7">
        <f t="shared" si="172"/>
        <v>0</v>
      </c>
    </row>
    <row r="222" spans="1:35" ht="27.95" hidden="1" customHeight="1" x14ac:dyDescent="0.25">
      <c r="A222" s="54"/>
      <c r="B222" s="55"/>
      <c r="C222" s="56"/>
      <c r="D222" s="57" t="s">
        <v>53</v>
      </c>
      <c r="E222" s="143"/>
      <c r="F222" s="144"/>
      <c r="G222" s="145"/>
      <c r="H222" s="140"/>
      <c r="I222" s="81"/>
      <c r="J222" s="82"/>
      <c r="K222" s="63">
        <f t="shared" si="158"/>
        <v>0</v>
      </c>
      <c r="L222" s="63">
        <f t="shared" si="159"/>
        <v>0</v>
      </c>
      <c r="M222" s="83"/>
      <c r="N222" s="84"/>
      <c r="O222" s="66">
        <f t="shared" si="160"/>
        <v>0</v>
      </c>
      <c r="P222" s="66">
        <f t="shared" si="161"/>
        <v>0</v>
      </c>
      <c r="Q222" s="83"/>
      <c r="R222" s="85">
        <f t="shared" si="162"/>
        <v>0</v>
      </c>
      <c r="S222" s="69">
        <f t="shared" si="163"/>
        <v>0</v>
      </c>
      <c r="T222" s="70">
        <f t="shared" si="164"/>
        <v>0</v>
      </c>
      <c r="U222" s="70">
        <f t="shared" si="165"/>
        <v>0</v>
      </c>
      <c r="V222" s="70">
        <f t="shared" si="166"/>
        <v>0</v>
      </c>
      <c r="W222" s="70">
        <f t="shared" si="167"/>
        <v>0</v>
      </c>
      <c r="X222" s="70">
        <f t="shared" si="168"/>
        <v>0</v>
      </c>
      <c r="Y222" s="70">
        <f t="shared" si="169"/>
        <v>0</v>
      </c>
      <c r="Z222" s="70">
        <f t="shared" si="170"/>
        <v>0</v>
      </c>
      <c r="AA222" s="70">
        <f t="shared" si="171"/>
        <v>0</v>
      </c>
      <c r="AB222" s="71"/>
      <c r="AC222" s="7">
        <f t="shared" si="172"/>
        <v>0</v>
      </c>
      <c r="AD222" s="171"/>
      <c r="AE222" s="171"/>
      <c r="AF222" s="171"/>
      <c r="AG222" s="171"/>
      <c r="AH222" s="171"/>
      <c r="AI222" s="171"/>
    </row>
    <row r="223" spans="1:35" ht="27.95" hidden="1" customHeight="1" x14ac:dyDescent="0.25">
      <c r="A223" s="54"/>
      <c r="B223" s="55"/>
      <c r="C223" s="56"/>
      <c r="D223" s="57" t="s">
        <v>53</v>
      </c>
      <c r="E223" s="146"/>
      <c r="F223" s="147"/>
      <c r="G223" s="142"/>
      <c r="H223" s="148"/>
      <c r="I223" s="95"/>
      <c r="J223" s="82"/>
      <c r="K223" s="96">
        <f t="shared" si="158"/>
        <v>0</v>
      </c>
      <c r="L223" s="96">
        <f t="shared" si="159"/>
        <v>0</v>
      </c>
      <c r="M223" s="83"/>
      <c r="N223" s="84"/>
      <c r="O223" s="66">
        <f t="shared" si="160"/>
        <v>0</v>
      </c>
      <c r="P223" s="66">
        <f t="shared" si="161"/>
        <v>0</v>
      </c>
      <c r="Q223" s="83"/>
      <c r="R223" s="85">
        <f t="shared" si="162"/>
        <v>0</v>
      </c>
      <c r="S223" s="69">
        <f t="shared" si="163"/>
        <v>0</v>
      </c>
      <c r="T223" s="70">
        <f t="shared" si="164"/>
        <v>0</v>
      </c>
      <c r="U223" s="70">
        <f t="shared" si="165"/>
        <v>0</v>
      </c>
      <c r="V223" s="70">
        <f t="shared" si="166"/>
        <v>0</v>
      </c>
      <c r="W223" s="70">
        <f t="shared" si="167"/>
        <v>0</v>
      </c>
      <c r="X223" s="70">
        <f t="shared" si="168"/>
        <v>0</v>
      </c>
      <c r="Y223" s="70">
        <f t="shared" si="169"/>
        <v>0</v>
      </c>
      <c r="Z223" s="70">
        <f t="shared" si="170"/>
        <v>0</v>
      </c>
      <c r="AA223" s="70">
        <f t="shared" si="171"/>
        <v>0</v>
      </c>
      <c r="AB223" s="71"/>
      <c r="AC223" s="7">
        <f t="shared" si="172"/>
        <v>0</v>
      </c>
      <c r="AD223" s="171"/>
      <c r="AE223" s="171"/>
      <c r="AF223" s="171"/>
      <c r="AG223" s="171"/>
      <c r="AH223" s="171"/>
      <c r="AI223" s="171"/>
    </row>
    <row r="224" spans="1:35" s="179" customFormat="1" ht="27.95" hidden="1" customHeight="1" x14ac:dyDescent="0.25">
      <c r="A224" s="193"/>
      <c r="B224" s="194"/>
      <c r="C224" s="56"/>
      <c r="D224" s="57" t="s">
        <v>53</v>
      </c>
      <c r="E224" s="101" t="s">
        <v>49</v>
      </c>
      <c r="F224" s="101"/>
      <c r="G224" s="102"/>
      <c r="H224" s="103"/>
      <c r="I224" s="104"/>
      <c r="J224" s="105"/>
      <c r="K224" s="106">
        <f t="shared" si="158"/>
        <v>0</v>
      </c>
      <c r="L224" s="106">
        <f t="shared" si="159"/>
        <v>0</v>
      </c>
      <c r="M224" s="107"/>
      <c r="N224" s="108"/>
      <c r="O224" s="109">
        <f t="shared" si="160"/>
        <v>0</v>
      </c>
      <c r="P224" s="109">
        <f t="shared" si="161"/>
        <v>0</v>
      </c>
      <c r="Q224" s="107"/>
      <c r="R224" s="110">
        <f>J224*M224*$R$9</f>
        <v>0</v>
      </c>
      <c r="S224" s="111">
        <f>J224*M224*$S$9</f>
        <v>0</v>
      </c>
      <c r="T224" s="112">
        <f>K224*M224*$T$9</f>
        <v>0</v>
      </c>
      <c r="U224" s="112">
        <f>J224*M224*$U$9</f>
        <v>0</v>
      </c>
      <c r="V224" s="112">
        <f t="shared" si="166"/>
        <v>0</v>
      </c>
      <c r="W224" s="112">
        <f t="shared" si="167"/>
        <v>0</v>
      </c>
      <c r="X224" s="112">
        <f t="shared" si="168"/>
        <v>0</v>
      </c>
      <c r="Y224" s="112">
        <f t="shared" si="169"/>
        <v>0</v>
      </c>
      <c r="Z224" s="112">
        <f t="shared" si="170"/>
        <v>0</v>
      </c>
      <c r="AA224" s="112">
        <f t="shared" si="171"/>
        <v>0</v>
      </c>
      <c r="AB224" s="113"/>
      <c r="AC224" s="7">
        <f t="shared" si="172"/>
        <v>0</v>
      </c>
      <c r="AD224" s="6"/>
      <c r="AE224" s="6"/>
      <c r="AF224" s="6"/>
      <c r="AG224" s="6"/>
      <c r="AH224" s="6"/>
      <c r="AI224" s="6"/>
    </row>
    <row r="225" spans="1:35" s="171" customFormat="1" ht="27.95" hidden="1" customHeight="1" x14ac:dyDescent="0.25">
      <c r="A225" s="193"/>
      <c r="B225" s="194"/>
      <c r="C225" s="56"/>
      <c r="D225" s="57" t="s">
        <v>53</v>
      </c>
      <c r="E225" s="101" t="s">
        <v>49</v>
      </c>
      <c r="F225" s="101"/>
      <c r="G225" s="102"/>
      <c r="H225" s="103"/>
      <c r="I225" s="104"/>
      <c r="J225" s="105"/>
      <c r="K225" s="106">
        <f t="shared" si="158"/>
        <v>0</v>
      </c>
      <c r="L225" s="106">
        <f t="shared" si="159"/>
        <v>0</v>
      </c>
      <c r="M225" s="107"/>
      <c r="N225" s="108"/>
      <c r="O225" s="109">
        <f t="shared" si="160"/>
        <v>0</v>
      </c>
      <c r="P225" s="109">
        <f t="shared" si="161"/>
        <v>0</v>
      </c>
      <c r="Q225" s="107"/>
      <c r="R225" s="110">
        <f>J225*M225*$R$9</f>
        <v>0</v>
      </c>
      <c r="S225" s="111">
        <f>J225*M225*$S$9</f>
        <v>0</v>
      </c>
      <c r="T225" s="112">
        <f>K225*M225*$T$9</f>
        <v>0</v>
      </c>
      <c r="U225" s="112">
        <f>J225*M225*$U$9</f>
        <v>0</v>
      </c>
      <c r="V225" s="112">
        <f t="shared" si="166"/>
        <v>0</v>
      </c>
      <c r="W225" s="112">
        <f t="shared" si="167"/>
        <v>0</v>
      </c>
      <c r="X225" s="112">
        <f t="shared" si="168"/>
        <v>0</v>
      </c>
      <c r="Y225" s="112">
        <f t="shared" si="169"/>
        <v>0</v>
      </c>
      <c r="Z225" s="112">
        <f t="shared" si="170"/>
        <v>0</v>
      </c>
      <c r="AA225" s="112">
        <f t="shared" si="171"/>
        <v>0</v>
      </c>
      <c r="AB225" s="113"/>
      <c r="AC225" s="114">
        <f t="shared" si="172"/>
        <v>0</v>
      </c>
      <c r="AD225" s="6"/>
      <c r="AE225" s="6"/>
      <c r="AF225" s="6"/>
      <c r="AG225" s="6"/>
      <c r="AH225" s="6"/>
      <c r="AI225" s="6"/>
    </row>
    <row r="226" spans="1:35" ht="27.95" hidden="1" customHeight="1" thickBot="1" x14ac:dyDescent="0.3">
      <c r="A226" s="116"/>
      <c r="B226" s="117"/>
      <c r="C226" s="117"/>
      <c r="D226" s="57" t="s">
        <v>53</v>
      </c>
      <c r="E226" s="118"/>
      <c r="F226" s="118"/>
      <c r="G226" s="119"/>
      <c r="H226" s="120" t="s">
        <v>90</v>
      </c>
      <c r="I226" s="121"/>
      <c r="J226" s="122"/>
      <c r="K226" s="123"/>
      <c r="L226" s="123"/>
      <c r="M226" s="124"/>
      <c r="N226" s="125"/>
      <c r="O226" s="123"/>
      <c r="P226" s="123"/>
      <c r="Q226" s="124"/>
      <c r="R226" s="126">
        <f t="shared" ref="R226:AA226" si="173">SUM(R214:R225)</f>
        <v>0</v>
      </c>
      <c r="S226" s="127">
        <f t="shared" si="173"/>
        <v>0</v>
      </c>
      <c r="T226" s="128">
        <f t="shared" si="173"/>
        <v>0</v>
      </c>
      <c r="U226" s="128">
        <f t="shared" si="173"/>
        <v>0</v>
      </c>
      <c r="V226" s="128">
        <f t="shared" si="173"/>
        <v>0</v>
      </c>
      <c r="W226" s="128">
        <f t="shared" si="173"/>
        <v>0</v>
      </c>
      <c r="X226" s="128">
        <f t="shared" si="173"/>
        <v>0</v>
      </c>
      <c r="Y226" s="129">
        <f t="shared" si="173"/>
        <v>0</v>
      </c>
      <c r="Z226" s="129">
        <f t="shared" si="173"/>
        <v>0</v>
      </c>
      <c r="AA226" s="129">
        <f t="shared" si="173"/>
        <v>0</v>
      </c>
      <c r="AB226" s="130">
        <f>R226/1800/0.6</f>
        <v>0</v>
      </c>
      <c r="AC226" s="7"/>
    </row>
    <row r="227" spans="1:35" ht="27.75" hidden="1" customHeight="1" thickTop="1" x14ac:dyDescent="0.25">
      <c r="A227" s="54"/>
      <c r="B227" s="55"/>
      <c r="C227" s="56"/>
      <c r="D227" s="57" t="s">
        <v>53</v>
      </c>
      <c r="E227" s="135"/>
      <c r="F227" s="136"/>
      <c r="G227" s="137"/>
      <c r="H227" s="140"/>
      <c r="I227" s="61"/>
      <c r="J227" s="62"/>
      <c r="K227" s="63">
        <f t="shared" ref="K227:K238" si="174">IF(J227&gt;0, 1, 0)</f>
        <v>0</v>
      </c>
      <c r="L227" s="63">
        <f t="shared" ref="L227:L238" si="175">J227-K227</f>
        <v>0</v>
      </c>
      <c r="M227" s="64"/>
      <c r="N227" s="65"/>
      <c r="O227" s="66">
        <f t="shared" ref="O227:O238" si="176">IF(N227&gt;0, 1, 0)</f>
        <v>0</v>
      </c>
      <c r="P227" s="66">
        <f t="shared" ref="P227:P238" si="177">N227-O227</f>
        <v>0</v>
      </c>
      <c r="Q227" s="67"/>
      <c r="R227" s="68">
        <f t="shared" ref="R227:R236" si="178">(K227*M227*$R$5)+(L227*M227*$R$6)+(O227*Q227*$R$7)+(P227*Q227*$R$8)</f>
        <v>0</v>
      </c>
      <c r="S227" s="69">
        <f t="shared" ref="S227:S236" si="179">J227*M227*$S$5</f>
        <v>0</v>
      </c>
      <c r="T227" s="70">
        <f t="shared" ref="T227:T236" si="180">K227*M227*$T$5</f>
        <v>0</v>
      </c>
      <c r="U227" s="70">
        <f t="shared" ref="U227:U236" si="181">J227*M227*$U$5</f>
        <v>0</v>
      </c>
      <c r="V227" s="70">
        <f t="shared" ref="V227:V238" si="182">N227*Q227*$V$7</f>
        <v>0</v>
      </c>
      <c r="W227" s="70">
        <f t="shared" ref="W227:W238" si="183">O227*Q227*$W$7</f>
        <v>0</v>
      </c>
      <c r="X227" s="70">
        <f t="shared" ref="X227:X238" si="184">N227*Q227*$X$7</f>
        <v>0</v>
      </c>
      <c r="Y227" s="70">
        <f t="shared" ref="Y227:Y238" si="185">S227+V227</f>
        <v>0</v>
      </c>
      <c r="Z227" s="70">
        <f t="shared" ref="Z227:Z238" si="186">T227+W227</f>
        <v>0</v>
      </c>
      <c r="AA227" s="70">
        <f t="shared" ref="AA227:AA238" si="187">U227+X227</f>
        <v>0</v>
      </c>
      <c r="AB227" s="71"/>
      <c r="AC227" s="7">
        <f>R227-Y227-Z227-AA227</f>
        <v>0</v>
      </c>
    </row>
    <row r="228" spans="1:35" ht="27.95" hidden="1" customHeight="1" x14ac:dyDescent="0.25">
      <c r="A228" s="54"/>
      <c r="B228" s="55"/>
      <c r="C228" s="56"/>
      <c r="D228" s="57" t="s">
        <v>53</v>
      </c>
      <c r="E228" s="135"/>
      <c r="F228" s="136"/>
      <c r="G228" s="137"/>
      <c r="H228" s="140"/>
      <c r="I228" s="81"/>
      <c r="J228" s="82"/>
      <c r="K228" s="63">
        <f t="shared" si="174"/>
        <v>0</v>
      </c>
      <c r="L228" s="63">
        <f t="shared" si="175"/>
        <v>0</v>
      </c>
      <c r="M228" s="83"/>
      <c r="N228" s="84"/>
      <c r="O228" s="66">
        <f t="shared" si="176"/>
        <v>0</v>
      </c>
      <c r="P228" s="66">
        <f t="shared" si="177"/>
        <v>0</v>
      </c>
      <c r="Q228" s="83"/>
      <c r="R228" s="85">
        <f t="shared" si="178"/>
        <v>0</v>
      </c>
      <c r="S228" s="69">
        <f t="shared" si="179"/>
        <v>0</v>
      </c>
      <c r="T228" s="70">
        <f t="shared" si="180"/>
        <v>0</v>
      </c>
      <c r="U228" s="70">
        <f t="shared" si="181"/>
        <v>0</v>
      </c>
      <c r="V228" s="70">
        <f t="shared" si="182"/>
        <v>0</v>
      </c>
      <c r="W228" s="70">
        <f t="shared" si="183"/>
        <v>0</v>
      </c>
      <c r="X228" s="70">
        <f t="shared" si="184"/>
        <v>0</v>
      </c>
      <c r="Y228" s="70">
        <f t="shared" si="185"/>
        <v>0</v>
      </c>
      <c r="Z228" s="70">
        <f t="shared" si="186"/>
        <v>0</v>
      </c>
      <c r="AA228" s="70">
        <f t="shared" si="187"/>
        <v>0</v>
      </c>
      <c r="AB228" s="71"/>
      <c r="AC228" s="7">
        <f t="shared" ref="AC228:AC238" si="188">R226-Y226-Z226-AA226</f>
        <v>0</v>
      </c>
    </row>
    <row r="229" spans="1:35" ht="27.95" hidden="1" customHeight="1" x14ac:dyDescent="0.25">
      <c r="A229" s="54"/>
      <c r="B229" s="55"/>
      <c r="C229" s="56"/>
      <c r="D229" s="57" t="s">
        <v>53</v>
      </c>
      <c r="E229" s="135"/>
      <c r="F229" s="136"/>
      <c r="G229" s="137"/>
      <c r="H229" s="138"/>
      <c r="I229" s="81"/>
      <c r="J229" s="82"/>
      <c r="K229" s="63">
        <f t="shared" si="174"/>
        <v>0</v>
      </c>
      <c r="L229" s="63">
        <f t="shared" si="175"/>
        <v>0</v>
      </c>
      <c r="M229" s="83"/>
      <c r="N229" s="84"/>
      <c r="O229" s="66">
        <f t="shared" si="176"/>
        <v>0</v>
      </c>
      <c r="P229" s="66">
        <f t="shared" si="177"/>
        <v>0</v>
      </c>
      <c r="Q229" s="83"/>
      <c r="R229" s="85">
        <f t="shared" si="178"/>
        <v>0</v>
      </c>
      <c r="S229" s="69">
        <f t="shared" si="179"/>
        <v>0</v>
      </c>
      <c r="T229" s="70">
        <f t="shared" si="180"/>
        <v>0</v>
      </c>
      <c r="U229" s="70">
        <f t="shared" si="181"/>
        <v>0</v>
      </c>
      <c r="V229" s="70">
        <f t="shared" si="182"/>
        <v>0</v>
      </c>
      <c r="W229" s="70">
        <f t="shared" si="183"/>
        <v>0</v>
      </c>
      <c r="X229" s="70">
        <f t="shared" si="184"/>
        <v>0</v>
      </c>
      <c r="Y229" s="70">
        <f t="shared" si="185"/>
        <v>0</v>
      </c>
      <c r="Z229" s="70">
        <f t="shared" si="186"/>
        <v>0</v>
      </c>
      <c r="AA229" s="70">
        <f t="shared" si="187"/>
        <v>0</v>
      </c>
      <c r="AB229" s="71"/>
      <c r="AC229" s="7">
        <f t="shared" si="188"/>
        <v>0</v>
      </c>
    </row>
    <row r="230" spans="1:35" ht="27.95" hidden="1" customHeight="1" x14ac:dyDescent="0.25">
      <c r="A230" s="54"/>
      <c r="B230" s="55"/>
      <c r="C230" s="56"/>
      <c r="D230" s="57" t="s">
        <v>53</v>
      </c>
      <c r="E230" s="139"/>
      <c r="F230" s="136"/>
      <c r="G230" s="137"/>
      <c r="H230" s="140"/>
      <c r="I230" s="81"/>
      <c r="J230" s="82"/>
      <c r="K230" s="63">
        <f t="shared" si="174"/>
        <v>0</v>
      </c>
      <c r="L230" s="63">
        <f t="shared" si="175"/>
        <v>0</v>
      </c>
      <c r="M230" s="83"/>
      <c r="N230" s="84"/>
      <c r="O230" s="66">
        <f t="shared" si="176"/>
        <v>0</v>
      </c>
      <c r="P230" s="66">
        <f t="shared" si="177"/>
        <v>0</v>
      </c>
      <c r="Q230" s="83"/>
      <c r="R230" s="85">
        <f t="shared" si="178"/>
        <v>0</v>
      </c>
      <c r="S230" s="69">
        <f t="shared" si="179"/>
        <v>0</v>
      </c>
      <c r="T230" s="70">
        <f t="shared" si="180"/>
        <v>0</v>
      </c>
      <c r="U230" s="70">
        <f t="shared" si="181"/>
        <v>0</v>
      </c>
      <c r="V230" s="70">
        <f t="shared" si="182"/>
        <v>0</v>
      </c>
      <c r="W230" s="70">
        <f t="shared" si="183"/>
        <v>0</v>
      </c>
      <c r="X230" s="70">
        <f t="shared" si="184"/>
        <v>0</v>
      </c>
      <c r="Y230" s="70">
        <f t="shared" si="185"/>
        <v>0</v>
      </c>
      <c r="Z230" s="70">
        <f t="shared" si="186"/>
        <v>0</v>
      </c>
      <c r="AA230" s="70">
        <f t="shared" si="187"/>
        <v>0</v>
      </c>
      <c r="AB230" s="71"/>
      <c r="AC230" s="7">
        <f t="shared" si="188"/>
        <v>0</v>
      </c>
    </row>
    <row r="231" spans="1:35" ht="27.95" hidden="1" customHeight="1" x14ac:dyDescent="0.25">
      <c r="A231" s="54"/>
      <c r="B231" s="55"/>
      <c r="C231" s="56"/>
      <c r="D231" s="57" t="s">
        <v>53</v>
      </c>
      <c r="E231" s="141"/>
      <c r="F231" s="136"/>
      <c r="G231" s="137"/>
      <c r="H231" s="140"/>
      <c r="I231" s="81"/>
      <c r="J231" s="82"/>
      <c r="K231" s="63">
        <f t="shared" si="174"/>
        <v>0</v>
      </c>
      <c r="L231" s="63">
        <f t="shared" si="175"/>
        <v>0</v>
      </c>
      <c r="M231" s="83"/>
      <c r="N231" s="84"/>
      <c r="O231" s="66">
        <f t="shared" si="176"/>
        <v>0</v>
      </c>
      <c r="P231" s="66">
        <f t="shared" si="177"/>
        <v>0</v>
      </c>
      <c r="Q231" s="83"/>
      <c r="R231" s="85">
        <f t="shared" si="178"/>
        <v>0</v>
      </c>
      <c r="S231" s="69">
        <f t="shared" si="179"/>
        <v>0</v>
      </c>
      <c r="T231" s="70">
        <f t="shared" si="180"/>
        <v>0</v>
      </c>
      <c r="U231" s="70">
        <f t="shared" si="181"/>
        <v>0</v>
      </c>
      <c r="V231" s="70">
        <f t="shared" si="182"/>
        <v>0</v>
      </c>
      <c r="W231" s="70">
        <f t="shared" si="183"/>
        <v>0</v>
      </c>
      <c r="X231" s="70">
        <f t="shared" si="184"/>
        <v>0</v>
      </c>
      <c r="Y231" s="70">
        <f t="shared" si="185"/>
        <v>0</v>
      </c>
      <c r="Z231" s="70">
        <f t="shared" si="186"/>
        <v>0</v>
      </c>
      <c r="AA231" s="70">
        <f t="shared" si="187"/>
        <v>0</v>
      </c>
      <c r="AB231" s="71"/>
      <c r="AC231" s="7">
        <f t="shared" si="188"/>
        <v>0</v>
      </c>
    </row>
    <row r="232" spans="1:35" ht="27.95" hidden="1" customHeight="1" x14ac:dyDescent="0.25">
      <c r="A232" s="54"/>
      <c r="B232" s="55"/>
      <c r="C232" s="56"/>
      <c r="D232" s="57" t="s">
        <v>53</v>
      </c>
      <c r="E232" s="141"/>
      <c r="F232" s="136"/>
      <c r="G232" s="137"/>
      <c r="H232" s="140"/>
      <c r="I232" s="81"/>
      <c r="J232" s="82"/>
      <c r="K232" s="63">
        <f t="shared" si="174"/>
        <v>0</v>
      </c>
      <c r="L232" s="63">
        <f t="shared" si="175"/>
        <v>0</v>
      </c>
      <c r="M232" s="83"/>
      <c r="N232" s="84"/>
      <c r="O232" s="66">
        <f t="shared" si="176"/>
        <v>0</v>
      </c>
      <c r="P232" s="66">
        <f t="shared" si="177"/>
        <v>0</v>
      </c>
      <c r="Q232" s="83"/>
      <c r="R232" s="85">
        <f t="shared" si="178"/>
        <v>0</v>
      </c>
      <c r="S232" s="69">
        <f t="shared" si="179"/>
        <v>0</v>
      </c>
      <c r="T232" s="70">
        <f t="shared" si="180"/>
        <v>0</v>
      </c>
      <c r="U232" s="70">
        <f t="shared" si="181"/>
        <v>0</v>
      </c>
      <c r="V232" s="70">
        <f t="shared" si="182"/>
        <v>0</v>
      </c>
      <c r="W232" s="70">
        <f t="shared" si="183"/>
        <v>0</v>
      </c>
      <c r="X232" s="70">
        <f t="shared" si="184"/>
        <v>0</v>
      </c>
      <c r="Y232" s="70">
        <f t="shared" si="185"/>
        <v>0</v>
      </c>
      <c r="Z232" s="70">
        <f t="shared" si="186"/>
        <v>0</v>
      </c>
      <c r="AA232" s="70">
        <f t="shared" si="187"/>
        <v>0</v>
      </c>
      <c r="AB232" s="71"/>
      <c r="AC232" s="7">
        <f t="shared" si="188"/>
        <v>0</v>
      </c>
    </row>
    <row r="233" spans="1:35" ht="27.95" hidden="1" customHeight="1" x14ac:dyDescent="0.25">
      <c r="A233" s="54"/>
      <c r="B233" s="55"/>
      <c r="C233" s="56"/>
      <c r="D233" s="57" t="s">
        <v>53</v>
      </c>
      <c r="E233" s="141"/>
      <c r="F233" s="136"/>
      <c r="G233" s="142"/>
      <c r="H233" s="140"/>
      <c r="I233" s="81"/>
      <c r="J233" s="82"/>
      <c r="K233" s="63">
        <f t="shared" si="174"/>
        <v>0</v>
      </c>
      <c r="L233" s="63">
        <f t="shared" si="175"/>
        <v>0</v>
      </c>
      <c r="M233" s="83"/>
      <c r="N233" s="84"/>
      <c r="O233" s="66">
        <f t="shared" si="176"/>
        <v>0</v>
      </c>
      <c r="P233" s="66">
        <f t="shared" si="177"/>
        <v>0</v>
      </c>
      <c r="Q233" s="83"/>
      <c r="R233" s="85">
        <f t="shared" si="178"/>
        <v>0</v>
      </c>
      <c r="S233" s="69">
        <f t="shared" si="179"/>
        <v>0</v>
      </c>
      <c r="T233" s="70">
        <f t="shared" si="180"/>
        <v>0</v>
      </c>
      <c r="U233" s="70">
        <f t="shared" si="181"/>
        <v>0</v>
      </c>
      <c r="V233" s="70">
        <f t="shared" si="182"/>
        <v>0</v>
      </c>
      <c r="W233" s="70">
        <f t="shared" si="183"/>
        <v>0</v>
      </c>
      <c r="X233" s="70">
        <f t="shared" si="184"/>
        <v>0</v>
      </c>
      <c r="Y233" s="70">
        <f t="shared" si="185"/>
        <v>0</v>
      </c>
      <c r="Z233" s="70">
        <f t="shared" si="186"/>
        <v>0</v>
      </c>
      <c r="AA233" s="70">
        <f t="shared" si="187"/>
        <v>0</v>
      </c>
      <c r="AB233" s="71"/>
      <c r="AC233" s="7">
        <f t="shared" si="188"/>
        <v>0</v>
      </c>
    </row>
    <row r="234" spans="1:35" ht="27.95" hidden="1" customHeight="1" x14ac:dyDescent="0.25">
      <c r="A234" s="54"/>
      <c r="B234" s="55"/>
      <c r="C234" s="56"/>
      <c r="D234" s="57" t="s">
        <v>53</v>
      </c>
      <c r="E234" s="141"/>
      <c r="F234" s="136"/>
      <c r="G234" s="142"/>
      <c r="H234" s="140"/>
      <c r="I234" s="94"/>
      <c r="J234" s="82"/>
      <c r="K234" s="63">
        <f t="shared" si="174"/>
        <v>0</v>
      </c>
      <c r="L234" s="63">
        <f t="shared" si="175"/>
        <v>0</v>
      </c>
      <c r="M234" s="83"/>
      <c r="N234" s="84"/>
      <c r="O234" s="66">
        <f t="shared" si="176"/>
        <v>0</v>
      </c>
      <c r="P234" s="66">
        <f t="shared" si="177"/>
        <v>0</v>
      </c>
      <c r="Q234" s="83"/>
      <c r="R234" s="85">
        <f t="shared" si="178"/>
        <v>0</v>
      </c>
      <c r="S234" s="69">
        <f t="shared" si="179"/>
        <v>0</v>
      </c>
      <c r="T234" s="70">
        <f t="shared" si="180"/>
        <v>0</v>
      </c>
      <c r="U234" s="70">
        <f t="shared" si="181"/>
        <v>0</v>
      </c>
      <c r="V234" s="70">
        <f t="shared" si="182"/>
        <v>0</v>
      </c>
      <c r="W234" s="70">
        <f t="shared" si="183"/>
        <v>0</v>
      </c>
      <c r="X234" s="70">
        <f t="shared" si="184"/>
        <v>0</v>
      </c>
      <c r="Y234" s="70">
        <f t="shared" si="185"/>
        <v>0</v>
      </c>
      <c r="Z234" s="70">
        <f t="shared" si="186"/>
        <v>0</v>
      </c>
      <c r="AA234" s="70">
        <f t="shared" si="187"/>
        <v>0</v>
      </c>
      <c r="AB234" s="71"/>
      <c r="AC234" s="7">
        <f t="shared" si="188"/>
        <v>0</v>
      </c>
    </row>
    <row r="235" spans="1:35" ht="27.95" hidden="1" customHeight="1" x14ac:dyDescent="0.25">
      <c r="A235" s="54"/>
      <c r="B235" s="55"/>
      <c r="C235" s="56"/>
      <c r="D235" s="57" t="s">
        <v>53</v>
      </c>
      <c r="E235" s="143"/>
      <c r="F235" s="144"/>
      <c r="G235" s="145"/>
      <c r="H235" s="140"/>
      <c r="I235" s="81"/>
      <c r="J235" s="82"/>
      <c r="K235" s="63">
        <f t="shared" si="174"/>
        <v>0</v>
      </c>
      <c r="L235" s="63">
        <f t="shared" si="175"/>
        <v>0</v>
      </c>
      <c r="M235" s="83"/>
      <c r="N235" s="84"/>
      <c r="O235" s="66">
        <f t="shared" si="176"/>
        <v>0</v>
      </c>
      <c r="P235" s="66">
        <f t="shared" si="177"/>
        <v>0</v>
      </c>
      <c r="Q235" s="83"/>
      <c r="R235" s="85">
        <f t="shared" si="178"/>
        <v>0</v>
      </c>
      <c r="S235" s="69">
        <f t="shared" si="179"/>
        <v>0</v>
      </c>
      <c r="T235" s="70">
        <f t="shared" si="180"/>
        <v>0</v>
      </c>
      <c r="U235" s="70">
        <f t="shared" si="181"/>
        <v>0</v>
      </c>
      <c r="V235" s="70">
        <f t="shared" si="182"/>
        <v>0</v>
      </c>
      <c r="W235" s="70">
        <f t="shared" si="183"/>
        <v>0</v>
      </c>
      <c r="X235" s="70">
        <f t="shared" si="184"/>
        <v>0</v>
      </c>
      <c r="Y235" s="70">
        <f t="shared" si="185"/>
        <v>0</v>
      </c>
      <c r="Z235" s="70">
        <f t="shared" si="186"/>
        <v>0</v>
      </c>
      <c r="AA235" s="70">
        <f t="shared" si="187"/>
        <v>0</v>
      </c>
      <c r="AB235" s="71"/>
      <c r="AC235" s="7">
        <f t="shared" si="188"/>
        <v>0</v>
      </c>
      <c r="AD235" s="171"/>
      <c r="AE235" s="171"/>
      <c r="AF235" s="171"/>
      <c r="AG235" s="171"/>
      <c r="AH235" s="171"/>
      <c r="AI235" s="171"/>
    </row>
    <row r="236" spans="1:35" ht="27.95" hidden="1" customHeight="1" x14ac:dyDescent="0.25">
      <c r="A236" s="54"/>
      <c r="B236" s="55"/>
      <c r="C236" s="56"/>
      <c r="D236" s="57" t="s">
        <v>53</v>
      </c>
      <c r="E236" s="146"/>
      <c r="F236" s="147"/>
      <c r="G236" s="142"/>
      <c r="H236" s="148"/>
      <c r="I236" s="95"/>
      <c r="J236" s="82"/>
      <c r="K236" s="96">
        <f t="shared" si="174"/>
        <v>0</v>
      </c>
      <c r="L236" s="96">
        <f t="shared" si="175"/>
        <v>0</v>
      </c>
      <c r="M236" s="83"/>
      <c r="N236" s="84"/>
      <c r="O236" s="66">
        <f t="shared" si="176"/>
        <v>0</v>
      </c>
      <c r="P236" s="66">
        <f t="shared" si="177"/>
        <v>0</v>
      </c>
      <c r="Q236" s="83"/>
      <c r="R236" s="85">
        <f t="shared" si="178"/>
        <v>0</v>
      </c>
      <c r="S236" s="69">
        <f t="shared" si="179"/>
        <v>0</v>
      </c>
      <c r="T236" s="70">
        <f t="shared" si="180"/>
        <v>0</v>
      </c>
      <c r="U236" s="70">
        <f t="shared" si="181"/>
        <v>0</v>
      </c>
      <c r="V236" s="70">
        <f t="shared" si="182"/>
        <v>0</v>
      </c>
      <c r="W236" s="70">
        <f t="shared" si="183"/>
        <v>0</v>
      </c>
      <c r="X236" s="70">
        <f t="shared" si="184"/>
        <v>0</v>
      </c>
      <c r="Y236" s="70">
        <f t="shared" si="185"/>
        <v>0</v>
      </c>
      <c r="Z236" s="70">
        <f t="shared" si="186"/>
        <v>0</v>
      </c>
      <c r="AA236" s="70">
        <f t="shared" si="187"/>
        <v>0</v>
      </c>
      <c r="AB236" s="71"/>
      <c r="AC236" s="7">
        <f t="shared" si="188"/>
        <v>0</v>
      </c>
      <c r="AD236" s="171"/>
      <c r="AE236" s="171"/>
      <c r="AF236" s="171"/>
      <c r="AG236" s="171"/>
      <c r="AH236" s="171"/>
      <c r="AI236" s="171"/>
    </row>
    <row r="237" spans="1:35" s="179" customFormat="1" ht="27.95" hidden="1" customHeight="1" x14ac:dyDescent="0.25">
      <c r="A237" s="193"/>
      <c r="B237" s="194"/>
      <c r="C237" s="56"/>
      <c r="D237" s="57" t="s">
        <v>53</v>
      </c>
      <c r="E237" s="101" t="s">
        <v>49</v>
      </c>
      <c r="F237" s="101"/>
      <c r="G237" s="102"/>
      <c r="H237" s="103"/>
      <c r="I237" s="104"/>
      <c r="J237" s="105"/>
      <c r="K237" s="106">
        <f t="shared" si="174"/>
        <v>0</v>
      </c>
      <c r="L237" s="106">
        <f t="shared" si="175"/>
        <v>0</v>
      </c>
      <c r="M237" s="107"/>
      <c r="N237" s="108"/>
      <c r="O237" s="109">
        <f t="shared" si="176"/>
        <v>0</v>
      </c>
      <c r="P237" s="109">
        <f t="shared" si="177"/>
        <v>0</v>
      </c>
      <c r="Q237" s="107"/>
      <c r="R237" s="110">
        <f>J237*M237*$R$9</f>
        <v>0</v>
      </c>
      <c r="S237" s="111">
        <f>J237*M237*$S$9</f>
        <v>0</v>
      </c>
      <c r="T237" s="112">
        <f>K237*M237*$T$9</f>
        <v>0</v>
      </c>
      <c r="U237" s="112">
        <f>J237*M237*$U$9</f>
        <v>0</v>
      </c>
      <c r="V237" s="112">
        <f t="shared" si="182"/>
        <v>0</v>
      </c>
      <c r="W237" s="112">
        <f t="shared" si="183"/>
        <v>0</v>
      </c>
      <c r="X237" s="112">
        <f t="shared" si="184"/>
        <v>0</v>
      </c>
      <c r="Y237" s="112">
        <f t="shared" si="185"/>
        <v>0</v>
      </c>
      <c r="Z237" s="112">
        <f t="shared" si="186"/>
        <v>0</v>
      </c>
      <c r="AA237" s="112">
        <f t="shared" si="187"/>
        <v>0</v>
      </c>
      <c r="AB237" s="113"/>
      <c r="AC237" s="7">
        <f t="shared" si="188"/>
        <v>0</v>
      </c>
      <c r="AD237" s="6"/>
      <c r="AE237" s="6"/>
      <c r="AF237" s="6"/>
      <c r="AG237" s="6"/>
      <c r="AH237" s="6"/>
      <c r="AI237" s="6"/>
    </row>
    <row r="238" spans="1:35" s="171" customFormat="1" ht="27.95" hidden="1" customHeight="1" x14ac:dyDescent="0.25">
      <c r="A238" s="193"/>
      <c r="B238" s="194"/>
      <c r="C238" s="56"/>
      <c r="D238" s="57" t="s">
        <v>53</v>
      </c>
      <c r="E238" s="101" t="s">
        <v>49</v>
      </c>
      <c r="F238" s="101"/>
      <c r="G238" s="102"/>
      <c r="H238" s="103"/>
      <c r="I238" s="104"/>
      <c r="J238" s="105"/>
      <c r="K238" s="106">
        <f t="shared" si="174"/>
        <v>0</v>
      </c>
      <c r="L238" s="106">
        <f t="shared" si="175"/>
        <v>0</v>
      </c>
      <c r="M238" s="107"/>
      <c r="N238" s="108"/>
      <c r="O238" s="109">
        <f t="shared" si="176"/>
        <v>0</v>
      </c>
      <c r="P238" s="109">
        <f t="shared" si="177"/>
        <v>0</v>
      </c>
      <c r="Q238" s="107"/>
      <c r="R238" s="110">
        <f>J238*M238*$R$9</f>
        <v>0</v>
      </c>
      <c r="S238" s="111">
        <f>J238*M238*$S$9</f>
        <v>0</v>
      </c>
      <c r="T238" s="112">
        <f>K238*M238*$T$9</f>
        <v>0</v>
      </c>
      <c r="U238" s="112">
        <f>J238*M238*$U$9</f>
        <v>0</v>
      </c>
      <c r="V238" s="112">
        <f t="shared" si="182"/>
        <v>0</v>
      </c>
      <c r="W238" s="112">
        <f t="shared" si="183"/>
        <v>0</v>
      </c>
      <c r="X238" s="112">
        <f t="shared" si="184"/>
        <v>0</v>
      </c>
      <c r="Y238" s="112">
        <f t="shared" si="185"/>
        <v>0</v>
      </c>
      <c r="Z238" s="112">
        <f t="shared" si="186"/>
        <v>0</v>
      </c>
      <c r="AA238" s="112">
        <f t="shared" si="187"/>
        <v>0</v>
      </c>
      <c r="AB238" s="113"/>
      <c r="AC238" s="114">
        <f t="shared" si="188"/>
        <v>0</v>
      </c>
      <c r="AD238" s="6"/>
      <c r="AE238" s="6"/>
      <c r="AF238" s="6"/>
      <c r="AG238" s="6"/>
      <c r="AH238" s="6"/>
      <c r="AI238" s="6"/>
    </row>
    <row r="239" spans="1:35" ht="27.95" hidden="1" customHeight="1" thickBot="1" x14ac:dyDescent="0.3">
      <c r="A239" s="116"/>
      <c r="B239" s="117"/>
      <c r="C239" s="117"/>
      <c r="D239" s="57" t="s">
        <v>53</v>
      </c>
      <c r="E239" s="118"/>
      <c r="F239" s="118"/>
      <c r="G239" s="119"/>
      <c r="H239" s="120" t="s">
        <v>90</v>
      </c>
      <c r="I239" s="121"/>
      <c r="J239" s="122"/>
      <c r="K239" s="123"/>
      <c r="L239" s="123"/>
      <c r="M239" s="124"/>
      <c r="N239" s="125"/>
      <c r="O239" s="123"/>
      <c r="P239" s="123"/>
      <c r="Q239" s="124"/>
      <c r="R239" s="126">
        <f t="shared" ref="R239:AA239" si="189">SUM(R227:R238)</f>
        <v>0</v>
      </c>
      <c r="S239" s="127">
        <f t="shared" si="189"/>
        <v>0</v>
      </c>
      <c r="T239" s="128">
        <f t="shared" si="189"/>
        <v>0</v>
      </c>
      <c r="U239" s="128">
        <f t="shared" si="189"/>
        <v>0</v>
      </c>
      <c r="V239" s="128">
        <f t="shared" si="189"/>
        <v>0</v>
      </c>
      <c r="W239" s="128">
        <f t="shared" si="189"/>
        <v>0</v>
      </c>
      <c r="X239" s="128">
        <f t="shared" si="189"/>
        <v>0</v>
      </c>
      <c r="Y239" s="129">
        <f t="shared" si="189"/>
        <v>0</v>
      </c>
      <c r="Z239" s="129">
        <f t="shared" si="189"/>
        <v>0</v>
      </c>
      <c r="AA239" s="129">
        <f t="shared" si="189"/>
        <v>0</v>
      </c>
      <c r="AB239" s="130">
        <f>R239/1800/0.6</f>
        <v>0</v>
      </c>
      <c r="AC239" s="7"/>
    </row>
    <row r="240" spans="1:35" ht="27.75" hidden="1" customHeight="1" thickTop="1" x14ac:dyDescent="0.25">
      <c r="A240" s="54"/>
      <c r="B240" s="55"/>
      <c r="C240" s="56"/>
      <c r="D240" s="57" t="s">
        <v>53</v>
      </c>
      <c r="E240" s="135"/>
      <c r="F240" s="136"/>
      <c r="G240" s="137"/>
      <c r="H240" s="140"/>
      <c r="I240" s="61"/>
      <c r="J240" s="62"/>
      <c r="K240" s="63">
        <f t="shared" ref="K240:K251" si="190">IF(J240&gt;0, 1, 0)</f>
        <v>0</v>
      </c>
      <c r="L240" s="63">
        <f t="shared" ref="L240:L251" si="191">J240-K240</f>
        <v>0</v>
      </c>
      <c r="M240" s="64"/>
      <c r="N240" s="65"/>
      <c r="O240" s="66">
        <f t="shared" ref="O240:O251" si="192">IF(N240&gt;0, 1, 0)</f>
        <v>0</v>
      </c>
      <c r="P240" s="66">
        <f t="shared" ref="P240:P251" si="193">N240-O240</f>
        <v>0</v>
      </c>
      <c r="Q240" s="67"/>
      <c r="R240" s="68">
        <f t="shared" ref="R240:R249" si="194">(K240*M240*$R$5)+(L240*M240*$R$6)+(O240*Q240*$R$7)+(P240*Q240*$R$8)</f>
        <v>0</v>
      </c>
      <c r="S240" s="69">
        <f t="shared" ref="S240:S249" si="195">J240*M240*$S$5</f>
        <v>0</v>
      </c>
      <c r="T240" s="70">
        <f t="shared" ref="T240:T249" si="196">K240*M240*$T$5</f>
        <v>0</v>
      </c>
      <c r="U240" s="70">
        <f t="shared" ref="U240:U249" si="197">J240*M240*$U$5</f>
        <v>0</v>
      </c>
      <c r="V240" s="70">
        <f t="shared" ref="V240:V251" si="198">N240*Q240*$V$7</f>
        <v>0</v>
      </c>
      <c r="W240" s="70">
        <f t="shared" ref="W240:W251" si="199">O240*Q240*$W$7</f>
        <v>0</v>
      </c>
      <c r="X240" s="70">
        <f t="shared" ref="X240:X251" si="200">N240*Q240*$X$7</f>
        <v>0</v>
      </c>
      <c r="Y240" s="70">
        <f t="shared" ref="Y240:Y251" si="201">S240+V240</f>
        <v>0</v>
      </c>
      <c r="Z240" s="70">
        <f t="shared" ref="Z240:Z251" si="202">T240+W240</f>
        <v>0</v>
      </c>
      <c r="AA240" s="70">
        <f t="shared" ref="AA240:AA251" si="203">U240+X240</f>
        <v>0</v>
      </c>
      <c r="AB240" s="71"/>
      <c r="AC240" s="7">
        <f>R240-Y240-Z240-AA240</f>
        <v>0</v>
      </c>
    </row>
    <row r="241" spans="1:35" ht="27.95" hidden="1" customHeight="1" x14ac:dyDescent="0.25">
      <c r="A241" s="54"/>
      <c r="B241" s="55"/>
      <c r="C241" s="56"/>
      <c r="D241" s="57" t="s">
        <v>53</v>
      </c>
      <c r="E241" s="135"/>
      <c r="F241" s="136"/>
      <c r="G241" s="137"/>
      <c r="H241" s="140"/>
      <c r="I241" s="81"/>
      <c r="J241" s="82"/>
      <c r="K241" s="63">
        <f t="shared" si="190"/>
        <v>0</v>
      </c>
      <c r="L241" s="63">
        <f t="shared" si="191"/>
        <v>0</v>
      </c>
      <c r="M241" s="83"/>
      <c r="N241" s="84"/>
      <c r="O241" s="66">
        <f t="shared" si="192"/>
        <v>0</v>
      </c>
      <c r="P241" s="66">
        <f t="shared" si="193"/>
        <v>0</v>
      </c>
      <c r="Q241" s="83"/>
      <c r="R241" s="85">
        <f t="shared" si="194"/>
        <v>0</v>
      </c>
      <c r="S241" s="69">
        <f t="shared" si="195"/>
        <v>0</v>
      </c>
      <c r="T241" s="70">
        <f t="shared" si="196"/>
        <v>0</v>
      </c>
      <c r="U241" s="70">
        <f t="shared" si="197"/>
        <v>0</v>
      </c>
      <c r="V241" s="70">
        <f t="shared" si="198"/>
        <v>0</v>
      </c>
      <c r="W241" s="70">
        <f t="shared" si="199"/>
        <v>0</v>
      </c>
      <c r="X241" s="70">
        <f t="shared" si="200"/>
        <v>0</v>
      </c>
      <c r="Y241" s="70">
        <f t="shared" si="201"/>
        <v>0</v>
      </c>
      <c r="Z241" s="70">
        <f t="shared" si="202"/>
        <v>0</v>
      </c>
      <c r="AA241" s="70">
        <f t="shared" si="203"/>
        <v>0</v>
      </c>
      <c r="AB241" s="71"/>
      <c r="AC241" s="7">
        <f t="shared" ref="AC241:AC251" si="204">R239-Y239-Z239-AA239</f>
        <v>0</v>
      </c>
    </row>
    <row r="242" spans="1:35" ht="27.95" hidden="1" customHeight="1" x14ac:dyDescent="0.25">
      <c r="A242" s="54"/>
      <c r="B242" s="55"/>
      <c r="C242" s="56"/>
      <c r="D242" s="57" t="s">
        <v>53</v>
      </c>
      <c r="E242" s="135"/>
      <c r="F242" s="136"/>
      <c r="G242" s="137"/>
      <c r="H242" s="138"/>
      <c r="I242" s="81"/>
      <c r="J242" s="82"/>
      <c r="K242" s="63">
        <f t="shared" si="190"/>
        <v>0</v>
      </c>
      <c r="L242" s="63">
        <f t="shared" si="191"/>
        <v>0</v>
      </c>
      <c r="M242" s="83"/>
      <c r="N242" s="84"/>
      <c r="O242" s="66">
        <f t="shared" si="192"/>
        <v>0</v>
      </c>
      <c r="P242" s="66">
        <f t="shared" si="193"/>
        <v>0</v>
      </c>
      <c r="Q242" s="83"/>
      <c r="R242" s="85">
        <f t="shared" si="194"/>
        <v>0</v>
      </c>
      <c r="S242" s="69">
        <f t="shared" si="195"/>
        <v>0</v>
      </c>
      <c r="T242" s="70">
        <f t="shared" si="196"/>
        <v>0</v>
      </c>
      <c r="U242" s="70">
        <f t="shared" si="197"/>
        <v>0</v>
      </c>
      <c r="V242" s="70">
        <f t="shared" si="198"/>
        <v>0</v>
      </c>
      <c r="W242" s="70">
        <f t="shared" si="199"/>
        <v>0</v>
      </c>
      <c r="X242" s="70">
        <f t="shared" si="200"/>
        <v>0</v>
      </c>
      <c r="Y242" s="70">
        <f t="shared" si="201"/>
        <v>0</v>
      </c>
      <c r="Z242" s="70">
        <f t="shared" si="202"/>
        <v>0</v>
      </c>
      <c r="AA242" s="70">
        <f t="shared" si="203"/>
        <v>0</v>
      </c>
      <c r="AB242" s="71"/>
      <c r="AC242" s="7">
        <f t="shared" si="204"/>
        <v>0</v>
      </c>
    </row>
    <row r="243" spans="1:35" ht="27.95" hidden="1" customHeight="1" x14ac:dyDescent="0.25">
      <c r="A243" s="54"/>
      <c r="B243" s="55"/>
      <c r="C243" s="56"/>
      <c r="D243" s="57" t="s">
        <v>53</v>
      </c>
      <c r="E243" s="139"/>
      <c r="F243" s="136"/>
      <c r="G243" s="137"/>
      <c r="H243" s="140"/>
      <c r="I243" s="81"/>
      <c r="J243" s="82"/>
      <c r="K243" s="63">
        <f t="shared" si="190"/>
        <v>0</v>
      </c>
      <c r="L243" s="63">
        <f t="shared" si="191"/>
        <v>0</v>
      </c>
      <c r="M243" s="83"/>
      <c r="N243" s="84"/>
      <c r="O243" s="66">
        <f t="shared" si="192"/>
        <v>0</v>
      </c>
      <c r="P243" s="66">
        <f t="shared" si="193"/>
        <v>0</v>
      </c>
      <c r="Q243" s="83"/>
      <c r="R243" s="85">
        <f t="shared" si="194"/>
        <v>0</v>
      </c>
      <c r="S243" s="69">
        <f t="shared" si="195"/>
        <v>0</v>
      </c>
      <c r="T243" s="70">
        <f t="shared" si="196"/>
        <v>0</v>
      </c>
      <c r="U243" s="70">
        <f t="shared" si="197"/>
        <v>0</v>
      </c>
      <c r="V243" s="70">
        <f t="shared" si="198"/>
        <v>0</v>
      </c>
      <c r="W243" s="70">
        <f t="shared" si="199"/>
        <v>0</v>
      </c>
      <c r="X243" s="70">
        <f t="shared" si="200"/>
        <v>0</v>
      </c>
      <c r="Y243" s="70">
        <f t="shared" si="201"/>
        <v>0</v>
      </c>
      <c r="Z243" s="70">
        <f t="shared" si="202"/>
        <v>0</v>
      </c>
      <c r="AA243" s="70">
        <f t="shared" si="203"/>
        <v>0</v>
      </c>
      <c r="AB243" s="71"/>
      <c r="AC243" s="7">
        <f t="shared" si="204"/>
        <v>0</v>
      </c>
    </row>
    <row r="244" spans="1:35" ht="27.95" hidden="1" customHeight="1" x14ac:dyDescent="0.25">
      <c r="A244" s="54"/>
      <c r="B244" s="55"/>
      <c r="C244" s="56"/>
      <c r="D244" s="57" t="s">
        <v>53</v>
      </c>
      <c r="E244" s="141"/>
      <c r="F244" s="136"/>
      <c r="G244" s="137"/>
      <c r="H244" s="140"/>
      <c r="I244" s="81"/>
      <c r="J244" s="82"/>
      <c r="K244" s="63">
        <f t="shared" si="190"/>
        <v>0</v>
      </c>
      <c r="L244" s="63">
        <f t="shared" si="191"/>
        <v>0</v>
      </c>
      <c r="M244" s="83"/>
      <c r="N244" s="84"/>
      <c r="O244" s="66">
        <f t="shared" si="192"/>
        <v>0</v>
      </c>
      <c r="P244" s="66">
        <f t="shared" si="193"/>
        <v>0</v>
      </c>
      <c r="Q244" s="83"/>
      <c r="R244" s="85">
        <f t="shared" si="194"/>
        <v>0</v>
      </c>
      <c r="S244" s="69">
        <f t="shared" si="195"/>
        <v>0</v>
      </c>
      <c r="T244" s="70">
        <f t="shared" si="196"/>
        <v>0</v>
      </c>
      <c r="U244" s="70">
        <f t="shared" si="197"/>
        <v>0</v>
      </c>
      <c r="V244" s="70">
        <f t="shared" si="198"/>
        <v>0</v>
      </c>
      <c r="W244" s="70">
        <f t="shared" si="199"/>
        <v>0</v>
      </c>
      <c r="X244" s="70">
        <f t="shared" si="200"/>
        <v>0</v>
      </c>
      <c r="Y244" s="70">
        <f t="shared" si="201"/>
        <v>0</v>
      </c>
      <c r="Z244" s="70">
        <f t="shared" si="202"/>
        <v>0</v>
      </c>
      <c r="AA244" s="70">
        <f t="shared" si="203"/>
        <v>0</v>
      </c>
      <c r="AB244" s="71"/>
      <c r="AC244" s="7">
        <f t="shared" si="204"/>
        <v>0</v>
      </c>
    </row>
    <row r="245" spans="1:35" ht="27.95" hidden="1" customHeight="1" x14ac:dyDescent="0.25">
      <c r="A245" s="54"/>
      <c r="B245" s="55"/>
      <c r="C245" s="56"/>
      <c r="D245" s="57" t="s">
        <v>53</v>
      </c>
      <c r="E245" s="141"/>
      <c r="F245" s="136"/>
      <c r="G245" s="137"/>
      <c r="H245" s="140"/>
      <c r="I245" s="81"/>
      <c r="J245" s="82"/>
      <c r="K245" s="63">
        <f t="shared" si="190"/>
        <v>0</v>
      </c>
      <c r="L245" s="63">
        <f t="shared" si="191"/>
        <v>0</v>
      </c>
      <c r="M245" s="83"/>
      <c r="N245" s="84"/>
      <c r="O245" s="66">
        <f t="shared" si="192"/>
        <v>0</v>
      </c>
      <c r="P245" s="66">
        <f t="shared" si="193"/>
        <v>0</v>
      </c>
      <c r="Q245" s="83"/>
      <c r="R245" s="85">
        <f t="shared" si="194"/>
        <v>0</v>
      </c>
      <c r="S245" s="69">
        <f t="shared" si="195"/>
        <v>0</v>
      </c>
      <c r="T245" s="70">
        <f t="shared" si="196"/>
        <v>0</v>
      </c>
      <c r="U245" s="70">
        <f t="shared" si="197"/>
        <v>0</v>
      </c>
      <c r="V245" s="70">
        <f t="shared" si="198"/>
        <v>0</v>
      </c>
      <c r="W245" s="70">
        <f t="shared" si="199"/>
        <v>0</v>
      </c>
      <c r="X245" s="70">
        <f t="shared" si="200"/>
        <v>0</v>
      </c>
      <c r="Y245" s="70">
        <f t="shared" si="201"/>
        <v>0</v>
      </c>
      <c r="Z245" s="70">
        <f t="shared" si="202"/>
        <v>0</v>
      </c>
      <c r="AA245" s="70">
        <f t="shared" si="203"/>
        <v>0</v>
      </c>
      <c r="AB245" s="71"/>
      <c r="AC245" s="7">
        <f t="shared" si="204"/>
        <v>0</v>
      </c>
    </row>
    <row r="246" spans="1:35" ht="27.95" hidden="1" customHeight="1" x14ac:dyDescent="0.25">
      <c r="A246" s="54"/>
      <c r="B246" s="55"/>
      <c r="C246" s="56"/>
      <c r="D246" s="57" t="s">
        <v>53</v>
      </c>
      <c r="E246" s="141"/>
      <c r="F246" s="136"/>
      <c r="G246" s="142"/>
      <c r="H246" s="140"/>
      <c r="I246" s="81"/>
      <c r="J246" s="82"/>
      <c r="K246" s="63">
        <f t="shared" si="190"/>
        <v>0</v>
      </c>
      <c r="L246" s="63">
        <f t="shared" si="191"/>
        <v>0</v>
      </c>
      <c r="M246" s="83"/>
      <c r="N246" s="84"/>
      <c r="O246" s="66">
        <f t="shared" si="192"/>
        <v>0</v>
      </c>
      <c r="P246" s="66">
        <f t="shared" si="193"/>
        <v>0</v>
      </c>
      <c r="Q246" s="83"/>
      <c r="R246" s="85">
        <f t="shared" si="194"/>
        <v>0</v>
      </c>
      <c r="S246" s="69">
        <f t="shared" si="195"/>
        <v>0</v>
      </c>
      <c r="T246" s="70">
        <f t="shared" si="196"/>
        <v>0</v>
      </c>
      <c r="U246" s="70">
        <f t="shared" si="197"/>
        <v>0</v>
      </c>
      <c r="V246" s="70">
        <f t="shared" si="198"/>
        <v>0</v>
      </c>
      <c r="W246" s="70">
        <f t="shared" si="199"/>
        <v>0</v>
      </c>
      <c r="X246" s="70">
        <f t="shared" si="200"/>
        <v>0</v>
      </c>
      <c r="Y246" s="70">
        <f t="shared" si="201"/>
        <v>0</v>
      </c>
      <c r="Z246" s="70">
        <f t="shared" si="202"/>
        <v>0</v>
      </c>
      <c r="AA246" s="70">
        <f t="shared" si="203"/>
        <v>0</v>
      </c>
      <c r="AB246" s="71"/>
      <c r="AC246" s="7">
        <f t="shared" si="204"/>
        <v>0</v>
      </c>
    </row>
    <row r="247" spans="1:35" ht="27.95" hidden="1" customHeight="1" x14ac:dyDescent="0.25">
      <c r="A247" s="54"/>
      <c r="B247" s="55"/>
      <c r="C247" s="56"/>
      <c r="D247" s="57" t="s">
        <v>53</v>
      </c>
      <c r="E247" s="141"/>
      <c r="F247" s="136"/>
      <c r="G247" s="142"/>
      <c r="H247" s="140"/>
      <c r="I247" s="94"/>
      <c r="J247" s="82"/>
      <c r="K247" s="63">
        <f t="shared" si="190"/>
        <v>0</v>
      </c>
      <c r="L247" s="63">
        <f t="shared" si="191"/>
        <v>0</v>
      </c>
      <c r="M247" s="83"/>
      <c r="N247" s="84"/>
      <c r="O247" s="66">
        <f t="shared" si="192"/>
        <v>0</v>
      </c>
      <c r="P247" s="66">
        <f t="shared" si="193"/>
        <v>0</v>
      </c>
      <c r="Q247" s="83"/>
      <c r="R247" s="85">
        <f t="shared" si="194"/>
        <v>0</v>
      </c>
      <c r="S247" s="69">
        <f t="shared" si="195"/>
        <v>0</v>
      </c>
      <c r="T247" s="70">
        <f t="shared" si="196"/>
        <v>0</v>
      </c>
      <c r="U247" s="70">
        <f t="shared" si="197"/>
        <v>0</v>
      </c>
      <c r="V247" s="70">
        <f t="shared" si="198"/>
        <v>0</v>
      </c>
      <c r="W247" s="70">
        <f t="shared" si="199"/>
        <v>0</v>
      </c>
      <c r="X247" s="70">
        <f t="shared" si="200"/>
        <v>0</v>
      </c>
      <c r="Y247" s="70">
        <f t="shared" si="201"/>
        <v>0</v>
      </c>
      <c r="Z247" s="70">
        <f t="shared" si="202"/>
        <v>0</v>
      </c>
      <c r="AA247" s="70">
        <f t="shared" si="203"/>
        <v>0</v>
      </c>
      <c r="AB247" s="71"/>
      <c r="AC247" s="7">
        <f t="shared" si="204"/>
        <v>0</v>
      </c>
    </row>
    <row r="248" spans="1:35" ht="27.95" hidden="1" customHeight="1" x14ac:dyDescent="0.25">
      <c r="A248" s="54"/>
      <c r="B248" s="55"/>
      <c r="C248" s="56"/>
      <c r="D248" s="57" t="s">
        <v>53</v>
      </c>
      <c r="E248" s="143"/>
      <c r="F248" s="144"/>
      <c r="G248" s="145"/>
      <c r="H248" s="140"/>
      <c r="I248" s="81"/>
      <c r="J248" s="82"/>
      <c r="K248" s="63">
        <f t="shared" si="190"/>
        <v>0</v>
      </c>
      <c r="L248" s="63">
        <f t="shared" si="191"/>
        <v>0</v>
      </c>
      <c r="M248" s="83"/>
      <c r="N248" s="84"/>
      <c r="O248" s="66">
        <f t="shared" si="192"/>
        <v>0</v>
      </c>
      <c r="P248" s="66">
        <f t="shared" si="193"/>
        <v>0</v>
      </c>
      <c r="Q248" s="83"/>
      <c r="R248" s="85">
        <f t="shared" si="194"/>
        <v>0</v>
      </c>
      <c r="S248" s="69">
        <f t="shared" si="195"/>
        <v>0</v>
      </c>
      <c r="T248" s="70">
        <f t="shared" si="196"/>
        <v>0</v>
      </c>
      <c r="U248" s="70">
        <f t="shared" si="197"/>
        <v>0</v>
      </c>
      <c r="V248" s="70">
        <f t="shared" si="198"/>
        <v>0</v>
      </c>
      <c r="W248" s="70">
        <f t="shared" si="199"/>
        <v>0</v>
      </c>
      <c r="X248" s="70">
        <f t="shared" si="200"/>
        <v>0</v>
      </c>
      <c r="Y248" s="70">
        <f t="shared" si="201"/>
        <v>0</v>
      </c>
      <c r="Z248" s="70">
        <f t="shared" si="202"/>
        <v>0</v>
      </c>
      <c r="AA248" s="70">
        <f t="shared" si="203"/>
        <v>0</v>
      </c>
      <c r="AB248" s="71"/>
      <c r="AC248" s="7">
        <f t="shared" si="204"/>
        <v>0</v>
      </c>
      <c r="AD248" s="171"/>
      <c r="AE248" s="171"/>
      <c r="AF248" s="171"/>
      <c r="AG248" s="171"/>
      <c r="AH248" s="171"/>
      <c r="AI248" s="171"/>
    </row>
    <row r="249" spans="1:35" ht="27.95" hidden="1" customHeight="1" x14ac:dyDescent="0.25">
      <c r="A249" s="54"/>
      <c r="B249" s="55"/>
      <c r="C249" s="56"/>
      <c r="D249" s="57" t="s">
        <v>53</v>
      </c>
      <c r="E249" s="146"/>
      <c r="F249" s="147"/>
      <c r="G249" s="142"/>
      <c r="H249" s="148"/>
      <c r="I249" s="95"/>
      <c r="J249" s="82"/>
      <c r="K249" s="96">
        <f t="shared" si="190"/>
        <v>0</v>
      </c>
      <c r="L249" s="96">
        <f t="shared" si="191"/>
        <v>0</v>
      </c>
      <c r="M249" s="83"/>
      <c r="N249" s="84"/>
      <c r="O249" s="66">
        <f t="shared" si="192"/>
        <v>0</v>
      </c>
      <c r="P249" s="66">
        <f t="shared" si="193"/>
        <v>0</v>
      </c>
      <c r="Q249" s="83"/>
      <c r="R249" s="85">
        <f t="shared" si="194"/>
        <v>0</v>
      </c>
      <c r="S249" s="69">
        <f t="shared" si="195"/>
        <v>0</v>
      </c>
      <c r="T249" s="70">
        <f t="shared" si="196"/>
        <v>0</v>
      </c>
      <c r="U249" s="70">
        <f t="shared" si="197"/>
        <v>0</v>
      </c>
      <c r="V249" s="70">
        <f t="shared" si="198"/>
        <v>0</v>
      </c>
      <c r="W249" s="70">
        <f t="shared" si="199"/>
        <v>0</v>
      </c>
      <c r="X249" s="70">
        <f t="shared" si="200"/>
        <v>0</v>
      </c>
      <c r="Y249" s="70">
        <f t="shared" si="201"/>
        <v>0</v>
      </c>
      <c r="Z249" s="70">
        <f t="shared" si="202"/>
        <v>0</v>
      </c>
      <c r="AA249" s="70">
        <f t="shared" si="203"/>
        <v>0</v>
      </c>
      <c r="AB249" s="71"/>
      <c r="AC249" s="7">
        <f t="shared" si="204"/>
        <v>0</v>
      </c>
      <c r="AD249" s="171"/>
      <c r="AE249" s="171"/>
      <c r="AF249" s="171"/>
      <c r="AG249" s="171"/>
      <c r="AH249" s="171"/>
      <c r="AI249" s="171"/>
    </row>
    <row r="250" spans="1:35" s="179" customFormat="1" ht="27.95" hidden="1" customHeight="1" x14ac:dyDescent="0.25">
      <c r="A250" s="193"/>
      <c r="B250" s="194"/>
      <c r="C250" s="56"/>
      <c r="D250" s="57" t="s">
        <v>53</v>
      </c>
      <c r="E250" s="101" t="s">
        <v>49</v>
      </c>
      <c r="F250" s="101"/>
      <c r="G250" s="102"/>
      <c r="H250" s="103"/>
      <c r="I250" s="104"/>
      <c r="J250" s="105"/>
      <c r="K250" s="106">
        <f t="shared" si="190"/>
        <v>0</v>
      </c>
      <c r="L250" s="106">
        <f t="shared" si="191"/>
        <v>0</v>
      </c>
      <c r="M250" s="107"/>
      <c r="N250" s="108"/>
      <c r="O250" s="109">
        <f t="shared" si="192"/>
        <v>0</v>
      </c>
      <c r="P250" s="109">
        <f t="shared" si="193"/>
        <v>0</v>
      </c>
      <c r="Q250" s="107"/>
      <c r="R250" s="110">
        <f>J250*M250*$R$9</f>
        <v>0</v>
      </c>
      <c r="S250" s="111">
        <f>J250*M250*$S$9</f>
        <v>0</v>
      </c>
      <c r="T250" s="112">
        <f>K250*M250*$T$9</f>
        <v>0</v>
      </c>
      <c r="U250" s="112">
        <f>J250*M250*$U$9</f>
        <v>0</v>
      </c>
      <c r="V250" s="112">
        <f t="shared" si="198"/>
        <v>0</v>
      </c>
      <c r="W250" s="112">
        <f t="shared" si="199"/>
        <v>0</v>
      </c>
      <c r="X250" s="112">
        <f t="shared" si="200"/>
        <v>0</v>
      </c>
      <c r="Y250" s="112">
        <f t="shared" si="201"/>
        <v>0</v>
      </c>
      <c r="Z250" s="112">
        <f t="shared" si="202"/>
        <v>0</v>
      </c>
      <c r="AA250" s="112">
        <f t="shared" si="203"/>
        <v>0</v>
      </c>
      <c r="AB250" s="113"/>
      <c r="AC250" s="7">
        <f t="shared" si="204"/>
        <v>0</v>
      </c>
      <c r="AD250" s="6"/>
      <c r="AE250" s="6"/>
      <c r="AF250" s="6"/>
      <c r="AG250" s="6"/>
      <c r="AH250" s="6"/>
      <c r="AI250" s="6"/>
    </row>
    <row r="251" spans="1:35" s="171" customFormat="1" ht="27.95" hidden="1" customHeight="1" x14ac:dyDescent="0.25">
      <c r="A251" s="193"/>
      <c r="B251" s="194"/>
      <c r="C251" s="56"/>
      <c r="D251" s="57" t="s">
        <v>53</v>
      </c>
      <c r="E251" s="101" t="s">
        <v>49</v>
      </c>
      <c r="F251" s="101"/>
      <c r="G251" s="102"/>
      <c r="H251" s="103"/>
      <c r="I251" s="104"/>
      <c r="J251" s="105"/>
      <c r="K251" s="106">
        <f t="shared" si="190"/>
        <v>0</v>
      </c>
      <c r="L251" s="106">
        <f t="shared" si="191"/>
        <v>0</v>
      </c>
      <c r="M251" s="107"/>
      <c r="N251" s="108"/>
      <c r="O251" s="109">
        <f t="shared" si="192"/>
        <v>0</v>
      </c>
      <c r="P251" s="109">
        <f t="shared" si="193"/>
        <v>0</v>
      </c>
      <c r="Q251" s="107"/>
      <c r="R251" s="110">
        <f>J251*M251*$R$9</f>
        <v>0</v>
      </c>
      <c r="S251" s="111">
        <f>J251*M251*$S$9</f>
        <v>0</v>
      </c>
      <c r="T251" s="112">
        <f>K251*M251*$T$9</f>
        <v>0</v>
      </c>
      <c r="U251" s="112">
        <f>J251*M251*$U$9</f>
        <v>0</v>
      </c>
      <c r="V251" s="112">
        <f t="shared" si="198"/>
        <v>0</v>
      </c>
      <c r="W251" s="112">
        <f t="shared" si="199"/>
        <v>0</v>
      </c>
      <c r="X251" s="112">
        <f t="shared" si="200"/>
        <v>0</v>
      </c>
      <c r="Y251" s="112">
        <f t="shared" si="201"/>
        <v>0</v>
      </c>
      <c r="Z251" s="112">
        <f t="shared" si="202"/>
        <v>0</v>
      </c>
      <c r="AA251" s="112">
        <f t="shared" si="203"/>
        <v>0</v>
      </c>
      <c r="AB251" s="113"/>
      <c r="AC251" s="114">
        <f t="shared" si="204"/>
        <v>0</v>
      </c>
      <c r="AD251" s="6"/>
      <c r="AE251" s="6"/>
      <c r="AF251" s="6"/>
      <c r="AG251" s="6"/>
      <c r="AH251" s="6"/>
      <c r="AI251" s="6"/>
    </row>
    <row r="252" spans="1:35" ht="27.95" hidden="1" customHeight="1" thickBot="1" x14ac:dyDescent="0.3">
      <c r="A252" s="116"/>
      <c r="B252" s="117"/>
      <c r="C252" s="117"/>
      <c r="D252" s="57" t="s">
        <v>53</v>
      </c>
      <c r="E252" s="118"/>
      <c r="F252" s="118"/>
      <c r="G252" s="119"/>
      <c r="H252" s="120" t="s">
        <v>90</v>
      </c>
      <c r="I252" s="121"/>
      <c r="J252" s="122"/>
      <c r="K252" s="123"/>
      <c r="L252" s="123"/>
      <c r="M252" s="124"/>
      <c r="N252" s="125"/>
      <c r="O252" s="123"/>
      <c r="P252" s="123"/>
      <c r="Q252" s="124"/>
      <c r="R252" s="126">
        <f t="shared" ref="R252:AA252" si="205">SUM(R240:R251)</f>
        <v>0</v>
      </c>
      <c r="S252" s="127">
        <f t="shared" si="205"/>
        <v>0</v>
      </c>
      <c r="T252" s="128">
        <f t="shared" si="205"/>
        <v>0</v>
      </c>
      <c r="U252" s="128">
        <f t="shared" si="205"/>
        <v>0</v>
      </c>
      <c r="V252" s="128">
        <f t="shared" si="205"/>
        <v>0</v>
      </c>
      <c r="W252" s="128">
        <f t="shared" si="205"/>
        <v>0</v>
      </c>
      <c r="X252" s="128">
        <f t="shared" si="205"/>
        <v>0</v>
      </c>
      <c r="Y252" s="129">
        <f t="shared" si="205"/>
        <v>0</v>
      </c>
      <c r="Z252" s="129">
        <f t="shared" si="205"/>
        <v>0</v>
      </c>
      <c r="AA252" s="129">
        <f t="shared" si="205"/>
        <v>0</v>
      </c>
      <c r="AB252" s="130">
        <f>R252/1800/0.6</f>
        <v>0</v>
      </c>
      <c r="AC252" s="7"/>
    </row>
    <row r="253" spans="1:35" ht="27.75" hidden="1" customHeight="1" thickTop="1" x14ac:dyDescent="0.25">
      <c r="A253" s="54"/>
      <c r="B253" s="55"/>
      <c r="C253" s="56"/>
      <c r="D253" s="57" t="s">
        <v>53</v>
      </c>
      <c r="E253" s="135"/>
      <c r="F253" s="136"/>
      <c r="G253" s="137"/>
      <c r="H253" s="140"/>
      <c r="I253" s="61"/>
      <c r="J253" s="62"/>
      <c r="K253" s="63">
        <f t="shared" ref="K253:K264" si="206">IF(J253&gt;0, 1, 0)</f>
        <v>0</v>
      </c>
      <c r="L253" s="63">
        <f t="shared" ref="L253:L264" si="207">J253-K253</f>
        <v>0</v>
      </c>
      <c r="M253" s="64"/>
      <c r="N253" s="65"/>
      <c r="O253" s="66">
        <f t="shared" ref="O253:O264" si="208">IF(N253&gt;0, 1, 0)</f>
        <v>0</v>
      </c>
      <c r="P253" s="66">
        <f t="shared" ref="P253:P264" si="209">N253-O253</f>
        <v>0</v>
      </c>
      <c r="Q253" s="67"/>
      <c r="R253" s="68">
        <f t="shared" ref="R253:R262" si="210">(K253*M253*$R$5)+(L253*M253*$R$6)+(O253*Q253*$R$7)+(P253*Q253*$R$8)</f>
        <v>0</v>
      </c>
      <c r="S253" s="69">
        <f t="shared" ref="S253:S262" si="211">J253*M253*$S$5</f>
        <v>0</v>
      </c>
      <c r="T253" s="70">
        <f t="shared" ref="T253:T262" si="212">K253*M253*$T$5</f>
        <v>0</v>
      </c>
      <c r="U253" s="70">
        <f t="shared" ref="U253:U262" si="213">J253*M253*$U$5</f>
        <v>0</v>
      </c>
      <c r="V253" s="70">
        <f t="shared" ref="V253:V264" si="214">N253*Q253*$V$7</f>
        <v>0</v>
      </c>
      <c r="W253" s="70">
        <f t="shared" ref="W253:W264" si="215">O253*Q253*$W$7</f>
        <v>0</v>
      </c>
      <c r="X253" s="70">
        <f t="shared" ref="X253:X264" si="216">N253*Q253*$X$7</f>
        <v>0</v>
      </c>
      <c r="Y253" s="70">
        <f t="shared" ref="Y253:Y264" si="217">S253+V253</f>
        <v>0</v>
      </c>
      <c r="Z253" s="70">
        <f t="shared" ref="Z253:Z264" si="218">T253+W253</f>
        <v>0</v>
      </c>
      <c r="AA253" s="70">
        <f t="shared" ref="AA253:AA264" si="219">U253+X253</f>
        <v>0</v>
      </c>
      <c r="AB253" s="71"/>
      <c r="AC253" s="7">
        <f>R253-Y253-Z253-AA253</f>
        <v>0</v>
      </c>
    </row>
    <row r="254" spans="1:35" ht="27.95" hidden="1" customHeight="1" x14ac:dyDescent="0.25">
      <c r="A254" s="54"/>
      <c r="B254" s="55"/>
      <c r="C254" s="56"/>
      <c r="D254" s="57" t="s">
        <v>53</v>
      </c>
      <c r="E254" s="135"/>
      <c r="F254" s="136"/>
      <c r="G254" s="137"/>
      <c r="H254" s="140"/>
      <c r="I254" s="81"/>
      <c r="J254" s="82"/>
      <c r="K254" s="63">
        <f t="shared" si="206"/>
        <v>0</v>
      </c>
      <c r="L254" s="63">
        <f t="shared" si="207"/>
        <v>0</v>
      </c>
      <c r="M254" s="83"/>
      <c r="N254" s="84"/>
      <c r="O254" s="66">
        <f t="shared" si="208"/>
        <v>0</v>
      </c>
      <c r="P254" s="66">
        <f t="shared" si="209"/>
        <v>0</v>
      </c>
      <c r="Q254" s="83"/>
      <c r="R254" s="85">
        <f t="shared" si="210"/>
        <v>0</v>
      </c>
      <c r="S254" s="69">
        <f t="shared" si="211"/>
        <v>0</v>
      </c>
      <c r="T254" s="70">
        <f t="shared" si="212"/>
        <v>0</v>
      </c>
      <c r="U254" s="70">
        <f t="shared" si="213"/>
        <v>0</v>
      </c>
      <c r="V254" s="70">
        <f t="shared" si="214"/>
        <v>0</v>
      </c>
      <c r="W254" s="70">
        <f t="shared" si="215"/>
        <v>0</v>
      </c>
      <c r="X254" s="70">
        <f t="shared" si="216"/>
        <v>0</v>
      </c>
      <c r="Y254" s="70">
        <f t="shared" si="217"/>
        <v>0</v>
      </c>
      <c r="Z254" s="70">
        <f t="shared" si="218"/>
        <v>0</v>
      </c>
      <c r="AA254" s="70">
        <f t="shared" si="219"/>
        <v>0</v>
      </c>
      <c r="AB254" s="71"/>
      <c r="AC254" s="7">
        <f t="shared" ref="AC254:AC264" si="220">R252-Y252-Z252-AA252</f>
        <v>0</v>
      </c>
    </row>
    <row r="255" spans="1:35" ht="27.95" hidden="1" customHeight="1" x14ac:dyDescent="0.25">
      <c r="A255" s="54"/>
      <c r="B255" s="55"/>
      <c r="C255" s="56"/>
      <c r="D255" s="57" t="s">
        <v>53</v>
      </c>
      <c r="E255" s="135"/>
      <c r="F255" s="136"/>
      <c r="G255" s="137"/>
      <c r="H255" s="138"/>
      <c r="I255" s="81"/>
      <c r="J255" s="82"/>
      <c r="K255" s="63">
        <f t="shared" si="206"/>
        <v>0</v>
      </c>
      <c r="L255" s="63">
        <f t="shared" si="207"/>
        <v>0</v>
      </c>
      <c r="M255" s="83"/>
      <c r="N255" s="84"/>
      <c r="O255" s="66">
        <f t="shared" si="208"/>
        <v>0</v>
      </c>
      <c r="P255" s="66">
        <f t="shared" si="209"/>
        <v>0</v>
      </c>
      <c r="Q255" s="83"/>
      <c r="R255" s="85">
        <f t="shared" si="210"/>
        <v>0</v>
      </c>
      <c r="S255" s="69">
        <f t="shared" si="211"/>
        <v>0</v>
      </c>
      <c r="T255" s="70">
        <f t="shared" si="212"/>
        <v>0</v>
      </c>
      <c r="U255" s="70">
        <f t="shared" si="213"/>
        <v>0</v>
      </c>
      <c r="V255" s="70">
        <f t="shared" si="214"/>
        <v>0</v>
      </c>
      <c r="W255" s="70">
        <f t="shared" si="215"/>
        <v>0</v>
      </c>
      <c r="X255" s="70">
        <f t="shared" si="216"/>
        <v>0</v>
      </c>
      <c r="Y255" s="70">
        <f t="shared" si="217"/>
        <v>0</v>
      </c>
      <c r="Z255" s="70">
        <f t="shared" si="218"/>
        <v>0</v>
      </c>
      <c r="AA255" s="70">
        <f t="shared" si="219"/>
        <v>0</v>
      </c>
      <c r="AB255" s="71"/>
      <c r="AC255" s="7">
        <f t="shared" si="220"/>
        <v>0</v>
      </c>
    </row>
    <row r="256" spans="1:35" ht="27.95" hidden="1" customHeight="1" x14ac:dyDescent="0.25">
      <c r="A256" s="54"/>
      <c r="B256" s="55"/>
      <c r="C256" s="56"/>
      <c r="D256" s="57" t="s">
        <v>53</v>
      </c>
      <c r="E256" s="139"/>
      <c r="F256" s="136"/>
      <c r="G256" s="137"/>
      <c r="H256" s="140"/>
      <c r="I256" s="81"/>
      <c r="J256" s="82"/>
      <c r="K256" s="63">
        <f t="shared" si="206"/>
        <v>0</v>
      </c>
      <c r="L256" s="63">
        <f t="shared" si="207"/>
        <v>0</v>
      </c>
      <c r="M256" s="83"/>
      <c r="N256" s="84"/>
      <c r="O256" s="66">
        <f t="shared" si="208"/>
        <v>0</v>
      </c>
      <c r="P256" s="66">
        <f t="shared" si="209"/>
        <v>0</v>
      </c>
      <c r="Q256" s="83"/>
      <c r="R256" s="85">
        <f t="shared" si="210"/>
        <v>0</v>
      </c>
      <c r="S256" s="69">
        <f t="shared" si="211"/>
        <v>0</v>
      </c>
      <c r="T256" s="70">
        <f t="shared" si="212"/>
        <v>0</v>
      </c>
      <c r="U256" s="70">
        <f t="shared" si="213"/>
        <v>0</v>
      </c>
      <c r="V256" s="70">
        <f t="shared" si="214"/>
        <v>0</v>
      </c>
      <c r="W256" s="70">
        <f t="shared" si="215"/>
        <v>0</v>
      </c>
      <c r="X256" s="70">
        <f t="shared" si="216"/>
        <v>0</v>
      </c>
      <c r="Y256" s="70">
        <f t="shared" si="217"/>
        <v>0</v>
      </c>
      <c r="Z256" s="70">
        <f t="shared" si="218"/>
        <v>0</v>
      </c>
      <c r="AA256" s="70">
        <f t="shared" si="219"/>
        <v>0</v>
      </c>
      <c r="AB256" s="71"/>
      <c r="AC256" s="7">
        <f t="shared" si="220"/>
        <v>0</v>
      </c>
    </row>
    <row r="257" spans="1:35" ht="27.95" hidden="1" customHeight="1" x14ac:dyDescent="0.25">
      <c r="A257" s="54"/>
      <c r="B257" s="55"/>
      <c r="C257" s="56"/>
      <c r="D257" s="57" t="s">
        <v>53</v>
      </c>
      <c r="E257" s="141"/>
      <c r="F257" s="136"/>
      <c r="G257" s="137"/>
      <c r="H257" s="140"/>
      <c r="I257" s="81"/>
      <c r="J257" s="82"/>
      <c r="K257" s="63">
        <f t="shared" si="206"/>
        <v>0</v>
      </c>
      <c r="L257" s="63">
        <f t="shared" si="207"/>
        <v>0</v>
      </c>
      <c r="M257" s="83"/>
      <c r="N257" s="84"/>
      <c r="O257" s="66">
        <f t="shared" si="208"/>
        <v>0</v>
      </c>
      <c r="P257" s="66">
        <f t="shared" si="209"/>
        <v>0</v>
      </c>
      <c r="Q257" s="83"/>
      <c r="R257" s="85">
        <f t="shared" si="210"/>
        <v>0</v>
      </c>
      <c r="S257" s="69">
        <f t="shared" si="211"/>
        <v>0</v>
      </c>
      <c r="T257" s="70">
        <f t="shared" si="212"/>
        <v>0</v>
      </c>
      <c r="U257" s="70">
        <f t="shared" si="213"/>
        <v>0</v>
      </c>
      <c r="V257" s="70">
        <f t="shared" si="214"/>
        <v>0</v>
      </c>
      <c r="W257" s="70">
        <f t="shared" si="215"/>
        <v>0</v>
      </c>
      <c r="X257" s="70">
        <f t="shared" si="216"/>
        <v>0</v>
      </c>
      <c r="Y257" s="70">
        <f t="shared" si="217"/>
        <v>0</v>
      </c>
      <c r="Z257" s="70">
        <f t="shared" si="218"/>
        <v>0</v>
      </c>
      <c r="AA257" s="70">
        <f t="shared" si="219"/>
        <v>0</v>
      </c>
      <c r="AB257" s="71"/>
      <c r="AC257" s="7">
        <f t="shared" si="220"/>
        <v>0</v>
      </c>
    </row>
    <row r="258" spans="1:35" ht="27.95" hidden="1" customHeight="1" x14ac:dyDescent="0.25">
      <c r="A258" s="54"/>
      <c r="B258" s="55"/>
      <c r="C258" s="56"/>
      <c r="D258" s="57" t="s">
        <v>53</v>
      </c>
      <c r="E258" s="141"/>
      <c r="F258" s="136"/>
      <c r="G258" s="137"/>
      <c r="H258" s="140"/>
      <c r="I258" s="81"/>
      <c r="J258" s="82"/>
      <c r="K258" s="63">
        <f t="shared" si="206"/>
        <v>0</v>
      </c>
      <c r="L258" s="63">
        <f t="shared" si="207"/>
        <v>0</v>
      </c>
      <c r="M258" s="83"/>
      <c r="N258" s="84"/>
      <c r="O258" s="66">
        <f t="shared" si="208"/>
        <v>0</v>
      </c>
      <c r="P258" s="66">
        <f t="shared" si="209"/>
        <v>0</v>
      </c>
      <c r="Q258" s="83"/>
      <c r="R258" s="85">
        <f t="shared" si="210"/>
        <v>0</v>
      </c>
      <c r="S258" s="69">
        <f t="shared" si="211"/>
        <v>0</v>
      </c>
      <c r="T258" s="70">
        <f t="shared" si="212"/>
        <v>0</v>
      </c>
      <c r="U258" s="70">
        <f t="shared" si="213"/>
        <v>0</v>
      </c>
      <c r="V258" s="70">
        <f t="shared" si="214"/>
        <v>0</v>
      </c>
      <c r="W258" s="70">
        <f t="shared" si="215"/>
        <v>0</v>
      </c>
      <c r="X258" s="70">
        <f t="shared" si="216"/>
        <v>0</v>
      </c>
      <c r="Y258" s="70">
        <f t="shared" si="217"/>
        <v>0</v>
      </c>
      <c r="Z258" s="70">
        <f t="shared" si="218"/>
        <v>0</v>
      </c>
      <c r="AA258" s="70">
        <f t="shared" si="219"/>
        <v>0</v>
      </c>
      <c r="AB258" s="71"/>
      <c r="AC258" s="7">
        <f t="shared" si="220"/>
        <v>0</v>
      </c>
    </row>
    <row r="259" spans="1:35" ht="27.95" hidden="1" customHeight="1" x14ac:dyDescent="0.25">
      <c r="A259" s="54"/>
      <c r="B259" s="55"/>
      <c r="C259" s="56"/>
      <c r="D259" s="57" t="s">
        <v>53</v>
      </c>
      <c r="E259" s="141"/>
      <c r="F259" s="136"/>
      <c r="G259" s="142"/>
      <c r="H259" s="140"/>
      <c r="I259" s="81"/>
      <c r="J259" s="82"/>
      <c r="K259" s="63">
        <f t="shared" si="206"/>
        <v>0</v>
      </c>
      <c r="L259" s="63">
        <f t="shared" si="207"/>
        <v>0</v>
      </c>
      <c r="M259" s="83"/>
      <c r="N259" s="84"/>
      <c r="O259" s="66">
        <f t="shared" si="208"/>
        <v>0</v>
      </c>
      <c r="P259" s="66">
        <f t="shared" si="209"/>
        <v>0</v>
      </c>
      <c r="Q259" s="83"/>
      <c r="R259" s="85">
        <f t="shared" si="210"/>
        <v>0</v>
      </c>
      <c r="S259" s="69">
        <f t="shared" si="211"/>
        <v>0</v>
      </c>
      <c r="T259" s="70">
        <f t="shared" si="212"/>
        <v>0</v>
      </c>
      <c r="U259" s="70">
        <f t="shared" si="213"/>
        <v>0</v>
      </c>
      <c r="V259" s="70">
        <f t="shared" si="214"/>
        <v>0</v>
      </c>
      <c r="W259" s="70">
        <f t="shared" si="215"/>
        <v>0</v>
      </c>
      <c r="X259" s="70">
        <f t="shared" si="216"/>
        <v>0</v>
      </c>
      <c r="Y259" s="70">
        <f t="shared" si="217"/>
        <v>0</v>
      </c>
      <c r="Z259" s="70">
        <f t="shared" si="218"/>
        <v>0</v>
      </c>
      <c r="AA259" s="70">
        <f t="shared" si="219"/>
        <v>0</v>
      </c>
      <c r="AB259" s="71"/>
      <c r="AC259" s="7">
        <f t="shared" si="220"/>
        <v>0</v>
      </c>
    </row>
    <row r="260" spans="1:35" ht="27.95" hidden="1" customHeight="1" x14ac:dyDescent="0.25">
      <c r="A260" s="54"/>
      <c r="B260" s="55"/>
      <c r="C260" s="56"/>
      <c r="D260" s="57" t="s">
        <v>53</v>
      </c>
      <c r="E260" s="141"/>
      <c r="F260" s="136"/>
      <c r="G260" s="142"/>
      <c r="H260" s="140"/>
      <c r="I260" s="94"/>
      <c r="J260" s="82"/>
      <c r="K260" s="63">
        <f t="shared" si="206"/>
        <v>0</v>
      </c>
      <c r="L260" s="63">
        <f t="shared" si="207"/>
        <v>0</v>
      </c>
      <c r="M260" s="83"/>
      <c r="N260" s="84"/>
      <c r="O260" s="66">
        <f t="shared" si="208"/>
        <v>0</v>
      </c>
      <c r="P260" s="66">
        <f t="shared" si="209"/>
        <v>0</v>
      </c>
      <c r="Q260" s="83"/>
      <c r="R260" s="85">
        <f t="shared" si="210"/>
        <v>0</v>
      </c>
      <c r="S260" s="69">
        <f t="shared" si="211"/>
        <v>0</v>
      </c>
      <c r="T260" s="70">
        <f t="shared" si="212"/>
        <v>0</v>
      </c>
      <c r="U260" s="70">
        <f t="shared" si="213"/>
        <v>0</v>
      </c>
      <c r="V260" s="70">
        <f t="shared" si="214"/>
        <v>0</v>
      </c>
      <c r="W260" s="70">
        <f t="shared" si="215"/>
        <v>0</v>
      </c>
      <c r="X260" s="70">
        <f t="shared" si="216"/>
        <v>0</v>
      </c>
      <c r="Y260" s="70">
        <f t="shared" si="217"/>
        <v>0</v>
      </c>
      <c r="Z260" s="70">
        <f t="shared" si="218"/>
        <v>0</v>
      </c>
      <c r="AA260" s="70">
        <f t="shared" si="219"/>
        <v>0</v>
      </c>
      <c r="AB260" s="71"/>
      <c r="AC260" s="7">
        <f t="shared" si="220"/>
        <v>0</v>
      </c>
    </row>
    <row r="261" spans="1:35" ht="27.95" hidden="1" customHeight="1" x14ac:dyDescent="0.25">
      <c r="A261" s="54"/>
      <c r="B261" s="55"/>
      <c r="C261" s="56"/>
      <c r="D261" s="57" t="s">
        <v>53</v>
      </c>
      <c r="E261" s="143"/>
      <c r="F261" s="144"/>
      <c r="G261" s="145"/>
      <c r="H261" s="140"/>
      <c r="I261" s="81"/>
      <c r="J261" s="82"/>
      <c r="K261" s="63">
        <f t="shared" si="206"/>
        <v>0</v>
      </c>
      <c r="L261" s="63">
        <f t="shared" si="207"/>
        <v>0</v>
      </c>
      <c r="M261" s="83"/>
      <c r="N261" s="84"/>
      <c r="O261" s="66">
        <f t="shared" si="208"/>
        <v>0</v>
      </c>
      <c r="P261" s="66">
        <f t="shared" si="209"/>
        <v>0</v>
      </c>
      <c r="Q261" s="83"/>
      <c r="R261" s="85">
        <f t="shared" si="210"/>
        <v>0</v>
      </c>
      <c r="S261" s="69">
        <f t="shared" si="211"/>
        <v>0</v>
      </c>
      <c r="T261" s="70">
        <f t="shared" si="212"/>
        <v>0</v>
      </c>
      <c r="U261" s="70">
        <f t="shared" si="213"/>
        <v>0</v>
      </c>
      <c r="V261" s="70">
        <f t="shared" si="214"/>
        <v>0</v>
      </c>
      <c r="W261" s="70">
        <f t="shared" si="215"/>
        <v>0</v>
      </c>
      <c r="X261" s="70">
        <f t="shared" si="216"/>
        <v>0</v>
      </c>
      <c r="Y261" s="70">
        <f t="shared" si="217"/>
        <v>0</v>
      </c>
      <c r="Z261" s="70">
        <f t="shared" si="218"/>
        <v>0</v>
      </c>
      <c r="AA261" s="70">
        <f t="shared" si="219"/>
        <v>0</v>
      </c>
      <c r="AB261" s="71"/>
      <c r="AC261" s="7">
        <f t="shared" si="220"/>
        <v>0</v>
      </c>
      <c r="AD261" s="171"/>
      <c r="AE261" s="171"/>
      <c r="AF261" s="171"/>
      <c r="AG261" s="171"/>
      <c r="AH261" s="171"/>
      <c r="AI261" s="171"/>
    </row>
    <row r="262" spans="1:35" ht="27.95" hidden="1" customHeight="1" x14ac:dyDescent="0.25">
      <c r="A262" s="54"/>
      <c r="B262" s="55"/>
      <c r="C262" s="56"/>
      <c r="D262" s="57" t="s">
        <v>53</v>
      </c>
      <c r="E262" s="146"/>
      <c r="F262" s="147"/>
      <c r="G262" s="142"/>
      <c r="H262" s="148"/>
      <c r="I262" s="95"/>
      <c r="J262" s="82"/>
      <c r="K262" s="96">
        <f t="shared" si="206"/>
        <v>0</v>
      </c>
      <c r="L262" s="96">
        <f t="shared" si="207"/>
        <v>0</v>
      </c>
      <c r="M262" s="83"/>
      <c r="N262" s="84"/>
      <c r="O262" s="66">
        <f t="shared" si="208"/>
        <v>0</v>
      </c>
      <c r="P262" s="66">
        <f t="shared" si="209"/>
        <v>0</v>
      </c>
      <c r="Q262" s="83"/>
      <c r="R262" s="85">
        <f t="shared" si="210"/>
        <v>0</v>
      </c>
      <c r="S262" s="69">
        <f t="shared" si="211"/>
        <v>0</v>
      </c>
      <c r="T262" s="70">
        <f t="shared" si="212"/>
        <v>0</v>
      </c>
      <c r="U262" s="70">
        <f t="shared" si="213"/>
        <v>0</v>
      </c>
      <c r="V262" s="70">
        <f t="shared" si="214"/>
        <v>0</v>
      </c>
      <c r="W262" s="70">
        <f t="shared" si="215"/>
        <v>0</v>
      </c>
      <c r="X262" s="70">
        <f t="shared" si="216"/>
        <v>0</v>
      </c>
      <c r="Y262" s="70">
        <f t="shared" si="217"/>
        <v>0</v>
      </c>
      <c r="Z262" s="70">
        <f t="shared" si="218"/>
        <v>0</v>
      </c>
      <c r="AA262" s="70">
        <f t="shared" si="219"/>
        <v>0</v>
      </c>
      <c r="AB262" s="71"/>
      <c r="AC262" s="7">
        <f t="shared" si="220"/>
        <v>0</v>
      </c>
      <c r="AD262" s="171"/>
      <c r="AE262" s="171"/>
      <c r="AF262" s="171"/>
      <c r="AG262" s="171"/>
      <c r="AH262" s="171"/>
      <c r="AI262" s="171"/>
    </row>
    <row r="263" spans="1:35" s="179" customFormat="1" ht="27.95" hidden="1" customHeight="1" x14ac:dyDescent="0.25">
      <c r="A263" s="193"/>
      <c r="B263" s="194"/>
      <c r="C263" s="56"/>
      <c r="D263" s="57" t="s">
        <v>53</v>
      </c>
      <c r="E263" s="101" t="s">
        <v>49</v>
      </c>
      <c r="F263" s="101"/>
      <c r="G263" s="102"/>
      <c r="H263" s="103"/>
      <c r="I263" s="104"/>
      <c r="J263" s="105"/>
      <c r="K263" s="106">
        <f t="shared" si="206"/>
        <v>0</v>
      </c>
      <c r="L263" s="106">
        <f t="shared" si="207"/>
        <v>0</v>
      </c>
      <c r="M263" s="107"/>
      <c r="N263" s="108"/>
      <c r="O263" s="109">
        <f t="shared" si="208"/>
        <v>0</v>
      </c>
      <c r="P263" s="109">
        <f t="shared" si="209"/>
        <v>0</v>
      </c>
      <c r="Q263" s="107"/>
      <c r="R263" s="110">
        <f>J263*M263*$R$9</f>
        <v>0</v>
      </c>
      <c r="S263" s="111">
        <f>J263*M263*$S$9</f>
        <v>0</v>
      </c>
      <c r="T263" s="112">
        <f>K263*M263*$T$9</f>
        <v>0</v>
      </c>
      <c r="U263" s="112">
        <f>J263*M263*$U$9</f>
        <v>0</v>
      </c>
      <c r="V263" s="112">
        <f t="shared" si="214"/>
        <v>0</v>
      </c>
      <c r="W263" s="112">
        <f t="shared" si="215"/>
        <v>0</v>
      </c>
      <c r="X263" s="112">
        <f t="shared" si="216"/>
        <v>0</v>
      </c>
      <c r="Y263" s="112">
        <f t="shared" si="217"/>
        <v>0</v>
      </c>
      <c r="Z263" s="112">
        <f t="shared" si="218"/>
        <v>0</v>
      </c>
      <c r="AA263" s="112">
        <f t="shared" si="219"/>
        <v>0</v>
      </c>
      <c r="AB263" s="113"/>
      <c r="AC263" s="7">
        <f t="shared" si="220"/>
        <v>0</v>
      </c>
      <c r="AD263" s="6"/>
      <c r="AE263" s="6"/>
      <c r="AF263" s="6"/>
      <c r="AG263" s="6"/>
      <c r="AH263" s="6"/>
      <c r="AI263" s="6"/>
    </row>
    <row r="264" spans="1:35" s="171" customFormat="1" ht="27.95" hidden="1" customHeight="1" x14ac:dyDescent="0.25">
      <c r="A264" s="193"/>
      <c r="B264" s="194"/>
      <c r="C264" s="56"/>
      <c r="D264" s="57" t="s">
        <v>53</v>
      </c>
      <c r="E264" s="101" t="s">
        <v>49</v>
      </c>
      <c r="F264" s="101"/>
      <c r="G264" s="102"/>
      <c r="H264" s="103"/>
      <c r="I264" s="104"/>
      <c r="J264" s="105"/>
      <c r="K264" s="106">
        <f t="shared" si="206"/>
        <v>0</v>
      </c>
      <c r="L264" s="106">
        <f t="shared" si="207"/>
        <v>0</v>
      </c>
      <c r="M264" s="107"/>
      <c r="N264" s="108"/>
      <c r="O264" s="109">
        <f t="shared" si="208"/>
        <v>0</v>
      </c>
      <c r="P264" s="109">
        <f t="shared" si="209"/>
        <v>0</v>
      </c>
      <c r="Q264" s="107"/>
      <c r="R264" s="110">
        <f>J264*M264*$R$9</f>
        <v>0</v>
      </c>
      <c r="S264" s="111">
        <f>J264*M264*$S$9</f>
        <v>0</v>
      </c>
      <c r="T264" s="112">
        <f>K264*M264*$T$9</f>
        <v>0</v>
      </c>
      <c r="U264" s="112">
        <f>J264*M264*$U$9</f>
        <v>0</v>
      </c>
      <c r="V264" s="112">
        <f t="shared" si="214"/>
        <v>0</v>
      </c>
      <c r="W264" s="112">
        <f t="shared" si="215"/>
        <v>0</v>
      </c>
      <c r="X264" s="112">
        <f t="shared" si="216"/>
        <v>0</v>
      </c>
      <c r="Y264" s="112">
        <f t="shared" si="217"/>
        <v>0</v>
      </c>
      <c r="Z264" s="112">
        <f t="shared" si="218"/>
        <v>0</v>
      </c>
      <c r="AA264" s="112">
        <f t="shared" si="219"/>
        <v>0</v>
      </c>
      <c r="AB264" s="113"/>
      <c r="AC264" s="114">
        <f t="shared" si="220"/>
        <v>0</v>
      </c>
      <c r="AD264" s="6"/>
      <c r="AE264" s="6"/>
      <c r="AF264" s="6"/>
      <c r="AG264" s="6"/>
      <c r="AH264" s="6"/>
      <c r="AI264" s="6"/>
    </row>
    <row r="265" spans="1:35" ht="27.95" hidden="1" customHeight="1" thickBot="1" x14ac:dyDescent="0.3">
      <c r="A265" s="116"/>
      <c r="B265" s="117"/>
      <c r="C265" s="117"/>
      <c r="D265" s="57" t="s">
        <v>53</v>
      </c>
      <c r="E265" s="118"/>
      <c r="F265" s="118"/>
      <c r="G265" s="119"/>
      <c r="H265" s="120" t="s">
        <v>90</v>
      </c>
      <c r="I265" s="121"/>
      <c r="J265" s="122"/>
      <c r="K265" s="123"/>
      <c r="L265" s="123"/>
      <c r="M265" s="124"/>
      <c r="N265" s="125"/>
      <c r="O265" s="123"/>
      <c r="P265" s="123"/>
      <c r="Q265" s="124"/>
      <c r="R265" s="126">
        <f t="shared" ref="R265:AA265" si="221">SUM(R253:R264)</f>
        <v>0</v>
      </c>
      <c r="S265" s="127">
        <f t="shared" si="221"/>
        <v>0</v>
      </c>
      <c r="T265" s="128">
        <f t="shared" si="221"/>
        <v>0</v>
      </c>
      <c r="U265" s="128">
        <f t="shared" si="221"/>
        <v>0</v>
      </c>
      <c r="V265" s="128">
        <f t="shared" si="221"/>
        <v>0</v>
      </c>
      <c r="W265" s="128">
        <f t="shared" si="221"/>
        <v>0</v>
      </c>
      <c r="X265" s="128">
        <f t="shared" si="221"/>
        <v>0</v>
      </c>
      <c r="Y265" s="129">
        <f t="shared" si="221"/>
        <v>0</v>
      </c>
      <c r="Z265" s="129">
        <f t="shared" si="221"/>
        <v>0</v>
      </c>
      <c r="AA265" s="129">
        <f t="shared" si="221"/>
        <v>0</v>
      </c>
      <c r="AB265" s="130">
        <f>R265/1800/0.6</f>
        <v>0</v>
      </c>
      <c r="AC265" s="7"/>
    </row>
    <row r="266" spans="1:35" ht="27.75" hidden="1" customHeight="1" thickTop="1" x14ac:dyDescent="0.25">
      <c r="A266" s="54"/>
      <c r="B266" s="55"/>
      <c r="C266" s="56"/>
      <c r="D266" s="57" t="s">
        <v>53</v>
      </c>
      <c r="E266" s="135"/>
      <c r="F266" s="136"/>
      <c r="G266" s="137"/>
      <c r="H266" s="140"/>
      <c r="I266" s="61"/>
      <c r="J266" s="62"/>
      <c r="K266" s="63">
        <f t="shared" ref="K266:K277" si="222">IF(J266&gt;0, 1, 0)</f>
        <v>0</v>
      </c>
      <c r="L266" s="63">
        <f t="shared" ref="L266:L277" si="223">J266-K266</f>
        <v>0</v>
      </c>
      <c r="M266" s="64"/>
      <c r="N266" s="65"/>
      <c r="O266" s="66">
        <f t="shared" ref="O266:O277" si="224">IF(N266&gt;0, 1, 0)</f>
        <v>0</v>
      </c>
      <c r="P266" s="66">
        <f t="shared" ref="P266:P277" si="225">N266-O266</f>
        <v>0</v>
      </c>
      <c r="Q266" s="67"/>
      <c r="R266" s="68">
        <f t="shared" ref="R266:R275" si="226">(K266*M266*$R$5)+(L266*M266*$R$6)+(O266*Q266*$R$7)+(P266*Q266*$R$8)</f>
        <v>0</v>
      </c>
      <c r="S266" s="69">
        <f t="shared" ref="S266:S275" si="227">J266*M266*$S$5</f>
        <v>0</v>
      </c>
      <c r="T266" s="70">
        <f t="shared" ref="T266:T275" si="228">K266*M266*$T$5</f>
        <v>0</v>
      </c>
      <c r="U266" s="70">
        <f t="shared" ref="U266:U275" si="229">J266*M266*$U$5</f>
        <v>0</v>
      </c>
      <c r="V266" s="70">
        <f t="shared" ref="V266:V277" si="230">N266*Q266*$V$7</f>
        <v>0</v>
      </c>
      <c r="W266" s="70">
        <f t="shared" ref="W266:W277" si="231">O266*Q266*$W$7</f>
        <v>0</v>
      </c>
      <c r="X266" s="70">
        <f t="shared" ref="X266:X277" si="232">N266*Q266*$X$7</f>
        <v>0</v>
      </c>
      <c r="Y266" s="70">
        <f t="shared" ref="Y266:Y277" si="233">S266+V266</f>
        <v>0</v>
      </c>
      <c r="Z266" s="70">
        <f t="shared" ref="Z266:Z277" si="234">T266+W266</f>
        <v>0</v>
      </c>
      <c r="AA266" s="70">
        <f t="shared" ref="AA266:AA277" si="235">U266+X266</f>
        <v>0</v>
      </c>
      <c r="AB266" s="71"/>
      <c r="AC266" s="7">
        <f>R266-Y266-Z266-AA266</f>
        <v>0</v>
      </c>
    </row>
    <row r="267" spans="1:35" ht="27.95" hidden="1" customHeight="1" x14ac:dyDescent="0.25">
      <c r="A267" s="54"/>
      <c r="B267" s="55"/>
      <c r="C267" s="56"/>
      <c r="D267" s="57" t="s">
        <v>53</v>
      </c>
      <c r="E267" s="135"/>
      <c r="F267" s="136"/>
      <c r="G267" s="137"/>
      <c r="H267" s="140"/>
      <c r="I267" s="81"/>
      <c r="J267" s="82"/>
      <c r="K267" s="63">
        <f t="shared" si="222"/>
        <v>0</v>
      </c>
      <c r="L267" s="63">
        <f t="shared" si="223"/>
        <v>0</v>
      </c>
      <c r="M267" s="83"/>
      <c r="N267" s="84"/>
      <c r="O267" s="66">
        <f t="shared" si="224"/>
        <v>0</v>
      </c>
      <c r="P267" s="66">
        <f t="shared" si="225"/>
        <v>0</v>
      </c>
      <c r="Q267" s="83"/>
      <c r="R267" s="85">
        <f t="shared" si="226"/>
        <v>0</v>
      </c>
      <c r="S267" s="69">
        <f t="shared" si="227"/>
        <v>0</v>
      </c>
      <c r="T267" s="70">
        <f t="shared" si="228"/>
        <v>0</v>
      </c>
      <c r="U267" s="70">
        <f t="shared" si="229"/>
        <v>0</v>
      </c>
      <c r="V267" s="70">
        <f t="shared" si="230"/>
        <v>0</v>
      </c>
      <c r="W267" s="70">
        <f t="shared" si="231"/>
        <v>0</v>
      </c>
      <c r="X267" s="70">
        <f t="shared" si="232"/>
        <v>0</v>
      </c>
      <c r="Y267" s="70">
        <f t="shared" si="233"/>
        <v>0</v>
      </c>
      <c r="Z267" s="70">
        <f t="shared" si="234"/>
        <v>0</v>
      </c>
      <c r="AA267" s="70">
        <f t="shared" si="235"/>
        <v>0</v>
      </c>
      <c r="AB267" s="71"/>
      <c r="AC267" s="7">
        <f t="shared" ref="AC267:AC277" si="236">R265-Y265-Z265-AA265</f>
        <v>0</v>
      </c>
    </row>
    <row r="268" spans="1:35" ht="27.95" hidden="1" customHeight="1" x14ac:dyDescent="0.25">
      <c r="A268" s="54"/>
      <c r="B268" s="55"/>
      <c r="C268" s="56"/>
      <c r="D268" s="57" t="s">
        <v>53</v>
      </c>
      <c r="E268" s="135"/>
      <c r="F268" s="136"/>
      <c r="G268" s="137"/>
      <c r="H268" s="138"/>
      <c r="I268" s="81"/>
      <c r="J268" s="82"/>
      <c r="K268" s="63">
        <f t="shared" si="222"/>
        <v>0</v>
      </c>
      <c r="L268" s="63">
        <f t="shared" si="223"/>
        <v>0</v>
      </c>
      <c r="M268" s="83"/>
      <c r="N268" s="84"/>
      <c r="O268" s="66">
        <f t="shared" si="224"/>
        <v>0</v>
      </c>
      <c r="P268" s="66">
        <f t="shared" si="225"/>
        <v>0</v>
      </c>
      <c r="Q268" s="83"/>
      <c r="R268" s="85">
        <f t="shared" si="226"/>
        <v>0</v>
      </c>
      <c r="S268" s="69">
        <f t="shared" si="227"/>
        <v>0</v>
      </c>
      <c r="T268" s="70">
        <f t="shared" si="228"/>
        <v>0</v>
      </c>
      <c r="U268" s="70">
        <f t="shared" si="229"/>
        <v>0</v>
      </c>
      <c r="V268" s="70">
        <f t="shared" si="230"/>
        <v>0</v>
      </c>
      <c r="W268" s="70">
        <f t="shared" si="231"/>
        <v>0</v>
      </c>
      <c r="X268" s="70">
        <f t="shared" si="232"/>
        <v>0</v>
      </c>
      <c r="Y268" s="70">
        <f t="shared" si="233"/>
        <v>0</v>
      </c>
      <c r="Z268" s="70">
        <f t="shared" si="234"/>
        <v>0</v>
      </c>
      <c r="AA268" s="70">
        <f t="shared" si="235"/>
        <v>0</v>
      </c>
      <c r="AB268" s="71"/>
      <c r="AC268" s="7">
        <f t="shared" si="236"/>
        <v>0</v>
      </c>
    </row>
    <row r="269" spans="1:35" ht="27.95" hidden="1" customHeight="1" x14ac:dyDescent="0.25">
      <c r="A269" s="54"/>
      <c r="B269" s="55"/>
      <c r="C269" s="56"/>
      <c r="D269" s="57" t="s">
        <v>53</v>
      </c>
      <c r="E269" s="139"/>
      <c r="F269" s="136"/>
      <c r="G269" s="137"/>
      <c r="H269" s="140"/>
      <c r="I269" s="81"/>
      <c r="J269" s="82"/>
      <c r="K269" s="63">
        <f t="shared" si="222"/>
        <v>0</v>
      </c>
      <c r="L269" s="63">
        <f t="shared" si="223"/>
        <v>0</v>
      </c>
      <c r="M269" s="83"/>
      <c r="N269" s="84"/>
      <c r="O269" s="66">
        <f t="shared" si="224"/>
        <v>0</v>
      </c>
      <c r="P269" s="66">
        <f t="shared" si="225"/>
        <v>0</v>
      </c>
      <c r="Q269" s="83"/>
      <c r="R269" s="85">
        <f t="shared" si="226"/>
        <v>0</v>
      </c>
      <c r="S269" s="69">
        <f t="shared" si="227"/>
        <v>0</v>
      </c>
      <c r="T269" s="70">
        <f t="shared" si="228"/>
        <v>0</v>
      </c>
      <c r="U269" s="70">
        <f t="shared" si="229"/>
        <v>0</v>
      </c>
      <c r="V269" s="70">
        <f t="shared" si="230"/>
        <v>0</v>
      </c>
      <c r="W269" s="70">
        <f t="shared" si="231"/>
        <v>0</v>
      </c>
      <c r="X269" s="70">
        <f t="shared" si="232"/>
        <v>0</v>
      </c>
      <c r="Y269" s="70">
        <f t="shared" si="233"/>
        <v>0</v>
      </c>
      <c r="Z269" s="70">
        <f t="shared" si="234"/>
        <v>0</v>
      </c>
      <c r="AA269" s="70">
        <f t="shared" si="235"/>
        <v>0</v>
      </c>
      <c r="AB269" s="71"/>
      <c r="AC269" s="7">
        <f t="shared" si="236"/>
        <v>0</v>
      </c>
    </row>
    <row r="270" spans="1:35" ht="27.95" hidden="1" customHeight="1" x14ac:dyDescent="0.25">
      <c r="A270" s="54"/>
      <c r="B270" s="55"/>
      <c r="C270" s="56"/>
      <c r="D270" s="57" t="s">
        <v>53</v>
      </c>
      <c r="E270" s="141"/>
      <c r="F270" s="136"/>
      <c r="G270" s="137"/>
      <c r="H270" s="140"/>
      <c r="I270" s="81"/>
      <c r="J270" s="82"/>
      <c r="K270" s="63">
        <f t="shared" si="222"/>
        <v>0</v>
      </c>
      <c r="L270" s="63">
        <f t="shared" si="223"/>
        <v>0</v>
      </c>
      <c r="M270" s="83"/>
      <c r="N270" s="84"/>
      <c r="O270" s="66">
        <f t="shared" si="224"/>
        <v>0</v>
      </c>
      <c r="P270" s="66">
        <f t="shared" si="225"/>
        <v>0</v>
      </c>
      <c r="Q270" s="83"/>
      <c r="R270" s="85">
        <f t="shared" si="226"/>
        <v>0</v>
      </c>
      <c r="S270" s="69">
        <f t="shared" si="227"/>
        <v>0</v>
      </c>
      <c r="T270" s="70">
        <f t="shared" si="228"/>
        <v>0</v>
      </c>
      <c r="U270" s="70">
        <f t="shared" si="229"/>
        <v>0</v>
      </c>
      <c r="V270" s="70">
        <f t="shared" si="230"/>
        <v>0</v>
      </c>
      <c r="W270" s="70">
        <f t="shared" si="231"/>
        <v>0</v>
      </c>
      <c r="X270" s="70">
        <f t="shared" si="232"/>
        <v>0</v>
      </c>
      <c r="Y270" s="70">
        <f t="shared" si="233"/>
        <v>0</v>
      </c>
      <c r="Z270" s="70">
        <f t="shared" si="234"/>
        <v>0</v>
      </c>
      <c r="AA270" s="70">
        <f t="shared" si="235"/>
        <v>0</v>
      </c>
      <c r="AB270" s="71"/>
      <c r="AC270" s="7">
        <f t="shared" si="236"/>
        <v>0</v>
      </c>
    </row>
    <row r="271" spans="1:35" ht="27.95" hidden="1" customHeight="1" x14ac:dyDescent="0.25">
      <c r="A271" s="54"/>
      <c r="B271" s="55"/>
      <c r="C271" s="56"/>
      <c r="D271" s="57" t="s">
        <v>53</v>
      </c>
      <c r="E271" s="141"/>
      <c r="F271" s="136"/>
      <c r="G271" s="137"/>
      <c r="H271" s="140"/>
      <c r="I271" s="81"/>
      <c r="J271" s="82"/>
      <c r="K271" s="63">
        <f t="shared" si="222"/>
        <v>0</v>
      </c>
      <c r="L271" s="63">
        <f t="shared" si="223"/>
        <v>0</v>
      </c>
      <c r="M271" s="83"/>
      <c r="N271" s="84"/>
      <c r="O271" s="66">
        <f t="shared" si="224"/>
        <v>0</v>
      </c>
      <c r="P271" s="66">
        <f t="shared" si="225"/>
        <v>0</v>
      </c>
      <c r="Q271" s="83"/>
      <c r="R271" s="85">
        <f t="shared" si="226"/>
        <v>0</v>
      </c>
      <c r="S271" s="69">
        <f t="shared" si="227"/>
        <v>0</v>
      </c>
      <c r="T271" s="70">
        <f t="shared" si="228"/>
        <v>0</v>
      </c>
      <c r="U271" s="70">
        <f t="shared" si="229"/>
        <v>0</v>
      </c>
      <c r="V271" s="70">
        <f t="shared" si="230"/>
        <v>0</v>
      </c>
      <c r="W271" s="70">
        <f t="shared" si="231"/>
        <v>0</v>
      </c>
      <c r="X271" s="70">
        <f t="shared" si="232"/>
        <v>0</v>
      </c>
      <c r="Y271" s="70">
        <f t="shared" si="233"/>
        <v>0</v>
      </c>
      <c r="Z271" s="70">
        <f t="shared" si="234"/>
        <v>0</v>
      </c>
      <c r="AA271" s="70">
        <f t="shared" si="235"/>
        <v>0</v>
      </c>
      <c r="AB271" s="71"/>
      <c r="AC271" s="7">
        <f t="shared" si="236"/>
        <v>0</v>
      </c>
    </row>
    <row r="272" spans="1:35" ht="27.95" hidden="1" customHeight="1" x14ac:dyDescent="0.25">
      <c r="A272" s="54"/>
      <c r="B272" s="55"/>
      <c r="C272" s="56"/>
      <c r="D272" s="57" t="s">
        <v>53</v>
      </c>
      <c r="E272" s="141"/>
      <c r="F272" s="136"/>
      <c r="G272" s="142"/>
      <c r="H272" s="140"/>
      <c r="I272" s="81"/>
      <c r="J272" s="82"/>
      <c r="K272" s="63">
        <f t="shared" si="222"/>
        <v>0</v>
      </c>
      <c r="L272" s="63">
        <f t="shared" si="223"/>
        <v>0</v>
      </c>
      <c r="M272" s="83"/>
      <c r="N272" s="84"/>
      <c r="O272" s="66">
        <f t="shared" si="224"/>
        <v>0</v>
      </c>
      <c r="P272" s="66">
        <f t="shared" si="225"/>
        <v>0</v>
      </c>
      <c r="Q272" s="83"/>
      <c r="R272" s="85">
        <f t="shared" si="226"/>
        <v>0</v>
      </c>
      <c r="S272" s="69">
        <f t="shared" si="227"/>
        <v>0</v>
      </c>
      <c r="T272" s="70">
        <f t="shared" si="228"/>
        <v>0</v>
      </c>
      <c r="U272" s="70">
        <f t="shared" si="229"/>
        <v>0</v>
      </c>
      <c r="V272" s="70">
        <f t="shared" si="230"/>
        <v>0</v>
      </c>
      <c r="W272" s="70">
        <f t="shared" si="231"/>
        <v>0</v>
      </c>
      <c r="X272" s="70">
        <f t="shared" si="232"/>
        <v>0</v>
      </c>
      <c r="Y272" s="70">
        <f t="shared" si="233"/>
        <v>0</v>
      </c>
      <c r="Z272" s="70">
        <f t="shared" si="234"/>
        <v>0</v>
      </c>
      <c r="AA272" s="70">
        <f t="shared" si="235"/>
        <v>0</v>
      </c>
      <c r="AB272" s="71"/>
      <c r="AC272" s="7">
        <f t="shared" si="236"/>
        <v>0</v>
      </c>
    </row>
    <row r="273" spans="1:35" ht="27.95" hidden="1" customHeight="1" x14ac:dyDescent="0.25">
      <c r="A273" s="54"/>
      <c r="B273" s="55"/>
      <c r="C273" s="56"/>
      <c r="D273" s="57" t="s">
        <v>53</v>
      </c>
      <c r="E273" s="141"/>
      <c r="F273" s="136"/>
      <c r="G273" s="142"/>
      <c r="H273" s="140"/>
      <c r="I273" s="94"/>
      <c r="J273" s="82"/>
      <c r="K273" s="63">
        <f t="shared" si="222"/>
        <v>0</v>
      </c>
      <c r="L273" s="63">
        <f t="shared" si="223"/>
        <v>0</v>
      </c>
      <c r="M273" s="83"/>
      <c r="N273" s="84"/>
      <c r="O273" s="66">
        <f t="shared" si="224"/>
        <v>0</v>
      </c>
      <c r="P273" s="66">
        <f t="shared" si="225"/>
        <v>0</v>
      </c>
      <c r="Q273" s="83"/>
      <c r="R273" s="85">
        <f t="shared" si="226"/>
        <v>0</v>
      </c>
      <c r="S273" s="69">
        <f t="shared" si="227"/>
        <v>0</v>
      </c>
      <c r="T273" s="70">
        <f t="shared" si="228"/>
        <v>0</v>
      </c>
      <c r="U273" s="70">
        <f t="shared" si="229"/>
        <v>0</v>
      </c>
      <c r="V273" s="70">
        <f t="shared" si="230"/>
        <v>0</v>
      </c>
      <c r="W273" s="70">
        <f t="shared" si="231"/>
        <v>0</v>
      </c>
      <c r="X273" s="70">
        <f t="shared" si="232"/>
        <v>0</v>
      </c>
      <c r="Y273" s="70">
        <f t="shared" si="233"/>
        <v>0</v>
      </c>
      <c r="Z273" s="70">
        <f t="shared" si="234"/>
        <v>0</v>
      </c>
      <c r="AA273" s="70">
        <f t="shared" si="235"/>
        <v>0</v>
      </c>
      <c r="AB273" s="71"/>
      <c r="AC273" s="7">
        <f t="shared" si="236"/>
        <v>0</v>
      </c>
    </row>
    <row r="274" spans="1:35" ht="27.95" hidden="1" customHeight="1" x14ac:dyDescent="0.25">
      <c r="A274" s="54"/>
      <c r="B274" s="55"/>
      <c r="C274" s="56"/>
      <c r="D274" s="57" t="s">
        <v>53</v>
      </c>
      <c r="E274" s="143"/>
      <c r="F274" s="144"/>
      <c r="G274" s="145"/>
      <c r="H274" s="140"/>
      <c r="I274" s="81"/>
      <c r="J274" s="82"/>
      <c r="K274" s="63">
        <f t="shared" si="222"/>
        <v>0</v>
      </c>
      <c r="L274" s="63">
        <f t="shared" si="223"/>
        <v>0</v>
      </c>
      <c r="M274" s="83"/>
      <c r="N274" s="84"/>
      <c r="O274" s="66">
        <f t="shared" si="224"/>
        <v>0</v>
      </c>
      <c r="P274" s="66">
        <f t="shared" si="225"/>
        <v>0</v>
      </c>
      <c r="Q274" s="83"/>
      <c r="R274" s="85">
        <f t="shared" si="226"/>
        <v>0</v>
      </c>
      <c r="S274" s="69">
        <f t="shared" si="227"/>
        <v>0</v>
      </c>
      <c r="T274" s="70">
        <f t="shared" si="228"/>
        <v>0</v>
      </c>
      <c r="U274" s="70">
        <f t="shared" si="229"/>
        <v>0</v>
      </c>
      <c r="V274" s="70">
        <f t="shared" si="230"/>
        <v>0</v>
      </c>
      <c r="W274" s="70">
        <f t="shared" si="231"/>
        <v>0</v>
      </c>
      <c r="X274" s="70">
        <f t="shared" si="232"/>
        <v>0</v>
      </c>
      <c r="Y274" s="70">
        <f t="shared" si="233"/>
        <v>0</v>
      </c>
      <c r="Z274" s="70">
        <f t="shared" si="234"/>
        <v>0</v>
      </c>
      <c r="AA274" s="70">
        <f t="shared" si="235"/>
        <v>0</v>
      </c>
      <c r="AB274" s="71"/>
      <c r="AC274" s="7">
        <f t="shared" si="236"/>
        <v>0</v>
      </c>
      <c r="AD274" s="171"/>
      <c r="AE274" s="171"/>
      <c r="AF274" s="171"/>
      <c r="AG274" s="171"/>
      <c r="AH274" s="171"/>
      <c r="AI274" s="171"/>
    </row>
    <row r="275" spans="1:35" ht="27.95" hidden="1" customHeight="1" x14ac:dyDescent="0.25">
      <c r="A275" s="54"/>
      <c r="B275" s="55"/>
      <c r="C275" s="56"/>
      <c r="D275" s="57" t="s">
        <v>53</v>
      </c>
      <c r="E275" s="146"/>
      <c r="F275" s="147"/>
      <c r="G275" s="142"/>
      <c r="H275" s="148"/>
      <c r="I275" s="95"/>
      <c r="J275" s="82"/>
      <c r="K275" s="96">
        <f t="shared" si="222"/>
        <v>0</v>
      </c>
      <c r="L275" s="96">
        <f t="shared" si="223"/>
        <v>0</v>
      </c>
      <c r="M275" s="83"/>
      <c r="N275" s="84"/>
      <c r="O275" s="66">
        <f t="shared" si="224"/>
        <v>0</v>
      </c>
      <c r="P275" s="66">
        <f t="shared" si="225"/>
        <v>0</v>
      </c>
      <c r="Q275" s="83"/>
      <c r="R275" s="85">
        <f t="shared" si="226"/>
        <v>0</v>
      </c>
      <c r="S275" s="69">
        <f t="shared" si="227"/>
        <v>0</v>
      </c>
      <c r="T275" s="70">
        <f t="shared" si="228"/>
        <v>0</v>
      </c>
      <c r="U275" s="70">
        <f t="shared" si="229"/>
        <v>0</v>
      </c>
      <c r="V275" s="70">
        <f t="shared" si="230"/>
        <v>0</v>
      </c>
      <c r="W275" s="70">
        <f t="shared" si="231"/>
        <v>0</v>
      </c>
      <c r="X275" s="70">
        <f t="shared" si="232"/>
        <v>0</v>
      </c>
      <c r="Y275" s="70">
        <f t="shared" si="233"/>
        <v>0</v>
      </c>
      <c r="Z275" s="70">
        <f t="shared" si="234"/>
        <v>0</v>
      </c>
      <c r="AA275" s="70">
        <f t="shared" si="235"/>
        <v>0</v>
      </c>
      <c r="AB275" s="71"/>
      <c r="AC275" s="7">
        <f t="shared" si="236"/>
        <v>0</v>
      </c>
      <c r="AD275" s="171"/>
      <c r="AE275" s="171"/>
      <c r="AF275" s="171"/>
      <c r="AG275" s="171"/>
      <c r="AH275" s="171"/>
      <c r="AI275" s="171"/>
    </row>
    <row r="276" spans="1:35" s="179" customFormat="1" ht="27.95" hidden="1" customHeight="1" x14ac:dyDescent="0.25">
      <c r="A276" s="193"/>
      <c r="B276" s="194"/>
      <c r="C276" s="56"/>
      <c r="D276" s="57" t="s">
        <v>53</v>
      </c>
      <c r="E276" s="101" t="s">
        <v>49</v>
      </c>
      <c r="F276" s="101"/>
      <c r="G276" s="102"/>
      <c r="H276" s="103"/>
      <c r="I276" s="104"/>
      <c r="J276" s="105"/>
      <c r="K276" s="106">
        <f t="shared" si="222"/>
        <v>0</v>
      </c>
      <c r="L276" s="106">
        <f t="shared" si="223"/>
        <v>0</v>
      </c>
      <c r="M276" s="107"/>
      <c r="N276" s="108"/>
      <c r="O276" s="109">
        <f t="shared" si="224"/>
        <v>0</v>
      </c>
      <c r="P276" s="109">
        <f t="shared" si="225"/>
        <v>0</v>
      </c>
      <c r="Q276" s="107"/>
      <c r="R276" s="110">
        <f>J276*M276*$R$9</f>
        <v>0</v>
      </c>
      <c r="S276" s="111">
        <f>J276*M276*$S$9</f>
        <v>0</v>
      </c>
      <c r="T276" s="112">
        <f>K276*M276*$T$9</f>
        <v>0</v>
      </c>
      <c r="U276" s="112">
        <f>J276*M276*$U$9</f>
        <v>0</v>
      </c>
      <c r="V276" s="112">
        <f t="shared" si="230"/>
        <v>0</v>
      </c>
      <c r="W276" s="112">
        <f t="shared" si="231"/>
        <v>0</v>
      </c>
      <c r="X276" s="112">
        <f t="shared" si="232"/>
        <v>0</v>
      </c>
      <c r="Y276" s="112">
        <f t="shared" si="233"/>
        <v>0</v>
      </c>
      <c r="Z276" s="112">
        <f t="shared" si="234"/>
        <v>0</v>
      </c>
      <c r="AA276" s="112">
        <f t="shared" si="235"/>
        <v>0</v>
      </c>
      <c r="AB276" s="113"/>
      <c r="AC276" s="7">
        <f t="shared" si="236"/>
        <v>0</v>
      </c>
      <c r="AD276" s="6"/>
      <c r="AE276" s="6"/>
      <c r="AF276" s="6"/>
      <c r="AG276" s="6"/>
      <c r="AH276" s="6"/>
      <c r="AI276" s="6"/>
    </row>
    <row r="277" spans="1:35" s="171" customFormat="1" ht="27.95" hidden="1" customHeight="1" x14ac:dyDescent="0.25">
      <c r="A277" s="193"/>
      <c r="B277" s="194"/>
      <c r="C277" s="56"/>
      <c r="D277" s="57" t="s">
        <v>53</v>
      </c>
      <c r="E277" s="101" t="s">
        <v>49</v>
      </c>
      <c r="F277" s="101"/>
      <c r="G277" s="102"/>
      <c r="H277" s="103"/>
      <c r="I277" s="104"/>
      <c r="J277" s="105"/>
      <c r="K277" s="106">
        <f t="shared" si="222"/>
        <v>0</v>
      </c>
      <c r="L277" s="106">
        <f t="shared" si="223"/>
        <v>0</v>
      </c>
      <c r="M277" s="107"/>
      <c r="N277" s="108"/>
      <c r="O277" s="109">
        <f t="shared" si="224"/>
        <v>0</v>
      </c>
      <c r="P277" s="109">
        <f t="shared" si="225"/>
        <v>0</v>
      </c>
      <c r="Q277" s="107"/>
      <c r="R277" s="110">
        <f>J277*M277*$R$9</f>
        <v>0</v>
      </c>
      <c r="S277" s="111">
        <f>J277*M277*$S$9</f>
        <v>0</v>
      </c>
      <c r="T277" s="112">
        <f>K277*M277*$T$9</f>
        <v>0</v>
      </c>
      <c r="U277" s="112">
        <f>J277*M277*$U$9</f>
        <v>0</v>
      </c>
      <c r="V277" s="112">
        <f t="shared" si="230"/>
        <v>0</v>
      </c>
      <c r="W277" s="112">
        <f t="shared" si="231"/>
        <v>0</v>
      </c>
      <c r="X277" s="112">
        <f t="shared" si="232"/>
        <v>0</v>
      </c>
      <c r="Y277" s="112">
        <f t="shared" si="233"/>
        <v>0</v>
      </c>
      <c r="Z277" s="112">
        <f t="shared" si="234"/>
        <v>0</v>
      </c>
      <c r="AA277" s="112">
        <f t="shared" si="235"/>
        <v>0</v>
      </c>
      <c r="AB277" s="113"/>
      <c r="AC277" s="114">
        <f t="shared" si="236"/>
        <v>0</v>
      </c>
      <c r="AD277" s="6"/>
      <c r="AE277" s="6"/>
      <c r="AF277" s="6"/>
      <c r="AG277" s="6"/>
      <c r="AH277" s="6"/>
      <c r="AI277" s="6"/>
    </row>
    <row r="278" spans="1:35" ht="27.95" hidden="1" customHeight="1" thickBot="1" x14ac:dyDescent="0.3">
      <c r="A278" s="116"/>
      <c r="B278" s="117"/>
      <c r="C278" s="117"/>
      <c r="D278" s="57" t="s">
        <v>53</v>
      </c>
      <c r="E278" s="118"/>
      <c r="F278" s="118"/>
      <c r="G278" s="119"/>
      <c r="H278" s="120" t="s">
        <v>90</v>
      </c>
      <c r="I278" s="121"/>
      <c r="J278" s="122"/>
      <c r="K278" s="123"/>
      <c r="L278" s="123"/>
      <c r="M278" s="124"/>
      <c r="N278" s="125"/>
      <c r="O278" s="123"/>
      <c r="P278" s="123"/>
      <c r="Q278" s="124"/>
      <c r="R278" s="126">
        <f t="shared" ref="R278:AA278" si="237">SUM(R266:R277)</f>
        <v>0</v>
      </c>
      <c r="S278" s="127">
        <f t="shared" si="237"/>
        <v>0</v>
      </c>
      <c r="T278" s="128">
        <f t="shared" si="237"/>
        <v>0</v>
      </c>
      <c r="U278" s="128">
        <f t="shared" si="237"/>
        <v>0</v>
      </c>
      <c r="V278" s="128">
        <f t="shared" si="237"/>
        <v>0</v>
      </c>
      <c r="W278" s="128">
        <f t="shared" si="237"/>
        <v>0</v>
      </c>
      <c r="X278" s="128">
        <f t="shared" si="237"/>
        <v>0</v>
      </c>
      <c r="Y278" s="129">
        <f t="shared" si="237"/>
        <v>0</v>
      </c>
      <c r="Z278" s="129">
        <f t="shared" si="237"/>
        <v>0</v>
      </c>
      <c r="AA278" s="129">
        <f t="shared" si="237"/>
        <v>0</v>
      </c>
      <c r="AB278" s="130">
        <f>R278/1800/0.6</f>
        <v>0</v>
      </c>
      <c r="AC278" s="7"/>
    </row>
    <row r="279" spans="1:35" ht="27.75" hidden="1" customHeight="1" thickTop="1" x14ac:dyDescent="0.25">
      <c r="A279" s="54"/>
      <c r="B279" s="55"/>
      <c r="C279" s="56"/>
      <c r="D279" s="57" t="s">
        <v>53</v>
      </c>
      <c r="E279" s="135"/>
      <c r="F279" s="136"/>
      <c r="G279" s="137"/>
      <c r="H279" s="140"/>
      <c r="I279" s="61"/>
      <c r="J279" s="62"/>
      <c r="K279" s="63">
        <f t="shared" ref="K279:K290" si="238">IF(J279&gt;0, 1, 0)</f>
        <v>0</v>
      </c>
      <c r="L279" s="63">
        <f t="shared" ref="L279:L290" si="239">J279-K279</f>
        <v>0</v>
      </c>
      <c r="M279" s="64"/>
      <c r="N279" s="65"/>
      <c r="O279" s="66">
        <f t="shared" ref="O279:O290" si="240">IF(N279&gt;0, 1, 0)</f>
        <v>0</v>
      </c>
      <c r="P279" s="66">
        <f t="shared" ref="P279:P290" si="241">N279-O279</f>
        <v>0</v>
      </c>
      <c r="Q279" s="67"/>
      <c r="R279" s="68">
        <f t="shared" ref="R279:R288" si="242">(K279*M279*$R$5)+(L279*M279*$R$6)+(O279*Q279*$R$7)+(P279*Q279*$R$8)</f>
        <v>0</v>
      </c>
      <c r="S279" s="69">
        <f t="shared" ref="S279:S288" si="243">J279*M279*$S$5</f>
        <v>0</v>
      </c>
      <c r="T279" s="70">
        <f t="shared" ref="T279:T288" si="244">K279*M279*$T$5</f>
        <v>0</v>
      </c>
      <c r="U279" s="70">
        <f t="shared" ref="U279:U288" si="245">J279*M279*$U$5</f>
        <v>0</v>
      </c>
      <c r="V279" s="70">
        <f t="shared" ref="V279:V290" si="246">N279*Q279*$V$7</f>
        <v>0</v>
      </c>
      <c r="W279" s="70">
        <f t="shared" ref="W279:W290" si="247">O279*Q279*$W$7</f>
        <v>0</v>
      </c>
      <c r="X279" s="70">
        <f t="shared" ref="X279:X290" si="248">N279*Q279*$X$7</f>
        <v>0</v>
      </c>
      <c r="Y279" s="70">
        <f t="shared" ref="Y279:Y290" si="249">S279+V279</f>
        <v>0</v>
      </c>
      <c r="Z279" s="70">
        <f t="shared" ref="Z279:Z290" si="250">T279+W279</f>
        <v>0</v>
      </c>
      <c r="AA279" s="70">
        <f t="shared" ref="AA279:AA290" si="251">U279+X279</f>
        <v>0</v>
      </c>
      <c r="AB279" s="71"/>
      <c r="AC279" s="7">
        <f>R279-Y279-Z279-AA279</f>
        <v>0</v>
      </c>
    </row>
    <row r="280" spans="1:35" ht="27.95" hidden="1" customHeight="1" x14ac:dyDescent="0.25">
      <c r="A280" s="54"/>
      <c r="B280" s="55"/>
      <c r="C280" s="56"/>
      <c r="D280" s="57" t="s">
        <v>53</v>
      </c>
      <c r="E280" s="135"/>
      <c r="F280" s="136"/>
      <c r="G280" s="137"/>
      <c r="H280" s="140"/>
      <c r="I280" s="81"/>
      <c r="J280" s="82"/>
      <c r="K280" s="63">
        <f t="shared" si="238"/>
        <v>0</v>
      </c>
      <c r="L280" s="63">
        <f t="shared" si="239"/>
        <v>0</v>
      </c>
      <c r="M280" s="83"/>
      <c r="N280" s="84"/>
      <c r="O280" s="66">
        <f t="shared" si="240"/>
        <v>0</v>
      </c>
      <c r="P280" s="66">
        <f t="shared" si="241"/>
        <v>0</v>
      </c>
      <c r="Q280" s="83"/>
      <c r="R280" s="85">
        <f t="shared" si="242"/>
        <v>0</v>
      </c>
      <c r="S280" s="69">
        <f t="shared" si="243"/>
        <v>0</v>
      </c>
      <c r="T280" s="70">
        <f t="shared" si="244"/>
        <v>0</v>
      </c>
      <c r="U280" s="70">
        <f t="shared" si="245"/>
        <v>0</v>
      </c>
      <c r="V280" s="70">
        <f t="shared" si="246"/>
        <v>0</v>
      </c>
      <c r="W280" s="70">
        <f t="shared" si="247"/>
        <v>0</v>
      </c>
      <c r="X280" s="70">
        <f t="shared" si="248"/>
        <v>0</v>
      </c>
      <c r="Y280" s="70">
        <f t="shared" si="249"/>
        <v>0</v>
      </c>
      <c r="Z280" s="70">
        <f t="shared" si="250"/>
        <v>0</v>
      </c>
      <c r="AA280" s="70">
        <f t="shared" si="251"/>
        <v>0</v>
      </c>
      <c r="AB280" s="71"/>
      <c r="AC280" s="7">
        <f t="shared" ref="AC280:AC290" si="252">R278-Y278-Z278-AA278</f>
        <v>0</v>
      </c>
    </row>
    <row r="281" spans="1:35" ht="27.95" hidden="1" customHeight="1" x14ac:dyDescent="0.25">
      <c r="A281" s="54"/>
      <c r="B281" s="55"/>
      <c r="C281" s="56"/>
      <c r="D281" s="57" t="s">
        <v>53</v>
      </c>
      <c r="E281" s="135"/>
      <c r="F281" s="136"/>
      <c r="G281" s="137"/>
      <c r="H281" s="138"/>
      <c r="I281" s="81"/>
      <c r="J281" s="82"/>
      <c r="K281" s="63">
        <f t="shared" si="238"/>
        <v>0</v>
      </c>
      <c r="L281" s="63">
        <f t="shared" si="239"/>
        <v>0</v>
      </c>
      <c r="M281" s="83"/>
      <c r="N281" s="84"/>
      <c r="O281" s="66">
        <f t="shared" si="240"/>
        <v>0</v>
      </c>
      <c r="P281" s="66">
        <f t="shared" si="241"/>
        <v>0</v>
      </c>
      <c r="Q281" s="83"/>
      <c r="R281" s="85">
        <f t="shared" si="242"/>
        <v>0</v>
      </c>
      <c r="S281" s="69">
        <f t="shared" si="243"/>
        <v>0</v>
      </c>
      <c r="T281" s="70">
        <f t="shared" si="244"/>
        <v>0</v>
      </c>
      <c r="U281" s="70">
        <f t="shared" si="245"/>
        <v>0</v>
      </c>
      <c r="V281" s="70">
        <f t="shared" si="246"/>
        <v>0</v>
      </c>
      <c r="W281" s="70">
        <f t="shared" si="247"/>
        <v>0</v>
      </c>
      <c r="X281" s="70">
        <f t="shared" si="248"/>
        <v>0</v>
      </c>
      <c r="Y281" s="70">
        <f t="shared" si="249"/>
        <v>0</v>
      </c>
      <c r="Z281" s="70">
        <f t="shared" si="250"/>
        <v>0</v>
      </c>
      <c r="AA281" s="70">
        <f t="shared" si="251"/>
        <v>0</v>
      </c>
      <c r="AB281" s="71"/>
      <c r="AC281" s="7">
        <f t="shared" si="252"/>
        <v>0</v>
      </c>
    </row>
    <row r="282" spans="1:35" ht="27.95" hidden="1" customHeight="1" x14ac:dyDescent="0.25">
      <c r="A282" s="54"/>
      <c r="B282" s="55"/>
      <c r="C282" s="56"/>
      <c r="D282" s="57" t="s">
        <v>53</v>
      </c>
      <c r="E282" s="139"/>
      <c r="F282" s="136"/>
      <c r="G282" s="137"/>
      <c r="H282" s="140"/>
      <c r="I282" s="81"/>
      <c r="J282" s="82"/>
      <c r="K282" s="63">
        <f t="shared" si="238"/>
        <v>0</v>
      </c>
      <c r="L282" s="63">
        <f t="shared" si="239"/>
        <v>0</v>
      </c>
      <c r="M282" s="83"/>
      <c r="N282" s="84"/>
      <c r="O282" s="66">
        <f t="shared" si="240"/>
        <v>0</v>
      </c>
      <c r="P282" s="66">
        <f t="shared" si="241"/>
        <v>0</v>
      </c>
      <c r="Q282" s="83"/>
      <c r="R282" s="85">
        <f t="shared" si="242"/>
        <v>0</v>
      </c>
      <c r="S282" s="69">
        <f t="shared" si="243"/>
        <v>0</v>
      </c>
      <c r="T282" s="70">
        <f t="shared" si="244"/>
        <v>0</v>
      </c>
      <c r="U282" s="70">
        <f t="shared" si="245"/>
        <v>0</v>
      </c>
      <c r="V282" s="70">
        <f t="shared" si="246"/>
        <v>0</v>
      </c>
      <c r="W282" s="70">
        <f t="shared" si="247"/>
        <v>0</v>
      </c>
      <c r="X282" s="70">
        <f t="shared" si="248"/>
        <v>0</v>
      </c>
      <c r="Y282" s="70">
        <f t="shared" si="249"/>
        <v>0</v>
      </c>
      <c r="Z282" s="70">
        <f t="shared" si="250"/>
        <v>0</v>
      </c>
      <c r="AA282" s="70">
        <f t="shared" si="251"/>
        <v>0</v>
      </c>
      <c r="AB282" s="71"/>
      <c r="AC282" s="7">
        <f t="shared" si="252"/>
        <v>0</v>
      </c>
    </row>
    <row r="283" spans="1:35" ht="27.95" hidden="1" customHeight="1" x14ac:dyDescent="0.25">
      <c r="A283" s="54"/>
      <c r="B283" s="55"/>
      <c r="C283" s="56"/>
      <c r="D283" s="57" t="s">
        <v>53</v>
      </c>
      <c r="E283" s="141"/>
      <c r="F283" s="136"/>
      <c r="G283" s="137"/>
      <c r="H283" s="140"/>
      <c r="I283" s="81"/>
      <c r="J283" s="82"/>
      <c r="K283" s="63">
        <f t="shared" si="238"/>
        <v>0</v>
      </c>
      <c r="L283" s="63">
        <f t="shared" si="239"/>
        <v>0</v>
      </c>
      <c r="M283" s="83"/>
      <c r="N283" s="84"/>
      <c r="O283" s="66">
        <f t="shared" si="240"/>
        <v>0</v>
      </c>
      <c r="P283" s="66">
        <f t="shared" si="241"/>
        <v>0</v>
      </c>
      <c r="Q283" s="83"/>
      <c r="R283" s="85">
        <f t="shared" si="242"/>
        <v>0</v>
      </c>
      <c r="S283" s="69">
        <f t="shared" si="243"/>
        <v>0</v>
      </c>
      <c r="T283" s="70">
        <f t="shared" si="244"/>
        <v>0</v>
      </c>
      <c r="U283" s="70">
        <f t="shared" si="245"/>
        <v>0</v>
      </c>
      <c r="V283" s="70">
        <f t="shared" si="246"/>
        <v>0</v>
      </c>
      <c r="W283" s="70">
        <f t="shared" si="247"/>
        <v>0</v>
      </c>
      <c r="X283" s="70">
        <f t="shared" si="248"/>
        <v>0</v>
      </c>
      <c r="Y283" s="70">
        <f t="shared" si="249"/>
        <v>0</v>
      </c>
      <c r="Z283" s="70">
        <f t="shared" si="250"/>
        <v>0</v>
      </c>
      <c r="AA283" s="70">
        <f t="shared" si="251"/>
        <v>0</v>
      </c>
      <c r="AB283" s="71"/>
      <c r="AC283" s="7">
        <f t="shared" si="252"/>
        <v>0</v>
      </c>
    </row>
    <row r="284" spans="1:35" ht="27.95" hidden="1" customHeight="1" x14ac:dyDescent="0.25">
      <c r="A284" s="54"/>
      <c r="B284" s="55"/>
      <c r="C284" s="56"/>
      <c r="D284" s="57" t="s">
        <v>53</v>
      </c>
      <c r="E284" s="141"/>
      <c r="F284" s="136"/>
      <c r="G284" s="137"/>
      <c r="H284" s="140"/>
      <c r="I284" s="81"/>
      <c r="J284" s="82"/>
      <c r="K284" s="63">
        <f t="shared" si="238"/>
        <v>0</v>
      </c>
      <c r="L284" s="63">
        <f t="shared" si="239"/>
        <v>0</v>
      </c>
      <c r="M284" s="83"/>
      <c r="N284" s="84"/>
      <c r="O284" s="66">
        <f t="shared" si="240"/>
        <v>0</v>
      </c>
      <c r="P284" s="66">
        <f t="shared" si="241"/>
        <v>0</v>
      </c>
      <c r="Q284" s="83"/>
      <c r="R284" s="85">
        <f t="shared" si="242"/>
        <v>0</v>
      </c>
      <c r="S284" s="69">
        <f t="shared" si="243"/>
        <v>0</v>
      </c>
      <c r="T284" s="70">
        <f t="shared" si="244"/>
        <v>0</v>
      </c>
      <c r="U284" s="70">
        <f t="shared" si="245"/>
        <v>0</v>
      </c>
      <c r="V284" s="70">
        <f t="shared" si="246"/>
        <v>0</v>
      </c>
      <c r="W284" s="70">
        <f t="shared" si="247"/>
        <v>0</v>
      </c>
      <c r="X284" s="70">
        <f t="shared" si="248"/>
        <v>0</v>
      </c>
      <c r="Y284" s="70">
        <f t="shared" si="249"/>
        <v>0</v>
      </c>
      <c r="Z284" s="70">
        <f t="shared" si="250"/>
        <v>0</v>
      </c>
      <c r="AA284" s="70">
        <f t="shared" si="251"/>
        <v>0</v>
      </c>
      <c r="AB284" s="71"/>
      <c r="AC284" s="7">
        <f t="shared" si="252"/>
        <v>0</v>
      </c>
    </row>
    <row r="285" spans="1:35" ht="27.95" hidden="1" customHeight="1" x14ac:dyDescent="0.25">
      <c r="A285" s="54"/>
      <c r="B285" s="55"/>
      <c r="C285" s="56"/>
      <c r="D285" s="57" t="s">
        <v>53</v>
      </c>
      <c r="E285" s="141"/>
      <c r="F285" s="136"/>
      <c r="G285" s="142"/>
      <c r="H285" s="140"/>
      <c r="I285" s="81"/>
      <c r="J285" s="82"/>
      <c r="K285" s="63">
        <f t="shared" si="238"/>
        <v>0</v>
      </c>
      <c r="L285" s="63">
        <f t="shared" si="239"/>
        <v>0</v>
      </c>
      <c r="M285" s="83"/>
      <c r="N285" s="84"/>
      <c r="O285" s="66">
        <f t="shared" si="240"/>
        <v>0</v>
      </c>
      <c r="P285" s="66">
        <f t="shared" si="241"/>
        <v>0</v>
      </c>
      <c r="Q285" s="83"/>
      <c r="R285" s="85">
        <f t="shared" si="242"/>
        <v>0</v>
      </c>
      <c r="S285" s="69">
        <f t="shared" si="243"/>
        <v>0</v>
      </c>
      <c r="T285" s="70">
        <f t="shared" si="244"/>
        <v>0</v>
      </c>
      <c r="U285" s="70">
        <f t="shared" si="245"/>
        <v>0</v>
      </c>
      <c r="V285" s="70">
        <f t="shared" si="246"/>
        <v>0</v>
      </c>
      <c r="W285" s="70">
        <f t="shared" si="247"/>
        <v>0</v>
      </c>
      <c r="X285" s="70">
        <f t="shared" si="248"/>
        <v>0</v>
      </c>
      <c r="Y285" s="70">
        <f t="shared" si="249"/>
        <v>0</v>
      </c>
      <c r="Z285" s="70">
        <f t="shared" si="250"/>
        <v>0</v>
      </c>
      <c r="AA285" s="70">
        <f t="shared" si="251"/>
        <v>0</v>
      </c>
      <c r="AB285" s="71"/>
      <c r="AC285" s="7">
        <f t="shared" si="252"/>
        <v>0</v>
      </c>
    </row>
    <row r="286" spans="1:35" ht="27.95" hidden="1" customHeight="1" x14ac:dyDescent="0.25">
      <c r="A286" s="54"/>
      <c r="B286" s="55"/>
      <c r="C286" s="56"/>
      <c r="D286" s="57" t="s">
        <v>53</v>
      </c>
      <c r="E286" s="141"/>
      <c r="F286" s="136"/>
      <c r="G286" s="142"/>
      <c r="H286" s="140"/>
      <c r="I286" s="94"/>
      <c r="J286" s="82"/>
      <c r="K286" s="63">
        <f t="shared" si="238"/>
        <v>0</v>
      </c>
      <c r="L286" s="63">
        <f t="shared" si="239"/>
        <v>0</v>
      </c>
      <c r="M286" s="83"/>
      <c r="N286" s="84"/>
      <c r="O286" s="66">
        <f t="shared" si="240"/>
        <v>0</v>
      </c>
      <c r="P286" s="66">
        <f t="shared" si="241"/>
        <v>0</v>
      </c>
      <c r="Q286" s="83"/>
      <c r="R286" s="85">
        <f t="shared" si="242"/>
        <v>0</v>
      </c>
      <c r="S286" s="69">
        <f t="shared" si="243"/>
        <v>0</v>
      </c>
      <c r="T286" s="70">
        <f t="shared" si="244"/>
        <v>0</v>
      </c>
      <c r="U286" s="70">
        <f t="shared" si="245"/>
        <v>0</v>
      </c>
      <c r="V286" s="70">
        <f t="shared" si="246"/>
        <v>0</v>
      </c>
      <c r="W286" s="70">
        <f t="shared" si="247"/>
        <v>0</v>
      </c>
      <c r="X286" s="70">
        <f t="shared" si="248"/>
        <v>0</v>
      </c>
      <c r="Y286" s="70">
        <f t="shared" si="249"/>
        <v>0</v>
      </c>
      <c r="Z286" s="70">
        <f t="shared" si="250"/>
        <v>0</v>
      </c>
      <c r="AA286" s="70">
        <f t="shared" si="251"/>
        <v>0</v>
      </c>
      <c r="AB286" s="71"/>
      <c r="AC286" s="7">
        <f t="shared" si="252"/>
        <v>0</v>
      </c>
    </row>
    <row r="287" spans="1:35" ht="27.95" hidden="1" customHeight="1" x14ac:dyDescent="0.25">
      <c r="A287" s="54"/>
      <c r="B287" s="55"/>
      <c r="C287" s="56"/>
      <c r="D287" s="57" t="s">
        <v>53</v>
      </c>
      <c r="E287" s="143"/>
      <c r="F287" s="144"/>
      <c r="G287" s="145"/>
      <c r="H287" s="140"/>
      <c r="I287" s="81"/>
      <c r="J287" s="82"/>
      <c r="K287" s="63">
        <f t="shared" si="238"/>
        <v>0</v>
      </c>
      <c r="L287" s="63">
        <f t="shared" si="239"/>
        <v>0</v>
      </c>
      <c r="M287" s="83"/>
      <c r="N287" s="84"/>
      <c r="O287" s="66">
        <f t="shared" si="240"/>
        <v>0</v>
      </c>
      <c r="P287" s="66">
        <f t="shared" si="241"/>
        <v>0</v>
      </c>
      <c r="Q287" s="83"/>
      <c r="R287" s="85">
        <f t="shared" si="242"/>
        <v>0</v>
      </c>
      <c r="S287" s="69">
        <f t="shared" si="243"/>
        <v>0</v>
      </c>
      <c r="T287" s="70">
        <f t="shared" si="244"/>
        <v>0</v>
      </c>
      <c r="U287" s="70">
        <f t="shared" si="245"/>
        <v>0</v>
      </c>
      <c r="V287" s="70">
        <f t="shared" si="246"/>
        <v>0</v>
      </c>
      <c r="W287" s="70">
        <f t="shared" si="247"/>
        <v>0</v>
      </c>
      <c r="X287" s="70">
        <f t="shared" si="248"/>
        <v>0</v>
      </c>
      <c r="Y287" s="70">
        <f t="shared" si="249"/>
        <v>0</v>
      </c>
      <c r="Z287" s="70">
        <f t="shared" si="250"/>
        <v>0</v>
      </c>
      <c r="AA287" s="70">
        <f t="shared" si="251"/>
        <v>0</v>
      </c>
      <c r="AB287" s="71"/>
      <c r="AC287" s="7">
        <f t="shared" si="252"/>
        <v>0</v>
      </c>
      <c r="AD287" s="171"/>
      <c r="AE287" s="171"/>
      <c r="AF287" s="171"/>
      <c r="AG287" s="171"/>
      <c r="AH287" s="171"/>
      <c r="AI287" s="171"/>
    </row>
    <row r="288" spans="1:35" ht="27.95" hidden="1" customHeight="1" x14ac:dyDescent="0.25">
      <c r="A288" s="54"/>
      <c r="B288" s="55"/>
      <c r="C288" s="56"/>
      <c r="D288" s="57" t="s">
        <v>53</v>
      </c>
      <c r="E288" s="146"/>
      <c r="F288" s="147"/>
      <c r="G288" s="142"/>
      <c r="H288" s="148"/>
      <c r="I288" s="95"/>
      <c r="J288" s="82"/>
      <c r="K288" s="96">
        <f t="shared" si="238"/>
        <v>0</v>
      </c>
      <c r="L288" s="96">
        <f t="shared" si="239"/>
        <v>0</v>
      </c>
      <c r="M288" s="83"/>
      <c r="N288" s="84"/>
      <c r="O288" s="66">
        <f t="shared" si="240"/>
        <v>0</v>
      </c>
      <c r="P288" s="66">
        <f t="shared" si="241"/>
        <v>0</v>
      </c>
      <c r="Q288" s="83"/>
      <c r="R288" s="85">
        <f t="shared" si="242"/>
        <v>0</v>
      </c>
      <c r="S288" s="69">
        <f t="shared" si="243"/>
        <v>0</v>
      </c>
      <c r="T288" s="70">
        <f t="shared" si="244"/>
        <v>0</v>
      </c>
      <c r="U288" s="70">
        <f t="shared" si="245"/>
        <v>0</v>
      </c>
      <c r="V288" s="70">
        <f t="shared" si="246"/>
        <v>0</v>
      </c>
      <c r="W288" s="70">
        <f t="shared" si="247"/>
        <v>0</v>
      </c>
      <c r="X288" s="70">
        <f t="shared" si="248"/>
        <v>0</v>
      </c>
      <c r="Y288" s="70">
        <f t="shared" si="249"/>
        <v>0</v>
      </c>
      <c r="Z288" s="70">
        <f t="shared" si="250"/>
        <v>0</v>
      </c>
      <c r="AA288" s="70">
        <f t="shared" si="251"/>
        <v>0</v>
      </c>
      <c r="AB288" s="71"/>
      <c r="AC288" s="7">
        <f t="shared" si="252"/>
        <v>0</v>
      </c>
      <c r="AD288" s="171"/>
      <c r="AE288" s="171"/>
      <c r="AF288" s="171"/>
      <c r="AG288" s="171"/>
      <c r="AH288" s="171"/>
      <c r="AI288" s="171"/>
    </row>
    <row r="289" spans="1:68" s="179" customFormat="1" ht="27.95" hidden="1" customHeight="1" x14ac:dyDescent="0.25">
      <c r="A289" s="193"/>
      <c r="B289" s="194"/>
      <c r="C289" s="56"/>
      <c r="D289" s="57" t="s">
        <v>53</v>
      </c>
      <c r="E289" s="101" t="s">
        <v>49</v>
      </c>
      <c r="F289" s="101"/>
      <c r="G289" s="102"/>
      <c r="H289" s="103"/>
      <c r="I289" s="104"/>
      <c r="J289" s="105"/>
      <c r="K289" s="106">
        <f t="shared" si="238"/>
        <v>0</v>
      </c>
      <c r="L289" s="106">
        <f t="shared" si="239"/>
        <v>0</v>
      </c>
      <c r="M289" s="107"/>
      <c r="N289" s="108"/>
      <c r="O289" s="109">
        <f t="shared" si="240"/>
        <v>0</v>
      </c>
      <c r="P289" s="109">
        <f t="shared" si="241"/>
        <v>0</v>
      </c>
      <c r="Q289" s="107"/>
      <c r="R289" s="110">
        <f>J289*M289*$R$9</f>
        <v>0</v>
      </c>
      <c r="S289" s="111">
        <f>J289*M289*$S$9</f>
        <v>0</v>
      </c>
      <c r="T289" s="112">
        <f>K289*M289*$T$9</f>
        <v>0</v>
      </c>
      <c r="U289" s="112">
        <f>J289*M289*$U$9</f>
        <v>0</v>
      </c>
      <c r="V289" s="112">
        <f t="shared" si="246"/>
        <v>0</v>
      </c>
      <c r="W289" s="112">
        <f t="shared" si="247"/>
        <v>0</v>
      </c>
      <c r="X289" s="112">
        <f t="shared" si="248"/>
        <v>0</v>
      </c>
      <c r="Y289" s="112">
        <f t="shared" si="249"/>
        <v>0</v>
      </c>
      <c r="Z289" s="112">
        <f t="shared" si="250"/>
        <v>0</v>
      </c>
      <c r="AA289" s="112">
        <f t="shared" si="251"/>
        <v>0</v>
      </c>
      <c r="AB289" s="113"/>
      <c r="AC289" s="7">
        <f t="shared" si="252"/>
        <v>0</v>
      </c>
      <c r="AD289" s="6"/>
      <c r="AE289" s="6"/>
      <c r="AF289" s="6"/>
      <c r="AG289" s="6"/>
      <c r="AH289" s="6"/>
      <c r="AI289" s="6"/>
    </row>
    <row r="290" spans="1:68" s="171" customFormat="1" ht="27.95" hidden="1" customHeight="1" x14ac:dyDescent="0.25">
      <c r="A290" s="193"/>
      <c r="B290" s="194"/>
      <c r="C290" s="56"/>
      <c r="D290" s="57" t="s">
        <v>53</v>
      </c>
      <c r="E290" s="101" t="s">
        <v>49</v>
      </c>
      <c r="F290" s="101"/>
      <c r="G290" s="102"/>
      <c r="H290" s="103"/>
      <c r="I290" s="104"/>
      <c r="J290" s="105"/>
      <c r="K290" s="106">
        <f t="shared" si="238"/>
        <v>0</v>
      </c>
      <c r="L290" s="106">
        <f t="shared" si="239"/>
        <v>0</v>
      </c>
      <c r="M290" s="107"/>
      <c r="N290" s="108"/>
      <c r="O290" s="109">
        <f t="shared" si="240"/>
        <v>0</v>
      </c>
      <c r="P290" s="109">
        <f t="shared" si="241"/>
        <v>0</v>
      </c>
      <c r="Q290" s="107"/>
      <c r="R290" s="110">
        <f>J290*M290*$R$9</f>
        <v>0</v>
      </c>
      <c r="S290" s="111">
        <f>J290*M290*$S$9</f>
        <v>0</v>
      </c>
      <c r="T290" s="112">
        <f>K290*M290*$T$9</f>
        <v>0</v>
      </c>
      <c r="U290" s="112">
        <f>J290*M290*$U$9</f>
        <v>0</v>
      </c>
      <c r="V290" s="112">
        <f t="shared" si="246"/>
        <v>0</v>
      </c>
      <c r="W290" s="112">
        <f t="shared" si="247"/>
        <v>0</v>
      </c>
      <c r="X290" s="112">
        <f t="shared" si="248"/>
        <v>0</v>
      </c>
      <c r="Y290" s="112">
        <f t="shared" si="249"/>
        <v>0</v>
      </c>
      <c r="Z290" s="112">
        <f t="shared" si="250"/>
        <v>0</v>
      </c>
      <c r="AA290" s="112">
        <f t="shared" si="251"/>
        <v>0</v>
      </c>
      <c r="AB290" s="113"/>
      <c r="AC290" s="114">
        <f t="shared" si="252"/>
        <v>0</v>
      </c>
      <c r="AD290" s="6"/>
      <c r="AE290" s="6"/>
      <c r="AF290" s="6"/>
      <c r="AG290" s="6"/>
      <c r="AH290" s="6"/>
      <c r="AI290" s="6"/>
    </row>
    <row r="291" spans="1:68" ht="27.95" hidden="1" customHeight="1" thickBot="1" x14ac:dyDescent="0.3">
      <c r="A291" s="116"/>
      <c r="B291" s="117"/>
      <c r="C291" s="117"/>
      <c r="D291" s="57" t="s">
        <v>53</v>
      </c>
      <c r="E291" s="118"/>
      <c r="F291" s="118"/>
      <c r="G291" s="119"/>
      <c r="H291" s="120" t="s">
        <v>90</v>
      </c>
      <c r="I291" s="121"/>
      <c r="J291" s="122"/>
      <c r="K291" s="123"/>
      <c r="L291" s="123"/>
      <c r="M291" s="124"/>
      <c r="N291" s="125"/>
      <c r="O291" s="123"/>
      <c r="P291" s="123"/>
      <c r="Q291" s="124"/>
      <c r="R291" s="126">
        <f t="shared" ref="R291:AA291" si="253">SUM(R279:R290)</f>
        <v>0</v>
      </c>
      <c r="S291" s="127">
        <f t="shared" si="253"/>
        <v>0</v>
      </c>
      <c r="T291" s="128">
        <f t="shared" si="253"/>
        <v>0</v>
      </c>
      <c r="U291" s="128">
        <f t="shared" si="253"/>
        <v>0</v>
      </c>
      <c r="V291" s="128">
        <f t="shared" si="253"/>
        <v>0</v>
      </c>
      <c r="W291" s="128">
        <f t="shared" si="253"/>
        <v>0</v>
      </c>
      <c r="X291" s="128">
        <f t="shared" si="253"/>
        <v>0</v>
      </c>
      <c r="Y291" s="129">
        <f t="shared" si="253"/>
        <v>0</v>
      </c>
      <c r="Z291" s="129">
        <f t="shared" si="253"/>
        <v>0</v>
      </c>
      <c r="AA291" s="129">
        <f t="shared" si="253"/>
        <v>0</v>
      </c>
      <c r="AB291" s="130">
        <f>R291/1800/0.6</f>
        <v>0</v>
      </c>
      <c r="AC291" s="7"/>
    </row>
    <row r="292" spans="1:68" s="207" customFormat="1" ht="36.75" customHeight="1" thickTop="1" thickBot="1" x14ac:dyDescent="0.3">
      <c r="A292" s="480" t="s">
        <v>519</v>
      </c>
      <c r="B292" s="691" t="s">
        <v>520</v>
      </c>
      <c r="C292" s="701" t="s">
        <v>471</v>
      </c>
      <c r="D292" s="57" t="s">
        <v>472</v>
      </c>
      <c r="E292" s="931" t="s">
        <v>68</v>
      </c>
      <c r="F292" s="932">
        <v>5</v>
      </c>
      <c r="G292" s="931" t="s">
        <v>524</v>
      </c>
      <c r="H292" s="931" t="s">
        <v>526</v>
      </c>
      <c r="I292" s="776"/>
      <c r="J292" s="787"/>
      <c r="K292" s="795">
        <f t="shared" ref="K292:K337" si="254">IF(J292&gt;0, 1, 0)</f>
        <v>0</v>
      </c>
      <c r="L292" s="795">
        <f t="shared" ref="L292:L337" si="255">J292-K292</f>
        <v>0</v>
      </c>
      <c r="M292" s="805"/>
      <c r="N292" s="814"/>
      <c r="O292" s="822">
        <f t="shared" ref="O292:O337" si="256">IF(N292&gt;0, 1, 0)</f>
        <v>0</v>
      </c>
      <c r="P292" s="822">
        <f t="shared" ref="P292:P337" si="257">N292-O292</f>
        <v>0</v>
      </c>
      <c r="Q292" s="805"/>
      <c r="R292" s="854">
        <f t="shared" ref="R292:R323" si="258">(K292*M292*$R$5)+(L292*M292*$R$6)+(O292*Q292*$R$7)+(P292*Q292*$R$8)</f>
        <v>0</v>
      </c>
      <c r="S292" s="864">
        <f t="shared" ref="S292:S338" si="259">J292*M292*$S$5</f>
        <v>0</v>
      </c>
      <c r="T292" s="864">
        <f t="shared" ref="T292:T338" si="260">K292*M292*$T$5</f>
        <v>0</v>
      </c>
      <c r="U292" s="864">
        <f t="shared" ref="U292:U338" si="261">J292*M292*$U$5</f>
        <v>0</v>
      </c>
      <c r="V292" s="864">
        <f t="shared" ref="V292:V338" si="262">N292*Q292*$V$7</f>
        <v>0</v>
      </c>
      <c r="W292" s="864">
        <f t="shared" ref="W292:W338" si="263">O292*Q292*$W$7</f>
        <v>0</v>
      </c>
      <c r="X292" s="864">
        <f t="shared" ref="X292:X338" si="264">N292*Q292*$X$7</f>
        <v>0</v>
      </c>
      <c r="Y292" s="864">
        <f t="shared" ref="Y292:Y323" si="265">S292+V292</f>
        <v>0</v>
      </c>
      <c r="Z292" s="864">
        <f t="shared" ref="Z292:Z323" si="266">T292+W292</f>
        <v>0</v>
      </c>
      <c r="AA292" s="864">
        <f t="shared" ref="AA292:AA323" si="267">U292+X292</f>
        <v>0</v>
      </c>
      <c r="AB292" s="870"/>
      <c r="AC292" s="873"/>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row>
    <row r="293" spans="1:68" ht="25.5" x14ac:dyDescent="0.25">
      <c r="A293" s="682" t="s">
        <v>1180</v>
      </c>
      <c r="B293" s="682" t="s">
        <v>158</v>
      </c>
      <c r="C293" s="699" t="s">
        <v>117</v>
      </c>
      <c r="D293" s="704" t="s">
        <v>1162</v>
      </c>
      <c r="E293" s="710" t="s">
        <v>68</v>
      </c>
      <c r="F293" s="727">
        <v>5</v>
      </c>
      <c r="G293" s="710" t="s">
        <v>1183</v>
      </c>
      <c r="H293" s="710" t="s">
        <v>1187</v>
      </c>
      <c r="I293" s="758"/>
      <c r="J293" s="784">
        <v>1</v>
      </c>
      <c r="K293" s="792">
        <f t="shared" si="254"/>
        <v>1</v>
      </c>
      <c r="L293" s="792">
        <f t="shared" si="255"/>
        <v>0</v>
      </c>
      <c r="M293" s="725">
        <v>26</v>
      </c>
      <c r="N293" s="784">
        <v>1</v>
      </c>
      <c r="O293" s="819">
        <f t="shared" si="256"/>
        <v>1</v>
      </c>
      <c r="P293" s="819">
        <f t="shared" si="257"/>
        <v>0</v>
      </c>
      <c r="Q293" s="725">
        <v>26</v>
      </c>
      <c r="R293" s="849">
        <f t="shared" si="258"/>
        <v>124.80000000000001</v>
      </c>
      <c r="S293" s="861">
        <f t="shared" si="259"/>
        <v>26</v>
      </c>
      <c r="T293" s="861">
        <f t="shared" si="260"/>
        <v>26</v>
      </c>
      <c r="U293" s="861">
        <f t="shared" si="261"/>
        <v>31.2</v>
      </c>
      <c r="V293" s="861">
        <f t="shared" si="262"/>
        <v>26</v>
      </c>
      <c r="W293" s="861">
        <f t="shared" si="263"/>
        <v>7.8</v>
      </c>
      <c r="X293" s="861">
        <f t="shared" si="264"/>
        <v>7.8</v>
      </c>
      <c r="Y293" s="861">
        <f t="shared" si="265"/>
        <v>52</v>
      </c>
      <c r="Z293" s="861">
        <f t="shared" si="266"/>
        <v>33.799999999999997</v>
      </c>
      <c r="AA293" s="861">
        <f t="shared" si="267"/>
        <v>39</v>
      </c>
      <c r="AB293" s="861"/>
    </row>
    <row r="294" spans="1:68" x14ac:dyDescent="0.25">
      <c r="A294" s="682" t="s">
        <v>1113</v>
      </c>
      <c r="B294" s="682" t="s">
        <v>1114</v>
      </c>
      <c r="C294" s="699" t="s">
        <v>52</v>
      </c>
      <c r="D294" s="704" t="s">
        <v>896</v>
      </c>
      <c r="E294" s="710" t="s">
        <v>68</v>
      </c>
      <c r="F294" s="727">
        <v>5</v>
      </c>
      <c r="G294" s="710" t="s">
        <v>1025</v>
      </c>
      <c r="H294" s="710" t="s">
        <v>1124</v>
      </c>
      <c r="I294" s="758"/>
      <c r="J294" s="784">
        <v>1</v>
      </c>
      <c r="K294" s="792">
        <f t="shared" si="254"/>
        <v>1</v>
      </c>
      <c r="L294" s="792">
        <f t="shared" si="255"/>
        <v>0</v>
      </c>
      <c r="M294" s="725">
        <v>26</v>
      </c>
      <c r="N294" s="784">
        <v>1</v>
      </c>
      <c r="O294" s="819">
        <f t="shared" si="256"/>
        <v>1</v>
      </c>
      <c r="P294" s="819">
        <f t="shared" si="257"/>
        <v>0</v>
      </c>
      <c r="Q294" s="725">
        <v>26</v>
      </c>
      <c r="R294" s="849">
        <f t="shared" si="258"/>
        <v>124.80000000000001</v>
      </c>
      <c r="S294" s="861">
        <f t="shared" si="259"/>
        <v>26</v>
      </c>
      <c r="T294" s="861">
        <f t="shared" si="260"/>
        <v>26</v>
      </c>
      <c r="U294" s="861">
        <f t="shared" si="261"/>
        <v>31.2</v>
      </c>
      <c r="V294" s="861">
        <f t="shared" si="262"/>
        <v>26</v>
      </c>
      <c r="W294" s="861">
        <f t="shared" si="263"/>
        <v>7.8</v>
      </c>
      <c r="X294" s="861">
        <f t="shared" si="264"/>
        <v>7.8</v>
      </c>
      <c r="Y294" s="861">
        <f t="shared" si="265"/>
        <v>52</v>
      </c>
      <c r="Z294" s="861">
        <f t="shared" si="266"/>
        <v>33.799999999999997</v>
      </c>
      <c r="AA294" s="861">
        <f t="shared" si="267"/>
        <v>39</v>
      </c>
      <c r="AB294" s="861"/>
    </row>
    <row r="295" spans="1:68" ht="25.5" x14ac:dyDescent="0.25">
      <c r="A295" s="682" t="s">
        <v>976</v>
      </c>
      <c r="B295" s="682" t="s">
        <v>977</v>
      </c>
      <c r="C295" s="699" t="s">
        <v>895</v>
      </c>
      <c r="D295" s="704" t="s">
        <v>896</v>
      </c>
      <c r="E295" s="710" t="s">
        <v>68</v>
      </c>
      <c r="F295" s="727">
        <v>5</v>
      </c>
      <c r="G295" s="710" t="s">
        <v>913</v>
      </c>
      <c r="H295" s="710" t="s">
        <v>984</v>
      </c>
      <c r="I295" s="758"/>
      <c r="J295" s="784"/>
      <c r="K295" s="792">
        <f t="shared" si="254"/>
        <v>0</v>
      </c>
      <c r="L295" s="792">
        <f t="shared" si="255"/>
        <v>0</v>
      </c>
      <c r="M295" s="725"/>
      <c r="N295" s="784"/>
      <c r="O295" s="819">
        <f t="shared" si="256"/>
        <v>0</v>
      </c>
      <c r="P295" s="819">
        <f t="shared" si="257"/>
        <v>0</v>
      </c>
      <c r="Q295" s="725"/>
      <c r="R295" s="849">
        <f t="shared" si="258"/>
        <v>0</v>
      </c>
      <c r="S295" s="861">
        <f t="shared" si="259"/>
        <v>0</v>
      </c>
      <c r="T295" s="861">
        <f t="shared" si="260"/>
        <v>0</v>
      </c>
      <c r="U295" s="861">
        <f t="shared" si="261"/>
        <v>0</v>
      </c>
      <c r="V295" s="861">
        <f t="shared" si="262"/>
        <v>0</v>
      </c>
      <c r="W295" s="861">
        <f t="shared" si="263"/>
        <v>0</v>
      </c>
      <c r="X295" s="861">
        <f t="shared" si="264"/>
        <v>0</v>
      </c>
      <c r="Y295" s="861">
        <f t="shared" si="265"/>
        <v>0</v>
      </c>
      <c r="Z295" s="861">
        <f t="shared" si="266"/>
        <v>0</v>
      </c>
      <c r="AA295" s="861">
        <f t="shared" si="267"/>
        <v>0</v>
      </c>
      <c r="AB295" s="861"/>
    </row>
    <row r="296" spans="1:68" x14ac:dyDescent="0.25">
      <c r="A296" s="54" t="s">
        <v>1129</v>
      </c>
      <c r="B296" s="55" t="s">
        <v>158</v>
      </c>
      <c r="C296" s="56" t="s">
        <v>52</v>
      </c>
      <c r="D296" s="57" t="s">
        <v>896</v>
      </c>
      <c r="E296" s="91" t="s">
        <v>68</v>
      </c>
      <c r="F296" s="92">
        <v>5</v>
      </c>
      <c r="G296" s="91" t="s">
        <v>913</v>
      </c>
      <c r="H296" s="91" t="s">
        <v>984</v>
      </c>
      <c r="I296" s="757"/>
      <c r="J296" s="62">
        <v>1</v>
      </c>
      <c r="K296" s="63">
        <f t="shared" si="254"/>
        <v>1</v>
      </c>
      <c r="L296" s="63">
        <f t="shared" si="255"/>
        <v>0</v>
      </c>
      <c r="M296" s="64">
        <v>26</v>
      </c>
      <c r="N296" s="65">
        <v>2</v>
      </c>
      <c r="O296" s="66">
        <f t="shared" si="256"/>
        <v>1</v>
      </c>
      <c r="P296" s="66">
        <f t="shared" si="257"/>
        <v>1</v>
      </c>
      <c r="Q296" s="64">
        <v>26</v>
      </c>
      <c r="R296" s="68">
        <f t="shared" si="258"/>
        <v>158.60000000000002</v>
      </c>
      <c r="S296" s="69">
        <f t="shared" si="259"/>
        <v>26</v>
      </c>
      <c r="T296" s="70">
        <f t="shared" si="260"/>
        <v>26</v>
      </c>
      <c r="U296" s="70">
        <f t="shared" si="261"/>
        <v>31.2</v>
      </c>
      <c r="V296" s="70">
        <f t="shared" si="262"/>
        <v>52</v>
      </c>
      <c r="W296" s="70">
        <f t="shared" si="263"/>
        <v>7.8</v>
      </c>
      <c r="X296" s="70">
        <f t="shared" si="264"/>
        <v>15.6</v>
      </c>
      <c r="Y296" s="70">
        <f t="shared" si="265"/>
        <v>78</v>
      </c>
      <c r="Z296" s="70">
        <f t="shared" si="266"/>
        <v>33.799999999999997</v>
      </c>
      <c r="AA296" s="70">
        <f t="shared" si="267"/>
        <v>46.8</v>
      </c>
      <c r="AB296" s="71"/>
    </row>
    <row r="297" spans="1:68" x14ac:dyDescent="0.25">
      <c r="A297" s="54" t="s">
        <v>140</v>
      </c>
      <c r="B297" s="55" t="s">
        <v>141</v>
      </c>
      <c r="C297" s="56" t="s">
        <v>142</v>
      </c>
      <c r="D297" s="57" t="s">
        <v>53</v>
      </c>
      <c r="E297" s="91" t="s">
        <v>68</v>
      </c>
      <c r="F297" s="92">
        <v>5</v>
      </c>
      <c r="G297" s="91" t="s">
        <v>146</v>
      </c>
      <c r="H297" s="91" t="s">
        <v>152</v>
      </c>
      <c r="I297" s="81"/>
      <c r="J297" s="82"/>
      <c r="K297" s="63">
        <f t="shared" si="254"/>
        <v>0</v>
      </c>
      <c r="L297" s="63">
        <f t="shared" si="255"/>
        <v>0</v>
      </c>
      <c r="M297" s="83"/>
      <c r="N297" s="84"/>
      <c r="O297" s="66">
        <f t="shared" si="256"/>
        <v>0</v>
      </c>
      <c r="P297" s="66">
        <f t="shared" si="257"/>
        <v>0</v>
      </c>
      <c r="Q297" s="83"/>
      <c r="R297" s="85">
        <f t="shared" si="258"/>
        <v>0</v>
      </c>
      <c r="S297" s="69">
        <f t="shared" si="259"/>
        <v>0</v>
      </c>
      <c r="T297" s="70">
        <f t="shared" si="260"/>
        <v>0</v>
      </c>
      <c r="U297" s="70">
        <f t="shared" si="261"/>
        <v>0</v>
      </c>
      <c r="V297" s="70">
        <f t="shared" si="262"/>
        <v>0</v>
      </c>
      <c r="W297" s="70">
        <f t="shared" si="263"/>
        <v>0</v>
      </c>
      <c r="X297" s="70">
        <f t="shared" si="264"/>
        <v>0</v>
      </c>
      <c r="Y297" s="70">
        <f t="shared" si="265"/>
        <v>0</v>
      </c>
      <c r="Z297" s="70">
        <f t="shared" si="266"/>
        <v>0</v>
      </c>
      <c r="AA297" s="70">
        <f t="shared" si="267"/>
        <v>0</v>
      </c>
      <c r="AB297" s="71"/>
      <c r="AC297" s="372">
        <f>R297-Y297-Z297-AA297</f>
        <v>0</v>
      </c>
    </row>
    <row r="298" spans="1:68" x14ac:dyDescent="0.25">
      <c r="A298" s="54" t="s">
        <v>1160</v>
      </c>
      <c r="B298" s="55" t="s">
        <v>1161</v>
      </c>
      <c r="C298" s="56" t="s">
        <v>142</v>
      </c>
      <c r="D298" s="57" t="s">
        <v>1162</v>
      </c>
      <c r="E298" s="91" t="s">
        <v>68</v>
      </c>
      <c r="F298" s="92">
        <v>5</v>
      </c>
      <c r="G298" s="91" t="s">
        <v>1169</v>
      </c>
      <c r="H298" s="91" t="s">
        <v>1173</v>
      </c>
      <c r="I298" s="81"/>
      <c r="J298" s="82">
        <v>1</v>
      </c>
      <c r="K298" s="63">
        <f t="shared" si="254"/>
        <v>1</v>
      </c>
      <c r="L298" s="63">
        <f t="shared" si="255"/>
        <v>0</v>
      </c>
      <c r="M298" s="83">
        <v>26</v>
      </c>
      <c r="N298" s="84">
        <v>1</v>
      </c>
      <c r="O298" s="66">
        <f t="shared" si="256"/>
        <v>1</v>
      </c>
      <c r="P298" s="66">
        <f t="shared" si="257"/>
        <v>0</v>
      </c>
      <c r="Q298" s="83">
        <v>26</v>
      </c>
      <c r="R298" s="85">
        <f t="shared" si="258"/>
        <v>124.80000000000001</v>
      </c>
      <c r="S298" s="69">
        <f t="shared" si="259"/>
        <v>26</v>
      </c>
      <c r="T298" s="70">
        <f t="shared" si="260"/>
        <v>26</v>
      </c>
      <c r="U298" s="70">
        <f t="shared" si="261"/>
        <v>31.2</v>
      </c>
      <c r="V298" s="70">
        <f t="shared" si="262"/>
        <v>26</v>
      </c>
      <c r="W298" s="70">
        <f t="shared" si="263"/>
        <v>7.8</v>
      </c>
      <c r="X298" s="70">
        <f t="shared" si="264"/>
        <v>7.8</v>
      </c>
      <c r="Y298" s="70">
        <f t="shared" si="265"/>
        <v>52</v>
      </c>
      <c r="Z298" s="70">
        <f t="shared" si="266"/>
        <v>33.799999999999997</v>
      </c>
      <c r="AA298" s="70">
        <f t="shared" si="267"/>
        <v>39</v>
      </c>
      <c r="AB298" s="71"/>
    </row>
    <row r="299" spans="1:68" ht="25.5" x14ac:dyDescent="0.25">
      <c r="A299" s="54" t="s">
        <v>395</v>
      </c>
      <c r="B299" s="55" t="s">
        <v>396</v>
      </c>
      <c r="C299" s="56" t="s">
        <v>117</v>
      </c>
      <c r="D299" s="57" t="s">
        <v>289</v>
      </c>
      <c r="E299" s="91" t="s">
        <v>68</v>
      </c>
      <c r="F299" s="92">
        <v>5</v>
      </c>
      <c r="G299" s="91" t="s">
        <v>403</v>
      </c>
      <c r="H299" s="91" t="s">
        <v>410</v>
      </c>
      <c r="I299" s="81"/>
      <c r="J299" s="82">
        <v>1</v>
      </c>
      <c r="K299" s="63">
        <f t="shared" si="254"/>
        <v>1</v>
      </c>
      <c r="L299" s="63">
        <f t="shared" si="255"/>
        <v>0</v>
      </c>
      <c r="M299" s="83">
        <v>6</v>
      </c>
      <c r="N299" s="84"/>
      <c r="O299" s="66">
        <f t="shared" si="256"/>
        <v>0</v>
      </c>
      <c r="P299" s="66">
        <f t="shared" si="257"/>
        <v>0</v>
      </c>
      <c r="Q299" s="83"/>
      <c r="R299" s="85">
        <f t="shared" si="258"/>
        <v>19.200000000000003</v>
      </c>
      <c r="S299" s="69">
        <f t="shared" si="259"/>
        <v>6</v>
      </c>
      <c r="T299" s="70">
        <f t="shared" si="260"/>
        <v>6</v>
      </c>
      <c r="U299" s="70">
        <f t="shared" si="261"/>
        <v>7.1999999999999993</v>
      </c>
      <c r="V299" s="70">
        <f t="shared" si="262"/>
        <v>0</v>
      </c>
      <c r="W299" s="70">
        <f t="shared" si="263"/>
        <v>0</v>
      </c>
      <c r="X299" s="70">
        <f t="shared" si="264"/>
        <v>0</v>
      </c>
      <c r="Y299" s="70">
        <f t="shared" si="265"/>
        <v>6</v>
      </c>
      <c r="Z299" s="70">
        <f t="shared" si="266"/>
        <v>6</v>
      </c>
      <c r="AA299" s="70">
        <f t="shared" si="267"/>
        <v>7.1999999999999993</v>
      </c>
      <c r="AB299" s="71"/>
    </row>
    <row r="300" spans="1:68" ht="25.5" x14ac:dyDescent="0.25">
      <c r="A300" s="392" t="s">
        <v>705</v>
      </c>
      <c r="B300" s="393" t="s">
        <v>258</v>
      </c>
      <c r="C300" s="56" t="s">
        <v>117</v>
      </c>
      <c r="D300" s="57" t="s">
        <v>549</v>
      </c>
      <c r="E300" s="91" t="s">
        <v>68</v>
      </c>
      <c r="F300" s="92">
        <v>5</v>
      </c>
      <c r="G300" s="91" t="s">
        <v>403</v>
      </c>
      <c r="H300" s="91" t="s">
        <v>410</v>
      </c>
      <c r="I300" s="81"/>
      <c r="J300" s="82">
        <v>1</v>
      </c>
      <c r="K300" s="63">
        <f t="shared" si="254"/>
        <v>1</v>
      </c>
      <c r="L300" s="63">
        <f t="shared" si="255"/>
        <v>0</v>
      </c>
      <c r="M300" s="83">
        <v>20</v>
      </c>
      <c r="N300" s="84">
        <v>1</v>
      </c>
      <c r="O300" s="66">
        <f t="shared" si="256"/>
        <v>1</v>
      </c>
      <c r="P300" s="66">
        <f t="shared" si="257"/>
        <v>0</v>
      </c>
      <c r="Q300" s="83">
        <v>26</v>
      </c>
      <c r="R300" s="85">
        <f t="shared" si="258"/>
        <v>105.6</v>
      </c>
      <c r="S300" s="69">
        <f t="shared" si="259"/>
        <v>20</v>
      </c>
      <c r="T300" s="70">
        <f t="shared" si="260"/>
        <v>20</v>
      </c>
      <c r="U300" s="70">
        <f t="shared" si="261"/>
        <v>24</v>
      </c>
      <c r="V300" s="70">
        <f t="shared" si="262"/>
        <v>26</v>
      </c>
      <c r="W300" s="70">
        <f t="shared" si="263"/>
        <v>7.8</v>
      </c>
      <c r="X300" s="70">
        <f t="shared" si="264"/>
        <v>7.8</v>
      </c>
      <c r="Y300" s="70">
        <f t="shared" si="265"/>
        <v>46</v>
      </c>
      <c r="Z300" s="70">
        <f t="shared" si="266"/>
        <v>27.8</v>
      </c>
      <c r="AA300" s="70">
        <f t="shared" si="267"/>
        <v>31.8</v>
      </c>
      <c r="AB300" s="71"/>
    </row>
    <row r="301" spans="1:68" x14ac:dyDescent="0.25">
      <c r="A301" s="392" t="s">
        <v>573</v>
      </c>
      <c r="B301" s="393" t="s">
        <v>574</v>
      </c>
      <c r="C301" s="56" t="s">
        <v>199</v>
      </c>
      <c r="D301" s="57" t="s">
        <v>549</v>
      </c>
      <c r="E301" s="91" t="s">
        <v>68</v>
      </c>
      <c r="F301" s="92">
        <v>5</v>
      </c>
      <c r="G301" s="91" t="s">
        <v>591</v>
      </c>
      <c r="H301" s="91" t="s">
        <v>592</v>
      </c>
      <c r="I301" s="81"/>
      <c r="J301" s="82">
        <v>1</v>
      </c>
      <c r="K301" s="63">
        <f t="shared" si="254"/>
        <v>1</v>
      </c>
      <c r="L301" s="63">
        <f t="shared" si="255"/>
        <v>0</v>
      </c>
      <c r="M301" s="83">
        <v>0</v>
      </c>
      <c r="N301" s="84">
        <v>1</v>
      </c>
      <c r="O301" s="66">
        <f t="shared" si="256"/>
        <v>1</v>
      </c>
      <c r="P301" s="66">
        <f t="shared" si="257"/>
        <v>0</v>
      </c>
      <c r="Q301" s="83">
        <v>26</v>
      </c>
      <c r="R301" s="85">
        <f t="shared" si="258"/>
        <v>41.6</v>
      </c>
      <c r="S301" s="69">
        <f t="shared" si="259"/>
        <v>0</v>
      </c>
      <c r="T301" s="70">
        <f t="shared" si="260"/>
        <v>0</v>
      </c>
      <c r="U301" s="70">
        <f t="shared" si="261"/>
        <v>0</v>
      </c>
      <c r="V301" s="70">
        <f t="shared" si="262"/>
        <v>26</v>
      </c>
      <c r="W301" s="70">
        <f t="shared" si="263"/>
        <v>7.8</v>
      </c>
      <c r="X301" s="70">
        <f t="shared" si="264"/>
        <v>7.8</v>
      </c>
      <c r="Y301" s="70">
        <f t="shared" si="265"/>
        <v>26</v>
      </c>
      <c r="Z301" s="70">
        <f t="shared" si="266"/>
        <v>7.8</v>
      </c>
      <c r="AA301" s="70">
        <f t="shared" si="267"/>
        <v>7.8</v>
      </c>
      <c r="AB301" s="71"/>
    </row>
    <row r="302" spans="1:68" x14ac:dyDescent="0.25">
      <c r="A302" s="392" t="s">
        <v>651</v>
      </c>
      <c r="B302" s="393" t="s">
        <v>652</v>
      </c>
      <c r="C302" s="56" t="s">
        <v>52</v>
      </c>
      <c r="D302" s="57" t="s">
        <v>549</v>
      </c>
      <c r="E302" s="91" t="s">
        <v>68</v>
      </c>
      <c r="F302" s="92">
        <v>5</v>
      </c>
      <c r="G302" s="91" t="s">
        <v>591</v>
      </c>
      <c r="H302" s="91" t="s">
        <v>592</v>
      </c>
      <c r="I302" s="81"/>
      <c r="J302" s="82">
        <v>1</v>
      </c>
      <c r="K302" s="63">
        <f t="shared" si="254"/>
        <v>1</v>
      </c>
      <c r="L302" s="63">
        <f t="shared" si="255"/>
        <v>0</v>
      </c>
      <c r="M302" s="83">
        <v>0</v>
      </c>
      <c r="N302" s="84">
        <v>1</v>
      </c>
      <c r="O302" s="66">
        <f t="shared" si="256"/>
        <v>1</v>
      </c>
      <c r="P302" s="66">
        <f t="shared" si="257"/>
        <v>0</v>
      </c>
      <c r="Q302" s="83">
        <v>0</v>
      </c>
      <c r="R302" s="85">
        <f t="shared" si="258"/>
        <v>0</v>
      </c>
      <c r="S302" s="69">
        <f t="shared" si="259"/>
        <v>0</v>
      </c>
      <c r="T302" s="70">
        <f t="shared" si="260"/>
        <v>0</v>
      </c>
      <c r="U302" s="70">
        <f t="shared" si="261"/>
        <v>0</v>
      </c>
      <c r="V302" s="70">
        <f t="shared" si="262"/>
        <v>0</v>
      </c>
      <c r="W302" s="70">
        <f t="shared" si="263"/>
        <v>0</v>
      </c>
      <c r="X302" s="70">
        <f t="shared" si="264"/>
        <v>0</v>
      </c>
      <c r="Y302" s="70">
        <f t="shared" si="265"/>
        <v>0</v>
      </c>
      <c r="Z302" s="70">
        <f t="shared" si="266"/>
        <v>0</v>
      </c>
      <c r="AA302" s="70">
        <f t="shared" si="267"/>
        <v>0</v>
      </c>
      <c r="AB302" s="71"/>
    </row>
    <row r="303" spans="1:68" ht="25.5" x14ac:dyDescent="0.25">
      <c r="A303" s="392" t="s">
        <v>705</v>
      </c>
      <c r="B303" s="393" t="s">
        <v>258</v>
      </c>
      <c r="C303" s="56" t="s">
        <v>117</v>
      </c>
      <c r="D303" s="57" t="s">
        <v>549</v>
      </c>
      <c r="E303" s="91" t="s">
        <v>68</v>
      </c>
      <c r="F303" s="92">
        <v>5</v>
      </c>
      <c r="G303" s="91" t="s">
        <v>591</v>
      </c>
      <c r="H303" s="91" t="s">
        <v>592</v>
      </c>
      <c r="I303" s="81"/>
      <c r="J303" s="82">
        <v>1</v>
      </c>
      <c r="K303" s="63">
        <f t="shared" si="254"/>
        <v>1</v>
      </c>
      <c r="L303" s="63">
        <f t="shared" si="255"/>
        <v>0</v>
      </c>
      <c r="M303" s="83">
        <v>26</v>
      </c>
      <c r="N303" s="84">
        <v>1</v>
      </c>
      <c r="O303" s="66">
        <f t="shared" si="256"/>
        <v>1</v>
      </c>
      <c r="P303" s="66">
        <f t="shared" si="257"/>
        <v>0</v>
      </c>
      <c r="Q303" s="83">
        <v>0</v>
      </c>
      <c r="R303" s="85">
        <f t="shared" si="258"/>
        <v>83.2</v>
      </c>
      <c r="S303" s="69">
        <f t="shared" si="259"/>
        <v>26</v>
      </c>
      <c r="T303" s="70">
        <f t="shared" si="260"/>
        <v>26</v>
      </c>
      <c r="U303" s="70">
        <f t="shared" si="261"/>
        <v>31.2</v>
      </c>
      <c r="V303" s="70">
        <f t="shared" si="262"/>
        <v>0</v>
      </c>
      <c r="W303" s="70">
        <f t="shared" si="263"/>
        <v>0</v>
      </c>
      <c r="X303" s="70">
        <f t="shared" si="264"/>
        <v>0</v>
      </c>
      <c r="Y303" s="70">
        <f t="shared" si="265"/>
        <v>26</v>
      </c>
      <c r="Z303" s="70">
        <f t="shared" si="266"/>
        <v>26</v>
      </c>
      <c r="AA303" s="70">
        <f t="shared" si="267"/>
        <v>31.2</v>
      </c>
      <c r="AB303" s="71"/>
    </row>
    <row r="304" spans="1:68" x14ac:dyDescent="0.25">
      <c r="A304" s="54" t="s">
        <v>248</v>
      </c>
      <c r="B304" s="55" t="s">
        <v>141</v>
      </c>
      <c r="C304" s="56" t="s">
        <v>142</v>
      </c>
      <c r="D304" s="57" t="s">
        <v>175</v>
      </c>
      <c r="E304" s="141" t="s">
        <v>73</v>
      </c>
      <c r="F304" s="136">
        <v>1</v>
      </c>
      <c r="G304" s="137" t="s">
        <v>253</v>
      </c>
      <c r="H304" s="140" t="s">
        <v>254</v>
      </c>
      <c r="I304" s="81"/>
      <c r="J304" s="82"/>
      <c r="K304" s="63">
        <f t="shared" si="254"/>
        <v>0</v>
      </c>
      <c r="L304" s="63">
        <f t="shared" si="255"/>
        <v>0</v>
      </c>
      <c r="M304" s="83">
        <v>26</v>
      </c>
      <c r="N304" s="84"/>
      <c r="O304" s="66">
        <f t="shared" si="256"/>
        <v>0</v>
      </c>
      <c r="P304" s="66">
        <f t="shared" si="257"/>
        <v>0</v>
      </c>
      <c r="Q304" s="83">
        <v>26</v>
      </c>
      <c r="R304" s="85">
        <f t="shared" si="258"/>
        <v>0</v>
      </c>
      <c r="S304" s="69">
        <f t="shared" si="259"/>
        <v>0</v>
      </c>
      <c r="T304" s="70">
        <f t="shared" si="260"/>
        <v>0</v>
      </c>
      <c r="U304" s="70">
        <f t="shared" si="261"/>
        <v>0</v>
      </c>
      <c r="V304" s="70">
        <f t="shared" si="262"/>
        <v>0</v>
      </c>
      <c r="W304" s="70">
        <f t="shared" si="263"/>
        <v>0</v>
      </c>
      <c r="X304" s="70">
        <f t="shared" si="264"/>
        <v>0</v>
      </c>
      <c r="Y304" s="70">
        <f t="shared" si="265"/>
        <v>0</v>
      </c>
      <c r="Z304" s="70">
        <f t="shared" si="266"/>
        <v>0</v>
      </c>
      <c r="AA304" s="70">
        <f t="shared" si="267"/>
        <v>0</v>
      </c>
      <c r="AB304" s="71"/>
      <c r="AC304" s="372"/>
    </row>
    <row r="305" spans="1:29" x14ac:dyDescent="0.25">
      <c r="A305" s="392" t="s">
        <v>639</v>
      </c>
      <c r="B305" s="393" t="s">
        <v>163</v>
      </c>
      <c r="C305" s="56" t="s">
        <v>52</v>
      </c>
      <c r="D305" s="57" t="s">
        <v>549</v>
      </c>
      <c r="E305" s="93" t="s">
        <v>73</v>
      </c>
      <c r="F305" s="80">
        <v>1</v>
      </c>
      <c r="G305" s="60" t="s">
        <v>646</v>
      </c>
      <c r="H305" s="60" t="s">
        <v>647</v>
      </c>
      <c r="I305" s="81"/>
      <c r="J305" s="82">
        <v>1</v>
      </c>
      <c r="K305" s="63">
        <f t="shared" si="254"/>
        <v>1</v>
      </c>
      <c r="L305" s="63">
        <f t="shared" si="255"/>
        <v>0</v>
      </c>
      <c r="M305" s="83">
        <v>13</v>
      </c>
      <c r="N305" s="84">
        <v>1</v>
      </c>
      <c r="O305" s="66">
        <f t="shared" si="256"/>
        <v>1</v>
      </c>
      <c r="P305" s="66">
        <f t="shared" si="257"/>
        <v>0</v>
      </c>
      <c r="Q305" s="826">
        <v>13</v>
      </c>
      <c r="R305" s="85">
        <f t="shared" si="258"/>
        <v>62.400000000000006</v>
      </c>
      <c r="S305" s="69">
        <f t="shared" si="259"/>
        <v>13</v>
      </c>
      <c r="T305" s="70">
        <f t="shared" si="260"/>
        <v>13</v>
      </c>
      <c r="U305" s="70">
        <f t="shared" si="261"/>
        <v>15.6</v>
      </c>
      <c r="V305" s="70">
        <f t="shared" si="262"/>
        <v>13</v>
      </c>
      <c r="W305" s="70">
        <f t="shared" si="263"/>
        <v>3.9</v>
      </c>
      <c r="X305" s="70">
        <f t="shared" si="264"/>
        <v>3.9</v>
      </c>
      <c r="Y305" s="70">
        <f t="shared" si="265"/>
        <v>26</v>
      </c>
      <c r="Z305" s="70">
        <f t="shared" si="266"/>
        <v>16.899999999999999</v>
      </c>
      <c r="AA305" s="70">
        <f t="shared" si="267"/>
        <v>19.5</v>
      </c>
      <c r="AB305" s="71"/>
      <c r="AC305" s="372"/>
    </row>
    <row r="306" spans="1:29" x14ac:dyDescent="0.25">
      <c r="A306" s="680" t="s">
        <v>378</v>
      </c>
      <c r="B306" s="330" t="s">
        <v>51</v>
      </c>
      <c r="C306" s="57"/>
      <c r="D306" s="57"/>
      <c r="E306" s="346" t="s">
        <v>73</v>
      </c>
      <c r="F306" s="136">
        <v>1</v>
      </c>
      <c r="G306" s="137" t="s">
        <v>389</v>
      </c>
      <c r="H306" s="140" t="s">
        <v>390</v>
      </c>
      <c r="I306" s="81"/>
      <c r="J306" s="336"/>
      <c r="K306" s="63">
        <f t="shared" si="254"/>
        <v>0</v>
      </c>
      <c r="L306" s="63">
        <f t="shared" si="255"/>
        <v>0</v>
      </c>
      <c r="M306" s="337"/>
      <c r="N306" s="338"/>
      <c r="O306" s="66">
        <f t="shared" si="256"/>
        <v>0</v>
      </c>
      <c r="P306" s="66">
        <f t="shared" si="257"/>
        <v>0</v>
      </c>
      <c r="Q306" s="339"/>
      <c r="R306" s="85">
        <f t="shared" si="258"/>
        <v>0</v>
      </c>
      <c r="S306" s="622">
        <f t="shared" si="259"/>
        <v>0</v>
      </c>
      <c r="T306" s="87">
        <f t="shared" si="260"/>
        <v>0</v>
      </c>
      <c r="U306" s="87">
        <f t="shared" si="261"/>
        <v>0</v>
      </c>
      <c r="V306" s="87">
        <f t="shared" si="262"/>
        <v>0</v>
      </c>
      <c r="W306" s="87">
        <f t="shared" si="263"/>
        <v>0</v>
      </c>
      <c r="X306" s="87">
        <f t="shared" si="264"/>
        <v>0</v>
      </c>
      <c r="Y306" s="87">
        <f t="shared" si="265"/>
        <v>0</v>
      </c>
      <c r="Z306" s="87">
        <f t="shared" si="266"/>
        <v>0</v>
      </c>
      <c r="AA306" s="87">
        <f t="shared" si="267"/>
        <v>0</v>
      </c>
      <c r="AB306" s="340"/>
      <c r="AC306" s="372"/>
    </row>
    <row r="307" spans="1:29" ht="31.5" x14ac:dyDescent="0.25">
      <c r="A307" s="678" t="s">
        <v>850</v>
      </c>
      <c r="B307" s="480" t="s">
        <v>800</v>
      </c>
      <c r="C307" s="56" t="s">
        <v>52</v>
      </c>
      <c r="D307" s="57" t="s">
        <v>738</v>
      </c>
      <c r="E307" s="93" t="s">
        <v>73</v>
      </c>
      <c r="F307" s="59">
        <v>1</v>
      </c>
      <c r="G307" s="60" t="s">
        <v>855</v>
      </c>
      <c r="H307" s="60" t="s">
        <v>856</v>
      </c>
      <c r="I307" s="81"/>
      <c r="J307" s="82">
        <v>1</v>
      </c>
      <c r="K307" s="63">
        <f t="shared" si="254"/>
        <v>1</v>
      </c>
      <c r="L307" s="63">
        <f t="shared" si="255"/>
        <v>0</v>
      </c>
      <c r="M307" s="83">
        <v>26</v>
      </c>
      <c r="N307" s="84">
        <v>1</v>
      </c>
      <c r="O307" s="66">
        <f t="shared" si="256"/>
        <v>1</v>
      </c>
      <c r="P307" s="66">
        <f t="shared" si="257"/>
        <v>0</v>
      </c>
      <c r="Q307" s="83">
        <v>26</v>
      </c>
      <c r="R307" s="85">
        <f t="shared" si="258"/>
        <v>124.80000000000001</v>
      </c>
      <c r="S307" s="69">
        <f t="shared" si="259"/>
        <v>26</v>
      </c>
      <c r="T307" s="70">
        <f t="shared" si="260"/>
        <v>26</v>
      </c>
      <c r="U307" s="70">
        <f t="shared" si="261"/>
        <v>31.2</v>
      </c>
      <c r="V307" s="70">
        <f t="shared" si="262"/>
        <v>26</v>
      </c>
      <c r="W307" s="70">
        <f t="shared" si="263"/>
        <v>7.8</v>
      </c>
      <c r="X307" s="70">
        <f t="shared" si="264"/>
        <v>7.8</v>
      </c>
      <c r="Y307" s="70">
        <f t="shared" si="265"/>
        <v>52</v>
      </c>
      <c r="Z307" s="70">
        <f t="shared" si="266"/>
        <v>33.799999999999997</v>
      </c>
      <c r="AA307" s="70">
        <f t="shared" si="267"/>
        <v>39</v>
      </c>
      <c r="AB307" s="71"/>
      <c r="AC307" s="372"/>
    </row>
    <row r="308" spans="1:29" ht="16.5" thickBot="1" x14ac:dyDescent="0.3">
      <c r="A308" s="679" t="s">
        <v>1276</v>
      </c>
      <c r="B308" s="689" t="s">
        <v>1277</v>
      </c>
      <c r="C308" s="698" t="s">
        <v>52</v>
      </c>
      <c r="D308" s="57" t="s">
        <v>1162</v>
      </c>
      <c r="E308" s="706" t="s">
        <v>73</v>
      </c>
      <c r="F308" s="724">
        <v>1</v>
      </c>
      <c r="G308" s="737" t="s">
        <v>1286</v>
      </c>
      <c r="H308" s="737" t="s">
        <v>1287</v>
      </c>
      <c r="I308" s="755"/>
      <c r="J308" s="783">
        <v>1</v>
      </c>
      <c r="K308" s="791">
        <f t="shared" si="254"/>
        <v>1</v>
      </c>
      <c r="L308" s="791">
        <f t="shared" si="255"/>
        <v>0</v>
      </c>
      <c r="M308" s="801">
        <v>26</v>
      </c>
      <c r="N308" s="811">
        <v>1</v>
      </c>
      <c r="O308" s="818">
        <f t="shared" si="256"/>
        <v>1</v>
      </c>
      <c r="P308" s="818">
        <f t="shared" si="257"/>
        <v>0</v>
      </c>
      <c r="Q308" s="801">
        <v>26</v>
      </c>
      <c r="R308" s="848">
        <f t="shared" si="258"/>
        <v>124.80000000000001</v>
      </c>
      <c r="S308" s="860">
        <f t="shared" si="259"/>
        <v>26</v>
      </c>
      <c r="T308" s="866">
        <f t="shared" si="260"/>
        <v>26</v>
      </c>
      <c r="U308" s="866">
        <f t="shared" si="261"/>
        <v>31.2</v>
      </c>
      <c r="V308" s="866">
        <f t="shared" si="262"/>
        <v>26</v>
      </c>
      <c r="W308" s="866">
        <f t="shared" si="263"/>
        <v>7.8</v>
      </c>
      <c r="X308" s="866">
        <f t="shared" si="264"/>
        <v>7.8</v>
      </c>
      <c r="Y308" s="866">
        <f t="shared" si="265"/>
        <v>52</v>
      </c>
      <c r="Z308" s="866">
        <f t="shared" si="266"/>
        <v>33.799999999999997</v>
      </c>
      <c r="AA308" s="866">
        <f t="shared" si="267"/>
        <v>39</v>
      </c>
      <c r="AB308" s="868"/>
      <c r="AC308" s="372"/>
    </row>
    <row r="309" spans="1:29" ht="16.5" thickTop="1" x14ac:dyDescent="0.25">
      <c r="A309" s="54" t="s">
        <v>1003</v>
      </c>
      <c r="B309" s="55" t="s">
        <v>1004</v>
      </c>
      <c r="C309" s="56" t="s">
        <v>142</v>
      </c>
      <c r="D309" s="57" t="s">
        <v>896</v>
      </c>
      <c r="E309" s="93" t="s">
        <v>73</v>
      </c>
      <c r="F309" s="80">
        <v>1</v>
      </c>
      <c r="G309" s="60" t="s">
        <v>1011</v>
      </c>
      <c r="H309" s="60" t="s">
        <v>1012</v>
      </c>
      <c r="I309" s="757"/>
      <c r="J309" s="62">
        <v>1</v>
      </c>
      <c r="K309" s="63">
        <f t="shared" si="254"/>
        <v>1</v>
      </c>
      <c r="L309" s="63">
        <f t="shared" si="255"/>
        <v>0</v>
      </c>
      <c r="M309" s="64">
        <v>26</v>
      </c>
      <c r="N309" s="65">
        <v>1</v>
      </c>
      <c r="O309" s="66">
        <f t="shared" si="256"/>
        <v>1</v>
      </c>
      <c r="P309" s="66">
        <f t="shared" si="257"/>
        <v>0</v>
      </c>
      <c r="Q309" s="64">
        <v>26</v>
      </c>
      <c r="R309" s="68">
        <f t="shared" si="258"/>
        <v>124.80000000000001</v>
      </c>
      <c r="S309" s="69">
        <f t="shared" si="259"/>
        <v>26</v>
      </c>
      <c r="T309" s="70">
        <f t="shared" si="260"/>
        <v>26</v>
      </c>
      <c r="U309" s="70">
        <f t="shared" si="261"/>
        <v>31.2</v>
      </c>
      <c r="V309" s="70">
        <f t="shared" si="262"/>
        <v>26</v>
      </c>
      <c r="W309" s="70">
        <f t="shared" si="263"/>
        <v>7.8</v>
      </c>
      <c r="X309" s="70">
        <f t="shared" si="264"/>
        <v>7.8</v>
      </c>
      <c r="Y309" s="70">
        <f t="shared" si="265"/>
        <v>52</v>
      </c>
      <c r="Z309" s="70">
        <f t="shared" si="266"/>
        <v>33.799999999999997</v>
      </c>
      <c r="AA309" s="70">
        <f t="shared" si="267"/>
        <v>39</v>
      </c>
      <c r="AB309" s="71"/>
      <c r="AC309" s="372"/>
    </row>
    <row r="310" spans="1:29" x14ac:dyDescent="0.25">
      <c r="A310" s="54" t="s">
        <v>365</v>
      </c>
      <c r="B310" s="55" t="s">
        <v>366</v>
      </c>
      <c r="C310" s="56" t="s">
        <v>52</v>
      </c>
      <c r="D310" s="57" t="s">
        <v>289</v>
      </c>
      <c r="E310" s="93" t="s">
        <v>73</v>
      </c>
      <c r="F310" s="80">
        <v>1</v>
      </c>
      <c r="G310" s="60" t="s">
        <v>374</v>
      </c>
      <c r="H310" s="60" t="s">
        <v>375</v>
      </c>
      <c r="I310" s="81"/>
      <c r="J310" s="82">
        <v>1</v>
      </c>
      <c r="K310" s="63">
        <f t="shared" si="254"/>
        <v>1</v>
      </c>
      <c r="L310" s="63">
        <f t="shared" si="255"/>
        <v>0</v>
      </c>
      <c r="M310" s="83">
        <v>13</v>
      </c>
      <c r="N310" s="84">
        <v>1</v>
      </c>
      <c r="O310" s="66">
        <f t="shared" si="256"/>
        <v>1</v>
      </c>
      <c r="P310" s="66">
        <f t="shared" si="257"/>
        <v>0</v>
      </c>
      <c r="Q310" s="83">
        <v>13</v>
      </c>
      <c r="R310" s="85">
        <f t="shared" si="258"/>
        <v>62.400000000000006</v>
      </c>
      <c r="S310" s="69">
        <f t="shared" si="259"/>
        <v>13</v>
      </c>
      <c r="T310" s="70">
        <f t="shared" si="260"/>
        <v>13</v>
      </c>
      <c r="U310" s="70">
        <f t="shared" si="261"/>
        <v>15.6</v>
      </c>
      <c r="V310" s="70">
        <f t="shared" si="262"/>
        <v>13</v>
      </c>
      <c r="W310" s="70">
        <f t="shared" si="263"/>
        <v>3.9</v>
      </c>
      <c r="X310" s="70">
        <f t="shared" si="264"/>
        <v>3.9</v>
      </c>
      <c r="Y310" s="70">
        <f t="shared" si="265"/>
        <v>26</v>
      </c>
      <c r="Z310" s="70">
        <f t="shared" si="266"/>
        <v>16.899999999999999</v>
      </c>
      <c r="AA310" s="70">
        <f t="shared" si="267"/>
        <v>19.5</v>
      </c>
      <c r="AB310" s="71"/>
      <c r="AC310" s="372"/>
    </row>
    <row r="311" spans="1:29" x14ac:dyDescent="0.25">
      <c r="A311" s="54" t="s">
        <v>1198</v>
      </c>
      <c r="B311" s="55" t="s">
        <v>1199</v>
      </c>
      <c r="C311" s="56" t="s">
        <v>199</v>
      </c>
      <c r="D311" s="57" t="s">
        <v>1162</v>
      </c>
      <c r="E311" s="93" t="s">
        <v>73</v>
      </c>
      <c r="F311" s="80">
        <v>1</v>
      </c>
      <c r="G311" s="60" t="s">
        <v>1203</v>
      </c>
      <c r="H311" s="60" t="s">
        <v>1204</v>
      </c>
      <c r="I311" s="81"/>
      <c r="J311" s="82"/>
      <c r="K311" s="63">
        <f t="shared" si="254"/>
        <v>0</v>
      </c>
      <c r="L311" s="63">
        <f t="shared" si="255"/>
        <v>0</v>
      </c>
      <c r="M311" s="83"/>
      <c r="N311" s="84">
        <v>3</v>
      </c>
      <c r="O311" s="66">
        <f t="shared" si="256"/>
        <v>1</v>
      </c>
      <c r="P311" s="66">
        <f t="shared" si="257"/>
        <v>2</v>
      </c>
      <c r="Q311" s="83">
        <v>20</v>
      </c>
      <c r="R311" s="85">
        <f t="shared" si="258"/>
        <v>84</v>
      </c>
      <c r="S311" s="69">
        <f t="shared" si="259"/>
        <v>0</v>
      </c>
      <c r="T311" s="70">
        <f t="shared" si="260"/>
        <v>0</v>
      </c>
      <c r="U311" s="70">
        <f t="shared" si="261"/>
        <v>0</v>
      </c>
      <c r="V311" s="70">
        <f t="shared" si="262"/>
        <v>60</v>
      </c>
      <c r="W311" s="70">
        <f t="shared" si="263"/>
        <v>6</v>
      </c>
      <c r="X311" s="70">
        <f t="shared" si="264"/>
        <v>18</v>
      </c>
      <c r="Y311" s="70">
        <f t="shared" si="265"/>
        <v>60</v>
      </c>
      <c r="Z311" s="70">
        <f t="shared" si="266"/>
        <v>6</v>
      </c>
      <c r="AA311" s="70">
        <f t="shared" si="267"/>
        <v>18</v>
      </c>
      <c r="AB311" s="71"/>
      <c r="AC311" s="372"/>
    </row>
    <row r="312" spans="1:29" x14ac:dyDescent="0.25">
      <c r="A312" s="54" t="s">
        <v>1239</v>
      </c>
      <c r="B312" s="55" t="s">
        <v>1240</v>
      </c>
      <c r="C312" s="56" t="s">
        <v>52</v>
      </c>
      <c r="D312" s="57" t="s">
        <v>1162</v>
      </c>
      <c r="E312" s="93" t="s">
        <v>73</v>
      </c>
      <c r="F312" s="80">
        <v>1</v>
      </c>
      <c r="G312" s="60" t="s">
        <v>1203</v>
      </c>
      <c r="H312" s="60" t="s">
        <v>1204</v>
      </c>
      <c r="I312" s="757"/>
      <c r="J312" s="62">
        <v>1</v>
      </c>
      <c r="K312" s="63">
        <f t="shared" si="254"/>
        <v>1</v>
      </c>
      <c r="L312" s="63">
        <f t="shared" si="255"/>
        <v>0</v>
      </c>
      <c r="M312" s="64">
        <v>26</v>
      </c>
      <c r="N312" s="84"/>
      <c r="O312" s="66">
        <f t="shared" si="256"/>
        <v>0</v>
      </c>
      <c r="P312" s="66">
        <f t="shared" si="257"/>
        <v>0</v>
      </c>
      <c r="Q312" s="64"/>
      <c r="R312" s="68">
        <f t="shared" si="258"/>
        <v>83.2</v>
      </c>
      <c r="S312" s="69">
        <f t="shared" si="259"/>
        <v>26</v>
      </c>
      <c r="T312" s="70">
        <f t="shared" si="260"/>
        <v>26</v>
      </c>
      <c r="U312" s="70">
        <f t="shared" si="261"/>
        <v>31.2</v>
      </c>
      <c r="V312" s="70">
        <f t="shared" si="262"/>
        <v>0</v>
      </c>
      <c r="W312" s="70">
        <f t="shared" si="263"/>
        <v>0</v>
      </c>
      <c r="X312" s="70">
        <f t="shared" si="264"/>
        <v>0</v>
      </c>
      <c r="Y312" s="70">
        <f t="shared" si="265"/>
        <v>26</v>
      </c>
      <c r="Z312" s="70">
        <f t="shared" si="266"/>
        <v>26</v>
      </c>
      <c r="AA312" s="70">
        <f t="shared" si="267"/>
        <v>31.2</v>
      </c>
      <c r="AB312" s="71"/>
      <c r="AC312" s="372"/>
    </row>
    <row r="313" spans="1:29" x14ac:dyDescent="0.25">
      <c r="A313" s="54" t="s">
        <v>1293</v>
      </c>
      <c r="B313" s="55" t="s">
        <v>1294</v>
      </c>
      <c r="C313" s="56"/>
      <c r="D313" s="57" t="s">
        <v>1162</v>
      </c>
      <c r="E313" s="93" t="s">
        <v>73</v>
      </c>
      <c r="F313" s="80">
        <v>1</v>
      </c>
      <c r="G313" s="60" t="s">
        <v>1203</v>
      </c>
      <c r="H313" s="60" t="s">
        <v>1204</v>
      </c>
      <c r="I313" s="81"/>
      <c r="J313" s="82"/>
      <c r="K313" s="63">
        <f t="shared" si="254"/>
        <v>0</v>
      </c>
      <c r="L313" s="63">
        <f t="shared" si="255"/>
        <v>0</v>
      </c>
      <c r="M313" s="83"/>
      <c r="N313" s="84">
        <v>3</v>
      </c>
      <c r="O313" s="66">
        <f t="shared" si="256"/>
        <v>1</v>
      </c>
      <c r="P313" s="66">
        <f t="shared" si="257"/>
        <v>2</v>
      </c>
      <c r="Q313" s="83">
        <v>6</v>
      </c>
      <c r="R313" s="85">
        <f t="shared" si="258"/>
        <v>25.200000000000003</v>
      </c>
      <c r="S313" s="69">
        <f t="shared" si="259"/>
        <v>0</v>
      </c>
      <c r="T313" s="70">
        <f t="shared" si="260"/>
        <v>0</v>
      </c>
      <c r="U313" s="70">
        <f t="shared" si="261"/>
        <v>0</v>
      </c>
      <c r="V313" s="70">
        <f t="shared" si="262"/>
        <v>18</v>
      </c>
      <c r="W313" s="70">
        <f t="shared" si="263"/>
        <v>1.7999999999999998</v>
      </c>
      <c r="X313" s="70">
        <f t="shared" si="264"/>
        <v>5.3999999999999995</v>
      </c>
      <c r="Y313" s="70">
        <f t="shared" si="265"/>
        <v>18</v>
      </c>
      <c r="Z313" s="70">
        <f t="shared" si="266"/>
        <v>1.7999999999999998</v>
      </c>
      <c r="AA313" s="70">
        <f t="shared" si="267"/>
        <v>5.3999999999999995</v>
      </c>
      <c r="AB313" s="71"/>
      <c r="AC313" s="372"/>
    </row>
    <row r="314" spans="1:29" ht="31.5" x14ac:dyDescent="0.25">
      <c r="A314" s="54" t="s">
        <v>345</v>
      </c>
      <c r="B314" s="55" t="s">
        <v>346</v>
      </c>
      <c r="C314" s="56" t="s">
        <v>117</v>
      </c>
      <c r="D314" s="57" t="s">
        <v>289</v>
      </c>
      <c r="E314" s="93" t="s">
        <v>73</v>
      </c>
      <c r="F314" s="80">
        <v>1</v>
      </c>
      <c r="G314" s="60" t="s">
        <v>354</v>
      </c>
      <c r="H314" s="60" t="s">
        <v>355</v>
      </c>
      <c r="I314" s="81"/>
      <c r="J314" s="325">
        <v>1</v>
      </c>
      <c r="K314" s="318">
        <f t="shared" si="254"/>
        <v>1</v>
      </c>
      <c r="L314" s="318">
        <f t="shared" si="255"/>
        <v>0</v>
      </c>
      <c r="M314" s="326">
        <v>26</v>
      </c>
      <c r="N314" s="327">
        <v>2</v>
      </c>
      <c r="O314" s="321">
        <f t="shared" si="256"/>
        <v>1</v>
      </c>
      <c r="P314" s="321">
        <f t="shared" si="257"/>
        <v>1</v>
      </c>
      <c r="Q314" s="326">
        <v>26</v>
      </c>
      <c r="R314" s="328">
        <f t="shared" si="258"/>
        <v>158.60000000000002</v>
      </c>
      <c r="S314" s="69">
        <f t="shared" si="259"/>
        <v>26</v>
      </c>
      <c r="T314" s="70">
        <f t="shared" si="260"/>
        <v>26</v>
      </c>
      <c r="U314" s="70">
        <f t="shared" si="261"/>
        <v>31.2</v>
      </c>
      <c r="V314" s="70">
        <f t="shared" si="262"/>
        <v>52</v>
      </c>
      <c r="W314" s="70">
        <f t="shared" si="263"/>
        <v>7.8</v>
      </c>
      <c r="X314" s="70">
        <f t="shared" si="264"/>
        <v>15.6</v>
      </c>
      <c r="Y314" s="70">
        <f t="shared" si="265"/>
        <v>78</v>
      </c>
      <c r="Z314" s="70">
        <f t="shared" si="266"/>
        <v>33.799999999999997</v>
      </c>
      <c r="AA314" s="70">
        <f t="shared" si="267"/>
        <v>46.8</v>
      </c>
      <c r="AB314" s="71"/>
      <c r="AC314" s="372"/>
    </row>
    <row r="315" spans="1:29" x14ac:dyDescent="0.25">
      <c r="A315" s="54" t="s">
        <v>429</v>
      </c>
      <c r="B315" s="55" t="s">
        <v>51</v>
      </c>
      <c r="C315" s="56" t="s">
        <v>52</v>
      </c>
      <c r="D315" s="57" t="s">
        <v>289</v>
      </c>
      <c r="E315" s="93" t="s">
        <v>73</v>
      </c>
      <c r="F315" s="80">
        <v>1</v>
      </c>
      <c r="G315" s="60" t="s">
        <v>436</v>
      </c>
      <c r="H315" s="60" t="s">
        <v>437</v>
      </c>
      <c r="I315" s="81"/>
      <c r="J315" s="82">
        <v>1</v>
      </c>
      <c r="K315" s="63">
        <f t="shared" si="254"/>
        <v>1</v>
      </c>
      <c r="L315" s="63">
        <f t="shared" si="255"/>
        <v>0</v>
      </c>
      <c r="M315" s="83">
        <v>26</v>
      </c>
      <c r="N315" s="84">
        <v>2</v>
      </c>
      <c r="O315" s="66">
        <f t="shared" si="256"/>
        <v>1</v>
      </c>
      <c r="P315" s="66">
        <f t="shared" si="257"/>
        <v>1</v>
      </c>
      <c r="Q315" s="83">
        <v>26</v>
      </c>
      <c r="R315" s="85">
        <f t="shared" si="258"/>
        <v>158.60000000000002</v>
      </c>
      <c r="S315" s="69">
        <f t="shared" si="259"/>
        <v>26</v>
      </c>
      <c r="T315" s="70">
        <f t="shared" si="260"/>
        <v>26</v>
      </c>
      <c r="U315" s="70">
        <f t="shared" si="261"/>
        <v>31.2</v>
      </c>
      <c r="V315" s="70">
        <f t="shared" si="262"/>
        <v>52</v>
      </c>
      <c r="W315" s="70">
        <f t="shared" si="263"/>
        <v>7.8</v>
      </c>
      <c r="X315" s="70">
        <f t="shared" si="264"/>
        <v>15.6</v>
      </c>
      <c r="Y315" s="70">
        <f t="shared" si="265"/>
        <v>78</v>
      </c>
      <c r="Z315" s="70">
        <f t="shared" si="266"/>
        <v>33.799999999999997</v>
      </c>
      <c r="AA315" s="70">
        <f t="shared" si="267"/>
        <v>46.8</v>
      </c>
      <c r="AB315" s="71"/>
      <c r="AC315" s="372"/>
    </row>
    <row r="316" spans="1:29" ht="25.5" x14ac:dyDescent="0.25">
      <c r="A316" s="54" t="s">
        <v>452</v>
      </c>
      <c r="B316" s="55" t="s">
        <v>453</v>
      </c>
      <c r="C316" s="56" t="s">
        <v>117</v>
      </c>
      <c r="D316" s="57" t="s">
        <v>289</v>
      </c>
      <c r="E316" s="93" t="s">
        <v>73</v>
      </c>
      <c r="F316" s="80">
        <v>1</v>
      </c>
      <c r="G316" s="60" t="s">
        <v>436</v>
      </c>
      <c r="H316" s="60" t="s">
        <v>437</v>
      </c>
      <c r="I316" s="81"/>
      <c r="J316" s="82"/>
      <c r="K316" s="63">
        <f t="shared" si="254"/>
        <v>0</v>
      </c>
      <c r="L316" s="63">
        <f t="shared" si="255"/>
        <v>0</v>
      </c>
      <c r="M316" s="83"/>
      <c r="N316" s="84"/>
      <c r="O316" s="66">
        <f t="shared" si="256"/>
        <v>0</v>
      </c>
      <c r="P316" s="66">
        <f t="shared" si="257"/>
        <v>0</v>
      </c>
      <c r="Q316" s="83"/>
      <c r="R316" s="85">
        <f t="shared" si="258"/>
        <v>0</v>
      </c>
      <c r="S316" s="69">
        <f t="shared" si="259"/>
        <v>0</v>
      </c>
      <c r="T316" s="70">
        <f t="shared" si="260"/>
        <v>0</v>
      </c>
      <c r="U316" s="70">
        <f t="shared" si="261"/>
        <v>0</v>
      </c>
      <c r="V316" s="70">
        <f t="shared" si="262"/>
        <v>0</v>
      </c>
      <c r="W316" s="70">
        <f t="shared" si="263"/>
        <v>0</v>
      </c>
      <c r="X316" s="70">
        <f t="shared" si="264"/>
        <v>0</v>
      </c>
      <c r="Y316" s="70">
        <f t="shared" si="265"/>
        <v>0</v>
      </c>
      <c r="Z316" s="70">
        <f t="shared" si="266"/>
        <v>0</v>
      </c>
      <c r="AA316" s="70">
        <f t="shared" si="267"/>
        <v>0</v>
      </c>
      <c r="AB316" s="71"/>
      <c r="AC316" s="372"/>
    </row>
    <row r="317" spans="1:29" ht="25.5" x14ac:dyDescent="0.25">
      <c r="A317" s="54" t="s">
        <v>445</v>
      </c>
      <c r="B317" s="55" t="s">
        <v>446</v>
      </c>
      <c r="C317" s="56" t="s">
        <v>117</v>
      </c>
      <c r="D317" s="57" t="s">
        <v>289</v>
      </c>
      <c r="E317" s="93" t="s">
        <v>73</v>
      </c>
      <c r="F317" s="80">
        <v>1</v>
      </c>
      <c r="G317" s="60" t="s">
        <v>449</v>
      </c>
      <c r="H317" s="60" t="s">
        <v>450</v>
      </c>
      <c r="I317" s="81"/>
      <c r="J317" s="82"/>
      <c r="K317" s="63">
        <f t="shared" si="254"/>
        <v>0</v>
      </c>
      <c r="L317" s="63">
        <f t="shared" si="255"/>
        <v>0</v>
      </c>
      <c r="M317" s="83"/>
      <c r="N317" s="84"/>
      <c r="O317" s="66">
        <f t="shared" si="256"/>
        <v>0</v>
      </c>
      <c r="P317" s="66">
        <f t="shared" si="257"/>
        <v>0</v>
      </c>
      <c r="Q317" s="83"/>
      <c r="R317" s="85">
        <f t="shared" si="258"/>
        <v>0</v>
      </c>
      <c r="S317" s="69">
        <f t="shared" si="259"/>
        <v>0</v>
      </c>
      <c r="T317" s="70">
        <f t="shared" si="260"/>
        <v>0</v>
      </c>
      <c r="U317" s="70">
        <f t="shared" si="261"/>
        <v>0</v>
      </c>
      <c r="V317" s="70">
        <f t="shared" si="262"/>
        <v>0</v>
      </c>
      <c r="W317" s="70">
        <f t="shared" si="263"/>
        <v>0</v>
      </c>
      <c r="X317" s="70">
        <f t="shared" si="264"/>
        <v>0</v>
      </c>
      <c r="Y317" s="70">
        <f t="shared" si="265"/>
        <v>0</v>
      </c>
      <c r="Z317" s="70">
        <f t="shared" si="266"/>
        <v>0</v>
      </c>
      <c r="AA317" s="70">
        <f t="shared" si="267"/>
        <v>0</v>
      </c>
      <c r="AB317" s="71"/>
      <c r="AC317" s="372"/>
    </row>
    <row r="318" spans="1:29" x14ac:dyDescent="0.25">
      <c r="A318" s="392" t="s">
        <v>724</v>
      </c>
      <c r="B318" s="393" t="s">
        <v>725</v>
      </c>
      <c r="C318" s="56"/>
      <c r="D318" s="57" t="s">
        <v>549</v>
      </c>
      <c r="E318" s="93" t="s">
        <v>73</v>
      </c>
      <c r="F318" s="80">
        <v>1</v>
      </c>
      <c r="G318" s="60" t="s">
        <v>726</v>
      </c>
      <c r="H318" s="60" t="s">
        <v>727</v>
      </c>
      <c r="I318" s="766"/>
      <c r="J318" s="82">
        <v>1</v>
      </c>
      <c r="K318" s="63">
        <f t="shared" si="254"/>
        <v>1</v>
      </c>
      <c r="L318" s="63">
        <f t="shared" si="255"/>
        <v>0</v>
      </c>
      <c r="M318" s="83">
        <v>26</v>
      </c>
      <c r="N318" s="84">
        <v>0</v>
      </c>
      <c r="O318" s="66">
        <f t="shared" si="256"/>
        <v>0</v>
      </c>
      <c r="P318" s="66">
        <f t="shared" si="257"/>
        <v>0</v>
      </c>
      <c r="Q318" s="826">
        <v>26</v>
      </c>
      <c r="R318" s="85">
        <f t="shared" si="258"/>
        <v>83.2</v>
      </c>
      <c r="S318" s="69">
        <f t="shared" si="259"/>
        <v>26</v>
      </c>
      <c r="T318" s="70">
        <f t="shared" si="260"/>
        <v>26</v>
      </c>
      <c r="U318" s="70">
        <f t="shared" si="261"/>
        <v>31.2</v>
      </c>
      <c r="V318" s="70">
        <f t="shared" si="262"/>
        <v>0</v>
      </c>
      <c r="W318" s="70">
        <f t="shared" si="263"/>
        <v>0</v>
      </c>
      <c r="X318" s="70">
        <f t="shared" si="264"/>
        <v>0</v>
      </c>
      <c r="Y318" s="70">
        <f t="shared" si="265"/>
        <v>26</v>
      </c>
      <c r="Z318" s="70">
        <f t="shared" si="266"/>
        <v>26</v>
      </c>
      <c r="AA318" s="70">
        <f t="shared" si="267"/>
        <v>31.2</v>
      </c>
      <c r="AB318" s="71"/>
      <c r="AC318" s="372"/>
    </row>
    <row r="319" spans="1:29" x14ac:dyDescent="0.25">
      <c r="A319" s="680" t="s">
        <v>732</v>
      </c>
      <c r="B319" s="330" t="s">
        <v>733</v>
      </c>
      <c r="C319" s="56"/>
      <c r="D319" s="57" t="s">
        <v>549</v>
      </c>
      <c r="E319" s="93" t="s">
        <v>73</v>
      </c>
      <c r="F319" s="80">
        <v>1</v>
      </c>
      <c r="G319" s="60" t="s">
        <v>726</v>
      </c>
      <c r="H319" s="60" t="s">
        <v>727</v>
      </c>
      <c r="I319" s="766"/>
      <c r="J319" s="82">
        <v>1</v>
      </c>
      <c r="K319" s="63">
        <f t="shared" si="254"/>
        <v>1</v>
      </c>
      <c r="L319" s="63">
        <f t="shared" si="255"/>
        <v>0</v>
      </c>
      <c r="M319" s="83">
        <v>0</v>
      </c>
      <c r="N319" s="84">
        <v>1</v>
      </c>
      <c r="O319" s="66">
        <f t="shared" si="256"/>
        <v>1</v>
      </c>
      <c r="P319" s="66">
        <f t="shared" si="257"/>
        <v>0</v>
      </c>
      <c r="Q319" s="826">
        <v>26</v>
      </c>
      <c r="R319" s="85">
        <f t="shared" si="258"/>
        <v>41.6</v>
      </c>
      <c r="S319" s="69">
        <f t="shared" si="259"/>
        <v>0</v>
      </c>
      <c r="T319" s="70">
        <f t="shared" si="260"/>
        <v>0</v>
      </c>
      <c r="U319" s="70">
        <f t="shared" si="261"/>
        <v>0</v>
      </c>
      <c r="V319" s="70">
        <f t="shared" si="262"/>
        <v>26</v>
      </c>
      <c r="W319" s="70">
        <f t="shared" si="263"/>
        <v>7.8</v>
      </c>
      <c r="X319" s="70">
        <f t="shared" si="264"/>
        <v>7.8</v>
      </c>
      <c r="Y319" s="70">
        <f t="shared" si="265"/>
        <v>26</v>
      </c>
      <c r="Z319" s="70">
        <f t="shared" si="266"/>
        <v>7.8</v>
      </c>
      <c r="AA319" s="70">
        <f t="shared" si="267"/>
        <v>7.8</v>
      </c>
      <c r="AB319" s="71"/>
      <c r="AC319" s="372"/>
    </row>
    <row r="320" spans="1:29" x14ac:dyDescent="0.25">
      <c r="A320" s="678" t="s">
        <v>226</v>
      </c>
      <c r="B320" s="480" t="s">
        <v>227</v>
      </c>
      <c r="C320" s="56" t="s">
        <v>52</v>
      </c>
      <c r="D320" s="57" t="s">
        <v>175</v>
      </c>
      <c r="E320" s="93" t="s">
        <v>73</v>
      </c>
      <c r="F320" s="80">
        <v>1</v>
      </c>
      <c r="G320" s="60" t="s">
        <v>237</v>
      </c>
      <c r="H320" s="60" t="s">
        <v>238</v>
      </c>
      <c r="I320" s="81"/>
      <c r="J320" s="82">
        <v>1</v>
      </c>
      <c r="K320" s="63">
        <f t="shared" si="254"/>
        <v>1</v>
      </c>
      <c r="L320" s="63">
        <f t="shared" si="255"/>
        <v>0</v>
      </c>
      <c r="M320" s="83">
        <v>26</v>
      </c>
      <c r="N320" s="84"/>
      <c r="O320" s="66">
        <f t="shared" si="256"/>
        <v>0</v>
      </c>
      <c r="P320" s="66">
        <f t="shared" si="257"/>
        <v>0</v>
      </c>
      <c r="Q320" s="83"/>
      <c r="R320" s="85">
        <f t="shared" si="258"/>
        <v>83.2</v>
      </c>
      <c r="S320" s="69">
        <f t="shared" si="259"/>
        <v>26</v>
      </c>
      <c r="T320" s="70">
        <f t="shared" si="260"/>
        <v>26</v>
      </c>
      <c r="U320" s="70">
        <f t="shared" si="261"/>
        <v>31.2</v>
      </c>
      <c r="V320" s="70">
        <f t="shared" si="262"/>
        <v>0</v>
      </c>
      <c r="W320" s="70">
        <f t="shared" si="263"/>
        <v>0</v>
      </c>
      <c r="X320" s="70">
        <f t="shared" si="264"/>
        <v>0</v>
      </c>
      <c r="Y320" s="70">
        <f t="shared" si="265"/>
        <v>26</v>
      </c>
      <c r="Z320" s="70">
        <f t="shared" si="266"/>
        <v>26</v>
      </c>
      <c r="AA320" s="70">
        <f t="shared" si="267"/>
        <v>31.2</v>
      </c>
      <c r="AB320" s="71"/>
      <c r="AC320" s="372"/>
    </row>
    <row r="321" spans="1:29" ht="16.5" thickBot="1" x14ac:dyDescent="0.3">
      <c r="A321" s="679" t="s">
        <v>248</v>
      </c>
      <c r="B321" s="689" t="s">
        <v>141</v>
      </c>
      <c r="C321" s="698" t="s">
        <v>142</v>
      </c>
      <c r="D321" s="57" t="s">
        <v>175</v>
      </c>
      <c r="E321" s="706" t="s">
        <v>73</v>
      </c>
      <c r="F321" s="724">
        <v>1</v>
      </c>
      <c r="G321" s="737" t="s">
        <v>237</v>
      </c>
      <c r="H321" s="737" t="s">
        <v>238</v>
      </c>
      <c r="I321" s="755"/>
      <c r="J321" s="783"/>
      <c r="K321" s="791">
        <f t="shared" si="254"/>
        <v>0</v>
      </c>
      <c r="L321" s="791">
        <f t="shared" si="255"/>
        <v>0</v>
      </c>
      <c r="M321" s="801"/>
      <c r="N321" s="811">
        <v>1</v>
      </c>
      <c r="O321" s="818">
        <f t="shared" si="256"/>
        <v>1</v>
      </c>
      <c r="P321" s="818">
        <f t="shared" si="257"/>
        <v>0</v>
      </c>
      <c r="Q321" s="801">
        <v>26</v>
      </c>
      <c r="R321" s="848">
        <f t="shared" si="258"/>
        <v>41.6</v>
      </c>
      <c r="S321" s="860">
        <f t="shared" si="259"/>
        <v>0</v>
      </c>
      <c r="T321" s="866">
        <f t="shared" si="260"/>
        <v>0</v>
      </c>
      <c r="U321" s="866">
        <f t="shared" si="261"/>
        <v>0</v>
      </c>
      <c r="V321" s="866">
        <f t="shared" si="262"/>
        <v>26</v>
      </c>
      <c r="W321" s="866">
        <f t="shared" si="263"/>
        <v>7.8</v>
      </c>
      <c r="X321" s="866">
        <f t="shared" si="264"/>
        <v>7.8</v>
      </c>
      <c r="Y321" s="866">
        <f t="shared" si="265"/>
        <v>26</v>
      </c>
      <c r="Z321" s="866">
        <f t="shared" si="266"/>
        <v>7.8</v>
      </c>
      <c r="AA321" s="866">
        <f t="shared" si="267"/>
        <v>7.8</v>
      </c>
      <c r="AB321" s="868"/>
      <c r="AC321" s="372"/>
    </row>
    <row r="322" spans="1:29" ht="16.5" thickTop="1" x14ac:dyDescent="0.25">
      <c r="A322" s="54" t="s">
        <v>268</v>
      </c>
      <c r="B322" s="55" t="s">
        <v>269</v>
      </c>
      <c r="C322" s="56" t="s">
        <v>142</v>
      </c>
      <c r="D322" s="57" t="s">
        <v>175</v>
      </c>
      <c r="E322" s="93" t="s">
        <v>73</v>
      </c>
      <c r="F322" s="80">
        <v>1</v>
      </c>
      <c r="G322" s="60" t="s">
        <v>237</v>
      </c>
      <c r="H322" s="60" t="s">
        <v>238</v>
      </c>
      <c r="I322" s="757"/>
      <c r="J322" s="62"/>
      <c r="K322" s="63">
        <f t="shared" si="254"/>
        <v>0</v>
      </c>
      <c r="L322" s="63">
        <f t="shared" si="255"/>
        <v>0</v>
      </c>
      <c r="M322" s="64"/>
      <c r="N322" s="84">
        <v>2</v>
      </c>
      <c r="O322" s="66">
        <f t="shared" si="256"/>
        <v>1</v>
      </c>
      <c r="P322" s="66">
        <f t="shared" si="257"/>
        <v>1</v>
      </c>
      <c r="Q322" s="64">
        <v>26</v>
      </c>
      <c r="R322" s="68">
        <f t="shared" si="258"/>
        <v>75.400000000000006</v>
      </c>
      <c r="S322" s="69">
        <f t="shared" si="259"/>
        <v>0</v>
      </c>
      <c r="T322" s="70">
        <f t="shared" si="260"/>
        <v>0</v>
      </c>
      <c r="U322" s="70">
        <f t="shared" si="261"/>
        <v>0</v>
      </c>
      <c r="V322" s="70">
        <f t="shared" si="262"/>
        <v>52</v>
      </c>
      <c r="W322" s="70">
        <f t="shared" si="263"/>
        <v>7.8</v>
      </c>
      <c r="X322" s="70">
        <f t="shared" si="264"/>
        <v>15.6</v>
      </c>
      <c r="Y322" s="70">
        <f t="shared" si="265"/>
        <v>52</v>
      </c>
      <c r="Z322" s="70">
        <f t="shared" si="266"/>
        <v>7.8</v>
      </c>
      <c r="AA322" s="70">
        <f t="shared" si="267"/>
        <v>15.6</v>
      </c>
      <c r="AB322" s="71"/>
      <c r="AC322" s="372"/>
    </row>
    <row r="323" spans="1:29" x14ac:dyDescent="0.25">
      <c r="A323" s="54"/>
      <c r="B323" s="55"/>
      <c r="C323" s="56"/>
      <c r="D323" s="57" t="s">
        <v>175</v>
      </c>
      <c r="E323" s="93" t="s">
        <v>73</v>
      </c>
      <c r="F323" s="80">
        <v>1</v>
      </c>
      <c r="G323" s="60" t="s">
        <v>237</v>
      </c>
      <c r="H323" s="60" t="s">
        <v>238</v>
      </c>
      <c r="I323" s="81"/>
      <c r="J323" s="82"/>
      <c r="K323" s="63">
        <f t="shared" si="254"/>
        <v>0</v>
      </c>
      <c r="L323" s="63">
        <f t="shared" si="255"/>
        <v>0</v>
      </c>
      <c r="M323" s="83"/>
      <c r="N323" s="84"/>
      <c r="O323" s="66">
        <f t="shared" si="256"/>
        <v>0</v>
      </c>
      <c r="P323" s="66">
        <f t="shared" si="257"/>
        <v>0</v>
      </c>
      <c r="Q323" s="83"/>
      <c r="R323" s="85">
        <f t="shared" si="258"/>
        <v>0</v>
      </c>
      <c r="S323" s="69">
        <f t="shared" si="259"/>
        <v>0</v>
      </c>
      <c r="T323" s="70">
        <f t="shared" si="260"/>
        <v>0</v>
      </c>
      <c r="U323" s="70">
        <f t="shared" si="261"/>
        <v>0</v>
      </c>
      <c r="V323" s="70">
        <f t="shared" si="262"/>
        <v>0</v>
      </c>
      <c r="W323" s="70">
        <f t="shared" si="263"/>
        <v>0</v>
      </c>
      <c r="X323" s="70">
        <f t="shared" si="264"/>
        <v>0</v>
      </c>
      <c r="Y323" s="70">
        <f t="shared" si="265"/>
        <v>0</v>
      </c>
      <c r="Z323" s="70">
        <f t="shared" si="266"/>
        <v>0</v>
      </c>
      <c r="AA323" s="70">
        <f t="shared" si="267"/>
        <v>0</v>
      </c>
      <c r="AB323" s="71"/>
      <c r="AC323" s="372"/>
    </row>
    <row r="324" spans="1:29" x14ac:dyDescent="0.25">
      <c r="A324" s="54" t="s">
        <v>283</v>
      </c>
      <c r="B324" s="55" t="s">
        <v>284</v>
      </c>
      <c r="C324" s="56"/>
      <c r="D324" s="57" t="s">
        <v>175</v>
      </c>
      <c r="E324" s="93" t="s">
        <v>73</v>
      </c>
      <c r="F324" s="80">
        <v>1</v>
      </c>
      <c r="G324" s="60" t="s">
        <v>237</v>
      </c>
      <c r="H324" s="60" t="s">
        <v>238</v>
      </c>
      <c r="I324" s="81"/>
      <c r="J324" s="82"/>
      <c r="K324" s="63">
        <f t="shared" si="254"/>
        <v>0</v>
      </c>
      <c r="L324" s="63">
        <f t="shared" si="255"/>
        <v>0</v>
      </c>
      <c r="M324" s="83"/>
      <c r="N324" s="84"/>
      <c r="O324" s="66">
        <f t="shared" si="256"/>
        <v>0</v>
      </c>
      <c r="P324" s="66">
        <f t="shared" si="257"/>
        <v>0</v>
      </c>
      <c r="Q324" s="83">
        <v>26</v>
      </c>
      <c r="R324" s="85">
        <f t="shared" ref="R324:R355" si="268">(K324*M324*$R$5)+(L324*M324*$R$6)+(O324*Q324*$R$7)+(P324*Q324*$R$8)</f>
        <v>0</v>
      </c>
      <c r="S324" s="69">
        <f t="shared" si="259"/>
        <v>0</v>
      </c>
      <c r="T324" s="70">
        <f t="shared" si="260"/>
        <v>0</v>
      </c>
      <c r="U324" s="70">
        <f t="shared" si="261"/>
        <v>0</v>
      </c>
      <c r="V324" s="70">
        <f t="shared" si="262"/>
        <v>0</v>
      </c>
      <c r="W324" s="70">
        <f t="shared" si="263"/>
        <v>0</v>
      </c>
      <c r="X324" s="70">
        <f t="shared" si="264"/>
        <v>0</v>
      </c>
      <c r="Y324" s="70">
        <f t="shared" ref="Y324:Y355" si="269">S324+V324</f>
        <v>0</v>
      </c>
      <c r="Z324" s="70">
        <f t="shared" ref="Z324:Z355" si="270">T324+W324</f>
        <v>0</v>
      </c>
      <c r="AA324" s="70">
        <f t="shared" ref="AA324:AA355" si="271">U324+X324</f>
        <v>0</v>
      </c>
      <c r="AB324" s="71"/>
      <c r="AC324" s="372"/>
    </row>
    <row r="325" spans="1:29" ht="31.5" x14ac:dyDescent="0.25">
      <c r="A325" s="54" t="s">
        <v>911</v>
      </c>
      <c r="B325" s="55" t="s">
        <v>912</v>
      </c>
      <c r="C325" s="56" t="s">
        <v>52</v>
      </c>
      <c r="D325" s="57" t="s">
        <v>896</v>
      </c>
      <c r="E325" s="93" t="s">
        <v>73</v>
      </c>
      <c r="F325" s="80">
        <v>1</v>
      </c>
      <c r="G325" s="60" t="s">
        <v>922</v>
      </c>
      <c r="H325" s="60" t="s">
        <v>923</v>
      </c>
      <c r="I325" s="81"/>
      <c r="J325" s="82"/>
      <c r="K325" s="63">
        <f t="shared" si="254"/>
        <v>0</v>
      </c>
      <c r="L325" s="63">
        <f t="shared" si="255"/>
        <v>0</v>
      </c>
      <c r="M325" s="83"/>
      <c r="N325" s="84">
        <v>2</v>
      </c>
      <c r="O325" s="66">
        <f t="shared" si="256"/>
        <v>1</v>
      </c>
      <c r="P325" s="66">
        <f t="shared" si="257"/>
        <v>1</v>
      </c>
      <c r="Q325" s="83">
        <v>26</v>
      </c>
      <c r="R325" s="85">
        <f t="shared" si="268"/>
        <v>75.400000000000006</v>
      </c>
      <c r="S325" s="69">
        <f t="shared" si="259"/>
        <v>0</v>
      </c>
      <c r="T325" s="70">
        <f t="shared" si="260"/>
        <v>0</v>
      </c>
      <c r="U325" s="70">
        <f t="shared" si="261"/>
        <v>0</v>
      </c>
      <c r="V325" s="70">
        <f t="shared" si="262"/>
        <v>52</v>
      </c>
      <c r="W325" s="70">
        <f t="shared" si="263"/>
        <v>7.8</v>
      </c>
      <c r="X325" s="70">
        <f t="shared" si="264"/>
        <v>15.6</v>
      </c>
      <c r="Y325" s="70">
        <f t="shared" si="269"/>
        <v>52</v>
      </c>
      <c r="Z325" s="70">
        <f t="shared" si="270"/>
        <v>7.8</v>
      </c>
      <c r="AA325" s="70">
        <f t="shared" si="271"/>
        <v>15.6</v>
      </c>
      <c r="AB325" s="71"/>
      <c r="AC325" s="372"/>
    </row>
    <row r="326" spans="1:29" ht="31.5" x14ac:dyDescent="0.25">
      <c r="A326" s="54" t="s">
        <v>976</v>
      </c>
      <c r="B326" s="55" t="s">
        <v>977</v>
      </c>
      <c r="C326" s="56" t="s">
        <v>895</v>
      </c>
      <c r="D326" s="57" t="s">
        <v>896</v>
      </c>
      <c r="E326" s="93" t="s">
        <v>73</v>
      </c>
      <c r="F326" s="80">
        <v>1</v>
      </c>
      <c r="G326" s="60" t="s">
        <v>922</v>
      </c>
      <c r="H326" s="60" t="s">
        <v>923</v>
      </c>
      <c r="I326" s="81"/>
      <c r="J326" s="82">
        <v>1</v>
      </c>
      <c r="K326" s="63">
        <f t="shared" si="254"/>
        <v>1</v>
      </c>
      <c r="L326" s="63">
        <f t="shared" si="255"/>
        <v>0</v>
      </c>
      <c r="M326" s="83">
        <v>26</v>
      </c>
      <c r="N326" s="84"/>
      <c r="O326" s="66">
        <f t="shared" si="256"/>
        <v>0</v>
      </c>
      <c r="P326" s="66">
        <f t="shared" si="257"/>
        <v>0</v>
      </c>
      <c r="Q326" s="83"/>
      <c r="R326" s="85">
        <f t="shared" si="268"/>
        <v>83.2</v>
      </c>
      <c r="S326" s="69">
        <f t="shared" si="259"/>
        <v>26</v>
      </c>
      <c r="T326" s="70">
        <f t="shared" si="260"/>
        <v>26</v>
      </c>
      <c r="U326" s="70">
        <f t="shared" si="261"/>
        <v>31.2</v>
      </c>
      <c r="V326" s="70">
        <f t="shared" si="262"/>
        <v>0</v>
      </c>
      <c r="W326" s="70">
        <f t="shared" si="263"/>
        <v>0</v>
      </c>
      <c r="X326" s="70">
        <f t="shared" si="264"/>
        <v>0</v>
      </c>
      <c r="Y326" s="70">
        <f t="shared" si="269"/>
        <v>26</v>
      </c>
      <c r="Z326" s="70">
        <f t="shared" si="270"/>
        <v>26</v>
      </c>
      <c r="AA326" s="70">
        <f t="shared" si="271"/>
        <v>31.2</v>
      </c>
      <c r="AB326" s="71"/>
      <c r="AC326" s="372"/>
    </row>
    <row r="327" spans="1:29" x14ac:dyDescent="0.25">
      <c r="A327" s="392" t="s">
        <v>594</v>
      </c>
      <c r="B327" s="393" t="s">
        <v>595</v>
      </c>
      <c r="C327" s="56" t="s">
        <v>142</v>
      </c>
      <c r="D327" s="57" t="s">
        <v>549</v>
      </c>
      <c r="E327" s="93" t="s">
        <v>73</v>
      </c>
      <c r="F327" s="80">
        <v>1</v>
      </c>
      <c r="G327" s="60" t="s">
        <v>607</v>
      </c>
      <c r="H327" s="60" t="s">
        <v>608</v>
      </c>
      <c r="I327" s="81"/>
      <c r="J327" s="82">
        <v>1</v>
      </c>
      <c r="K327" s="63">
        <f t="shared" si="254"/>
        <v>1</v>
      </c>
      <c r="L327" s="63">
        <f t="shared" si="255"/>
        <v>0</v>
      </c>
      <c r="M327" s="83">
        <v>0</v>
      </c>
      <c r="N327" s="84">
        <v>1</v>
      </c>
      <c r="O327" s="66">
        <f t="shared" si="256"/>
        <v>1</v>
      </c>
      <c r="P327" s="66">
        <f t="shared" si="257"/>
        <v>0</v>
      </c>
      <c r="Q327" s="83">
        <v>26</v>
      </c>
      <c r="R327" s="85">
        <f t="shared" si="268"/>
        <v>41.6</v>
      </c>
      <c r="S327" s="69">
        <f t="shared" si="259"/>
        <v>0</v>
      </c>
      <c r="T327" s="70">
        <f t="shared" si="260"/>
        <v>0</v>
      </c>
      <c r="U327" s="70">
        <f t="shared" si="261"/>
        <v>0</v>
      </c>
      <c r="V327" s="70">
        <f t="shared" si="262"/>
        <v>26</v>
      </c>
      <c r="W327" s="70">
        <f t="shared" si="263"/>
        <v>7.8</v>
      </c>
      <c r="X327" s="70">
        <f t="shared" si="264"/>
        <v>7.8</v>
      </c>
      <c r="Y327" s="70">
        <f t="shared" si="269"/>
        <v>26</v>
      </c>
      <c r="Z327" s="70">
        <f t="shared" si="270"/>
        <v>7.8</v>
      </c>
      <c r="AA327" s="70">
        <f t="shared" si="271"/>
        <v>7.8</v>
      </c>
      <c r="AB327" s="71"/>
      <c r="AC327" s="372"/>
    </row>
    <row r="328" spans="1:29" x14ac:dyDescent="0.25">
      <c r="A328" s="392" t="s">
        <v>651</v>
      </c>
      <c r="B328" s="393" t="s">
        <v>652</v>
      </c>
      <c r="C328" s="56" t="s">
        <v>52</v>
      </c>
      <c r="D328" s="57" t="s">
        <v>549</v>
      </c>
      <c r="E328" s="93" t="s">
        <v>73</v>
      </c>
      <c r="F328" s="80">
        <v>1</v>
      </c>
      <c r="G328" s="60" t="s">
        <v>607</v>
      </c>
      <c r="H328" s="60" t="s">
        <v>608</v>
      </c>
      <c r="I328" s="81"/>
      <c r="J328" s="82">
        <v>1</v>
      </c>
      <c r="K328" s="63">
        <f t="shared" si="254"/>
        <v>1</v>
      </c>
      <c r="L328" s="63">
        <f t="shared" si="255"/>
        <v>0</v>
      </c>
      <c r="M328" s="83">
        <v>26</v>
      </c>
      <c r="N328" s="84">
        <v>1</v>
      </c>
      <c r="O328" s="66">
        <f t="shared" si="256"/>
        <v>1</v>
      </c>
      <c r="P328" s="66">
        <f t="shared" si="257"/>
        <v>0</v>
      </c>
      <c r="Q328" s="83">
        <v>0</v>
      </c>
      <c r="R328" s="85">
        <f t="shared" si="268"/>
        <v>83.2</v>
      </c>
      <c r="S328" s="69">
        <f t="shared" si="259"/>
        <v>26</v>
      </c>
      <c r="T328" s="70">
        <f t="shared" si="260"/>
        <v>26</v>
      </c>
      <c r="U328" s="70">
        <f t="shared" si="261"/>
        <v>31.2</v>
      </c>
      <c r="V328" s="70">
        <f t="shared" si="262"/>
        <v>0</v>
      </c>
      <c r="W328" s="70">
        <f t="shared" si="263"/>
        <v>0</v>
      </c>
      <c r="X328" s="70">
        <f t="shared" si="264"/>
        <v>0</v>
      </c>
      <c r="Y328" s="70">
        <f t="shared" si="269"/>
        <v>26</v>
      </c>
      <c r="Z328" s="70">
        <f t="shared" si="270"/>
        <v>26</v>
      </c>
      <c r="AA328" s="70">
        <f t="shared" si="271"/>
        <v>31.2</v>
      </c>
      <c r="AB328" s="71"/>
      <c r="AC328" s="372"/>
    </row>
    <row r="329" spans="1:29" ht="31.5" x14ac:dyDescent="0.25">
      <c r="A329" s="54" t="s">
        <v>257</v>
      </c>
      <c r="B329" s="55" t="s">
        <v>258</v>
      </c>
      <c r="C329" s="56" t="s">
        <v>117</v>
      </c>
      <c r="D329" s="57" t="s">
        <v>175</v>
      </c>
      <c r="E329" s="93" t="s">
        <v>73</v>
      </c>
      <c r="F329" s="80">
        <v>3</v>
      </c>
      <c r="G329" s="60" t="s">
        <v>262</v>
      </c>
      <c r="H329" s="60" t="s">
        <v>263</v>
      </c>
      <c r="I329" s="81"/>
      <c r="J329" s="82"/>
      <c r="K329" s="63">
        <f t="shared" si="254"/>
        <v>0</v>
      </c>
      <c r="L329" s="63">
        <f t="shared" si="255"/>
        <v>0</v>
      </c>
      <c r="M329" s="83">
        <v>26</v>
      </c>
      <c r="N329" s="84"/>
      <c r="O329" s="66">
        <f t="shared" si="256"/>
        <v>0</v>
      </c>
      <c r="P329" s="66">
        <f t="shared" si="257"/>
        <v>0</v>
      </c>
      <c r="Q329" s="830">
        <v>26</v>
      </c>
      <c r="R329" s="85">
        <f t="shared" si="268"/>
        <v>0</v>
      </c>
      <c r="S329" s="69">
        <f t="shared" si="259"/>
        <v>0</v>
      </c>
      <c r="T329" s="70">
        <f t="shared" si="260"/>
        <v>0</v>
      </c>
      <c r="U329" s="70">
        <f t="shared" si="261"/>
        <v>0</v>
      </c>
      <c r="V329" s="70">
        <f t="shared" si="262"/>
        <v>0</v>
      </c>
      <c r="W329" s="70">
        <f t="shared" si="263"/>
        <v>0</v>
      </c>
      <c r="X329" s="70">
        <f t="shared" si="264"/>
        <v>0</v>
      </c>
      <c r="Y329" s="70">
        <f t="shared" si="269"/>
        <v>0</v>
      </c>
      <c r="Z329" s="70">
        <f t="shared" si="270"/>
        <v>0</v>
      </c>
      <c r="AA329" s="70">
        <f t="shared" si="271"/>
        <v>0</v>
      </c>
      <c r="AB329" s="71"/>
    </row>
    <row r="330" spans="1:29" ht="25.5" x14ac:dyDescent="0.25">
      <c r="A330" s="54" t="s">
        <v>799</v>
      </c>
      <c r="B330" s="55" t="s">
        <v>800</v>
      </c>
      <c r="C330" s="56" t="s">
        <v>117</v>
      </c>
      <c r="D330" s="57" t="s">
        <v>738</v>
      </c>
      <c r="E330" s="93" t="s">
        <v>73</v>
      </c>
      <c r="F330" s="59">
        <v>3</v>
      </c>
      <c r="G330" s="60" t="s">
        <v>805</v>
      </c>
      <c r="H330" s="60" t="s">
        <v>806</v>
      </c>
      <c r="I330" s="81"/>
      <c r="J330" s="82">
        <v>1</v>
      </c>
      <c r="K330" s="63">
        <f t="shared" si="254"/>
        <v>1</v>
      </c>
      <c r="L330" s="63">
        <f t="shared" si="255"/>
        <v>0</v>
      </c>
      <c r="M330" s="83">
        <v>26</v>
      </c>
      <c r="N330" s="84">
        <v>1</v>
      </c>
      <c r="O330" s="66">
        <f t="shared" si="256"/>
        <v>1</v>
      </c>
      <c r="P330" s="66">
        <f t="shared" si="257"/>
        <v>0</v>
      </c>
      <c r="Q330" s="83">
        <v>26</v>
      </c>
      <c r="R330" s="85">
        <f t="shared" si="268"/>
        <v>124.80000000000001</v>
      </c>
      <c r="S330" s="69">
        <f t="shared" si="259"/>
        <v>26</v>
      </c>
      <c r="T330" s="70">
        <f t="shared" si="260"/>
        <v>26</v>
      </c>
      <c r="U330" s="70">
        <f t="shared" si="261"/>
        <v>31.2</v>
      </c>
      <c r="V330" s="70">
        <f t="shared" si="262"/>
        <v>26</v>
      </c>
      <c r="W330" s="70">
        <f t="shared" si="263"/>
        <v>7.8</v>
      </c>
      <c r="X330" s="70">
        <f t="shared" si="264"/>
        <v>7.8</v>
      </c>
      <c r="Y330" s="70">
        <f t="shared" si="269"/>
        <v>52</v>
      </c>
      <c r="Z330" s="70">
        <f t="shared" si="270"/>
        <v>33.799999999999997</v>
      </c>
      <c r="AA330" s="70">
        <f t="shared" si="271"/>
        <v>39</v>
      </c>
      <c r="AB330" s="71"/>
    </row>
    <row r="331" spans="1:29" ht="25.5" x14ac:dyDescent="0.25">
      <c r="A331" s="392" t="s">
        <v>547</v>
      </c>
      <c r="B331" s="393" t="s">
        <v>548</v>
      </c>
      <c r="C331" s="56" t="s">
        <v>117</v>
      </c>
      <c r="D331" s="57" t="s">
        <v>549</v>
      </c>
      <c r="E331" s="93" t="s">
        <v>73</v>
      </c>
      <c r="F331" s="80">
        <v>3</v>
      </c>
      <c r="G331" s="60" t="s">
        <v>555</v>
      </c>
      <c r="H331" s="60" t="s">
        <v>556</v>
      </c>
      <c r="I331" s="766"/>
      <c r="J331" s="82">
        <v>1</v>
      </c>
      <c r="K331" s="63">
        <f t="shared" si="254"/>
        <v>1</v>
      </c>
      <c r="L331" s="63">
        <f t="shared" si="255"/>
        <v>0</v>
      </c>
      <c r="M331" s="83">
        <v>0</v>
      </c>
      <c r="N331" s="84">
        <v>1</v>
      </c>
      <c r="O331" s="66">
        <f t="shared" si="256"/>
        <v>1</v>
      </c>
      <c r="P331" s="66">
        <f t="shared" si="257"/>
        <v>0</v>
      </c>
      <c r="Q331" s="826">
        <v>26</v>
      </c>
      <c r="R331" s="85">
        <f t="shared" si="268"/>
        <v>41.6</v>
      </c>
      <c r="S331" s="69">
        <f t="shared" si="259"/>
        <v>0</v>
      </c>
      <c r="T331" s="70">
        <f t="shared" si="260"/>
        <v>0</v>
      </c>
      <c r="U331" s="70">
        <f t="shared" si="261"/>
        <v>0</v>
      </c>
      <c r="V331" s="70">
        <f t="shared" si="262"/>
        <v>26</v>
      </c>
      <c r="W331" s="70">
        <f t="shared" si="263"/>
        <v>7.8</v>
      </c>
      <c r="X331" s="70">
        <f t="shared" si="264"/>
        <v>7.8</v>
      </c>
      <c r="Y331" s="70">
        <f t="shared" si="269"/>
        <v>26</v>
      </c>
      <c r="Z331" s="70">
        <f t="shared" si="270"/>
        <v>7.8</v>
      </c>
      <c r="AA331" s="70">
        <f t="shared" si="271"/>
        <v>7.8</v>
      </c>
      <c r="AB331" s="71"/>
    </row>
    <row r="332" spans="1:29" x14ac:dyDescent="0.25">
      <c r="A332" s="680" t="s">
        <v>573</v>
      </c>
      <c r="B332" s="330" t="s">
        <v>574</v>
      </c>
      <c r="C332" s="56" t="s">
        <v>199</v>
      </c>
      <c r="D332" s="57" t="s">
        <v>549</v>
      </c>
      <c r="E332" s="93" t="s">
        <v>73</v>
      </c>
      <c r="F332" s="80">
        <v>3</v>
      </c>
      <c r="G332" s="60" t="s">
        <v>555</v>
      </c>
      <c r="H332" s="60" t="s">
        <v>556</v>
      </c>
      <c r="I332" s="81"/>
      <c r="J332" s="82">
        <v>1</v>
      </c>
      <c r="K332" s="63">
        <f t="shared" si="254"/>
        <v>1</v>
      </c>
      <c r="L332" s="63">
        <f t="shared" si="255"/>
        <v>0</v>
      </c>
      <c r="M332" s="83">
        <v>0</v>
      </c>
      <c r="N332" s="84">
        <v>1</v>
      </c>
      <c r="O332" s="66">
        <f t="shared" si="256"/>
        <v>1</v>
      </c>
      <c r="P332" s="66">
        <f t="shared" si="257"/>
        <v>0</v>
      </c>
      <c r="Q332" s="83">
        <v>0</v>
      </c>
      <c r="R332" s="85">
        <f t="shared" si="268"/>
        <v>0</v>
      </c>
      <c r="S332" s="69">
        <f t="shared" si="259"/>
        <v>0</v>
      </c>
      <c r="T332" s="70">
        <f t="shared" si="260"/>
        <v>0</v>
      </c>
      <c r="U332" s="70">
        <f t="shared" si="261"/>
        <v>0</v>
      </c>
      <c r="V332" s="70">
        <f t="shared" si="262"/>
        <v>0</v>
      </c>
      <c r="W332" s="70">
        <f t="shared" si="263"/>
        <v>0</v>
      </c>
      <c r="X332" s="70">
        <f t="shared" si="264"/>
        <v>0</v>
      </c>
      <c r="Y332" s="70">
        <f t="shared" si="269"/>
        <v>0</v>
      </c>
      <c r="Z332" s="70">
        <f t="shared" si="270"/>
        <v>0</v>
      </c>
      <c r="AA332" s="70">
        <f t="shared" si="271"/>
        <v>0</v>
      </c>
      <c r="AB332" s="71"/>
    </row>
    <row r="333" spans="1:29" x14ac:dyDescent="0.25">
      <c r="A333" s="680" t="s">
        <v>639</v>
      </c>
      <c r="B333" s="330" t="s">
        <v>163</v>
      </c>
      <c r="C333" s="56" t="s">
        <v>52</v>
      </c>
      <c r="D333" s="57" t="s">
        <v>549</v>
      </c>
      <c r="E333" s="93" t="s">
        <v>73</v>
      </c>
      <c r="F333" s="80">
        <v>3</v>
      </c>
      <c r="G333" s="60" t="s">
        <v>555</v>
      </c>
      <c r="H333" s="60" t="s">
        <v>556</v>
      </c>
      <c r="I333" s="81"/>
      <c r="J333" s="82">
        <v>1</v>
      </c>
      <c r="K333" s="63">
        <f t="shared" si="254"/>
        <v>1</v>
      </c>
      <c r="L333" s="63">
        <f t="shared" si="255"/>
        <v>0</v>
      </c>
      <c r="M333" s="83">
        <v>26</v>
      </c>
      <c r="N333" s="84">
        <v>1</v>
      </c>
      <c r="O333" s="66">
        <f t="shared" si="256"/>
        <v>1</v>
      </c>
      <c r="P333" s="66">
        <f t="shared" si="257"/>
        <v>0</v>
      </c>
      <c r="Q333" s="826">
        <v>0</v>
      </c>
      <c r="R333" s="85">
        <f t="shared" si="268"/>
        <v>83.2</v>
      </c>
      <c r="S333" s="69">
        <f t="shared" si="259"/>
        <v>26</v>
      </c>
      <c r="T333" s="70">
        <f t="shared" si="260"/>
        <v>26</v>
      </c>
      <c r="U333" s="70">
        <f t="shared" si="261"/>
        <v>31.2</v>
      </c>
      <c r="V333" s="70">
        <f t="shared" si="262"/>
        <v>0</v>
      </c>
      <c r="W333" s="70">
        <f t="shared" si="263"/>
        <v>0</v>
      </c>
      <c r="X333" s="70">
        <f t="shared" si="264"/>
        <v>0</v>
      </c>
      <c r="Y333" s="70">
        <f t="shared" si="269"/>
        <v>26</v>
      </c>
      <c r="Z333" s="70">
        <f t="shared" si="270"/>
        <v>26</v>
      </c>
      <c r="AA333" s="70">
        <f t="shared" si="271"/>
        <v>31.2</v>
      </c>
      <c r="AB333" s="71"/>
    </row>
    <row r="334" spans="1:29" ht="32.25" thickBot="1" x14ac:dyDescent="0.3">
      <c r="A334" s="679" t="s">
        <v>1160</v>
      </c>
      <c r="B334" s="689" t="s">
        <v>1161</v>
      </c>
      <c r="C334" s="698" t="s">
        <v>142</v>
      </c>
      <c r="D334" s="57" t="s">
        <v>1162</v>
      </c>
      <c r="E334" s="706" t="s">
        <v>73</v>
      </c>
      <c r="F334" s="726">
        <v>3</v>
      </c>
      <c r="G334" s="737" t="s">
        <v>1174</v>
      </c>
      <c r="H334" s="737" t="s">
        <v>1175</v>
      </c>
      <c r="I334" s="755"/>
      <c r="J334" s="783">
        <v>1</v>
      </c>
      <c r="K334" s="791">
        <f t="shared" si="254"/>
        <v>1</v>
      </c>
      <c r="L334" s="791">
        <f t="shared" si="255"/>
        <v>0</v>
      </c>
      <c r="M334" s="801">
        <v>26</v>
      </c>
      <c r="N334" s="811">
        <v>1</v>
      </c>
      <c r="O334" s="818">
        <f t="shared" si="256"/>
        <v>1</v>
      </c>
      <c r="P334" s="818">
        <f t="shared" si="257"/>
        <v>0</v>
      </c>
      <c r="Q334" s="801">
        <v>26</v>
      </c>
      <c r="R334" s="848">
        <f t="shared" si="268"/>
        <v>124.80000000000001</v>
      </c>
      <c r="S334" s="860">
        <f t="shared" si="259"/>
        <v>26</v>
      </c>
      <c r="T334" s="866">
        <f t="shared" si="260"/>
        <v>26</v>
      </c>
      <c r="U334" s="866">
        <f t="shared" si="261"/>
        <v>31.2</v>
      </c>
      <c r="V334" s="866">
        <f t="shared" si="262"/>
        <v>26</v>
      </c>
      <c r="W334" s="866">
        <f t="shared" si="263"/>
        <v>7.8</v>
      </c>
      <c r="X334" s="866">
        <f t="shared" si="264"/>
        <v>7.8</v>
      </c>
      <c r="Y334" s="866">
        <f t="shared" si="269"/>
        <v>52</v>
      </c>
      <c r="Z334" s="866">
        <f t="shared" si="270"/>
        <v>33.799999999999997</v>
      </c>
      <c r="AA334" s="866">
        <f t="shared" si="271"/>
        <v>39</v>
      </c>
      <c r="AB334" s="868"/>
    </row>
    <row r="335" spans="1:29" ht="32.25" thickTop="1" x14ac:dyDescent="0.25">
      <c r="A335" s="54" t="s">
        <v>480</v>
      </c>
      <c r="B335" s="55" t="s">
        <v>481</v>
      </c>
      <c r="C335" s="56" t="s">
        <v>471</v>
      </c>
      <c r="D335" s="57" t="s">
        <v>472</v>
      </c>
      <c r="E335" s="93" t="s">
        <v>73</v>
      </c>
      <c r="F335" s="80">
        <v>3</v>
      </c>
      <c r="G335" s="60" t="s">
        <v>495</v>
      </c>
      <c r="H335" s="60" t="s">
        <v>496</v>
      </c>
      <c r="I335" s="757"/>
      <c r="J335" s="62">
        <v>1</v>
      </c>
      <c r="K335" s="63">
        <f t="shared" si="254"/>
        <v>1</v>
      </c>
      <c r="L335" s="63">
        <f t="shared" si="255"/>
        <v>0</v>
      </c>
      <c r="M335" s="64">
        <v>26</v>
      </c>
      <c r="N335" s="65">
        <v>1</v>
      </c>
      <c r="O335" s="66">
        <f t="shared" si="256"/>
        <v>1</v>
      </c>
      <c r="P335" s="66">
        <f t="shared" si="257"/>
        <v>0</v>
      </c>
      <c r="Q335" s="64">
        <v>26</v>
      </c>
      <c r="R335" s="68">
        <f t="shared" si="268"/>
        <v>124.80000000000001</v>
      </c>
      <c r="S335" s="69">
        <f t="shared" si="259"/>
        <v>26</v>
      </c>
      <c r="T335" s="70">
        <f t="shared" si="260"/>
        <v>26</v>
      </c>
      <c r="U335" s="70">
        <f t="shared" si="261"/>
        <v>31.2</v>
      </c>
      <c r="V335" s="70">
        <f t="shared" si="262"/>
        <v>26</v>
      </c>
      <c r="W335" s="70">
        <f t="shared" si="263"/>
        <v>7.8</v>
      </c>
      <c r="X335" s="70">
        <f t="shared" si="264"/>
        <v>7.8</v>
      </c>
      <c r="Y335" s="70">
        <f t="shared" si="269"/>
        <v>52</v>
      </c>
      <c r="Z335" s="70">
        <f t="shared" si="270"/>
        <v>33.799999999999997</v>
      </c>
      <c r="AA335" s="70">
        <f t="shared" si="271"/>
        <v>39</v>
      </c>
      <c r="AB335" s="71"/>
    </row>
    <row r="336" spans="1:29" x14ac:dyDescent="0.25">
      <c r="A336" s="54" t="s">
        <v>850</v>
      </c>
      <c r="B336" s="55" t="s">
        <v>800</v>
      </c>
      <c r="C336" s="56" t="s">
        <v>52</v>
      </c>
      <c r="D336" s="57" t="s">
        <v>738</v>
      </c>
      <c r="E336" s="93" t="s">
        <v>73</v>
      </c>
      <c r="F336" s="80">
        <v>3</v>
      </c>
      <c r="G336" s="60" t="s">
        <v>859</v>
      </c>
      <c r="H336" s="60" t="s">
        <v>860</v>
      </c>
      <c r="I336" s="81"/>
      <c r="J336" s="82">
        <v>1</v>
      </c>
      <c r="K336" s="63">
        <f t="shared" si="254"/>
        <v>1</v>
      </c>
      <c r="L336" s="63">
        <f t="shared" si="255"/>
        <v>0</v>
      </c>
      <c r="M336" s="83">
        <v>26</v>
      </c>
      <c r="N336" s="84">
        <v>1</v>
      </c>
      <c r="O336" s="66">
        <f t="shared" si="256"/>
        <v>1</v>
      </c>
      <c r="P336" s="66">
        <f t="shared" si="257"/>
        <v>0</v>
      </c>
      <c r="Q336" s="83">
        <v>26</v>
      </c>
      <c r="R336" s="85">
        <f t="shared" si="268"/>
        <v>124.80000000000001</v>
      </c>
      <c r="S336" s="69">
        <f t="shared" si="259"/>
        <v>26</v>
      </c>
      <c r="T336" s="70">
        <f t="shared" si="260"/>
        <v>26</v>
      </c>
      <c r="U336" s="70">
        <f t="shared" si="261"/>
        <v>31.2</v>
      </c>
      <c r="V336" s="70">
        <f t="shared" si="262"/>
        <v>26</v>
      </c>
      <c r="W336" s="70">
        <f t="shared" si="263"/>
        <v>7.8</v>
      </c>
      <c r="X336" s="70">
        <f t="shared" si="264"/>
        <v>7.8</v>
      </c>
      <c r="Y336" s="70">
        <f t="shared" si="269"/>
        <v>52</v>
      </c>
      <c r="Z336" s="70">
        <f t="shared" si="270"/>
        <v>33.799999999999997</v>
      </c>
      <c r="AA336" s="70">
        <f t="shared" si="271"/>
        <v>39</v>
      </c>
      <c r="AB336" s="71"/>
    </row>
    <row r="337" spans="1:29" ht="31.5" x14ac:dyDescent="0.25">
      <c r="A337" s="392" t="s">
        <v>547</v>
      </c>
      <c r="B337" s="393" t="s">
        <v>548</v>
      </c>
      <c r="C337" s="56" t="s">
        <v>117</v>
      </c>
      <c r="D337" s="57" t="s">
        <v>549</v>
      </c>
      <c r="E337" s="93" t="s">
        <v>73</v>
      </c>
      <c r="F337" s="80">
        <v>3</v>
      </c>
      <c r="G337" s="60" t="s">
        <v>560</v>
      </c>
      <c r="H337" s="60" t="s">
        <v>561</v>
      </c>
      <c r="I337" s="81"/>
      <c r="J337" s="82"/>
      <c r="K337" s="63">
        <f t="shared" si="254"/>
        <v>0</v>
      </c>
      <c r="L337" s="63">
        <f t="shared" si="255"/>
        <v>0</v>
      </c>
      <c r="M337" s="83"/>
      <c r="N337" s="84"/>
      <c r="O337" s="66">
        <f t="shared" si="256"/>
        <v>0</v>
      </c>
      <c r="P337" s="66">
        <f t="shared" si="257"/>
        <v>0</v>
      </c>
      <c r="Q337" s="83"/>
      <c r="R337" s="85">
        <f t="shared" si="268"/>
        <v>0</v>
      </c>
      <c r="S337" s="69">
        <f t="shared" si="259"/>
        <v>0</v>
      </c>
      <c r="T337" s="70">
        <f t="shared" si="260"/>
        <v>0</v>
      </c>
      <c r="U337" s="70">
        <f t="shared" si="261"/>
        <v>0</v>
      </c>
      <c r="V337" s="70">
        <f t="shared" si="262"/>
        <v>0</v>
      </c>
      <c r="W337" s="70">
        <f t="shared" si="263"/>
        <v>0</v>
      </c>
      <c r="X337" s="70">
        <f t="shared" si="264"/>
        <v>0</v>
      </c>
      <c r="Y337" s="70">
        <f t="shared" si="269"/>
        <v>0</v>
      </c>
      <c r="Z337" s="70">
        <f t="shared" si="270"/>
        <v>0</v>
      </c>
      <c r="AA337" s="70">
        <f t="shared" si="271"/>
        <v>0</v>
      </c>
      <c r="AB337" s="71"/>
    </row>
    <row r="338" spans="1:29" ht="31.5" x14ac:dyDescent="0.25">
      <c r="A338" s="392" t="s">
        <v>639</v>
      </c>
      <c r="B338" s="393" t="s">
        <v>163</v>
      </c>
      <c r="C338" s="56" t="s">
        <v>52</v>
      </c>
      <c r="D338" s="57" t="s">
        <v>549</v>
      </c>
      <c r="E338" s="93" t="s">
        <v>73</v>
      </c>
      <c r="F338" s="80">
        <v>3</v>
      </c>
      <c r="G338" s="60" t="s">
        <v>560</v>
      </c>
      <c r="H338" s="60" t="s">
        <v>561</v>
      </c>
      <c r="I338" s="81"/>
      <c r="J338" s="82"/>
      <c r="K338" s="63"/>
      <c r="L338" s="63"/>
      <c r="M338" s="83"/>
      <c r="N338" s="84"/>
      <c r="O338" s="66"/>
      <c r="P338" s="66"/>
      <c r="Q338" s="826"/>
      <c r="R338" s="85">
        <f t="shared" si="268"/>
        <v>0</v>
      </c>
      <c r="S338" s="69">
        <f t="shared" si="259"/>
        <v>0</v>
      </c>
      <c r="T338" s="70">
        <f t="shared" si="260"/>
        <v>0</v>
      </c>
      <c r="U338" s="70">
        <f t="shared" si="261"/>
        <v>0</v>
      </c>
      <c r="V338" s="70">
        <f t="shared" si="262"/>
        <v>0</v>
      </c>
      <c r="W338" s="70">
        <f t="shared" si="263"/>
        <v>0</v>
      </c>
      <c r="X338" s="70">
        <f t="shared" si="264"/>
        <v>0</v>
      </c>
      <c r="Y338" s="70">
        <f t="shared" si="269"/>
        <v>0</v>
      </c>
      <c r="Z338" s="70">
        <f t="shared" si="270"/>
        <v>0</v>
      </c>
      <c r="AA338" s="70">
        <f t="shared" si="271"/>
        <v>0</v>
      </c>
      <c r="AB338" s="71"/>
    </row>
    <row r="339" spans="1:29" ht="31.5" x14ac:dyDescent="0.25">
      <c r="A339" s="54" t="s">
        <v>1311</v>
      </c>
      <c r="B339" s="55" t="s">
        <v>116</v>
      </c>
      <c r="C339" s="608" t="s">
        <v>142</v>
      </c>
      <c r="D339" s="389" t="s">
        <v>1299</v>
      </c>
      <c r="E339" s="93" t="s">
        <v>73</v>
      </c>
      <c r="F339" s="80">
        <v>3</v>
      </c>
      <c r="G339" s="60" t="s">
        <v>1312</v>
      </c>
      <c r="H339" s="60" t="s">
        <v>1313</v>
      </c>
      <c r="I339" s="616"/>
      <c r="J339" s="82"/>
      <c r="K339" s="610">
        <f t="shared" ref="K339:K370" si="272">IF(J339&gt;0, 1, 0)</f>
        <v>0</v>
      </c>
      <c r="L339" s="610">
        <f t="shared" ref="L339:L370" si="273">J339-K339</f>
        <v>0</v>
      </c>
      <c r="M339" s="83"/>
      <c r="N339" s="84">
        <v>1</v>
      </c>
      <c r="O339" s="611">
        <f t="shared" ref="O339:O370" si="274">IF(N339&gt;0, 1, 0)</f>
        <v>1</v>
      </c>
      <c r="P339" s="611">
        <f t="shared" ref="P339:P370" si="275">N339-O339</f>
        <v>0</v>
      </c>
      <c r="Q339" s="83">
        <v>26</v>
      </c>
      <c r="R339" s="85">
        <f t="shared" si="268"/>
        <v>41.6</v>
      </c>
      <c r="S339" s="69" t="e">
        <f>#REF!*#REF!*$S$5</f>
        <v>#REF!</v>
      </c>
      <c r="T339" s="70" t="e">
        <f>#REF!*#REF!*$T$5</f>
        <v>#REF!</v>
      </c>
      <c r="U339" s="70" t="e">
        <f>#REF!*#REF!*$U$5</f>
        <v>#REF!</v>
      </c>
      <c r="V339" s="70" t="e">
        <f>#REF!*#REF!*$V$7</f>
        <v>#REF!</v>
      </c>
      <c r="W339" s="70" t="e">
        <f>#REF!*#REF!*$W$7</f>
        <v>#REF!</v>
      </c>
      <c r="X339" s="70" t="e">
        <f>#REF!*#REF!*$X$7</f>
        <v>#REF!</v>
      </c>
      <c r="Y339" s="70" t="e">
        <f t="shared" si="269"/>
        <v>#REF!</v>
      </c>
      <c r="Z339" s="70" t="e">
        <f t="shared" si="270"/>
        <v>#REF!</v>
      </c>
      <c r="AA339" s="70" t="e">
        <f t="shared" si="271"/>
        <v>#REF!</v>
      </c>
      <c r="AB339" s="71"/>
    </row>
    <row r="340" spans="1:29" ht="31.5" x14ac:dyDescent="0.25">
      <c r="A340" s="54" t="s">
        <v>1402</v>
      </c>
      <c r="B340" s="55" t="s">
        <v>1403</v>
      </c>
      <c r="C340" s="56" t="s">
        <v>52</v>
      </c>
      <c r="D340" s="57" t="s">
        <v>1299</v>
      </c>
      <c r="E340" s="93" t="s">
        <v>73</v>
      </c>
      <c r="F340" s="80">
        <v>3</v>
      </c>
      <c r="G340" s="60" t="s">
        <v>1312</v>
      </c>
      <c r="H340" s="60" t="s">
        <v>1313</v>
      </c>
      <c r="I340" s="81"/>
      <c r="J340" s="82">
        <v>1</v>
      </c>
      <c r="K340" s="63">
        <f t="shared" si="272"/>
        <v>1</v>
      </c>
      <c r="L340" s="63">
        <f t="shared" si="273"/>
        <v>0</v>
      </c>
      <c r="M340" s="83">
        <v>26</v>
      </c>
      <c r="N340" s="84"/>
      <c r="O340" s="66">
        <f t="shared" si="274"/>
        <v>0</v>
      </c>
      <c r="P340" s="66">
        <f t="shared" si="275"/>
        <v>0</v>
      </c>
      <c r="Q340" s="83"/>
      <c r="R340" s="85">
        <f t="shared" si="268"/>
        <v>83.2</v>
      </c>
      <c r="S340" s="69">
        <f t="shared" ref="S340:S371" si="276">J340*M340*$S$5</f>
        <v>26</v>
      </c>
      <c r="T340" s="70">
        <f t="shared" ref="T340:T371" si="277">K340*M340*$T$5</f>
        <v>26</v>
      </c>
      <c r="U340" s="70">
        <f t="shared" ref="U340:U371" si="278">J340*M340*$U$5</f>
        <v>31.2</v>
      </c>
      <c r="V340" s="70">
        <f t="shared" ref="V340:V371" si="279">N340*Q340*$V$7</f>
        <v>0</v>
      </c>
      <c r="W340" s="70">
        <f t="shared" ref="W340:W371" si="280">O340*Q340*$W$7</f>
        <v>0</v>
      </c>
      <c r="X340" s="70">
        <f t="shared" ref="X340:X371" si="281">N340*Q340*$X$7</f>
        <v>0</v>
      </c>
      <c r="Y340" s="70">
        <f t="shared" si="269"/>
        <v>26</v>
      </c>
      <c r="Z340" s="70">
        <f t="shared" si="270"/>
        <v>26</v>
      </c>
      <c r="AA340" s="70">
        <f t="shared" si="271"/>
        <v>31.2</v>
      </c>
      <c r="AB340" s="71"/>
    </row>
    <row r="341" spans="1:29" ht="31.5" x14ac:dyDescent="0.25">
      <c r="A341" s="54" t="s">
        <v>452</v>
      </c>
      <c r="B341" s="55" t="s">
        <v>453</v>
      </c>
      <c r="C341" s="56" t="s">
        <v>117</v>
      </c>
      <c r="D341" s="57" t="s">
        <v>289</v>
      </c>
      <c r="E341" s="93" t="s">
        <v>73</v>
      </c>
      <c r="F341" s="80">
        <v>3</v>
      </c>
      <c r="G341" s="60" t="s">
        <v>460</v>
      </c>
      <c r="H341" s="60" t="s">
        <v>461</v>
      </c>
      <c r="I341" s="81"/>
      <c r="J341" s="82">
        <v>1</v>
      </c>
      <c r="K341" s="63">
        <f t="shared" si="272"/>
        <v>1</v>
      </c>
      <c r="L341" s="63">
        <f t="shared" si="273"/>
        <v>0</v>
      </c>
      <c r="M341" s="83">
        <v>26</v>
      </c>
      <c r="N341" s="84">
        <v>1</v>
      </c>
      <c r="O341" s="66">
        <f t="shared" si="274"/>
        <v>1</v>
      </c>
      <c r="P341" s="66">
        <f t="shared" si="275"/>
        <v>0</v>
      </c>
      <c r="Q341" s="83">
        <v>26</v>
      </c>
      <c r="R341" s="85">
        <f t="shared" si="268"/>
        <v>124.80000000000001</v>
      </c>
      <c r="S341" s="69">
        <f t="shared" si="276"/>
        <v>26</v>
      </c>
      <c r="T341" s="70">
        <f t="shared" si="277"/>
        <v>26</v>
      </c>
      <c r="U341" s="70">
        <f t="shared" si="278"/>
        <v>31.2</v>
      </c>
      <c r="V341" s="70">
        <f t="shared" si="279"/>
        <v>26</v>
      </c>
      <c r="W341" s="70">
        <f t="shared" si="280"/>
        <v>7.8</v>
      </c>
      <c r="X341" s="70">
        <f t="shared" si="281"/>
        <v>7.8</v>
      </c>
      <c r="Y341" s="70">
        <f t="shared" si="269"/>
        <v>52</v>
      </c>
      <c r="Z341" s="70">
        <f t="shared" si="270"/>
        <v>33.799999999999997</v>
      </c>
      <c r="AA341" s="70">
        <f t="shared" si="271"/>
        <v>39</v>
      </c>
      <c r="AB341" s="71"/>
    </row>
    <row r="342" spans="1:29" ht="25.5" x14ac:dyDescent="0.25">
      <c r="A342" s="54" t="s">
        <v>933</v>
      </c>
      <c r="B342" s="55" t="s">
        <v>158</v>
      </c>
      <c r="C342" s="56" t="s">
        <v>117</v>
      </c>
      <c r="D342" s="57" t="s">
        <v>896</v>
      </c>
      <c r="E342" s="93" t="s">
        <v>73</v>
      </c>
      <c r="F342" s="80">
        <v>3</v>
      </c>
      <c r="G342" s="60" t="s">
        <v>934</v>
      </c>
      <c r="H342" s="60" t="s">
        <v>935</v>
      </c>
      <c r="I342" s="760"/>
      <c r="J342" s="82">
        <v>1</v>
      </c>
      <c r="K342" s="63">
        <f t="shared" si="272"/>
        <v>1</v>
      </c>
      <c r="L342" s="63">
        <f t="shared" si="273"/>
        <v>0</v>
      </c>
      <c r="M342" s="83">
        <v>26</v>
      </c>
      <c r="N342" s="84">
        <v>1</v>
      </c>
      <c r="O342" s="66">
        <f t="shared" si="274"/>
        <v>1</v>
      </c>
      <c r="P342" s="66">
        <f t="shared" si="275"/>
        <v>0</v>
      </c>
      <c r="Q342" s="829">
        <v>26</v>
      </c>
      <c r="R342" s="85">
        <f t="shared" si="268"/>
        <v>124.80000000000001</v>
      </c>
      <c r="S342" s="69">
        <f t="shared" si="276"/>
        <v>26</v>
      </c>
      <c r="T342" s="70">
        <f t="shared" si="277"/>
        <v>26</v>
      </c>
      <c r="U342" s="70">
        <f t="shared" si="278"/>
        <v>31.2</v>
      </c>
      <c r="V342" s="70">
        <f t="shared" si="279"/>
        <v>26</v>
      </c>
      <c r="W342" s="70">
        <f t="shared" si="280"/>
        <v>7.8</v>
      </c>
      <c r="X342" s="70">
        <f t="shared" si="281"/>
        <v>7.8</v>
      </c>
      <c r="Y342" s="70">
        <f t="shared" si="269"/>
        <v>52</v>
      </c>
      <c r="Z342" s="70">
        <f t="shared" si="270"/>
        <v>33.799999999999997</v>
      </c>
      <c r="AA342" s="70">
        <f t="shared" si="271"/>
        <v>39</v>
      </c>
      <c r="AB342" s="71"/>
    </row>
    <row r="343" spans="1:29" ht="25.5" x14ac:dyDescent="0.25">
      <c r="A343" s="54" t="s">
        <v>1045</v>
      </c>
      <c r="B343" s="55" t="s">
        <v>1046</v>
      </c>
      <c r="C343" s="56" t="s">
        <v>117</v>
      </c>
      <c r="D343" s="57" t="s">
        <v>896</v>
      </c>
      <c r="E343" s="93" t="s">
        <v>73</v>
      </c>
      <c r="F343" s="80">
        <v>3</v>
      </c>
      <c r="G343" s="60" t="s">
        <v>934</v>
      </c>
      <c r="H343" s="60" t="s">
        <v>935</v>
      </c>
      <c r="I343" s="81"/>
      <c r="J343" s="82"/>
      <c r="K343" s="63">
        <f t="shared" si="272"/>
        <v>0</v>
      </c>
      <c r="L343" s="63">
        <f t="shared" si="273"/>
        <v>0</v>
      </c>
      <c r="M343" s="83"/>
      <c r="N343" s="84"/>
      <c r="O343" s="66">
        <f t="shared" si="274"/>
        <v>0</v>
      </c>
      <c r="P343" s="66">
        <f t="shared" si="275"/>
        <v>0</v>
      </c>
      <c r="Q343" s="83"/>
      <c r="R343" s="85">
        <f t="shared" si="268"/>
        <v>0</v>
      </c>
      <c r="S343" s="69">
        <f t="shared" si="276"/>
        <v>0</v>
      </c>
      <c r="T343" s="70">
        <f t="shared" si="277"/>
        <v>0</v>
      </c>
      <c r="U343" s="70">
        <f t="shared" si="278"/>
        <v>0</v>
      </c>
      <c r="V343" s="70">
        <f t="shared" si="279"/>
        <v>0</v>
      </c>
      <c r="W343" s="70">
        <f t="shared" si="280"/>
        <v>0</v>
      </c>
      <c r="X343" s="70">
        <f t="shared" si="281"/>
        <v>0</v>
      </c>
      <c r="Y343" s="70">
        <f t="shared" si="269"/>
        <v>0</v>
      </c>
      <c r="Z343" s="70">
        <f t="shared" si="270"/>
        <v>0</v>
      </c>
      <c r="AA343" s="70">
        <f t="shared" si="271"/>
        <v>0</v>
      </c>
      <c r="AB343" s="71"/>
    </row>
    <row r="344" spans="1:29" x14ac:dyDescent="0.25">
      <c r="A344" s="54" t="s">
        <v>813</v>
      </c>
      <c r="B344" s="55" t="s">
        <v>133</v>
      </c>
      <c r="C344" s="56" t="s">
        <v>52</v>
      </c>
      <c r="D344" s="57" t="s">
        <v>738</v>
      </c>
      <c r="E344" s="93" t="s">
        <v>73</v>
      </c>
      <c r="F344" s="80">
        <v>3</v>
      </c>
      <c r="G344" s="60" t="s">
        <v>821</v>
      </c>
      <c r="H344" s="60" t="s">
        <v>822</v>
      </c>
      <c r="I344" s="81"/>
      <c r="J344" s="82"/>
      <c r="K344" s="63">
        <f t="shared" si="272"/>
        <v>0</v>
      </c>
      <c r="L344" s="63">
        <f t="shared" si="273"/>
        <v>0</v>
      </c>
      <c r="M344" s="83"/>
      <c r="N344" s="84"/>
      <c r="O344" s="66">
        <f t="shared" si="274"/>
        <v>0</v>
      </c>
      <c r="P344" s="66">
        <f t="shared" si="275"/>
        <v>0</v>
      </c>
      <c r="Q344" s="83"/>
      <c r="R344" s="85">
        <f t="shared" si="268"/>
        <v>0</v>
      </c>
      <c r="S344" s="69">
        <f t="shared" si="276"/>
        <v>0</v>
      </c>
      <c r="T344" s="70">
        <f t="shared" si="277"/>
        <v>0</v>
      </c>
      <c r="U344" s="70">
        <f t="shared" si="278"/>
        <v>0</v>
      </c>
      <c r="V344" s="70">
        <f t="shared" si="279"/>
        <v>0</v>
      </c>
      <c r="W344" s="70">
        <f t="shared" si="280"/>
        <v>0</v>
      </c>
      <c r="X344" s="70">
        <f t="shared" si="281"/>
        <v>0</v>
      </c>
      <c r="Y344" s="70">
        <f t="shared" si="269"/>
        <v>0</v>
      </c>
      <c r="Z344" s="70">
        <f t="shared" si="270"/>
        <v>0</v>
      </c>
      <c r="AA344" s="70">
        <f t="shared" si="271"/>
        <v>0</v>
      </c>
      <c r="AB344" s="71"/>
    </row>
    <row r="345" spans="1:29" ht="25.5" x14ac:dyDescent="0.25">
      <c r="A345" s="678" t="s">
        <v>880</v>
      </c>
      <c r="B345" s="480" t="s">
        <v>881</v>
      </c>
      <c r="C345" s="56" t="s">
        <v>117</v>
      </c>
      <c r="D345" s="57" t="s">
        <v>738</v>
      </c>
      <c r="E345" s="93" t="s">
        <v>73</v>
      </c>
      <c r="F345" s="80">
        <v>3</v>
      </c>
      <c r="G345" s="60" t="s">
        <v>821</v>
      </c>
      <c r="H345" s="60" t="s">
        <v>822</v>
      </c>
      <c r="I345" s="81"/>
      <c r="J345" s="82"/>
      <c r="K345" s="63">
        <f t="shared" si="272"/>
        <v>0</v>
      </c>
      <c r="L345" s="63">
        <f t="shared" si="273"/>
        <v>0</v>
      </c>
      <c r="M345" s="83"/>
      <c r="N345" s="84"/>
      <c r="O345" s="66">
        <f t="shared" si="274"/>
        <v>0</v>
      </c>
      <c r="P345" s="66">
        <f t="shared" si="275"/>
        <v>0</v>
      </c>
      <c r="Q345" s="83"/>
      <c r="R345" s="85">
        <f t="shared" si="268"/>
        <v>0</v>
      </c>
      <c r="S345" s="69">
        <f t="shared" si="276"/>
        <v>0</v>
      </c>
      <c r="T345" s="70">
        <f t="shared" si="277"/>
        <v>0</v>
      </c>
      <c r="U345" s="70">
        <f t="shared" si="278"/>
        <v>0</v>
      </c>
      <c r="V345" s="70">
        <f t="shared" si="279"/>
        <v>0</v>
      </c>
      <c r="W345" s="70">
        <f t="shared" si="280"/>
        <v>0</v>
      </c>
      <c r="X345" s="70">
        <f t="shared" si="281"/>
        <v>0</v>
      </c>
      <c r="Y345" s="70">
        <f t="shared" si="269"/>
        <v>0</v>
      </c>
      <c r="Z345" s="70">
        <f t="shared" si="270"/>
        <v>0</v>
      </c>
      <c r="AA345" s="70">
        <f t="shared" si="271"/>
        <v>0</v>
      </c>
      <c r="AB345" s="71"/>
    </row>
    <row r="346" spans="1:29" ht="25.5" x14ac:dyDescent="0.25">
      <c r="A346" s="678" t="s">
        <v>1335</v>
      </c>
      <c r="B346" s="480" t="s">
        <v>158</v>
      </c>
      <c r="C346" s="608" t="s">
        <v>117</v>
      </c>
      <c r="D346" s="389" t="s">
        <v>1299</v>
      </c>
      <c r="E346" s="93" t="s">
        <v>73</v>
      </c>
      <c r="F346" s="80">
        <v>3</v>
      </c>
      <c r="G346" s="60" t="s">
        <v>1340</v>
      </c>
      <c r="H346" s="60" t="s">
        <v>1341</v>
      </c>
      <c r="I346" s="616"/>
      <c r="J346" s="82">
        <v>1</v>
      </c>
      <c r="K346" s="610">
        <f t="shared" si="272"/>
        <v>1</v>
      </c>
      <c r="L346" s="610">
        <f t="shared" si="273"/>
        <v>0</v>
      </c>
      <c r="M346" s="83">
        <v>26</v>
      </c>
      <c r="N346" s="84">
        <v>1</v>
      </c>
      <c r="O346" s="611">
        <f t="shared" si="274"/>
        <v>1</v>
      </c>
      <c r="P346" s="611">
        <f t="shared" si="275"/>
        <v>0</v>
      </c>
      <c r="Q346" s="83">
        <v>26</v>
      </c>
      <c r="R346" s="85">
        <f t="shared" si="268"/>
        <v>124.80000000000001</v>
      </c>
      <c r="S346" s="69">
        <f t="shared" si="276"/>
        <v>26</v>
      </c>
      <c r="T346" s="70">
        <f t="shared" si="277"/>
        <v>26</v>
      </c>
      <c r="U346" s="70">
        <f t="shared" si="278"/>
        <v>31.2</v>
      </c>
      <c r="V346" s="70">
        <f t="shared" si="279"/>
        <v>26</v>
      </c>
      <c r="W346" s="70">
        <f t="shared" si="280"/>
        <v>7.8</v>
      </c>
      <c r="X346" s="70">
        <f t="shared" si="281"/>
        <v>7.8</v>
      </c>
      <c r="Y346" s="70">
        <f t="shared" si="269"/>
        <v>52</v>
      </c>
      <c r="Z346" s="70">
        <f t="shared" si="270"/>
        <v>33.799999999999997</v>
      </c>
      <c r="AA346" s="70">
        <f t="shared" si="271"/>
        <v>39</v>
      </c>
      <c r="AB346" s="71"/>
    </row>
    <row r="347" spans="1:29" ht="32.25" thickBot="1" x14ac:dyDescent="0.3">
      <c r="A347" s="679" t="s">
        <v>91</v>
      </c>
      <c r="B347" s="689" t="s">
        <v>92</v>
      </c>
      <c r="C347" s="698" t="s">
        <v>52</v>
      </c>
      <c r="D347" s="57" t="s">
        <v>53</v>
      </c>
      <c r="E347" s="706" t="s">
        <v>73</v>
      </c>
      <c r="F347" s="724">
        <v>3</v>
      </c>
      <c r="G347" s="737" t="s">
        <v>108</v>
      </c>
      <c r="H347" s="737" t="s">
        <v>109</v>
      </c>
      <c r="I347" s="755"/>
      <c r="J347" s="783">
        <v>1</v>
      </c>
      <c r="K347" s="791">
        <f t="shared" si="272"/>
        <v>1</v>
      </c>
      <c r="L347" s="791">
        <f t="shared" si="273"/>
        <v>0</v>
      </c>
      <c r="M347" s="801">
        <v>26</v>
      </c>
      <c r="N347" s="811"/>
      <c r="O347" s="818">
        <f t="shared" si="274"/>
        <v>0</v>
      </c>
      <c r="P347" s="818">
        <f t="shared" si="275"/>
        <v>0</v>
      </c>
      <c r="Q347" s="801"/>
      <c r="R347" s="848">
        <f t="shared" si="268"/>
        <v>83.2</v>
      </c>
      <c r="S347" s="860">
        <f t="shared" si="276"/>
        <v>26</v>
      </c>
      <c r="T347" s="866">
        <f t="shared" si="277"/>
        <v>26</v>
      </c>
      <c r="U347" s="866">
        <f t="shared" si="278"/>
        <v>31.2</v>
      </c>
      <c r="V347" s="866">
        <f t="shared" si="279"/>
        <v>0</v>
      </c>
      <c r="W347" s="866">
        <f t="shared" si="280"/>
        <v>0</v>
      </c>
      <c r="X347" s="866">
        <f t="shared" si="281"/>
        <v>0</v>
      </c>
      <c r="Y347" s="866">
        <f t="shared" si="269"/>
        <v>26</v>
      </c>
      <c r="Z347" s="866">
        <f t="shared" si="270"/>
        <v>26</v>
      </c>
      <c r="AA347" s="866">
        <f t="shared" si="271"/>
        <v>31.2</v>
      </c>
      <c r="AB347" s="868"/>
      <c r="AC347" s="372">
        <f>R347-Y347-Z347-AA347</f>
        <v>0</v>
      </c>
    </row>
    <row r="348" spans="1:29" ht="32.25" thickTop="1" x14ac:dyDescent="0.25">
      <c r="A348" s="54" t="s">
        <v>140</v>
      </c>
      <c r="B348" s="55" t="s">
        <v>141</v>
      </c>
      <c r="C348" s="56" t="s">
        <v>142</v>
      </c>
      <c r="D348" s="57" t="s">
        <v>53</v>
      </c>
      <c r="E348" s="93" t="s">
        <v>73</v>
      </c>
      <c r="F348" s="80">
        <v>3</v>
      </c>
      <c r="G348" s="60" t="s">
        <v>108</v>
      </c>
      <c r="H348" s="60" t="s">
        <v>109</v>
      </c>
      <c r="I348" s="757"/>
      <c r="J348" s="62"/>
      <c r="K348" s="63">
        <f t="shared" si="272"/>
        <v>0</v>
      </c>
      <c r="L348" s="63">
        <f t="shared" si="273"/>
        <v>0</v>
      </c>
      <c r="M348" s="64"/>
      <c r="N348" s="65">
        <v>1</v>
      </c>
      <c r="O348" s="66">
        <f t="shared" si="274"/>
        <v>1</v>
      </c>
      <c r="P348" s="66">
        <f t="shared" si="275"/>
        <v>0</v>
      </c>
      <c r="Q348" s="64">
        <v>26</v>
      </c>
      <c r="R348" s="68">
        <f t="shared" si="268"/>
        <v>41.6</v>
      </c>
      <c r="S348" s="69">
        <f t="shared" si="276"/>
        <v>0</v>
      </c>
      <c r="T348" s="70">
        <f t="shared" si="277"/>
        <v>0</v>
      </c>
      <c r="U348" s="70">
        <f t="shared" si="278"/>
        <v>0</v>
      </c>
      <c r="V348" s="70">
        <f t="shared" si="279"/>
        <v>26</v>
      </c>
      <c r="W348" s="70">
        <f t="shared" si="280"/>
        <v>7.8</v>
      </c>
      <c r="X348" s="70">
        <f t="shared" si="281"/>
        <v>7.8</v>
      </c>
      <c r="Y348" s="70">
        <f t="shared" si="269"/>
        <v>26</v>
      </c>
      <c r="Z348" s="70">
        <f t="shared" si="270"/>
        <v>7.8</v>
      </c>
      <c r="AA348" s="70">
        <f t="shared" si="271"/>
        <v>7.8</v>
      </c>
      <c r="AB348" s="71"/>
      <c r="AC348" s="372">
        <f>R348-Y348-Z348-AA348</f>
        <v>0</v>
      </c>
    </row>
    <row r="349" spans="1:29" x14ac:dyDescent="0.25">
      <c r="A349" s="392" t="s">
        <v>688</v>
      </c>
      <c r="B349" s="393" t="s">
        <v>689</v>
      </c>
      <c r="C349" s="56" t="s">
        <v>142</v>
      </c>
      <c r="D349" s="57" t="s">
        <v>549</v>
      </c>
      <c r="E349" s="93" t="s">
        <v>73</v>
      </c>
      <c r="F349" s="80">
        <v>3</v>
      </c>
      <c r="G349" s="60" t="s">
        <v>699</v>
      </c>
      <c r="H349" s="60" t="s">
        <v>700</v>
      </c>
      <c r="I349" s="81"/>
      <c r="J349" s="82"/>
      <c r="K349" s="63">
        <f t="shared" si="272"/>
        <v>0</v>
      </c>
      <c r="L349" s="63">
        <f t="shared" si="273"/>
        <v>0</v>
      </c>
      <c r="M349" s="83"/>
      <c r="N349" s="84"/>
      <c r="O349" s="66">
        <f t="shared" si="274"/>
        <v>0</v>
      </c>
      <c r="P349" s="66">
        <f t="shared" si="275"/>
        <v>0</v>
      </c>
      <c r="Q349" s="826"/>
      <c r="R349" s="85">
        <f t="shared" si="268"/>
        <v>0</v>
      </c>
      <c r="S349" s="69">
        <f t="shared" si="276"/>
        <v>0</v>
      </c>
      <c r="T349" s="70">
        <f t="shared" si="277"/>
        <v>0</v>
      </c>
      <c r="U349" s="70">
        <f t="shared" si="278"/>
        <v>0</v>
      </c>
      <c r="V349" s="70">
        <f t="shared" si="279"/>
        <v>0</v>
      </c>
      <c r="W349" s="70">
        <f t="shared" si="280"/>
        <v>0</v>
      </c>
      <c r="X349" s="70">
        <f t="shared" si="281"/>
        <v>0</v>
      </c>
      <c r="Y349" s="70">
        <f t="shared" si="269"/>
        <v>0</v>
      </c>
      <c r="Z349" s="70">
        <f t="shared" si="270"/>
        <v>0</v>
      </c>
      <c r="AA349" s="70">
        <f t="shared" si="271"/>
        <v>0</v>
      </c>
      <c r="AB349" s="71"/>
    </row>
    <row r="350" spans="1:29" ht="25.5" x14ac:dyDescent="0.25">
      <c r="A350" s="54" t="s">
        <v>1180</v>
      </c>
      <c r="B350" s="55" t="s">
        <v>158</v>
      </c>
      <c r="C350" s="56" t="s">
        <v>117</v>
      </c>
      <c r="D350" s="57" t="s">
        <v>1162</v>
      </c>
      <c r="E350" s="93" t="s">
        <v>73</v>
      </c>
      <c r="F350" s="80">
        <v>3</v>
      </c>
      <c r="G350" s="60" t="s">
        <v>1190</v>
      </c>
      <c r="H350" s="60" t="s">
        <v>1191</v>
      </c>
      <c r="I350" s="81"/>
      <c r="J350" s="82"/>
      <c r="K350" s="63">
        <f t="shared" si="272"/>
        <v>0</v>
      </c>
      <c r="L350" s="63">
        <f t="shared" si="273"/>
        <v>0</v>
      </c>
      <c r="M350" s="83"/>
      <c r="N350" s="84"/>
      <c r="O350" s="66">
        <f t="shared" si="274"/>
        <v>0</v>
      </c>
      <c r="P350" s="66">
        <f t="shared" si="275"/>
        <v>0</v>
      </c>
      <c r="Q350" s="83"/>
      <c r="R350" s="85">
        <f t="shared" si="268"/>
        <v>0</v>
      </c>
      <c r="S350" s="69">
        <f t="shared" si="276"/>
        <v>0</v>
      </c>
      <c r="T350" s="70">
        <f t="shared" si="277"/>
        <v>0</v>
      </c>
      <c r="U350" s="70">
        <f t="shared" si="278"/>
        <v>0</v>
      </c>
      <c r="V350" s="70">
        <f t="shared" si="279"/>
        <v>0</v>
      </c>
      <c r="W350" s="70">
        <f t="shared" si="280"/>
        <v>0</v>
      </c>
      <c r="X350" s="70">
        <f t="shared" si="281"/>
        <v>0</v>
      </c>
      <c r="Y350" s="70">
        <f t="shared" si="269"/>
        <v>0</v>
      </c>
      <c r="Z350" s="70">
        <f t="shared" si="270"/>
        <v>0</v>
      </c>
      <c r="AA350" s="70">
        <f t="shared" si="271"/>
        <v>0</v>
      </c>
      <c r="AB350" s="71"/>
    </row>
    <row r="351" spans="1:29" x14ac:dyDescent="0.25">
      <c r="A351" s="54" t="s">
        <v>1276</v>
      </c>
      <c r="B351" s="55" t="s">
        <v>1277</v>
      </c>
      <c r="C351" s="56" t="s">
        <v>52</v>
      </c>
      <c r="D351" s="57" t="s">
        <v>1162</v>
      </c>
      <c r="E351" s="93" t="s">
        <v>73</v>
      </c>
      <c r="F351" s="80">
        <v>3</v>
      </c>
      <c r="G351" s="60" t="s">
        <v>1190</v>
      </c>
      <c r="H351" s="60" t="s">
        <v>1191</v>
      </c>
      <c r="I351" s="81"/>
      <c r="J351" s="82">
        <v>1</v>
      </c>
      <c r="K351" s="63">
        <f t="shared" si="272"/>
        <v>1</v>
      </c>
      <c r="L351" s="63">
        <f t="shared" si="273"/>
        <v>0</v>
      </c>
      <c r="M351" s="83">
        <v>26</v>
      </c>
      <c r="N351" s="84">
        <v>1</v>
      </c>
      <c r="O351" s="66">
        <f t="shared" si="274"/>
        <v>1</v>
      </c>
      <c r="P351" s="66">
        <f t="shared" si="275"/>
        <v>0</v>
      </c>
      <c r="Q351" s="83">
        <v>26</v>
      </c>
      <c r="R351" s="85">
        <f t="shared" si="268"/>
        <v>124.80000000000001</v>
      </c>
      <c r="S351" s="69">
        <f t="shared" si="276"/>
        <v>26</v>
      </c>
      <c r="T351" s="70">
        <f t="shared" si="277"/>
        <v>26</v>
      </c>
      <c r="U351" s="70">
        <f t="shared" si="278"/>
        <v>31.2</v>
      </c>
      <c r="V351" s="70">
        <f t="shared" si="279"/>
        <v>26</v>
      </c>
      <c r="W351" s="70">
        <f t="shared" si="280"/>
        <v>7.8</v>
      </c>
      <c r="X351" s="70">
        <f t="shared" si="281"/>
        <v>7.8</v>
      </c>
      <c r="Y351" s="70">
        <f t="shared" si="269"/>
        <v>52</v>
      </c>
      <c r="Z351" s="70">
        <f t="shared" si="270"/>
        <v>33.799999999999997</v>
      </c>
      <c r="AA351" s="70">
        <f t="shared" si="271"/>
        <v>39</v>
      </c>
      <c r="AB351" s="71"/>
    </row>
    <row r="352" spans="1:29" ht="25.5" x14ac:dyDescent="0.25">
      <c r="A352" s="54" t="s">
        <v>257</v>
      </c>
      <c r="B352" s="55" t="s">
        <v>258</v>
      </c>
      <c r="C352" s="56" t="s">
        <v>117</v>
      </c>
      <c r="D352" s="57" t="s">
        <v>175</v>
      </c>
      <c r="E352" s="93" t="s">
        <v>73</v>
      </c>
      <c r="F352" s="80">
        <v>3</v>
      </c>
      <c r="G352" s="60" t="s">
        <v>255</v>
      </c>
      <c r="H352" s="60" t="s">
        <v>265</v>
      </c>
      <c r="I352" s="81"/>
      <c r="J352" s="82">
        <v>1</v>
      </c>
      <c r="K352" s="63">
        <f t="shared" si="272"/>
        <v>1</v>
      </c>
      <c r="L352" s="63">
        <f t="shared" si="273"/>
        <v>0</v>
      </c>
      <c r="M352" s="83">
        <v>26</v>
      </c>
      <c r="N352" s="84">
        <v>1</v>
      </c>
      <c r="O352" s="66">
        <f t="shared" si="274"/>
        <v>1</v>
      </c>
      <c r="P352" s="66">
        <f t="shared" si="275"/>
        <v>0</v>
      </c>
      <c r="Q352" s="83">
        <v>26</v>
      </c>
      <c r="R352" s="85">
        <f t="shared" si="268"/>
        <v>124.80000000000001</v>
      </c>
      <c r="S352" s="69">
        <f t="shared" si="276"/>
        <v>26</v>
      </c>
      <c r="T352" s="70">
        <f t="shared" si="277"/>
        <v>26</v>
      </c>
      <c r="U352" s="70">
        <f t="shared" si="278"/>
        <v>31.2</v>
      </c>
      <c r="V352" s="70">
        <f t="shared" si="279"/>
        <v>26</v>
      </c>
      <c r="W352" s="70">
        <f t="shared" si="280"/>
        <v>7.8</v>
      </c>
      <c r="X352" s="70">
        <f t="shared" si="281"/>
        <v>7.8</v>
      </c>
      <c r="Y352" s="70">
        <f t="shared" si="269"/>
        <v>52</v>
      </c>
      <c r="Z352" s="70">
        <f t="shared" si="270"/>
        <v>33.799999999999997</v>
      </c>
      <c r="AA352" s="70">
        <f t="shared" si="271"/>
        <v>39</v>
      </c>
      <c r="AB352" s="71"/>
    </row>
    <row r="353" spans="1:29" ht="25.5" x14ac:dyDescent="0.25">
      <c r="A353" s="54" t="s">
        <v>1088</v>
      </c>
      <c r="B353" s="55" t="s">
        <v>1089</v>
      </c>
      <c r="C353" s="56" t="s">
        <v>117</v>
      </c>
      <c r="D353" s="57" t="s">
        <v>896</v>
      </c>
      <c r="E353" s="93" t="s">
        <v>73</v>
      </c>
      <c r="F353" s="80">
        <v>3</v>
      </c>
      <c r="G353" s="60" t="s">
        <v>1095</v>
      </c>
      <c r="H353" s="60" t="s">
        <v>1096</v>
      </c>
      <c r="I353" s="81"/>
      <c r="J353" s="82"/>
      <c r="K353" s="63">
        <f t="shared" si="272"/>
        <v>0</v>
      </c>
      <c r="L353" s="63">
        <f t="shared" si="273"/>
        <v>0</v>
      </c>
      <c r="M353" s="83"/>
      <c r="N353" s="84"/>
      <c r="O353" s="66">
        <f t="shared" si="274"/>
        <v>0</v>
      </c>
      <c r="P353" s="66">
        <f t="shared" si="275"/>
        <v>0</v>
      </c>
      <c r="Q353" s="83"/>
      <c r="R353" s="85">
        <f t="shared" si="268"/>
        <v>0</v>
      </c>
      <c r="S353" s="69">
        <f t="shared" si="276"/>
        <v>0</v>
      </c>
      <c r="T353" s="70">
        <f t="shared" si="277"/>
        <v>0</v>
      </c>
      <c r="U353" s="70">
        <f t="shared" si="278"/>
        <v>0</v>
      </c>
      <c r="V353" s="70">
        <f t="shared" si="279"/>
        <v>0</v>
      </c>
      <c r="W353" s="70">
        <f t="shared" si="280"/>
        <v>0</v>
      </c>
      <c r="X353" s="70">
        <f t="shared" si="281"/>
        <v>0</v>
      </c>
      <c r="Y353" s="70">
        <f t="shared" si="269"/>
        <v>0</v>
      </c>
      <c r="Z353" s="70">
        <f t="shared" si="270"/>
        <v>0</v>
      </c>
      <c r="AA353" s="70">
        <f t="shared" si="271"/>
        <v>0</v>
      </c>
      <c r="AB353" s="71"/>
    </row>
    <row r="354" spans="1:29" ht="31.5" x14ac:dyDescent="0.25">
      <c r="A354" s="54" t="s">
        <v>825</v>
      </c>
      <c r="B354" s="55" t="s">
        <v>826</v>
      </c>
      <c r="C354" s="56" t="s">
        <v>117</v>
      </c>
      <c r="D354" s="57" t="s">
        <v>738</v>
      </c>
      <c r="E354" s="93" t="s">
        <v>73</v>
      </c>
      <c r="F354" s="80">
        <v>3</v>
      </c>
      <c r="G354" s="60" t="s">
        <v>836</v>
      </c>
      <c r="H354" s="60" t="s">
        <v>837</v>
      </c>
      <c r="I354" s="81"/>
      <c r="J354" s="82"/>
      <c r="K354" s="63">
        <f t="shared" si="272"/>
        <v>0</v>
      </c>
      <c r="L354" s="63">
        <f t="shared" si="273"/>
        <v>0</v>
      </c>
      <c r="M354" s="83"/>
      <c r="N354" s="84"/>
      <c r="O354" s="66">
        <f t="shared" si="274"/>
        <v>0</v>
      </c>
      <c r="P354" s="66">
        <f t="shared" si="275"/>
        <v>0</v>
      </c>
      <c r="Q354" s="83"/>
      <c r="R354" s="85">
        <f t="shared" si="268"/>
        <v>0</v>
      </c>
      <c r="S354" s="69">
        <f t="shared" si="276"/>
        <v>0</v>
      </c>
      <c r="T354" s="70">
        <f t="shared" si="277"/>
        <v>0</v>
      </c>
      <c r="U354" s="70">
        <f t="shared" si="278"/>
        <v>0</v>
      </c>
      <c r="V354" s="70">
        <f t="shared" si="279"/>
        <v>0</v>
      </c>
      <c r="W354" s="70">
        <f t="shared" si="280"/>
        <v>0</v>
      </c>
      <c r="X354" s="70">
        <f t="shared" si="281"/>
        <v>0</v>
      </c>
      <c r="Y354" s="70">
        <f t="shared" si="269"/>
        <v>0</v>
      </c>
      <c r="Z354" s="70">
        <f t="shared" si="270"/>
        <v>0</v>
      </c>
      <c r="AA354" s="70">
        <f t="shared" si="271"/>
        <v>0</v>
      </c>
      <c r="AB354" s="71"/>
    </row>
    <row r="355" spans="1:29" ht="31.5" x14ac:dyDescent="0.25">
      <c r="A355" s="54" t="s">
        <v>868</v>
      </c>
      <c r="B355" s="55" t="s">
        <v>269</v>
      </c>
      <c r="C355" s="56" t="s">
        <v>117</v>
      </c>
      <c r="D355" s="57" t="s">
        <v>738</v>
      </c>
      <c r="E355" s="93" t="s">
        <v>73</v>
      </c>
      <c r="F355" s="80">
        <v>3</v>
      </c>
      <c r="G355" s="60" t="s">
        <v>836</v>
      </c>
      <c r="H355" s="60" t="s">
        <v>837</v>
      </c>
      <c r="I355" s="81"/>
      <c r="J355" s="82"/>
      <c r="K355" s="63">
        <f t="shared" si="272"/>
        <v>0</v>
      </c>
      <c r="L355" s="63">
        <f t="shared" si="273"/>
        <v>0</v>
      </c>
      <c r="M355" s="83"/>
      <c r="N355" s="84"/>
      <c r="O355" s="66">
        <f t="shared" si="274"/>
        <v>0</v>
      </c>
      <c r="P355" s="66">
        <f t="shared" si="275"/>
        <v>0</v>
      </c>
      <c r="Q355" s="83"/>
      <c r="R355" s="85">
        <f t="shared" si="268"/>
        <v>0</v>
      </c>
      <c r="S355" s="69">
        <f t="shared" si="276"/>
        <v>0</v>
      </c>
      <c r="T355" s="70">
        <f t="shared" si="277"/>
        <v>0</v>
      </c>
      <c r="U355" s="70">
        <f t="shared" si="278"/>
        <v>0</v>
      </c>
      <c r="V355" s="70">
        <f t="shared" si="279"/>
        <v>0</v>
      </c>
      <c r="W355" s="70">
        <f t="shared" si="280"/>
        <v>0</v>
      </c>
      <c r="X355" s="70">
        <f t="shared" si="281"/>
        <v>0</v>
      </c>
      <c r="Y355" s="70">
        <f t="shared" si="269"/>
        <v>0</v>
      </c>
      <c r="Z355" s="70">
        <f t="shared" si="270"/>
        <v>0</v>
      </c>
      <c r="AA355" s="70">
        <f t="shared" si="271"/>
        <v>0</v>
      </c>
      <c r="AB355" s="71"/>
    </row>
    <row r="356" spans="1:29" ht="31.5" x14ac:dyDescent="0.25">
      <c r="A356" s="54" t="s">
        <v>429</v>
      </c>
      <c r="B356" s="55" t="s">
        <v>1361</v>
      </c>
      <c r="C356" s="56" t="s">
        <v>52</v>
      </c>
      <c r="D356" s="57" t="s">
        <v>1299</v>
      </c>
      <c r="E356" s="93" t="s">
        <v>73</v>
      </c>
      <c r="F356" s="80">
        <v>3</v>
      </c>
      <c r="G356" s="60" t="s">
        <v>1366</v>
      </c>
      <c r="H356" s="60" t="s">
        <v>1367</v>
      </c>
      <c r="I356" s="81"/>
      <c r="J356" s="82">
        <v>1</v>
      </c>
      <c r="K356" s="63">
        <f t="shared" si="272"/>
        <v>1</v>
      </c>
      <c r="L356" s="63">
        <f t="shared" si="273"/>
        <v>0</v>
      </c>
      <c r="M356" s="83">
        <v>26</v>
      </c>
      <c r="N356" s="84">
        <v>1</v>
      </c>
      <c r="O356" s="66">
        <f t="shared" si="274"/>
        <v>1</v>
      </c>
      <c r="P356" s="66">
        <f t="shared" si="275"/>
        <v>0</v>
      </c>
      <c r="Q356" s="83">
        <v>26</v>
      </c>
      <c r="R356" s="85">
        <f t="shared" ref="R356:R387" si="282">(K356*M356*$R$5)+(L356*M356*$R$6)+(O356*Q356*$R$7)+(P356*Q356*$R$8)</f>
        <v>124.80000000000001</v>
      </c>
      <c r="S356" s="69">
        <f t="shared" si="276"/>
        <v>26</v>
      </c>
      <c r="T356" s="70">
        <f t="shared" si="277"/>
        <v>26</v>
      </c>
      <c r="U356" s="70">
        <f t="shared" si="278"/>
        <v>31.2</v>
      </c>
      <c r="V356" s="70">
        <f t="shared" si="279"/>
        <v>26</v>
      </c>
      <c r="W356" s="70">
        <f t="shared" si="280"/>
        <v>7.8</v>
      </c>
      <c r="X356" s="70">
        <f t="shared" si="281"/>
        <v>7.8</v>
      </c>
      <c r="Y356" s="70">
        <f t="shared" ref="Y356:Y387" si="283">S356+V356</f>
        <v>52</v>
      </c>
      <c r="Z356" s="70">
        <f t="shared" ref="Z356:Z387" si="284">T356+W356</f>
        <v>33.799999999999997</v>
      </c>
      <c r="AA356" s="70">
        <f t="shared" ref="AA356:AA387" si="285">U356+X356</f>
        <v>39</v>
      </c>
      <c r="AB356" s="71"/>
    </row>
    <row r="357" spans="1:29" ht="25.5" x14ac:dyDescent="0.25">
      <c r="A357" s="678" t="s">
        <v>395</v>
      </c>
      <c r="B357" s="480" t="s">
        <v>396</v>
      </c>
      <c r="C357" s="56" t="s">
        <v>117</v>
      </c>
      <c r="D357" s="57" t="s">
        <v>289</v>
      </c>
      <c r="E357" s="93" t="s">
        <v>73</v>
      </c>
      <c r="F357" s="80">
        <v>3</v>
      </c>
      <c r="G357" s="60" t="s">
        <v>412</v>
      </c>
      <c r="H357" s="60" t="s">
        <v>413</v>
      </c>
      <c r="I357" s="81"/>
      <c r="J357" s="82"/>
      <c r="K357" s="63">
        <f t="shared" si="272"/>
        <v>0</v>
      </c>
      <c r="L357" s="63">
        <f t="shared" si="273"/>
        <v>0</v>
      </c>
      <c r="M357" s="83"/>
      <c r="N357" s="84"/>
      <c r="O357" s="66">
        <f t="shared" si="274"/>
        <v>0</v>
      </c>
      <c r="P357" s="66">
        <f t="shared" si="275"/>
        <v>0</v>
      </c>
      <c r="Q357" s="83"/>
      <c r="R357" s="85">
        <f t="shared" si="282"/>
        <v>0</v>
      </c>
      <c r="S357" s="69">
        <f t="shared" si="276"/>
        <v>0</v>
      </c>
      <c r="T357" s="70">
        <f t="shared" si="277"/>
        <v>0</v>
      </c>
      <c r="U357" s="70">
        <f t="shared" si="278"/>
        <v>0</v>
      </c>
      <c r="V357" s="70">
        <f t="shared" si="279"/>
        <v>0</v>
      </c>
      <c r="W357" s="70">
        <f t="shared" si="280"/>
        <v>0</v>
      </c>
      <c r="X357" s="70">
        <f t="shared" si="281"/>
        <v>0</v>
      </c>
      <c r="Y357" s="70">
        <f t="shared" si="283"/>
        <v>0</v>
      </c>
      <c r="Z357" s="70">
        <f t="shared" si="284"/>
        <v>0</v>
      </c>
      <c r="AA357" s="70">
        <f t="shared" si="285"/>
        <v>0</v>
      </c>
      <c r="AB357" s="71"/>
    </row>
    <row r="358" spans="1:29" ht="25.5" x14ac:dyDescent="0.25">
      <c r="A358" s="680" t="s">
        <v>705</v>
      </c>
      <c r="B358" s="330" t="s">
        <v>258</v>
      </c>
      <c r="C358" s="56" t="s">
        <v>117</v>
      </c>
      <c r="D358" s="57" t="s">
        <v>549</v>
      </c>
      <c r="E358" s="93" t="s">
        <v>73</v>
      </c>
      <c r="F358" s="80">
        <v>3</v>
      </c>
      <c r="G358" s="60" t="s">
        <v>412</v>
      </c>
      <c r="H358" s="60" t="s">
        <v>413</v>
      </c>
      <c r="I358" s="94"/>
      <c r="J358" s="82"/>
      <c r="K358" s="63">
        <f t="shared" si="272"/>
        <v>0</v>
      </c>
      <c r="L358" s="63">
        <f t="shared" si="273"/>
        <v>0</v>
      </c>
      <c r="M358" s="83"/>
      <c r="N358" s="84"/>
      <c r="O358" s="66">
        <f t="shared" si="274"/>
        <v>0</v>
      </c>
      <c r="P358" s="66">
        <f t="shared" si="275"/>
        <v>0</v>
      </c>
      <c r="Q358" s="83"/>
      <c r="R358" s="85">
        <f t="shared" si="282"/>
        <v>0</v>
      </c>
      <c r="S358" s="69">
        <f t="shared" si="276"/>
        <v>0</v>
      </c>
      <c r="T358" s="70">
        <f t="shared" si="277"/>
        <v>0</v>
      </c>
      <c r="U358" s="70">
        <f t="shared" si="278"/>
        <v>0</v>
      </c>
      <c r="V358" s="70">
        <f t="shared" si="279"/>
        <v>0</v>
      </c>
      <c r="W358" s="70">
        <f t="shared" si="280"/>
        <v>0</v>
      </c>
      <c r="X358" s="70">
        <f t="shared" si="281"/>
        <v>0</v>
      </c>
      <c r="Y358" s="70">
        <f t="shared" si="283"/>
        <v>0</v>
      </c>
      <c r="Z358" s="70">
        <f t="shared" si="284"/>
        <v>0</v>
      </c>
      <c r="AA358" s="70">
        <f t="shared" si="285"/>
        <v>0</v>
      </c>
      <c r="AB358" s="71"/>
    </row>
    <row r="359" spans="1:29" ht="25.5" x14ac:dyDescent="0.25">
      <c r="A359" s="678" t="s">
        <v>115</v>
      </c>
      <c r="B359" s="480" t="s">
        <v>116</v>
      </c>
      <c r="C359" s="56" t="s">
        <v>117</v>
      </c>
      <c r="D359" s="57" t="s">
        <v>53</v>
      </c>
      <c r="E359" s="93" t="s">
        <v>73</v>
      </c>
      <c r="F359" s="80">
        <v>3</v>
      </c>
      <c r="G359" s="60" t="s">
        <v>120</v>
      </c>
      <c r="H359" s="60" t="s">
        <v>121</v>
      </c>
      <c r="I359" s="81"/>
      <c r="J359" s="82">
        <v>1</v>
      </c>
      <c r="K359" s="63">
        <f t="shared" si="272"/>
        <v>1</v>
      </c>
      <c r="L359" s="63">
        <f t="shared" si="273"/>
        <v>0</v>
      </c>
      <c r="M359" s="83">
        <v>26</v>
      </c>
      <c r="N359" s="84">
        <v>1</v>
      </c>
      <c r="O359" s="66">
        <f t="shared" si="274"/>
        <v>1</v>
      </c>
      <c r="P359" s="66">
        <f t="shared" si="275"/>
        <v>0</v>
      </c>
      <c r="Q359" s="83">
        <v>26</v>
      </c>
      <c r="R359" s="85">
        <f t="shared" si="282"/>
        <v>124.80000000000001</v>
      </c>
      <c r="S359" s="69">
        <f t="shared" si="276"/>
        <v>26</v>
      </c>
      <c r="T359" s="70">
        <f t="shared" si="277"/>
        <v>26</v>
      </c>
      <c r="U359" s="70">
        <f t="shared" si="278"/>
        <v>31.2</v>
      </c>
      <c r="V359" s="70">
        <f t="shared" si="279"/>
        <v>26</v>
      </c>
      <c r="W359" s="70">
        <f t="shared" si="280"/>
        <v>7.8</v>
      </c>
      <c r="X359" s="70">
        <f t="shared" si="281"/>
        <v>7.8</v>
      </c>
      <c r="Y359" s="70">
        <f t="shared" si="283"/>
        <v>52</v>
      </c>
      <c r="Z359" s="70">
        <f t="shared" si="284"/>
        <v>33.799999999999997</v>
      </c>
      <c r="AA359" s="70">
        <f t="shared" si="285"/>
        <v>39</v>
      </c>
      <c r="AB359" s="71"/>
      <c r="AC359" s="372">
        <f>R359-Y359-Z359-AA359</f>
        <v>0</v>
      </c>
    </row>
    <row r="360" spans="1:29" ht="25.5" x14ac:dyDescent="0.25">
      <c r="A360" s="678" t="s">
        <v>799</v>
      </c>
      <c r="B360" s="480" t="s">
        <v>800</v>
      </c>
      <c r="C360" s="56" t="s">
        <v>117</v>
      </c>
      <c r="D360" s="57" t="s">
        <v>738</v>
      </c>
      <c r="E360" s="93" t="s">
        <v>73</v>
      </c>
      <c r="F360" s="80">
        <v>3</v>
      </c>
      <c r="G360" s="60" t="s">
        <v>807</v>
      </c>
      <c r="H360" s="60" t="s">
        <v>808</v>
      </c>
      <c r="I360" s="81"/>
      <c r="J360" s="82">
        <v>1</v>
      </c>
      <c r="K360" s="63">
        <f t="shared" si="272"/>
        <v>1</v>
      </c>
      <c r="L360" s="63">
        <f t="shared" si="273"/>
        <v>0</v>
      </c>
      <c r="M360" s="83">
        <v>26</v>
      </c>
      <c r="N360" s="84">
        <v>1</v>
      </c>
      <c r="O360" s="66">
        <f t="shared" si="274"/>
        <v>1</v>
      </c>
      <c r="P360" s="66">
        <f t="shared" si="275"/>
        <v>0</v>
      </c>
      <c r="Q360" s="83">
        <v>26</v>
      </c>
      <c r="R360" s="85">
        <f t="shared" si="282"/>
        <v>124.80000000000001</v>
      </c>
      <c r="S360" s="621">
        <f t="shared" si="276"/>
        <v>26</v>
      </c>
      <c r="T360" s="621">
        <f t="shared" si="277"/>
        <v>26</v>
      </c>
      <c r="U360" s="621">
        <f t="shared" si="278"/>
        <v>31.2</v>
      </c>
      <c r="V360" s="621">
        <f t="shared" si="279"/>
        <v>26</v>
      </c>
      <c r="W360" s="621">
        <f t="shared" si="280"/>
        <v>7.8</v>
      </c>
      <c r="X360" s="621">
        <f t="shared" si="281"/>
        <v>7.8</v>
      </c>
      <c r="Y360" s="621">
        <f t="shared" si="283"/>
        <v>52</v>
      </c>
      <c r="Z360" s="621">
        <f t="shared" si="284"/>
        <v>33.799999999999997</v>
      </c>
      <c r="AA360" s="621">
        <f t="shared" si="285"/>
        <v>39</v>
      </c>
      <c r="AB360" s="71"/>
    </row>
    <row r="361" spans="1:29" ht="16.5" thickBot="1" x14ac:dyDescent="0.3">
      <c r="A361" s="679" t="s">
        <v>332</v>
      </c>
      <c r="B361" s="689" t="s">
        <v>51</v>
      </c>
      <c r="C361" s="698" t="s">
        <v>52</v>
      </c>
      <c r="D361" s="57" t="s">
        <v>289</v>
      </c>
      <c r="E361" s="706" t="s">
        <v>73</v>
      </c>
      <c r="F361" s="724">
        <v>3</v>
      </c>
      <c r="G361" s="737" t="s">
        <v>337</v>
      </c>
      <c r="H361" s="737" t="s">
        <v>338</v>
      </c>
      <c r="I361" s="755"/>
      <c r="J361" s="783">
        <v>1</v>
      </c>
      <c r="K361" s="791">
        <f t="shared" si="272"/>
        <v>1</v>
      </c>
      <c r="L361" s="791">
        <f t="shared" si="273"/>
        <v>0</v>
      </c>
      <c r="M361" s="801">
        <v>26</v>
      </c>
      <c r="N361" s="811">
        <v>1</v>
      </c>
      <c r="O361" s="818">
        <f t="shared" si="274"/>
        <v>1</v>
      </c>
      <c r="P361" s="818">
        <f t="shared" si="275"/>
        <v>0</v>
      </c>
      <c r="Q361" s="801">
        <v>26</v>
      </c>
      <c r="R361" s="848">
        <f t="shared" si="282"/>
        <v>124.80000000000001</v>
      </c>
      <c r="S361" s="860">
        <f t="shared" si="276"/>
        <v>26</v>
      </c>
      <c r="T361" s="866">
        <f t="shared" si="277"/>
        <v>26</v>
      </c>
      <c r="U361" s="866">
        <f t="shared" si="278"/>
        <v>31.2</v>
      </c>
      <c r="V361" s="866">
        <f t="shared" si="279"/>
        <v>26</v>
      </c>
      <c r="W361" s="866">
        <f t="shared" si="280"/>
        <v>7.8</v>
      </c>
      <c r="X361" s="866">
        <f t="shared" si="281"/>
        <v>7.8</v>
      </c>
      <c r="Y361" s="866">
        <f t="shared" si="283"/>
        <v>52</v>
      </c>
      <c r="Z361" s="866">
        <f t="shared" si="284"/>
        <v>33.799999999999997</v>
      </c>
      <c r="AA361" s="866">
        <f t="shared" si="285"/>
        <v>39</v>
      </c>
      <c r="AB361" s="868"/>
    </row>
    <row r="362" spans="1:29" ht="16.5" thickTop="1" x14ac:dyDescent="0.25">
      <c r="A362" s="54" t="s">
        <v>416</v>
      </c>
      <c r="B362" s="55" t="s">
        <v>417</v>
      </c>
      <c r="C362" s="56" t="s">
        <v>142</v>
      </c>
      <c r="D362" s="57" t="s">
        <v>289</v>
      </c>
      <c r="E362" s="93" t="s">
        <v>73</v>
      </c>
      <c r="F362" s="80">
        <v>3</v>
      </c>
      <c r="G362" s="60" t="s">
        <v>337</v>
      </c>
      <c r="H362" s="60" t="s">
        <v>338</v>
      </c>
      <c r="I362" s="757"/>
      <c r="J362" s="62"/>
      <c r="K362" s="63">
        <f t="shared" si="272"/>
        <v>0</v>
      </c>
      <c r="L362" s="63">
        <f t="shared" si="273"/>
        <v>0</v>
      </c>
      <c r="M362" s="64"/>
      <c r="N362" s="65"/>
      <c r="O362" s="66">
        <f t="shared" si="274"/>
        <v>0</v>
      </c>
      <c r="P362" s="66">
        <f t="shared" si="275"/>
        <v>0</v>
      </c>
      <c r="Q362" s="64"/>
      <c r="R362" s="68">
        <f t="shared" si="282"/>
        <v>0</v>
      </c>
      <c r="S362" s="69">
        <f t="shared" si="276"/>
        <v>0</v>
      </c>
      <c r="T362" s="70">
        <f t="shared" si="277"/>
        <v>0</v>
      </c>
      <c r="U362" s="70">
        <f t="shared" si="278"/>
        <v>0</v>
      </c>
      <c r="V362" s="70">
        <f t="shared" si="279"/>
        <v>0</v>
      </c>
      <c r="W362" s="70">
        <f t="shared" si="280"/>
        <v>0</v>
      </c>
      <c r="X362" s="70">
        <f t="shared" si="281"/>
        <v>0</v>
      </c>
      <c r="Y362" s="70">
        <f t="shared" si="283"/>
        <v>0</v>
      </c>
      <c r="Z362" s="70">
        <f t="shared" si="284"/>
        <v>0</v>
      </c>
      <c r="AA362" s="70">
        <f t="shared" si="285"/>
        <v>0</v>
      </c>
      <c r="AB362" s="71"/>
    </row>
    <row r="363" spans="1:29" x14ac:dyDescent="0.25">
      <c r="A363" s="392" t="s">
        <v>665</v>
      </c>
      <c r="B363" s="393" t="s">
        <v>666</v>
      </c>
      <c r="C363" s="56" t="s">
        <v>52</v>
      </c>
      <c r="D363" s="57" t="s">
        <v>549</v>
      </c>
      <c r="E363" s="93" t="s">
        <v>73</v>
      </c>
      <c r="F363" s="80">
        <v>3</v>
      </c>
      <c r="G363" s="60" t="s">
        <v>678</v>
      </c>
      <c r="H363" s="60" t="s">
        <v>679</v>
      </c>
      <c r="I363" s="81"/>
      <c r="J363" s="82">
        <v>1</v>
      </c>
      <c r="K363" s="63">
        <f t="shared" si="272"/>
        <v>1</v>
      </c>
      <c r="L363" s="63">
        <f t="shared" si="273"/>
        <v>0</v>
      </c>
      <c r="M363" s="83">
        <v>26</v>
      </c>
      <c r="N363" s="84">
        <v>1</v>
      </c>
      <c r="O363" s="66">
        <f t="shared" si="274"/>
        <v>1</v>
      </c>
      <c r="P363" s="66">
        <f t="shared" si="275"/>
        <v>0</v>
      </c>
      <c r="Q363" s="83">
        <v>26</v>
      </c>
      <c r="R363" s="85">
        <f t="shared" si="282"/>
        <v>124.80000000000001</v>
      </c>
      <c r="S363" s="69">
        <f t="shared" si="276"/>
        <v>26</v>
      </c>
      <c r="T363" s="70">
        <f t="shared" si="277"/>
        <v>26</v>
      </c>
      <c r="U363" s="70">
        <f t="shared" si="278"/>
        <v>31.2</v>
      </c>
      <c r="V363" s="70">
        <f t="shared" si="279"/>
        <v>26</v>
      </c>
      <c r="W363" s="70">
        <f t="shared" si="280"/>
        <v>7.8</v>
      </c>
      <c r="X363" s="70">
        <f t="shared" si="281"/>
        <v>7.8</v>
      </c>
      <c r="Y363" s="70">
        <f t="shared" si="283"/>
        <v>52</v>
      </c>
      <c r="Z363" s="70">
        <f t="shared" si="284"/>
        <v>33.799999999999997</v>
      </c>
      <c r="AA363" s="70">
        <f t="shared" si="285"/>
        <v>39</v>
      </c>
      <c r="AB363" s="71"/>
    </row>
    <row r="364" spans="1:29" x14ac:dyDescent="0.25">
      <c r="A364" s="54" t="s">
        <v>1246</v>
      </c>
      <c r="B364" s="55" t="s">
        <v>1247</v>
      </c>
      <c r="C364" s="56" t="s">
        <v>142</v>
      </c>
      <c r="D364" s="57" t="s">
        <v>1162</v>
      </c>
      <c r="E364" s="93" t="s">
        <v>73</v>
      </c>
      <c r="F364" s="80">
        <v>3</v>
      </c>
      <c r="G364" s="60" t="s">
        <v>1258</v>
      </c>
      <c r="H364" s="60" t="s">
        <v>1259</v>
      </c>
      <c r="I364" s="81"/>
      <c r="J364" s="82">
        <v>1</v>
      </c>
      <c r="K364" s="63">
        <f t="shared" si="272"/>
        <v>1</v>
      </c>
      <c r="L364" s="63">
        <f t="shared" si="273"/>
        <v>0</v>
      </c>
      <c r="M364" s="83">
        <v>26</v>
      </c>
      <c r="N364" s="84">
        <v>1</v>
      </c>
      <c r="O364" s="66">
        <f t="shared" si="274"/>
        <v>1</v>
      </c>
      <c r="P364" s="66">
        <f t="shared" si="275"/>
        <v>0</v>
      </c>
      <c r="Q364" s="83">
        <v>26</v>
      </c>
      <c r="R364" s="85">
        <f t="shared" si="282"/>
        <v>124.80000000000001</v>
      </c>
      <c r="S364" s="69">
        <f t="shared" si="276"/>
        <v>26</v>
      </c>
      <c r="T364" s="70">
        <f t="shared" si="277"/>
        <v>26</v>
      </c>
      <c r="U364" s="70">
        <f t="shared" si="278"/>
        <v>31.2</v>
      </c>
      <c r="V364" s="70">
        <f t="shared" si="279"/>
        <v>26</v>
      </c>
      <c r="W364" s="70">
        <f t="shared" si="280"/>
        <v>7.8</v>
      </c>
      <c r="X364" s="70">
        <f t="shared" si="281"/>
        <v>7.8</v>
      </c>
      <c r="Y364" s="70">
        <f t="shared" si="283"/>
        <v>52</v>
      </c>
      <c r="Z364" s="70">
        <f t="shared" si="284"/>
        <v>33.799999999999997</v>
      </c>
      <c r="AA364" s="70">
        <f t="shared" si="285"/>
        <v>39</v>
      </c>
      <c r="AB364" s="71"/>
    </row>
    <row r="365" spans="1:29" ht="31.5" x14ac:dyDescent="0.25">
      <c r="A365" s="54" t="s">
        <v>50</v>
      </c>
      <c r="B365" s="55" t="s">
        <v>51</v>
      </c>
      <c r="C365" s="56" t="s">
        <v>52</v>
      </c>
      <c r="D365" s="57" t="s">
        <v>53</v>
      </c>
      <c r="E365" s="93" t="s">
        <v>73</v>
      </c>
      <c r="F365" s="80">
        <v>3</v>
      </c>
      <c r="G365" s="60" t="s">
        <v>74</v>
      </c>
      <c r="H365" s="60" t="s">
        <v>75</v>
      </c>
      <c r="I365" s="81"/>
      <c r="J365" s="82">
        <v>1</v>
      </c>
      <c r="K365" s="63">
        <f t="shared" si="272"/>
        <v>1</v>
      </c>
      <c r="L365" s="63">
        <f t="shared" si="273"/>
        <v>0</v>
      </c>
      <c r="M365" s="83">
        <v>14</v>
      </c>
      <c r="N365" s="84"/>
      <c r="O365" s="66">
        <f t="shared" si="274"/>
        <v>0</v>
      </c>
      <c r="P365" s="66">
        <f t="shared" si="275"/>
        <v>0</v>
      </c>
      <c r="Q365" s="83"/>
      <c r="R365" s="85">
        <f t="shared" si="282"/>
        <v>44.800000000000004</v>
      </c>
      <c r="S365" s="69">
        <f t="shared" si="276"/>
        <v>14</v>
      </c>
      <c r="T365" s="70">
        <f t="shared" si="277"/>
        <v>14</v>
      </c>
      <c r="U365" s="70">
        <f t="shared" si="278"/>
        <v>16.8</v>
      </c>
      <c r="V365" s="70">
        <f t="shared" si="279"/>
        <v>0</v>
      </c>
      <c r="W365" s="70">
        <f t="shared" si="280"/>
        <v>0</v>
      </c>
      <c r="X365" s="70">
        <f t="shared" si="281"/>
        <v>0</v>
      </c>
      <c r="Y365" s="70">
        <f t="shared" si="283"/>
        <v>14</v>
      </c>
      <c r="Z365" s="70">
        <f t="shared" si="284"/>
        <v>14</v>
      </c>
      <c r="AA365" s="70">
        <f t="shared" si="285"/>
        <v>16.8</v>
      </c>
      <c r="AB365" s="71"/>
      <c r="AC365" s="372">
        <f>R365-Y365-Z365-AA365</f>
        <v>0</v>
      </c>
    </row>
    <row r="366" spans="1:29" ht="31.5" x14ac:dyDescent="0.25">
      <c r="A366" s="54" t="s">
        <v>91</v>
      </c>
      <c r="B366" s="55" t="s">
        <v>92</v>
      </c>
      <c r="C366" s="56" t="s">
        <v>52</v>
      </c>
      <c r="D366" s="57" t="s">
        <v>53</v>
      </c>
      <c r="E366" s="93" t="s">
        <v>73</v>
      </c>
      <c r="F366" s="80">
        <v>3</v>
      </c>
      <c r="G366" s="60" t="s">
        <v>74</v>
      </c>
      <c r="H366" s="60" t="s">
        <v>75</v>
      </c>
      <c r="I366" s="81"/>
      <c r="J366" s="82"/>
      <c r="K366" s="63">
        <f t="shared" si="272"/>
        <v>0</v>
      </c>
      <c r="L366" s="63">
        <f t="shared" si="273"/>
        <v>0</v>
      </c>
      <c r="M366" s="83"/>
      <c r="N366" s="84"/>
      <c r="O366" s="66">
        <f t="shared" si="274"/>
        <v>0</v>
      </c>
      <c r="P366" s="66">
        <f t="shared" si="275"/>
        <v>0</v>
      </c>
      <c r="Q366" s="83"/>
      <c r="R366" s="85">
        <f t="shared" si="282"/>
        <v>0</v>
      </c>
      <c r="S366" s="69">
        <f t="shared" si="276"/>
        <v>0</v>
      </c>
      <c r="T366" s="70">
        <f t="shared" si="277"/>
        <v>0</v>
      </c>
      <c r="U366" s="70">
        <f t="shared" si="278"/>
        <v>0</v>
      </c>
      <c r="V366" s="70">
        <f t="shared" si="279"/>
        <v>0</v>
      </c>
      <c r="W366" s="70">
        <f t="shared" si="280"/>
        <v>0</v>
      </c>
      <c r="X366" s="70">
        <f t="shared" si="281"/>
        <v>0</v>
      </c>
      <c r="Y366" s="70">
        <f t="shared" si="283"/>
        <v>0</v>
      </c>
      <c r="Z366" s="70">
        <f t="shared" si="284"/>
        <v>0</v>
      </c>
      <c r="AA366" s="70">
        <f t="shared" si="285"/>
        <v>0</v>
      </c>
      <c r="AB366" s="71"/>
      <c r="AC366" s="372">
        <f>R366-Y366-Z366-AA366</f>
        <v>0</v>
      </c>
    </row>
    <row r="367" spans="1:29" ht="31.5" x14ac:dyDescent="0.25">
      <c r="A367" s="156" t="s">
        <v>157</v>
      </c>
      <c r="B367" s="157" t="s">
        <v>158</v>
      </c>
      <c r="C367" s="158" t="s">
        <v>142</v>
      </c>
      <c r="D367" s="159" t="s">
        <v>53</v>
      </c>
      <c r="E367" s="93" t="s">
        <v>73</v>
      </c>
      <c r="F367" s="80">
        <v>3</v>
      </c>
      <c r="G367" s="60" t="s">
        <v>74</v>
      </c>
      <c r="H367" s="60" t="s">
        <v>75</v>
      </c>
      <c r="I367" s="168"/>
      <c r="J367" s="169"/>
      <c r="K367" s="63">
        <f t="shared" si="272"/>
        <v>0</v>
      </c>
      <c r="L367" s="63">
        <f t="shared" si="273"/>
        <v>0</v>
      </c>
      <c r="M367" s="83"/>
      <c r="N367" s="84"/>
      <c r="O367" s="66">
        <f t="shared" si="274"/>
        <v>0</v>
      </c>
      <c r="P367" s="66">
        <f t="shared" si="275"/>
        <v>0</v>
      </c>
      <c r="Q367" s="83"/>
      <c r="R367" s="85">
        <f t="shared" si="282"/>
        <v>0</v>
      </c>
      <c r="S367" s="69">
        <f t="shared" si="276"/>
        <v>0</v>
      </c>
      <c r="T367" s="70">
        <f t="shared" si="277"/>
        <v>0</v>
      </c>
      <c r="U367" s="70">
        <f t="shared" si="278"/>
        <v>0</v>
      </c>
      <c r="V367" s="70">
        <f t="shared" si="279"/>
        <v>0</v>
      </c>
      <c r="W367" s="70">
        <f t="shared" si="280"/>
        <v>0</v>
      </c>
      <c r="X367" s="70">
        <f t="shared" si="281"/>
        <v>0</v>
      </c>
      <c r="Y367" s="70">
        <f t="shared" si="283"/>
        <v>0</v>
      </c>
      <c r="Z367" s="70">
        <f t="shared" si="284"/>
        <v>0</v>
      </c>
      <c r="AA367" s="70">
        <f t="shared" si="285"/>
        <v>0</v>
      </c>
      <c r="AB367" s="71"/>
      <c r="AC367" s="372">
        <f>R365-Y365-Z365-AA365</f>
        <v>0</v>
      </c>
    </row>
    <row r="368" spans="1:29" ht="30" x14ac:dyDescent="0.25">
      <c r="A368" s="54" t="s">
        <v>164</v>
      </c>
      <c r="B368" s="55" t="s">
        <v>165</v>
      </c>
      <c r="C368" s="56"/>
      <c r="D368" s="57" t="s">
        <v>53</v>
      </c>
      <c r="E368" s="135" t="s">
        <v>73</v>
      </c>
      <c r="F368" s="136">
        <v>3</v>
      </c>
      <c r="G368" s="137" t="s">
        <v>74</v>
      </c>
      <c r="H368" s="140" t="s">
        <v>75</v>
      </c>
      <c r="I368" s="81"/>
      <c r="J368" s="82"/>
      <c r="K368" s="63">
        <f t="shared" si="272"/>
        <v>0</v>
      </c>
      <c r="L368" s="63">
        <f t="shared" si="273"/>
        <v>0</v>
      </c>
      <c r="M368" s="83"/>
      <c r="N368" s="84">
        <v>1</v>
      </c>
      <c r="O368" s="66">
        <f t="shared" si="274"/>
        <v>1</v>
      </c>
      <c r="P368" s="66">
        <f t="shared" si="275"/>
        <v>0</v>
      </c>
      <c r="Q368" s="83">
        <v>26</v>
      </c>
      <c r="R368" s="85">
        <f t="shared" si="282"/>
        <v>41.6</v>
      </c>
      <c r="S368" s="69">
        <f t="shared" si="276"/>
        <v>0</v>
      </c>
      <c r="T368" s="70">
        <f t="shared" si="277"/>
        <v>0</v>
      </c>
      <c r="U368" s="70">
        <f t="shared" si="278"/>
        <v>0</v>
      </c>
      <c r="V368" s="70">
        <f t="shared" si="279"/>
        <v>26</v>
      </c>
      <c r="W368" s="70">
        <f t="shared" si="280"/>
        <v>7.8</v>
      </c>
      <c r="X368" s="70">
        <f t="shared" si="281"/>
        <v>7.8</v>
      </c>
      <c r="Y368" s="70">
        <f t="shared" si="283"/>
        <v>26</v>
      </c>
      <c r="Z368" s="70">
        <f t="shared" si="284"/>
        <v>7.8</v>
      </c>
      <c r="AA368" s="70">
        <f t="shared" si="285"/>
        <v>7.8</v>
      </c>
      <c r="AB368" s="71"/>
      <c r="AC368" s="372">
        <f>R366-Y366-Z366-AA366</f>
        <v>0</v>
      </c>
    </row>
    <row r="369" spans="1:29" ht="31.5" x14ac:dyDescent="0.25">
      <c r="A369" s="54" t="s">
        <v>345</v>
      </c>
      <c r="B369" s="55" t="s">
        <v>346</v>
      </c>
      <c r="C369" s="56" t="s">
        <v>117</v>
      </c>
      <c r="D369" s="57" t="s">
        <v>289</v>
      </c>
      <c r="E369" s="93" t="s">
        <v>73</v>
      </c>
      <c r="F369" s="80">
        <v>3</v>
      </c>
      <c r="G369" s="60" t="s">
        <v>74</v>
      </c>
      <c r="H369" s="60" t="s">
        <v>75</v>
      </c>
      <c r="I369" s="81"/>
      <c r="J369" s="325">
        <v>1</v>
      </c>
      <c r="K369" s="318">
        <f t="shared" si="272"/>
        <v>1</v>
      </c>
      <c r="L369" s="318">
        <f t="shared" si="273"/>
        <v>0</v>
      </c>
      <c r="M369" s="326">
        <v>8</v>
      </c>
      <c r="N369" s="327"/>
      <c r="O369" s="321">
        <f t="shared" si="274"/>
        <v>0</v>
      </c>
      <c r="P369" s="321">
        <f t="shared" si="275"/>
        <v>0</v>
      </c>
      <c r="Q369" s="326"/>
      <c r="R369" s="328">
        <f t="shared" si="282"/>
        <v>25.6</v>
      </c>
      <c r="S369" s="69">
        <f t="shared" si="276"/>
        <v>8</v>
      </c>
      <c r="T369" s="70">
        <f t="shared" si="277"/>
        <v>8</v>
      </c>
      <c r="U369" s="70">
        <f t="shared" si="278"/>
        <v>9.6</v>
      </c>
      <c r="V369" s="70">
        <f t="shared" si="279"/>
        <v>0</v>
      </c>
      <c r="W369" s="70">
        <f t="shared" si="280"/>
        <v>0</v>
      </c>
      <c r="X369" s="70">
        <f t="shared" si="281"/>
        <v>0</v>
      </c>
      <c r="Y369" s="70">
        <f t="shared" si="283"/>
        <v>8</v>
      </c>
      <c r="Z369" s="70">
        <f t="shared" si="284"/>
        <v>8</v>
      </c>
      <c r="AA369" s="70">
        <f t="shared" si="285"/>
        <v>9.6</v>
      </c>
      <c r="AB369" s="71"/>
    </row>
    <row r="370" spans="1:29" ht="31.5" x14ac:dyDescent="0.25">
      <c r="A370" s="54" t="s">
        <v>91</v>
      </c>
      <c r="B370" s="55" t="s">
        <v>92</v>
      </c>
      <c r="C370" s="56" t="s">
        <v>52</v>
      </c>
      <c r="D370" s="57" t="s">
        <v>53</v>
      </c>
      <c r="E370" s="93" t="s">
        <v>73</v>
      </c>
      <c r="F370" s="80">
        <v>3</v>
      </c>
      <c r="G370" s="60" t="s">
        <v>110</v>
      </c>
      <c r="H370" s="60" t="s">
        <v>111</v>
      </c>
      <c r="I370" s="81"/>
      <c r="J370" s="82">
        <v>1</v>
      </c>
      <c r="K370" s="63">
        <f t="shared" si="272"/>
        <v>1</v>
      </c>
      <c r="L370" s="63">
        <f t="shared" si="273"/>
        <v>0</v>
      </c>
      <c r="M370" s="83">
        <v>8</v>
      </c>
      <c r="N370" s="84">
        <v>1</v>
      </c>
      <c r="O370" s="66">
        <f t="shared" si="274"/>
        <v>1</v>
      </c>
      <c r="P370" s="66">
        <f t="shared" si="275"/>
        <v>0</v>
      </c>
      <c r="Q370" s="83">
        <v>22</v>
      </c>
      <c r="R370" s="85">
        <f t="shared" si="282"/>
        <v>60.800000000000004</v>
      </c>
      <c r="S370" s="69">
        <f t="shared" si="276"/>
        <v>8</v>
      </c>
      <c r="T370" s="70">
        <f t="shared" si="277"/>
        <v>8</v>
      </c>
      <c r="U370" s="70">
        <f t="shared" si="278"/>
        <v>9.6</v>
      </c>
      <c r="V370" s="70">
        <f t="shared" si="279"/>
        <v>22</v>
      </c>
      <c r="W370" s="70">
        <f t="shared" si="280"/>
        <v>6.6</v>
      </c>
      <c r="X370" s="70">
        <f t="shared" si="281"/>
        <v>6.6</v>
      </c>
      <c r="Y370" s="70">
        <f t="shared" si="283"/>
        <v>30</v>
      </c>
      <c r="Z370" s="70">
        <f t="shared" si="284"/>
        <v>14.6</v>
      </c>
      <c r="AA370" s="70">
        <f t="shared" si="285"/>
        <v>16.2</v>
      </c>
      <c r="AB370" s="71"/>
      <c r="AC370" s="372">
        <f>R370-Y370-Z370-AA370</f>
        <v>0</v>
      </c>
    </row>
    <row r="371" spans="1:29" ht="31.5" x14ac:dyDescent="0.25">
      <c r="A371" s="54" t="s">
        <v>893</v>
      </c>
      <c r="B371" s="55" t="s">
        <v>894</v>
      </c>
      <c r="C371" s="56" t="s">
        <v>895</v>
      </c>
      <c r="D371" s="57" t="s">
        <v>896</v>
      </c>
      <c r="E371" s="93" t="s">
        <v>73</v>
      </c>
      <c r="F371" s="80">
        <v>3</v>
      </c>
      <c r="G371" s="60" t="s">
        <v>110</v>
      </c>
      <c r="H371" s="60" t="s">
        <v>111</v>
      </c>
      <c r="I371" s="81"/>
      <c r="J371" s="82">
        <v>1</v>
      </c>
      <c r="K371" s="63">
        <f t="shared" ref="K371:K402" si="286">IF(J371&gt;0, 1, 0)</f>
        <v>1</v>
      </c>
      <c r="L371" s="63">
        <f t="shared" ref="L371:L402" si="287">J371-K371</f>
        <v>0</v>
      </c>
      <c r="M371" s="83">
        <v>16</v>
      </c>
      <c r="N371" s="84"/>
      <c r="O371" s="66">
        <f t="shared" ref="O371:O402" si="288">IF(N371&gt;0, 1, 0)</f>
        <v>0</v>
      </c>
      <c r="P371" s="66">
        <f t="shared" ref="P371:P402" si="289">N371-O371</f>
        <v>0</v>
      </c>
      <c r="Q371" s="83"/>
      <c r="R371" s="85">
        <f t="shared" si="282"/>
        <v>51.2</v>
      </c>
      <c r="S371" s="69">
        <f t="shared" si="276"/>
        <v>16</v>
      </c>
      <c r="T371" s="70">
        <f t="shared" si="277"/>
        <v>16</v>
      </c>
      <c r="U371" s="70">
        <f t="shared" si="278"/>
        <v>19.2</v>
      </c>
      <c r="V371" s="70">
        <f t="shared" si="279"/>
        <v>0</v>
      </c>
      <c r="W371" s="70">
        <f t="shared" si="280"/>
        <v>0</v>
      </c>
      <c r="X371" s="70">
        <f t="shared" si="281"/>
        <v>0</v>
      </c>
      <c r="Y371" s="70">
        <f t="shared" si="283"/>
        <v>16</v>
      </c>
      <c r="Z371" s="70">
        <f t="shared" si="284"/>
        <v>16</v>
      </c>
      <c r="AA371" s="70">
        <f t="shared" si="285"/>
        <v>19.2</v>
      </c>
      <c r="AB371" s="71"/>
    </row>
    <row r="372" spans="1:29" ht="31.5" x14ac:dyDescent="0.25">
      <c r="A372" s="678" t="s">
        <v>1136</v>
      </c>
      <c r="B372" s="480" t="s">
        <v>536</v>
      </c>
      <c r="C372" s="56" t="s">
        <v>117</v>
      </c>
      <c r="D372" s="57" t="s">
        <v>896</v>
      </c>
      <c r="E372" s="93" t="s">
        <v>73</v>
      </c>
      <c r="F372" s="80">
        <v>3</v>
      </c>
      <c r="G372" s="60" t="s">
        <v>110</v>
      </c>
      <c r="H372" s="60" t="s">
        <v>111</v>
      </c>
      <c r="I372" s="81"/>
      <c r="J372" s="82">
        <v>1</v>
      </c>
      <c r="K372" s="63">
        <f t="shared" si="286"/>
        <v>1</v>
      </c>
      <c r="L372" s="63">
        <f t="shared" si="287"/>
        <v>0</v>
      </c>
      <c r="M372" s="83">
        <v>2</v>
      </c>
      <c r="N372" s="84">
        <v>1</v>
      </c>
      <c r="O372" s="66">
        <f t="shared" si="288"/>
        <v>1</v>
      </c>
      <c r="P372" s="66">
        <f t="shared" si="289"/>
        <v>0</v>
      </c>
      <c r="Q372" s="83">
        <v>4</v>
      </c>
      <c r="R372" s="85">
        <f t="shared" si="282"/>
        <v>12.8</v>
      </c>
      <c r="S372" s="69">
        <f t="shared" ref="S372:S403" si="290">J372*M372*$S$5</f>
        <v>2</v>
      </c>
      <c r="T372" s="70">
        <f t="shared" ref="T372:T403" si="291">K372*M372*$T$5</f>
        <v>2</v>
      </c>
      <c r="U372" s="70">
        <f t="shared" ref="U372:U403" si="292">J372*M372*$U$5</f>
        <v>2.4</v>
      </c>
      <c r="V372" s="70">
        <f t="shared" ref="V372:V403" si="293">N372*Q372*$V$7</f>
        <v>4</v>
      </c>
      <c r="W372" s="70">
        <f t="shared" ref="W372:W403" si="294">O372*Q372*$W$7</f>
        <v>1.2</v>
      </c>
      <c r="X372" s="70">
        <f t="shared" ref="X372:X403" si="295">N372*Q372*$X$7</f>
        <v>1.2</v>
      </c>
      <c r="Y372" s="70">
        <f t="shared" si="283"/>
        <v>6</v>
      </c>
      <c r="Z372" s="70">
        <f t="shared" si="284"/>
        <v>3.2</v>
      </c>
      <c r="AA372" s="70">
        <f t="shared" si="285"/>
        <v>3.5999999999999996</v>
      </c>
      <c r="AB372" s="71"/>
    </row>
    <row r="373" spans="1:29" x14ac:dyDescent="0.25">
      <c r="A373" s="678" t="s">
        <v>311</v>
      </c>
      <c r="B373" s="480" t="s">
        <v>312</v>
      </c>
      <c r="C373" s="56" t="s">
        <v>52</v>
      </c>
      <c r="D373" s="57" t="s">
        <v>289</v>
      </c>
      <c r="E373" s="93" t="s">
        <v>73</v>
      </c>
      <c r="F373" s="80">
        <v>3</v>
      </c>
      <c r="G373" s="60" t="s">
        <v>323</v>
      </c>
      <c r="H373" s="60" t="s">
        <v>324</v>
      </c>
      <c r="I373" s="81"/>
      <c r="J373" s="82"/>
      <c r="K373" s="63">
        <f t="shared" si="286"/>
        <v>0</v>
      </c>
      <c r="L373" s="63">
        <f t="shared" si="287"/>
        <v>0</v>
      </c>
      <c r="M373" s="83"/>
      <c r="N373" s="84"/>
      <c r="O373" s="66">
        <f t="shared" si="288"/>
        <v>0</v>
      </c>
      <c r="P373" s="66">
        <f t="shared" si="289"/>
        <v>0</v>
      </c>
      <c r="Q373" s="83"/>
      <c r="R373" s="85">
        <f t="shared" si="282"/>
        <v>0</v>
      </c>
      <c r="S373" s="69">
        <f t="shared" si="290"/>
        <v>0</v>
      </c>
      <c r="T373" s="70">
        <f t="shared" si="291"/>
        <v>0</v>
      </c>
      <c r="U373" s="70">
        <f t="shared" si="292"/>
        <v>0</v>
      </c>
      <c r="V373" s="70">
        <f t="shared" si="293"/>
        <v>0</v>
      </c>
      <c r="W373" s="70">
        <f t="shared" si="294"/>
        <v>0</v>
      </c>
      <c r="X373" s="70">
        <f t="shared" si="295"/>
        <v>0</v>
      </c>
      <c r="Y373" s="70">
        <f t="shared" si="283"/>
        <v>0</v>
      </c>
      <c r="Z373" s="70">
        <f t="shared" si="284"/>
        <v>0</v>
      </c>
      <c r="AA373" s="70">
        <f t="shared" si="285"/>
        <v>0</v>
      </c>
      <c r="AB373" s="71"/>
    </row>
    <row r="374" spans="1:29" ht="32.25" thickBot="1" x14ac:dyDescent="0.3">
      <c r="A374" s="679" t="s">
        <v>50</v>
      </c>
      <c r="B374" s="689" t="s">
        <v>51</v>
      </c>
      <c r="C374" s="698" t="s">
        <v>52</v>
      </c>
      <c r="D374" s="57" t="s">
        <v>53</v>
      </c>
      <c r="E374" s="706" t="s">
        <v>73</v>
      </c>
      <c r="F374" s="724">
        <v>3</v>
      </c>
      <c r="G374" s="737" t="s">
        <v>76</v>
      </c>
      <c r="H374" s="737" t="s">
        <v>77</v>
      </c>
      <c r="I374" s="755"/>
      <c r="J374" s="783">
        <v>1</v>
      </c>
      <c r="K374" s="791">
        <f t="shared" si="286"/>
        <v>1</v>
      </c>
      <c r="L374" s="791">
        <f t="shared" si="287"/>
        <v>0</v>
      </c>
      <c r="M374" s="801">
        <v>26</v>
      </c>
      <c r="N374" s="811"/>
      <c r="O374" s="818">
        <f t="shared" si="288"/>
        <v>0</v>
      </c>
      <c r="P374" s="818">
        <f t="shared" si="289"/>
        <v>0</v>
      </c>
      <c r="Q374" s="801"/>
      <c r="R374" s="848">
        <f t="shared" si="282"/>
        <v>83.2</v>
      </c>
      <c r="S374" s="860">
        <f t="shared" si="290"/>
        <v>26</v>
      </c>
      <c r="T374" s="866">
        <f t="shared" si="291"/>
        <v>26</v>
      </c>
      <c r="U374" s="866">
        <f t="shared" si="292"/>
        <v>31.2</v>
      </c>
      <c r="V374" s="866">
        <f t="shared" si="293"/>
        <v>0</v>
      </c>
      <c r="W374" s="866">
        <f t="shared" si="294"/>
        <v>0</v>
      </c>
      <c r="X374" s="866">
        <f t="shared" si="295"/>
        <v>0</v>
      </c>
      <c r="Y374" s="866">
        <f t="shared" si="283"/>
        <v>26</v>
      </c>
      <c r="Z374" s="866">
        <f t="shared" si="284"/>
        <v>26</v>
      </c>
      <c r="AA374" s="866">
        <f t="shared" si="285"/>
        <v>31.2</v>
      </c>
      <c r="AB374" s="868"/>
      <c r="AC374" s="372">
        <f>R374-Y374-Z374-AA374</f>
        <v>0</v>
      </c>
    </row>
    <row r="375" spans="1:29" ht="32.25" thickTop="1" x14ac:dyDescent="0.25">
      <c r="A375" s="156" t="s">
        <v>157</v>
      </c>
      <c r="B375" s="157" t="s">
        <v>158</v>
      </c>
      <c r="C375" s="158" t="s">
        <v>142</v>
      </c>
      <c r="D375" s="159" t="s">
        <v>53</v>
      </c>
      <c r="E375" s="93" t="s">
        <v>73</v>
      </c>
      <c r="F375" s="80">
        <v>3</v>
      </c>
      <c r="G375" s="60" t="s">
        <v>76</v>
      </c>
      <c r="H375" s="60" t="s">
        <v>77</v>
      </c>
      <c r="I375" s="934"/>
      <c r="J375" s="161"/>
      <c r="K375" s="63">
        <f t="shared" si="286"/>
        <v>0</v>
      </c>
      <c r="L375" s="63">
        <f t="shared" si="287"/>
        <v>0</v>
      </c>
      <c r="M375" s="64"/>
      <c r="N375" s="65"/>
      <c r="O375" s="66">
        <f t="shared" si="288"/>
        <v>0</v>
      </c>
      <c r="P375" s="66">
        <f t="shared" si="289"/>
        <v>0</v>
      </c>
      <c r="Q375" s="64"/>
      <c r="R375" s="68">
        <f t="shared" si="282"/>
        <v>0</v>
      </c>
      <c r="S375" s="69">
        <f t="shared" si="290"/>
        <v>0</v>
      </c>
      <c r="T375" s="70">
        <f t="shared" si="291"/>
        <v>0</v>
      </c>
      <c r="U375" s="70">
        <f t="shared" si="292"/>
        <v>0</v>
      </c>
      <c r="V375" s="70">
        <f t="shared" si="293"/>
        <v>0</v>
      </c>
      <c r="W375" s="70">
        <f t="shared" si="294"/>
        <v>0</v>
      </c>
      <c r="X375" s="70">
        <f t="shared" si="295"/>
        <v>0</v>
      </c>
      <c r="Y375" s="70">
        <f t="shared" si="283"/>
        <v>0</v>
      </c>
      <c r="Z375" s="70">
        <f t="shared" si="284"/>
        <v>0</v>
      </c>
      <c r="AA375" s="70">
        <f t="shared" si="285"/>
        <v>0</v>
      </c>
      <c r="AB375" s="71"/>
      <c r="AC375" s="372">
        <f>R373-Y373-Z373-AA373</f>
        <v>0</v>
      </c>
    </row>
    <row r="376" spans="1:29" ht="30" x14ac:dyDescent="0.25">
      <c r="A376" s="54" t="s">
        <v>164</v>
      </c>
      <c r="B376" s="55" t="s">
        <v>165</v>
      </c>
      <c r="C376" s="56"/>
      <c r="D376" s="57" t="s">
        <v>53</v>
      </c>
      <c r="E376" s="135" t="s">
        <v>73</v>
      </c>
      <c r="F376" s="136">
        <v>3</v>
      </c>
      <c r="G376" s="137" t="s">
        <v>76</v>
      </c>
      <c r="H376" s="138" t="s">
        <v>77</v>
      </c>
      <c r="I376" s="81"/>
      <c r="J376" s="62"/>
      <c r="K376" s="63">
        <f t="shared" si="286"/>
        <v>0</v>
      </c>
      <c r="L376" s="63">
        <f t="shared" si="287"/>
        <v>0</v>
      </c>
      <c r="M376" s="64"/>
      <c r="N376" s="65">
        <v>1</v>
      </c>
      <c r="O376" s="66">
        <f t="shared" si="288"/>
        <v>1</v>
      </c>
      <c r="P376" s="66">
        <f t="shared" si="289"/>
        <v>0</v>
      </c>
      <c r="Q376" s="64">
        <v>26</v>
      </c>
      <c r="R376" s="85">
        <f t="shared" si="282"/>
        <v>41.6</v>
      </c>
      <c r="S376" s="69">
        <f t="shared" si="290"/>
        <v>0</v>
      </c>
      <c r="T376" s="70">
        <f t="shared" si="291"/>
        <v>0</v>
      </c>
      <c r="U376" s="70">
        <f t="shared" si="292"/>
        <v>0</v>
      </c>
      <c r="V376" s="70">
        <f t="shared" si="293"/>
        <v>26</v>
      </c>
      <c r="W376" s="70">
        <f t="shared" si="294"/>
        <v>7.8</v>
      </c>
      <c r="X376" s="70">
        <f t="shared" si="295"/>
        <v>7.8</v>
      </c>
      <c r="Y376" s="70">
        <f t="shared" si="283"/>
        <v>26</v>
      </c>
      <c r="Z376" s="70">
        <f t="shared" si="284"/>
        <v>7.8</v>
      </c>
      <c r="AA376" s="70">
        <f t="shared" si="285"/>
        <v>7.8</v>
      </c>
      <c r="AB376" s="71"/>
      <c r="AC376" s="372">
        <f>R374-Y374-Z374-AA374</f>
        <v>0</v>
      </c>
    </row>
    <row r="377" spans="1:29" x14ac:dyDescent="0.25">
      <c r="A377" s="54" t="s">
        <v>1198</v>
      </c>
      <c r="B377" s="55" t="s">
        <v>1199</v>
      </c>
      <c r="C377" s="56" t="s">
        <v>199</v>
      </c>
      <c r="D377" s="57" t="s">
        <v>1162</v>
      </c>
      <c r="E377" s="91" t="s">
        <v>82</v>
      </c>
      <c r="F377" s="92">
        <v>1</v>
      </c>
      <c r="G377" s="91" t="s">
        <v>1203</v>
      </c>
      <c r="H377" s="91" t="s">
        <v>1206</v>
      </c>
      <c r="I377" s="81"/>
      <c r="J377" s="62"/>
      <c r="K377" s="63">
        <f t="shared" si="286"/>
        <v>0</v>
      </c>
      <c r="L377" s="63">
        <f t="shared" si="287"/>
        <v>0</v>
      </c>
      <c r="M377" s="64"/>
      <c r="N377" s="65">
        <v>1</v>
      </c>
      <c r="O377" s="66">
        <f t="shared" si="288"/>
        <v>1</v>
      </c>
      <c r="P377" s="66">
        <f t="shared" si="289"/>
        <v>0</v>
      </c>
      <c r="Q377" s="64">
        <v>20</v>
      </c>
      <c r="R377" s="85">
        <f t="shared" si="282"/>
        <v>32</v>
      </c>
      <c r="S377" s="69">
        <f t="shared" si="290"/>
        <v>0</v>
      </c>
      <c r="T377" s="70">
        <f t="shared" si="291"/>
        <v>0</v>
      </c>
      <c r="U377" s="70">
        <f t="shared" si="292"/>
        <v>0</v>
      </c>
      <c r="V377" s="70">
        <f t="shared" si="293"/>
        <v>20</v>
      </c>
      <c r="W377" s="70">
        <f t="shared" si="294"/>
        <v>6</v>
      </c>
      <c r="X377" s="70">
        <f t="shared" si="295"/>
        <v>6</v>
      </c>
      <c r="Y377" s="70">
        <f t="shared" si="283"/>
        <v>20</v>
      </c>
      <c r="Z377" s="70">
        <f t="shared" si="284"/>
        <v>6</v>
      </c>
      <c r="AA377" s="70">
        <f t="shared" si="285"/>
        <v>6</v>
      </c>
      <c r="AB377" s="71"/>
      <c r="AC377" s="372"/>
    </row>
    <row r="378" spans="1:29" x14ac:dyDescent="0.25">
      <c r="A378" s="54" t="s">
        <v>1239</v>
      </c>
      <c r="B378" s="55" t="s">
        <v>1240</v>
      </c>
      <c r="C378" s="56" t="s">
        <v>52</v>
      </c>
      <c r="D378" s="57" t="s">
        <v>1162</v>
      </c>
      <c r="E378" s="91" t="s">
        <v>82</v>
      </c>
      <c r="F378" s="92">
        <v>1</v>
      </c>
      <c r="G378" s="91" t="s">
        <v>1203</v>
      </c>
      <c r="H378" s="91" t="s">
        <v>1206</v>
      </c>
      <c r="I378" s="81"/>
      <c r="J378" s="82">
        <v>1</v>
      </c>
      <c r="K378" s="63">
        <f t="shared" si="286"/>
        <v>1</v>
      </c>
      <c r="L378" s="63">
        <f t="shared" si="287"/>
        <v>0</v>
      </c>
      <c r="M378" s="83">
        <v>26</v>
      </c>
      <c r="N378" s="84"/>
      <c r="O378" s="66">
        <f t="shared" si="288"/>
        <v>0</v>
      </c>
      <c r="P378" s="66">
        <f t="shared" si="289"/>
        <v>0</v>
      </c>
      <c r="Q378" s="83"/>
      <c r="R378" s="85">
        <f t="shared" si="282"/>
        <v>83.2</v>
      </c>
      <c r="S378" s="69">
        <f t="shared" si="290"/>
        <v>26</v>
      </c>
      <c r="T378" s="70">
        <f t="shared" si="291"/>
        <v>26</v>
      </c>
      <c r="U378" s="70">
        <f t="shared" si="292"/>
        <v>31.2</v>
      </c>
      <c r="V378" s="70">
        <f t="shared" si="293"/>
        <v>0</v>
      </c>
      <c r="W378" s="70">
        <f t="shared" si="294"/>
        <v>0</v>
      </c>
      <c r="X378" s="70">
        <f t="shared" si="295"/>
        <v>0</v>
      </c>
      <c r="Y378" s="70">
        <f t="shared" si="283"/>
        <v>26</v>
      </c>
      <c r="Z378" s="70">
        <f t="shared" si="284"/>
        <v>26</v>
      </c>
      <c r="AA378" s="70">
        <f t="shared" si="285"/>
        <v>31.2</v>
      </c>
      <c r="AB378" s="71"/>
      <c r="AC378" s="372"/>
    </row>
    <row r="379" spans="1:29" x14ac:dyDescent="0.25">
      <c r="A379" s="54" t="s">
        <v>1293</v>
      </c>
      <c r="B379" s="55" t="s">
        <v>1294</v>
      </c>
      <c r="C379" s="56"/>
      <c r="D379" s="57" t="s">
        <v>1162</v>
      </c>
      <c r="E379" s="91" t="s">
        <v>82</v>
      </c>
      <c r="F379" s="92">
        <v>1</v>
      </c>
      <c r="G379" s="91" t="s">
        <v>1203</v>
      </c>
      <c r="H379" s="91" t="s">
        <v>1206</v>
      </c>
      <c r="I379" s="81"/>
      <c r="J379" s="82"/>
      <c r="K379" s="63">
        <f t="shared" si="286"/>
        <v>0</v>
      </c>
      <c r="L379" s="63">
        <f t="shared" si="287"/>
        <v>0</v>
      </c>
      <c r="M379" s="83"/>
      <c r="N379" s="84">
        <v>1</v>
      </c>
      <c r="O379" s="66">
        <f t="shared" si="288"/>
        <v>1</v>
      </c>
      <c r="P379" s="66">
        <f t="shared" si="289"/>
        <v>0</v>
      </c>
      <c r="Q379" s="83">
        <v>6</v>
      </c>
      <c r="R379" s="85">
        <f t="shared" si="282"/>
        <v>9.6000000000000014</v>
      </c>
      <c r="S379" s="69">
        <f t="shared" si="290"/>
        <v>0</v>
      </c>
      <c r="T379" s="70">
        <f t="shared" si="291"/>
        <v>0</v>
      </c>
      <c r="U379" s="70">
        <f t="shared" si="292"/>
        <v>0</v>
      </c>
      <c r="V379" s="70">
        <f t="shared" si="293"/>
        <v>6</v>
      </c>
      <c r="W379" s="70">
        <f t="shared" si="294"/>
        <v>1.7999999999999998</v>
      </c>
      <c r="X379" s="70">
        <f t="shared" si="295"/>
        <v>1.7999999999999998</v>
      </c>
      <c r="Y379" s="70">
        <f t="shared" si="283"/>
        <v>6</v>
      </c>
      <c r="Z379" s="70">
        <f t="shared" si="284"/>
        <v>1.7999999999999998</v>
      </c>
      <c r="AA379" s="70">
        <f t="shared" si="285"/>
        <v>1.7999999999999998</v>
      </c>
      <c r="AB379" s="71"/>
      <c r="AC379" s="372"/>
    </row>
    <row r="380" spans="1:29" ht="31.5" x14ac:dyDescent="0.25">
      <c r="A380" s="54" t="s">
        <v>445</v>
      </c>
      <c r="B380" s="55" t="s">
        <v>446</v>
      </c>
      <c r="C380" s="56" t="s">
        <v>117</v>
      </c>
      <c r="D380" s="57" t="s">
        <v>289</v>
      </c>
      <c r="E380" s="91" t="s">
        <v>82</v>
      </c>
      <c r="F380" s="92">
        <v>1</v>
      </c>
      <c r="G380" s="91" t="s">
        <v>449</v>
      </c>
      <c r="H380" s="91" t="s">
        <v>451</v>
      </c>
      <c r="I380" s="81"/>
      <c r="J380" s="82">
        <v>1</v>
      </c>
      <c r="K380" s="63">
        <f t="shared" si="286"/>
        <v>1</v>
      </c>
      <c r="L380" s="63">
        <f t="shared" si="287"/>
        <v>0</v>
      </c>
      <c r="M380" s="83">
        <v>26</v>
      </c>
      <c r="N380" s="84">
        <v>1</v>
      </c>
      <c r="O380" s="66">
        <f t="shared" si="288"/>
        <v>1</v>
      </c>
      <c r="P380" s="66">
        <f t="shared" si="289"/>
        <v>0</v>
      </c>
      <c r="Q380" s="83">
        <v>26</v>
      </c>
      <c r="R380" s="85">
        <f t="shared" si="282"/>
        <v>124.80000000000001</v>
      </c>
      <c r="S380" s="69">
        <f t="shared" si="290"/>
        <v>26</v>
      </c>
      <c r="T380" s="70">
        <f t="shared" si="291"/>
        <v>26</v>
      </c>
      <c r="U380" s="70">
        <f t="shared" si="292"/>
        <v>31.2</v>
      </c>
      <c r="V380" s="70">
        <f t="shared" si="293"/>
        <v>26</v>
      </c>
      <c r="W380" s="70">
        <f t="shared" si="294"/>
        <v>7.8</v>
      </c>
      <c r="X380" s="70">
        <f t="shared" si="295"/>
        <v>7.8</v>
      </c>
      <c r="Y380" s="70">
        <f t="shared" si="283"/>
        <v>52</v>
      </c>
      <c r="Z380" s="70">
        <f t="shared" si="284"/>
        <v>33.799999999999997</v>
      </c>
      <c r="AA380" s="70">
        <f t="shared" si="285"/>
        <v>39</v>
      </c>
      <c r="AB380" s="71"/>
      <c r="AC380" s="372"/>
    </row>
    <row r="381" spans="1:29" x14ac:dyDescent="0.25">
      <c r="A381" s="54" t="s">
        <v>226</v>
      </c>
      <c r="B381" s="55" t="s">
        <v>227</v>
      </c>
      <c r="C381" s="56" t="s">
        <v>52</v>
      </c>
      <c r="D381" s="57" t="s">
        <v>175</v>
      </c>
      <c r="E381" s="91" t="s">
        <v>82</v>
      </c>
      <c r="F381" s="92">
        <v>1</v>
      </c>
      <c r="G381" s="91" t="s">
        <v>237</v>
      </c>
      <c r="H381" s="91" t="s">
        <v>240</v>
      </c>
      <c r="I381" s="81"/>
      <c r="J381" s="82"/>
      <c r="K381" s="63">
        <f t="shared" si="286"/>
        <v>0</v>
      </c>
      <c r="L381" s="63">
        <f t="shared" si="287"/>
        <v>0</v>
      </c>
      <c r="M381" s="83"/>
      <c r="N381" s="84"/>
      <c r="O381" s="66">
        <f t="shared" si="288"/>
        <v>0</v>
      </c>
      <c r="P381" s="66">
        <f t="shared" si="289"/>
        <v>0</v>
      </c>
      <c r="Q381" s="83"/>
      <c r="R381" s="85">
        <f t="shared" si="282"/>
        <v>0</v>
      </c>
      <c r="S381" s="69">
        <f t="shared" si="290"/>
        <v>0</v>
      </c>
      <c r="T381" s="70">
        <f t="shared" si="291"/>
        <v>0</v>
      </c>
      <c r="U381" s="70">
        <f t="shared" si="292"/>
        <v>0</v>
      </c>
      <c r="V381" s="70">
        <f t="shared" si="293"/>
        <v>0</v>
      </c>
      <c r="W381" s="70">
        <f t="shared" si="294"/>
        <v>0</v>
      </c>
      <c r="X381" s="70">
        <f t="shared" si="295"/>
        <v>0</v>
      </c>
      <c r="Y381" s="70">
        <f t="shared" si="283"/>
        <v>0</v>
      </c>
      <c r="Z381" s="70">
        <f t="shared" si="284"/>
        <v>0</v>
      </c>
      <c r="AA381" s="70">
        <f t="shared" si="285"/>
        <v>0</v>
      </c>
      <c r="AB381" s="71"/>
      <c r="AC381" s="372"/>
    </row>
    <row r="382" spans="1:29" x14ac:dyDescent="0.25">
      <c r="A382" s="54" t="s">
        <v>248</v>
      </c>
      <c r="B382" s="55" t="s">
        <v>141</v>
      </c>
      <c r="C382" s="56" t="s">
        <v>142</v>
      </c>
      <c r="D382" s="57" t="s">
        <v>175</v>
      </c>
      <c r="E382" s="91" t="s">
        <v>82</v>
      </c>
      <c r="F382" s="92">
        <v>1</v>
      </c>
      <c r="G382" s="91" t="s">
        <v>237</v>
      </c>
      <c r="H382" s="91" t="s">
        <v>240</v>
      </c>
      <c r="I382" s="81"/>
      <c r="J382" s="82">
        <v>0</v>
      </c>
      <c r="K382" s="63">
        <f t="shared" si="286"/>
        <v>0</v>
      </c>
      <c r="L382" s="63">
        <f t="shared" si="287"/>
        <v>0</v>
      </c>
      <c r="M382" s="83">
        <v>26</v>
      </c>
      <c r="N382" s="84">
        <v>0</v>
      </c>
      <c r="O382" s="66">
        <f t="shared" si="288"/>
        <v>0</v>
      </c>
      <c r="P382" s="66">
        <f t="shared" si="289"/>
        <v>0</v>
      </c>
      <c r="Q382" s="83">
        <v>26</v>
      </c>
      <c r="R382" s="85">
        <f t="shared" si="282"/>
        <v>0</v>
      </c>
      <c r="S382" s="69">
        <f t="shared" si="290"/>
        <v>0</v>
      </c>
      <c r="T382" s="70">
        <f t="shared" si="291"/>
        <v>0</v>
      </c>
      <c r="U382" s="70">
        <f t="shared" si="292"/>
        <v>0</v>
      </c>
      <c r="V382" s="70">
        <f t="shared" si="293"/>
        <v>0</v>
      </c>
      <c r="W382" s="70">
        <f t="shared" si="294"/>
        <v>0</v>
      </c>
      <c r="X382" s="70">
        <f t="shared" si="295"/>
        <v>0</v>
      </c>
      <c r="Y382" s="70">
        <f t="shared" si="283"/>
        <v>0</v>
      </c>
      <c r="Z382" s="70">
        <f t="shared" si="284"/>
        <v>0</v>
      </c>
      <c r="AA382" s="70">
        <f t="shared" si="285"/>
        <v>0</v>
      </c>
      <c r="AB382" s="71"/>
      <c r="AC382" s="372"/>
    </row>
    <row r="383" spans="1:29" x14ac:dyDescent="0.25">
      <c r="A383" s="54" t="s">
        <v>268</v>
      </c>
      <c r="B383" s="55" t="s">
        <v>269</v>
      </c>
      <c r="C383" s="56" t="s">
        <v>142</v>
      </c>
      <c r="D383" s="57" t="s">
        <v>175</v>
      </c>
      <c r="E383" s="141" t="s">
        <v>82</v>
      </c>
      <c r="F383" s="136">
        <v>1</v>
      </c>
      <c r="G383" s="137" t="s">
        <v>237</v>
      </c>
      <c r="H383" s="140" t="s">
        <v>274</v>
      </c>
      <c r="I383" s="81"/>
      <c r="J383" s="82">
        <v>1</v>
      </c>
      <c r="K383" s="63">
        <f t="shared" si="286"/>
        <v>1</v>
      </c>
      <c r="L383" s="63">
        <f t="shared" si="287"/>
        <v>0</v>
      </c>
      <c r="M383" s="83">
        <v>26</v>
      </c>
      <c r="N383" s="84">
        <v>1</v>
      </c>
      <c r="O383" s="66">
        <f t="shared" si="288"/>
        <v>1</v>
      </c>
      <c r="P383" s="66">
        <f t="shared" si="289"/>
        <v>0</v>
      </c>
      <c r="Q383" s="83">
        <v>26</v>
      </c>
      <c r="R383" s="85">
        <f t="shared" si="282"/>
        <v>124.80000000000001</v>
      </c>
      <c r="S383" s="69">
        <f t="shared" si="290"/>
        <v>26</v>
      </c>
      <c r="T383" s="70">
        <f t="shared" si="291"/>
        <v>26</v>
      </c>
      <c r="U383" s="70">
        <f t="shared" si="292"/>
        <v>31.2</v>
      </c>
      <c r="V383" s="70">
        <f t="shared" si="293"/>
        <v>26</v>
      </c>
      <c r="W383" s="70">
        <f t="shared" si="294"/>
        <v>7.8</v>
      </c>
      <c r="X383" s="70">
        <f t="shared" si="295"/>
        <v>7.8</v>
      </c>
      <c r="Y383" s="70">
        <f t="shared" si="283"/>
        <v>52</v>
      </c>
      <c r="Z383" s="70">
        <f t="shared" si="284"/>
        <v>33.799999999999997</v>
      </c>
      <c r="AA383" s="70">
        <f t="shared" si="285"/>
        <v>39</v>
      </c>
      <c r="AB383" s="71"/>
      <c r="AC383" s="372"/>
    </row>
    <row r="384" spans="1:29" x14ac:dyDescent="0.25">
      <c r="A384" s="54" t="s">
        <v>248</v>
      </c>
      <c r="B384" s="55" t="s">
        <v>141</v>
      </c>
      <c r="C384" s="56" t="s">
        <v>142</v>
      </c>
      <c r="D384" s="57" t="s">
        <v>175</v>
      </c>
      <c r="E384" s="141" t="s">
        <v>82</v>
      </c>
      <c r="F384" s="136">
        <v>3</v>
      </c>
      <c r="G384" s="142" t="s">
        <v>255</v>
      </c>
      <c r="H384" s="140" t="s">
        <v>256</v>
      </c>
      <c r="I384" s="81"/>
      <c r="J384" s="82">
        <v>1</v>
      </c>
      <c r="K384" s="63">
        <f t="shared" si="286"/>
        <v>1</v>
      </c>
      <c r="L384" s="63">
        <f t="shared" si="287"/>
        <v>0</v>
      </c>
      <c r="M384" s="83">
        <v>26</v>
      </c>
      <c r="N384" s="84">
        <v>1</v>
      </c>
      <c r="O384" s="66">
        <f t="shared" si="288"/>
        <v>1</v>
      </c>
      <c r="P384" s="66">
        <f t="shared" si="289"/>
        <v>0</v>
      </c>
      <c r="Q384" s="83">
        <v>26</v>
      </c>
      <c r="R384" s="85">
        <f t="shared" si="282"/>
        <v>124.80000000000001</v>
      </c>
      <c r="S384" s="69">
        <f t="shared" si="290"/>
        <v>26</v>
      </c>
      <c r="T384" s="70">
        <f t="shared" si="291"/>
        <v>26</v>
      </c>
      <c r="U384" s="70">
        <f t="shared" si="292"/>
        <v>31.2</v>
      </c>
      <c r="V384" s="70">
        <f t="shared" si="293"/>
        <v>26</v>
      </c>
      <c r="W384" s="70">
        <f t="shared" si="294"/>
        <v>7.8</v>
      </c>
      <c r="X384" s="70">
        <f t="shared" si="295"/>
        <v>7.8</v>
      </c>
      <c r="Y384" s="70">
        <f t="shared" si="283"/>
        <v>52</v>
      </c>
      <c r="Z384" s="70">
        <f t="shared" si="284"/>
        <v>33.799999999999997</v>
      </c>
      <c r="AA384" s="70">
        <f t="shared" si="285"/>
        <v>39</v>
      </c>
      <c r="AB384" s="71"/>
    </row>
    <row r="385" spans="1:29" ht="25.5" x14ac:dyDescent="0.25">
      <c r="A385" s="678" t="s">
        <v>257</v>
      </c>
      <c r="B385" s="480" t="s">
        <v>258</v>
      </c>
      <c r="C385" s="56" t="s">
        <v>117</v>
      </c>
      <c r="D385" s="57" t="s">
        <v>175</v>
      </c>
      <c r="E385" s="91" t="s">
        <v>82</v>
      </c>
      <c r="F385" s="92">
        <v>3</v>
      </c>
      <c r="G385" s="91" t="s">
        <v>255</v>
      </c>
      <c r="H385" s="91" t="s">
        <v>256</v>
      </c>
      <c r="I385" s="81"/>
      <c r="J385" s="82"/>
      <c r="K385" s="63">
        <f t="shared" si="286"/>
        <v>0</v>
      </c>
      <c r="L385" s="63">
        <f t="shared" si="287"/>
        <v>0</v>
      </c>
      <c r="M385" s="83"/>
      <c r="N385" s="84"/>
      <c r="O385" s="66">
        <f t="shared" si="288"/>
        <v>0</v>
      </c>
      <c r="P385" s="66">
        <f t="shared" si="289"/>
        <v>0</v>
      </c>
      <c r="Q385" s="83"/>
      <c r="R385" s="85">
        <f t="shared" si="282"/>
        <v>0</v>
      </c>
      <c r="S385" s="69">
        <f t="shared" si="290"/>
        <v>0</v>
      </c>
      <c r="T385" s="70">
        <f t="shared" si="291"/>
        <v>0</v>
      </c>
      <c r="U385" s="70">
        <f t="shared" si="292"/>
        <v>0</v>
      </c>
      <c r="V385" s="70">
        <f t="shared" si="293"/>
        <v>0</v>
      </c>
      <c r="W385" s="70">
        <f t="shared" si="294"/>
        <v>0</v>
      </c>
      <c r="X385" s="70">
        <f t="shared" si="295"/>
        <v>0</v>
      </c>
      <c r="Y385" s="70">
        <f t="shared" si="283"/>
        <v>0</v>
      </c>
      <c r="Z385" s="70">
        <f t="shared" si="284"/>
        <v>0</v>
      </c>
      <c r="AA385" s="70">
        <f t="shared" si="285"/>
        <v>0</v>
      </c>
      <c r="AB385" s="71"/>
    </row>
    <row r="386" spans="1:29" ht="31.5" x14ac:dyDescent="0.25">
      <c r="A386" s="678" t="s">
        <v>91</v>
      </c>
      <c r="B386" s="480" t="s">
        <v>92</v>
      </c>
      <c r="C386" s="56" t="s">
        <v>52</v>
      </c>
      <c r="D386" s="57" t="s">
        <v>53</v>
      </c>
      <c r="E386" s="91" t="s">
        <v>82</v>
      </c>
      <c r="F386" s="92">
        <v>3</v>
      </c>
      <c r="G386" s="91" t="s">
        <v>110</v>
      </c>
      <c r="H386" s="91" t="s">
        <v>112</v>
      </c>
      <c r="I386" s="81"/>
      <c r="J386" s="82">
        <v>1</v>
      </c>
      <c r="K386" s="63">
        <f t="shared" si="286"/>
        <v>1</v>
      </c>
      <c r="L386" s="63">
        <f t="shared" si="287"/>
        <v>0</v>
      </c>
      <c r="M386" s="83">
        <v>8</v>
      </c>
      <c r="N386" s="84">
        <v>1</v>
      </c>
      <c r="O386" s="66">
        <f t="shared" si="288"/>
        <v>1</v>
      </c>
      <c r="P386" s="66">
        <f t="shared" si="289"/>
        <v>0</v>
      </c>
      <c r="Q386" s="83">
        <v>22</v>
      </c>
      <c r="R386" s="85">
        <f t="shared" si="282"/>
        <v>60.800000000000004</v>
      </c>
      <c r="S386" s="69">
        <f t="shared" si="290"/>
        <v>8</v>
      </c>
      <c r="T386" s="70">
        <f t="shared" si="291"/>
        <v>8</v>
      </c>
      <c r="U386" s="70">
        <f t="shared" si="292"/>
        <v>9.6</v>
      </c>
      <c r="V386" s="70">
        <f t="shared" si="293"/>
        <v>22</v>
      </c>
      <c r="W386" s="70">
        <f t="shared" si="294"/>
        <v>6.6</v>
      </c>
      <c r="X386" s="70">
        <f t="shared" si="295"/>
        <v>6.6</v>
      </c>
      <c r="Y386" s="70">
        <f t="shared" si="283"/>
        <v>30</v>
      </c>
      <c r="Z386" s="70">
        <f t="shared" si="284"/>
        <v>14.6</v>
      </c>
      <c r="AA386" s="70">
        <f t="shared" si="285"/>
        <v>16.2</v>
      </c>
      <c r="AB386" s="71"/>
      <c r="AC386" s="372">
        <f>R386-Y386-Z386-AA386</f>
        <v>0</v>
      </c>
    </row>
    <row r="387" spans="1:29" ht="32.25" thickBot="1" x14ac:dyDescent="0.3">
      <c r="A387" s="679" t="s">
        <v>893</v>
      </c>
      <c r="B387" s="689" t="s">
        <v>894</v>
      </c>
      <c r="C387" s="698" t="s">
        <v>895</v>
      </c>
      <c r="D387" s="57" t="s">
        <v>896</v>
      </c>
      <c r="E387" s="713" t="s">
        <v>82</v>
      </c>
      <c r="F387" s="729">
        <v>3</v>
      </c>
      <c r="G387" s="713" t="s">
        <v>110</v>
      </c>
      <c r="H387" s="713" t="s">
        <v>112</v>
      </c>
      <c r="I387" s="755"/>
      <c r="J387" s="783">
        <v>1</v>
      </c>
      <c r="K387" s="791">
        <f t="shared" si="286"/>
        <v>1</v>
      </c>
      <c r="L387" s="791">
        <f t="shared" si="287"/>
        <v>0</v>
      </c>
      <c r="M387" s="801">
        <v>16</v>
      </c>
      <c r="N387" s="811"/>
      <c r="O387" s="818">
        <f t="shared" si="288"/>
        <v>0</v>
      </c>
      <c r="P387" s="818">
        <f t="shared" si="289"/>
        <v>0</v>
      </c>
      <c r="Q387" s="801"/>
      <c r="R387" s="848">
        <f t="shared" si="282"/>
        <v>51.2</v>
      </c>
      <c r="S387" s="860">
        <f t="shared" si="290"/>
        <v>16</v>
      </c>
      <c r="T387" s="866">
        <f t="shared" si="291"/>
        <v>16</v>
      </c>
      <c r="U387" s="866">
        <f t="shared" si="292"/>
        <v>19.2</v>
      </c>
      <c r="V387" s="866">
        <f t="shared" si="293"/>
        <v>0</v>
      </c>
      <c r="W387" s="866">
        <f t="shared" si="294"/>
        <v>0</v>
      </c>
      <c r="X387" s="866">
        <f t="shared" si="295"/>
        <v>0</v>
      </c>
      <c r="Y387" s="866">
        <f t="shared" si="283"/>
        <v>16</v>
      </c>
      <c r="Z387" s="866">
        <f t="shared" si="284"/>
        <v>16</v>
      </c>
      <c r="AA387" s="866">
        <f t="shared" si="285"/>
        <v>19.2</v>
      </c>
      <c r="AB387" s="868"/>
    </row>
    <row r="388" spans="1:29" ht="32.25" thickTop="1" x14ac:dyDescent="0.25">
      <c r="A388" s="54" t="s">
        <v>1136</v>
      </c>
      <c r="B388" s="55" t="s">
        <v>536</v>
      </c>
      <c r="C388" s="56" t="s">
        <v>117</v>
      </c>
      <c r="D388" s="57" t="s">
        <v>896</v>
      </c>
      <c r="E388" s="91" t="s">
        <v>82</v>
      </c>
      <c r="F388" s="92">
        <v>3</v>
      </c>
      <c r="G388" s="91" t="s">
        <v>110</v>
      </c>
      <c r="H388" s="91" t="s">
        <v>112</v>
      </c>
      <c r="I388" s="757"/>
      <c r="J388" s="82">
        <v>1</v>
      </c>
      <c r="K388" s="63">
        <f t="shared" si="286"/>
        <v>1</v>
      </c>
      <c r="L388" s="63">
        <f t="shared" si="287"/>
        <v>0</v>
      </c>
      <c r="M388" s="83">
        <v>2</v>
      </c>
      <c r="N388" s="84">
        <v>1</v>
      </c>
      <c r="O388" s="66">
        <f t="shared" si="288"/>
        <v>1</v>
      </c>
      <c r="P388" s="66">
        <f t="shared" si="289"/>
        <v>0</v>
      </c>
      <c r="Q388" s="83">
        <v>4</v>
      </c>
      <c r="R388" s="68">
        <f t="shared" ref="R388:R419" si="296">(K388*M388*$R$5)+(L388*M388*$R$6)+(O388*Q388*$R$7)+(P388*Q388*$R$8)</f>
        <v>12.8</v>
      </c>
      <c r="S388" s="69">
        <f t="shared" si="290"/>
        <v>2</v>
      </c>
      <c r="T388" s="70">
        <f t="shared" si="291"/>
        <v>2</v>
      </c>
      <c r="U388" s="70">
        <f t="shared" si="292"/>
        <v>2.4</v>
      </c>
      <c r="V388" s="70">
        <f t="shared" si="293"/>
        <v>4</v>
      </c>
      <c r="W388" s="70">
        <f t="shared" si="294"/>
        <v>1.2</v>
      </c>
      <c r="X388" s="70">
        <f t="shared" si="295"/>
        <v>1.2</v>
      </c>
      <c r="Y388" s="70">
        <f t="shared" ref="Y388:Y419" si="297">S388+V388</f>
        <v>6</v>
      </c>
      <c r="Z388" s="70">
        <f t="shared" ref="Z388:Z419" si="298">T388+W388</f>
        <v>3.2</v>
      </c>
      <c r="AA388" s="70">
        <f t="shared" ref="AA388:AA419" si="299">U388+X388</f>
        <v>3.5999999999999996</v>
      </c>
      <c r="AB388" s="71"/>
    </row>
    <row r="389" spans="1:29" ht="31.5" x14ac:dyDescent="0.25">
      <c r="A389" s="54" t="s">
        <v>452</v>
      </c>
      <c r="B389" s="55" t="s">
        <v>453</v>
      </c>
      <c r="C389" s="56" t="s">
        <v>117</v>
      </c>
      <c r="D389" s="57" t="s">
        <v>289</v>
      </c>
      <c r="E389" s="91" t="s">
        <v>82</v>
      </c>
      <c r="F389" s="92">
        <v>3</v>
      </c>
      <c r="G389" s="91" t="s">
        <v>460</v>
      </c>
      <c r="H389" s="91" t="s">
        <v>464</v>
      </c>
      <c r="I389" s="81"/>
      <c r="J389" s="82">
        <v>1</v>
      </c>
      <c r="K389" s="63">
        <f t="shared" si="286"/>
        <v>1</v>
      </c>
      <c r="L389" s="63">
        <f t="shared" si="287"/>
        <v>0</v>
      </c>
      <c r="M389" s="83">
        <v>26</v>
      </c>
      <c r="N389" s="84">
        <v>1</v>
      </c>
      <c r="O389" s="66">
        <f t="shared" si="288"/>
        <v>1</v>
      </c>
      <c r="P389" s="66">
        <f t="shared" si="289"/>
        <v>0</v>
      </c>
      <c r="Q389" s="83">
        <v>26</v>
      </c>
      <c r="R389" s="85">
        <f t="shared" si="296"/>
        <v>124.80000000000001</v>
      </c>
      <c r="S389" s="69">
        <f t="shared" si="290"/>
        <v>26</v>
      </c>
      <c r="T389" s="70">
        <f t="shared" si="291"/>
        <v>26</v>
      </c>
      <c r="U389" s="70">
        <f t="shared" si="292"/>
        <v>31.2</v>
      </c>
      <c r="V389" s="70">
        <f t="shared" si="293"/>
        <v>26</v>
      </c>
      <c r="W389" s="70">
        <f t="shared" si="294"/>
        <v>7.8</v>
      </c>
      <c r="X389" s="70">
        <f t="shared" si="295"/>
        <v>7.8</v>
      </c>
      <c r="Y389" s="70">
        <f t="shared" si="297"/>
        <v>52</v>
      </c>
      <c r="Z389" s="70">
        <f t="shared" si="298"/>
        <v>33.799999999999997</v>
      </c>
      <c r="AA389" s="70">
        <f t="shared" si="299"/>
        <v>39</v>
      </c>
      <c r="AB389" s="71"/>
    </row>
    <row r="390" spans="1:29" ht="25.5" x14ac:dyDescent="0.25">
      <c r="A390" s="54" t="s">
        <v>933</v>
      </c>
      <c r="B390" s="55" t="s">
        <v>158</v>
      </c>
      <c r="C390" s="56" t="s">
        <v>117</v>
      </c>
      <c r="D390" s="57" t="s">
        <v>896</v>
      </c>
      <c r="E390" s="91" t="s">
        <v>82</v>
      </c>
      <c r="F390" s="92">
        <v>3</v>
      </c>
      <c r="G390" s="91" t="s">
        <v>934</v>
      </c>
      <c r="H390" s="91" t="s">
        <v>941</v>
      </c>
      <c r="I390" s="81"/>
      <c r="J390" s="82">
        <v>1</v>
      </c>
      <c r="K390" s="63">
        <f t="shared" si="286"/>
        <v>1</v>
      </c>
      <c r="L390" s="63">
        <f t="shared" si="287"/>
        <v>0</v>
      </c>
      <c r="M390" s="83">
        <v>26</v>
      </c>
      <c r="N390" s="84">
        <v>1</v>
      </c>
      <c r="O390" s="66">
        <f t="shared" si="288"/>
        <v>1</v>
      </c>
      <c r="P390" s="66">
        <f t="shared" si="289"/>
        <v>0</v>
      </c>
      <c r="Q390" s="83">
        <v>26</v>
      </c>
      <c r="R390" s="85">
        <f t="shared" si="296"/>
        <v>124.80000000000001</v>
      </c>
      <c r="S390" s="69">
        <f t="shared" si="290"/>
        <v>26</v>
      </c>
      <c r="T390" s="70">
        <f t="shared" si="291"/>
        <v>26</v>
      </c>
      <c r="U390" s="70">
        <f t="shared" si="292"/>
        <v>31.2</v>
      </c>
      <c r="V390" s="70">
        <f t="shared" si="293"/>
        <v>26</v>
      </c>
      <c r="W390" s="70">
        <f t="shared" si="294"/>
        <v>7.8</v>
      </c>
      <c r="X390" s="70">
        <f t="shared" si="295"/>
        <v>7.8</v>
      </c>
      <c r="Y390" s="70">
        <f t="shared" si="297"/>
        <v>52</v>
      </c>
      <c r="Z390" s="70">
        <f t="shared" si="298"/>
        <v>33.799999999999997</v>
      </c>
      <c r="AA390" s="70">
        <f t="shared" si="299"/>
        <v>39</v>
      </c>
      <c r="AB390" s="71"/>
    </row>
    <row r="391" spans="1:29" ht="31.5" x14ac:dyDescent="0.25">
      <c r="A391" s="54" t="s">
        <v>480</v>
      </c>
      <c r="B391" s="55" t="s">
        <v>481</v>
      </c>
      <c r="C391" s="56" t="s">
        <v>471</v>
      </c>
      <c r="D391" s="57" t="s">
        <v>472</v>
      </c>
      <c r="E391" s="91" t="s">
        <v>82</v>
      </c>
      <c r="F391" s="92">
        <v>3</v>
      </c>
      <c r="G391" s="91" t="s">
        <v>495</v>
      </c>
      <c r="H391" s="91" t="s">
        <v>497</v>
      </c>
      <c r="I391" s="81"/>
      <c r="J391" s="82"/>
      <c r="K391" s="63">
        <f t="shared" si="286"/>
        <v>0</v>
      </c>
      <c r="L391" s="63">
        <f t="shared" si="287"/>
        <v>0</v>
      </c>
      <c r="M391" s="83"/>
      <c r="N391" s="84"/>
      <c r="O391" s="66">
        <f t="shared" si="288"/>
        <v>0</v>
      </c>
      <c r="P391" s="66">
        <f t="shared" si="289"/>
        <v>0</v>
      </c>
      <c r="Q391" s="83"/>
      <c r="R391" s="85">
        <f t="shared" si="296"/>
        <v>0</v>
      </c>
      <c r="S391" s="69">
        <f t="shared" si="290"/>
        <v>0</v>
      </c>
      <c r="T391" s="70">
        <f t="shared" si="291"/>
        <v>0</v>
      </c>
      <c r="U391" s="70">
        <f t="shared" si="292"/>
        <v>0</v>
      </c>
      <c r="V391" s="70">
        <f t="shared" si="293"/>
        <v>0</v>
      </c>
      <c r="W391" s="70">
        <f t="shared" si="294"/>
        <v>0</v>
      </c>
      <c r="X391" s="70">
        <f t="shared" si="295"/>
        <v>0</v>
      </c>
      <c r="Y391" s="70">
        <f t="shared" si="297"/>
        <v>0</v>
      </c>
      <c r="Z391" s="70">
        <f t="shared" si="298"/>
        <v>0</v>
      </c>
      <c r="AA391" s="70">
        <f t="shared" si="299"/>
        <v>0</v>
      </c>
      <c r="AB391" s="71"/>
    </row>
    <row r="392" spans="1:29" ht="25.5" x14ac:dyDescent="0.25">
      <c r="A392" s="392" t="s">
        <v>547</v>
      </c>
      <c r="B392" s="393" t="s">
        <v>548</v>
      </c>
      <c r="C392" s="56" t="s">
        <v>117</v>
      </c>
      <c r="D392" s="57" t="s">
        <v>549</v>
      </c>
      <c r="E392" s="91" t="s">
        <v>82</v>
      </c>
      <c r="F392" s="92">
        <v>3</v>
      </c>
      <c r="G392" s="91" t="s">
        <v>555</v>
      </c>
      <c r="H392" s="91" t="s">
        <v>568</v>
      </c>
      <c r="I392" s="81"/>
      <c r="J392" s="82">
        <v>1</v>
      </c>
      <c r="K392" s="63">
        <f t="shared" si="286"/>
        <v>1</v>
      </c>
      <c r="L392" s="63">
        <f t="shared" si="287"/>
        <v>0</v>
      </c>
      <c r="M392" s="83">
        <v>0</v>
      </c>
      <c r="N392" s="84">
        <v>1</v>
      </c>
      <c r="O392" s="66">
        <f t="shared" si="288"/>
        <v>1</v>
      </c>
      <c r="P392" s="66">
        <f t="shared" si="289"/>
        <v>0</v>
      </c>
      <c r="Q392" s="83">
        <v>0</v>
      </c>
      <c r="R392" s="85">
        <f t="shared" si="296"/>
        <v>0</v>
      </c>
      <c r="S392" s="69">
        <f t="shared" si="290"/>
        <v>0</v>
      </c>
      <c r="T392" s="70">
        <f t="shared" si="291"/>
        <v>0</v>
      </c>
      <c r="U392" s="70">
        <f t="shared" si="292"/>
        <v>0</v>
      </c>
      <c r="V392" s="70">
        <f t="shared" si="293"/>
        <v>0</v>
      </c>
      <c r="W392" s="70">
        <f t="shared" si="294"/>
        <v>0</v>
      </c>
      <c r="X392" s="70">
        <f t="shared" si="295"/>
        <v>0</v>
      </c>
      <c r="Y392" s="70">
        <f t="shared" si="297"/>
        <v>0</v>
      </c>
      <c r="Z392" s="70">
        <f t="shared" si="298"/>
        <v>0</v>
      </c>
      <c r="AA392" s="70">
        <f t="shared" si="299"/>
        <v>0</v>
      </c>
      <c r="AB392" s="71"/>
    </row>
    <row r="393" spans="1:29" x14ac:dyDescent="0.25">
      <c r="A393" s="392" t="s">
        <v>573</v>
      </c>
      <c r="B393" s="393" t="s">
        <v>574</v>
      </c>
      <c r="C393" s="56" t="s">
        <v>199</v>
      </c>
      <c r="D393" s="57" t="s">
        <v>549</v>
      </c>
      <c r="E393" s="91" t="s">
        <v>82</v>
      </c>
      <c r="F393" s="92">
        <v>3</v>
      </c>
      <c r="G393" s="91" t="s">
        <v>555</v>
      </c>
      <c r="H393" s="91" t="s">
        <v>568</v>
      </c>
      <c r="I393" s="94"/>
      <c r="J393" s="82">
        <v>1</v>
      </c>
      <c r="K393" s="63">
        <f t="shared" si="286"/>
        <v>1</v>
      </c>
      <c r="L393" s="63">
        <f t="shared" si="287"/>
        <v>0</v>
      </c>
      <c r="M393" s="83">
        <v>0</v>
      </c>
      <c r="N393" s="84">
        <v>1</v>
      </c>
      <c r="O393" s="66">
        <f t="shared" si="288"/>
        <v>1</v>
      </c>
      <c r="P393" s="66">
        <f t="shared" si="289"/>
        <v>0</v>
      </c>
      <c r="Q393" s="83">
        <v>26</v>
      </c>
      <c r="R393" s="85">
        <f t="shared" si="296"/>
        <v>41.6</v>
      </c>
      <c r="S393" s="69">
        <f t="shared" si="290"/>
        <v>0</v>
      </c>
      <c r="T393" s="70">
        <f t="shared" si="291"/>
        <v>0</v>
      </c>
      <c r="U393" s="70">
        <f t="shared" si="292"/>
        <v>0</v>
      </c>
      <c r="V393" s="70">
        <f t="shared" si="293"/>
        <v>26</v>
      </c>
      <c r="W393" s="70">
        <f t="shared" si="294"/>
        <v>7.8</v>
      </c>
      <c r="X393" s="70">
        <f t="shared" si="295"/>
        <v>7.8</v>
      </c>
      <c r="Y393" s="70">
        <f t="shared" si="297"/>
        <v>26</v>
      </c>
      <c r="Z393" s="70">
        <f t="shared" si="298"/>
        <v>7.8</v>
      </c>
      <c r="AA393" s="70">
        <f t="shared" si="299"/>
        <v>7.8</v>
      </c>
      <c r="AB393" s="71"/>
    </row>
    <row r="394" spans="1:29" x14ac:dyDescent="0.25">
      <c r="A394" s="392" t="s">
        <v>639</v>
      </c>
      <c r="B394" s="393" t="s">
        <v>163</v>
      </c>
      <c r="C394" s="56" t="s">
        <v>52</v>
      </c>
      <c r="D394" s="57" t="s">
        <v>549</v>
      </c>
      <c r="E394" s="91" t="s">
        <v>82</v>
      </c>
      <c r="F394" s="92">
        <v>3</v>
      </c>
      <c r="G394" s="91" t="s">
        <v>555</v>
      </c>
      <c r="H394" s="91" t="s">
        <v>568</v>
      </c>
      <c r="I394" s="81"/>
      <c r="J394" s="82">
        <v>1</v>
      </c>
      <c r="K394" s="63">
        <f t="shared" si="286"/>
        <v>1</v>
      </c>
      <c r="L394" s="63">
        <f t="shared" si="287"/>
        <v>0</v>
      </c>
      <c r="M394" s="83">
        <v>26</v>
      </c>
      <c r="N394" s="84">
        <v>1</v>
      </c>
      <c r="O394" s="66">
        <f t="shared" si="288"/>
        <v>1</v>
      </c>
      <c r="P394" s="66">
        <f t="shared" si="289"/>
        <v>0</v>
      </c>
      <c r="Q394" s="826">
        <v>0</v>
      </c>
      <c r="R394" s="85">
        <f t="shared" si="296"/>
        <v>83.2</v>
      </c>
      <c r="S394" s="69">
        <f t="shared" si="290"/>
        <v>26</v>
      </c>
      <c r="T394" s="70">
        <f t="shared" si="291"/>
        <v>26</v>
      </c>
      <c r="U394" s="70">
        <f t="shared" si="292"/>
        <v>31.2</v>
      </c>
      <c r="V394" s="70">
        <f t="shared" si="293"/>
        <v>0</v>
      </c>
      <c r="W394" s="70">
        <f t="shared" si="294"/>
        <v>0</v>
      </c>
      <c r="X394" s="70">
        <f t="shared" si="295"/>
        <v>0</v>
      </c>
      <c r="Y394" s="70">
        <f t="shared" si="297"/>
        <v>26</v>
      </c>
      <c r="Z394" s="70">
        <f t="shared" si="298"/>
        <v>26</v>
      </c>
      <c r="AA394" s="70">
        <f t="shared" si="299"/>
        <v>31.2</v>
      </c>
      <c r="AB394" s="71"/>
    </row>
    <row r="395" spans="1:29" ht="31.5" x14ac:dyDescent="0.25">
      <c r="A395" s="392" t="s">
        <v>547</v>
      </c>
      <c r="B395" s="393" t="s">
        <v>548</v>
      </c>
      <c r="C395" s="56" t="s">
        <v>117</v>
      </c>
      <c r="D395" s="57" t="s">
        <v>549</v>
      </c>
      <c r="E395" s="91" t="s">
        <v>82</v>
      </c>
      <c r="F395" s="92">
        <v>3</v>
      </c>
      <c r="G395" s="91" t="s">
        <v>560</v>
      </c>
      <c r="H395" s="91" t="s">
        <v>569</v>
      </c>
      <c r="I395" s="81"/>
      <c r="J395" s="82"/>
      <c r="K395" s="63">
        <f t="shared" si="286"/>
        <v>0</v>
      </c>
      <c r="L395" s="63">
        <f t="shared" si="287"/>
        <v>0</v>
      </c>
      <c r="M395" s="83"/>
      <c r="N395" s="84"/>
      <c r="O395" s="66">
        <f t="shared" si="288"/>
        <v>0</v>
      </c>
      <c r="P395" s="66">
        <f t="shared" si="289"/>
        <v>0</v>
      </c>
      <c r="Q395" s="83"/>
      <c r="R395" s="85">
        <f t="shared" si="296"/>
        <v>0</v>
      </c>
      <c r="S395" s="69">
        <f t="shared" si="290"/>
        <v>0</v>
      </c>
      <c r="T395" s="70">
        <f t="shared" si="291"/>
        <v>0</v>
      </c>
      <c r="U395" s="70">
        <f t="shared" si="292"/>
        <v>0</v>
      </c>
      <c r="V395" s="70">
        <f t="shared" si="293"/>
        <v>0</v>
      </c>
      <c r="W395" s="70">
        <f t="shared" si="294"/>
        <v>0</v>
      </c>
      <c r="X395" s="70">
        <f t="shared" si="295"/>
        <v>0</v>
      </c>
      <c r="Y395" s="70">
        <f t="shared" si="297"/>
        <v>0</v>
      </c>
      <c r="Z395" s="70">
        <f t="shared" si="298"/>
        <v>0</v>
      </c>
      <c r="AA395" s="70">
        <f t="shared" si="299"/>
        <v>0</v>
      </c>
      <c r="AB395" s="71"/>
    </row>
    <row r="396" spans="1:29" ht="31.5" x14ac:dyDescent="0.25">
      <c r="A396" s="392" t="s">
        <v>639</v>
      </c>
      <c r="B396" s="393" t="s">
        <v>163</v>
      </c>
      <c r="C396" s="56" t="s">
        <v>52</v>
      </c>
      <c r="D396" s="57" t="s">
        <v>549</v>
      </c>
      <c r="E396" s="91" t="s">
        <v>82</v>
      </c>
      <c r="F396" s="92">
        <v>3</v>
      </c>
      <c r="G396" s="91" t="s">
        <v>560</v>
      </c>
      <c r="H396" s="91" t="s">
        <v>569</v>
      </c>
      <c r="I396" s="94"/>
      <c r="J396" s="82"/>
      <c r="K396" s="63">
        <f t="shared" si="286"/>
        <v>0</v>
      </c>
      <c r="L396" s="63">
        <f t="shared" si="287"/>
        <v>0</v>
      </c>
      <c r="M396" s="83"/>
      <c r="N396" s="84"/>
      <c r="O396" s="66">
        <f t="shared" si="288"/>
        <v>0</v>
      </c>
      <c r="P396" s="66">
        <f t="shared" si="289"/>
        <v>0</v>
      </c>
      <c r="Q396" s="83"/>
      <c r="R396" s="85">
        <f t="shared" si="296"/>
        <v>0</v>
      </c>
      <c r="S396" s="69">
        <f t="shared" si="290"/>
        <v>0</v>
      </c>
      <c r="T396" s="70">
        <f t="shared" si="291"/>
        <v>0</v>
      </c>
      <c r="U396" s="70">
        <f t="shared" si="292"/>
        <v>0</v>
      </c>
      <c r="V396" s="70">
        <f t="shared" si="293"/>
        <v>0</v>
      </c>
      <c r="W396" s="70">
        <f t="shared" si="294"/>
        <v>0</v>
      </c>
      <c r="X396" s="70">
        <f t="shared" si="295"/>
        <v>0</v>
      </c>
      <c r="Y396" s="70">
        <f t="shared" si="297"/>
        <v>0</v>
      </c>
      <c r="Z396" s="70">
        <f t="shared" si="298"/>
        <v>0</v>
      </c>
      <c r="AA396" s="70">
        <f t="shared" si="299"/>
        <v>0</v>
      </c>
      <c r="AB396" s="71"/>
    </row>
    <row r="397" spans="1:29" x14ac:dyDescent="0.25">
      <c r="A397" s="392" t="s">
        <v>688</v>
      </c>
      <c r="B397" s="393" t="s">
        <v>689</v>
      </c>
      <c r="C397" s="56" t="s">
        <v>142</v>
      </c>
      <c r="D397" s="57" t="s">
        <v>549</v>
      </c>
      <c r="E397" s="91" t="s">
        <v>82</v>
      </c>
      <c r="F397" s="92">
        <v>3</v>
      </c>
      <c r="G397" s="91" t="s">
        <v>699</v>
      </c>
      <c r="H397" s="91" t="s">
        <v>703</v>
      </c>
      <c r="I397" s="81"/>
      <c r="J397" s="82">
        <v>1</v>
      </c>
      <c r="K397" s="63">
        <f t="shared" si="286"/>
        <v>1</v>
      </c>
      <c r="L397" s="63">
        <f t="shared" si="287"/>
        <v>0</v>
      </c>
      <c r="M397" s="83">
        <v>26</v>
      </c>
      <c r="N397" s="84">
        <v>1</v>
      </c>
      <c r="O397" s="66">
        <f t="shared" si="288"/>
        <v>1</v>
      </c>
      <c r="P397" s="66">
        <f t="shared" si="289"/>
        <v>0</v>
      </c>
      <c r="Q397" s="826">
        <v>26</v>
      </c>
      <c r="R397" s="85">
        <f t="shared" si="296"/>
        <v>124.80000000000001</v>
      </c>
      <c r="S397" s="69">
        <f t="shared" si="290"/>
        <v>26</v>
      </c>
      <c r="T397" s="70">
        <f t="shared" si="291"/>
        <v>26</v>
      </c>
      <c r="U397" s="70">
        <f t="shared" si="292"/>
        <v>31.2</v>
      </c>
      <c r="V397" s="70">
        <f t="shared" si="293"/>
        <v>26</v>
      </c>
      <c r="W397" s="70">
        <f t="shared" si="294"/>
        <v>7.8</v>
      </c>
      <c r="X397" s="70">
        <f t="shared" si="295"/>
        <v>7.8</v>
      </c>
      <c r="Y397" s="70">
        <f t="shared" si="297"/>
        <v>52</v>
      </c>
      <c r="Z397" s="70">
        <f t="shared" si="298"/>
        <v>33.799999999999997</v>
      </c>
      <c r="AA397" s="70">
        <f t="shared" si="299"/>
        <v>39</v>
      </c>
      <c r="AB397" s="71"/>
    </row>
    <row r="398" spans="1:29" x14ac:dyDescent="0.25">
      <c r="A398" s="678" t="s">
        <v>332</v>
      </c>
      <c r="B398" s="480" t="s">
        <v>51</v>
      </c>
      <c r="C398" s="56" t="s">
        <v>52</v>
      </c>
      <c r="D398" s="57" t="s">
        <v>289</v>
      </c>
      <c r="E398" s="91" t="s">
        <v>82</v>
      </c>
      <c r="F398" s="92">
        <v>3</v>
      </c>
      <c r="G398" s="91" t="s">
        <v>337</v>
      </c>
      <c r="H398" s="91" t="s">
        <v>342</v>
      </c>
      <c r="I398" s="81"/>
      <c r="J398" s="82">
        <v>1</v>
      </c>
      <c r="K398" s="63">
        <f t="shared" si="286"/>
        <v>1</v>
      </c>
      <c r="L398" s="63">
        <f t="shared" si="287"/>
        <v>0</v>
      </c>
      <c r="M398" s="83">
        <v>26</v>
      </c>
      <c r="N398" s="84">
        <v>1</v>
      </c>
      <c r="O398" s="66">
        <f t="shared" si="288"/>
        <v>1</v>
      </c>
      <c r="P398" s="66">
        <f t="shared" si="289"/>
        <v>0</v>
      </c>
      <c r="Q398" s="83">
        <v>26</v>
      </c>
      <c r="R398" s="85">
        <f t="shared" si="296"/>
        <v>124.80000000000001</v>
      </c>
      <c r="S398" s="69">
        <f t="shared" si="290"/>
        <v>26</v>
      </c>
      <c r="T398" s="70">
        <f t="shared" si="291"/>
        <v>26</v>
      </c>
      <c r="U398" s="70">
        <f t="shared" si="292"/>
        <v>31.2</v>
      </c>
      <c r="V398" s="70">
        <f t="shared" si="293"/>
        <v>26</v>
      </c>
      <c r="W398" s="70">
        <f t="shared" si="294"/>
        <v>7.8</v>
      </c>
      <c r="X398" s="70">
        <f t="shared" si="295"/>
        <v>7.8</v>
      </c>
      <c r="Y398" s="70">
        <f t="shared" si="297"/>
        <v>52</v>
      </c>
      <c r="Z398" s="70">
        <f t="shared" si="298"/>
        <v>33.799999999999997</v>
      </c>
      <c r="AA398" s="70">
        <f t="shared" si="299"/>
        <v>39</v>
      </c>
      <c r="AB398" s="71"/>
    </row>
    <row r="399" spans="1:29" x14ac:dyDescent="0.25">
      <c r="A399" s="678" t="s">
        <v>416</v>
      </c>
      <c r="B399" s="480" t="s">
        <v>417</v>
      </c>
      <c r="C399" s="56" t="s">
        <v>142</v>
      </c>
      <c r="D399" s="57" t="s">
        <v>289</v>
      </c>
      <c r="E399" s="91" t="s">
        <v>82</v>
      </c>
      <c r="F399" s="92">
        <v>3</v>
      </c>
      <c r="G399" s="91" t="s">
        <v>337</v>
      </c>
      <c r="H399" s="91" t="s">
        <v>342</v>
      </c>
      <c r="I399" s="81"/>
      <c r="J399" s="82"/>
      <c r="K399" s="63">
        <f t="shared" si="286"/>
        <v>0</v>
      </c>
      <c r="L399" s="63">
        <f t="shared" si="287"/>
        <v>0</v>
      </c>
      <c r="M399" s="83"/>
      <c r="N399" s="84"/>
      <c r="O399" s="66">
        <f t="shared" si="288"/>
        <v>0</v>
      </c>
      <c r="P399" s="66">
        <f t="shared" si="289"/>
        <v>0</v>
      </c>
      <c r="Q399" s="83"/>
      <c r="R399" s="85">
        <f t="shared" si="296"/>
        <v>0</v>
      </c>
      <c r="S399" s="69">
        <f t="shared" si="290"/>
        <v>0</v>
      </c>
      <c r="T399" s="70">
        <f t="shared" si="291"/>
        <v>0</v>
      </c>
      <c r="U399" s="70">
        <f t="shared" si="292"/>
        <v>0</v>
      </c>
      <c r="V399" s="70">
        <f t="shared" si="293"/>
        <v>0</v>
      </c>
      <c r="W399" s="70">
        <f t="shared" si="294"/>
        <v>0</v>
      </c>
      <c r="X399" s="70">
        <f t="shared" si="295"/>
        <v>0</v>
      </c>
      <c r="Y399" s="70">
        <f t="shared" si="297"/>
        <v>0</v>
      </c>
      <c r="Z399" s="70">
        <f t="shared" si="298"/>
        <v>0</v>
      </c>
      <c r="AA399" s="70">
        <f t="shared" si="299"/>
        <v>0</v>
      </c>
      <c r="AB399" s="71"/>
    </row>
    <row r="400" spans="1:29" ht="16.5" thickBot="1" x14ac:dyDescent="0.3">
      <c r="A400" s="679" t="s">
        <v>506</v>
      </c>
      <c r="B400" s="689" t="s">
        <v>507</v>
      </c>
      <c r="C400" s="698" t="s">
        <v>471</v>
      </c>
      <c r="D400" s="57" t="s">
        <v>472</v>
      </c>
      <c r="E400" s="708" t="s">
        <v>84</v>
      </c>
      <c r="F400" s="724">
        <v>1</v>
      </c>
      <c r="G400" s="737" t="s">
        <v>515</v>
      </c>
      <c r="H400" s="737" t="s">
        <v>490</v>
      </c>
      <c r="I400" s="755"/>
      <c r="J400" s="783">
        <v>1</v>
      </c>
      <c r="K400" s="791">
        <f t="shared" si="286"/>
        <v>1</v>
      </c>
      <c r="L400" s="791">
        <f t="shared" si="287"/>
        <v>0</v>
      </c>
      <c r="M400" s="801">
        <v>13</v>
      </c>
      <c r="N400" s="811">
        <v>3</v>
      </c>
      <c r="O400" s="818">
        <f t="shared" si="288"/>
        <v>1</v>
      </c>
      <c r="P400" s="818">
        <f t="shared" si="289"/>
        <v>2</v>
      </c>
      <c r="Q400" s="801">
        <v>26</v>
      </c>
      <c r="R400" s="848">
        <f t="shared" si="296"/>
        <v>150.80000000000001</v>
      </c>
      <c r="S400" s="860">
        <f t="shared" si="290"/>
        <v>13</v>
      </c>
      <c r="T400" s="866">
        <f t="shared" si="291"/>
        <v>13</v>
      </c>
      <c r="U400" s="866">
        <f t="shared" si="292"/>
        <v>15.6</v>
      </c>
      <c r="V400" s="866">
        <f t="shared" si="293"/>
        <v>78</v>
      </c>
      <c r="W400" s="866">
        <f t="shared" si="294"/>
        <v>7.8</v>
      </c>
      <c r="X400" s="866">
        <f t="shared" si="295"/>
        <v>23.4</v>
      </c>
      <c r="Y400" s="866">
        <f t="shared" si="297"/>
        <v>91</v>
      </c>
      <c r="Z400" s="866">
        <f t="shared" si="298"/>
        <v>20.8</v>
      </c>
      <c r="AA400" s="866">
        <f t="shared" si="299"/>
        <v>39</v>
      </c>
      <c r="AB400" s="868"/>
      <c r="AC400" s="372"/>
    </row>
    <row r="401" spans="1:29" ht="32.25" thickTop="1" x14ac:dyDescent="0.25">
      <c r="A401" s="54" t="s">
        <v>1003</v>
      </c>
      <c r="B401" s="55" t="s">
        <v>1004</v>
      </c>
      <c r="C401" s="56" t="s">
        <v>142</v>
      </c>
      <c r="D401" s="57" t="s">
        <v>896</v>
      </c>
      <c r="E401" s="150" t="s">
        <v>84</v>
      </c>
      <c r="F401" s="59">
        <v>1</v>
      </c>
      <c r="G401" s="60" t="s">
        <v>1017</v>
      </c>
      <c r="H401" s="60" t="s">
        <v>1018</v>
      </c>
      <c r="I401" s="757"/>
      <c r="J401" s="62">
        <v>1</v>
      </c>
      <c r="K401" s="63">
        <f t="shared" si="286"/>
        <v>1</v>
      </c>
      <c r="L401" s="63">
        <f t="shared" si="287"/>
        <v>0</v>
      </c>
      <c r="M401" s="64">
        <v>26</v>
      </c>
      <c r="N401" s="65"/>
      <c r="O401" s="66">
        <f t="shared" si="288"/>
        <v>0</v>
      </c>
      <c r="P401" s="66">
        <f t="shared" si="289"/>
        <v>0</v>
      </c>
      <c r="Q401" s="64"/>
      <c r="R401" s="68">
        <f t="shared" si="296"/>
        <v>83.2</v>
      </c>
      <c r="S401" s="69">
        <f t="shared" si="290"/>
        <v>26</v>
      </c>
      <c r="T401" s="70">
        <f t="shared" si="291"/>
        <v>26</v>
      </c>
      <c r="U401" s="70">
        <f t="shared" si="292"/>
        <v>31.2</v>
      </c>
      <c r="V401" s="70">
        <f t="shared" si="293"/>
        <v>0</v>
      </c>
      <c r="W401" s="70">
        <f t="shared" si="294"/>
        <v>0</v>
      </c>
      <c r="X401" s="70">
        <f t="shared" si="295"/>
        <v>0</v>
      </c>
      <c r="Y401" s="70">
        <f t="shared" si="297"/>
        <v>26</v>
      </c>
      <c r="Z401" s="70">
        <f t="shared" si="298"/>
        <v>26</v>
      </c>
      <c r="AA401" s="70">
        <f t="shared" si="299"/>
        <v>31.2</v>
      </c>
      <c r="AB401" s="71"/>
      <c r="AC401" s="372"/>
    </row>
    <row r="402" spans="1:29" ht="31.5" x14ac:dyDescent="0.25">
      <c r="A402" s="54" t="s">
        <v>1156</v>
      </c>
      <c r="B402" s="55" t="s">
        <v>282</v>
      </c>
      <c r="C402" s="56" t="s">
        <v>1024</v>
      </c>
      <c r="D402" s="57" t="s">
        <v>896</v>
      </c>
      <c r="E402" s="150" t="s">
        <v>84</v>
      </c>
      <c r="F402" s="59">
        <v>1</v>
      </c>
      <c r="G402" s="60" t="s">
        <v>1017</v>
      </c>
      <c r="H402" s="60" t="s">
        <v>1018</v>
      </c>
      <c r="I402" s="81"/>
      <c r="J402" s="82"/>
      <c r="K402" s="63">
        <f t="shared" si="286"/>
        <v>0</v>
      </c>
      <c r="L402" s="63">
        <f t="shared" si="287"/>
        <v>0</v>
      </c>
      <c r="M402" s="83"/>
      <c r="N402" s="84">
        <v>3</v>
      </c>
      <c r="O402" s="66">
        <f t="shared" si="288"/>
        <v>1</v>
      </c>
      <c r="P402" s="66">
        <f t="shared" si="289"/>
        <v>2</v>
      </c>
      <c r="Q402" s="83">
        <v>26</v>
      </c>
      <c r="R402" s="85">
        <f t="shared" si="296"/>
        <v>109.20000000000002</v>
      </c>
      <c r="S402" s="69">
        <f t="shared" si="290"/>
        <v>0</v>
      </c>
      <c r="T402" s="70">
        <f t="shared" si="291"/>
        <v>0</v>
      </c>
      <c r="U402" s="70">
        <f t="shared" si="292"/>
        <v>0</v>
      </c>
      <c r="V402" s="70">
        <f t="shared" si="293"/>
        <v>78</v>
      </c>
      <c r="W402" s="70">
        <f t="shared" si="294"/>
        <v>7.8</v>
      </c>
      <c r="X402" s="70">
        <f t="shared" si="295"/>
        <v>23.4</v>
      </c>
      <c r="Y402" s="70">
        <f t="shared" si="297"/>
        <v>78</v>
      </c>
      <c r="Z402" s="70">
        <f t="shared" si="298"/>
        <v>7.8</v>
      </c>
      <c r="AA402" s="70">
        <f t="shared" si="299"/>
        <v>23.4</v>
      </c>
      <c r="AB402" s="71"/>
      <c r="AC402" s="372"/>
    </row>
    <row r="403" spans="1:29" x14ac:dyDescent="0.25">
      <c r="A403" s="54" t="s">
        <v>50</v>
      </c>
      <c r="B403" s="55" t="s">
        <v>51</v>
      </c>
      <c r="C403" s="56" t="s">
        <v>52</v>
      </c>
      <c r="D403" s="57" t="s">
        <v>53</v>
      </c>
      <c r="E403" s="93" t="s">
        <v>84</v>
      </c>
      <c r="F403" s="80">
        <v>1</v>
      </c>
      <c r="G403" s="60" t="s">
        <v>85</v>
      </c>
      <c r="H403" s="60" t="s">
        <v>86</v>
      </c>
      <c r="I403" s="81"/>
      <c r="J403" s="82">
        <v>1</v>
      </c>
      <c r="K403" s="63">
        <f t="shared" ref="K403:K434" si="300">IF(J403&gt;0, 1, 0)</f>
        <v>1</v>
      </c>
      <c r="L403" s="63">
        <f t="shared" ref="L403:L434" si="301">J403-K403</f>
        <v>0</v>
      </c>
      <c r="M403" s="83">
        <v>8</v>
      </c>
      <c r="N403" s="84"/>
      <c r="O403" s="66">
        <f t="shared" ref="O403:O407" si="302">IF(N403&gt;0, 1, 0)</f>
        <v>0</v>
      </c>
      <c r="P403" s="66">
        <f t="shared" ref="P403:P407" si="303">N403-O403</f>
        <v>0</v>
      </c>
      <c r="Q403" s="83"/>
      <c r="R403" s="85">
        <f t="shared" si="296"/>
        <v>25.6</v>
      </c>
      <c r="S403" s="69">
        <f t="shared" si="290"/>
        <v>8</v>
      </c>
      <c r="T403" s="70">
        <f t="shared" si="291"/>
        <v>8</v>
      </c>
      <c r="U403" s="70">
        <f t="shared" si="292"/>
        <v>9.6</v>
      </c>
      <c r="V403" s="70">
        <f t="shared" si="293"/>
        <v>0</v>
      </c>
      <c r="W403" s="70">
        <f t="shared" si="294"/>
        <v>0</v>
      </c>
      <c r="X403" s="70">
        <f t="shared" si="295"/>
        <v>0</v>
      </c>
      <c r="Y403" s="70">
        <f t="shared" si="297"/>
        <v>8</v>
      </c>
      <c r="Z403" s="70">
        <f t="shared" si="298"/>
        <v>8</v>
      </c>
      <c r="AA403" s="70">
        <f t="shared" si="299"/>
        <v>9.6</v>
      </c>
      <c r="AB403" s="71"/>
      <c r="AC403" s="372">
        <f>R403-Y403-Z403-AA403</f>
        <v>0</v>
      </c>
    </row>
    <row r="404" spans="1:29" x14ac:dyDescent="0.25">
      <c r="A404" s="54" t="s">
        <v>91</v>
      </c>
      <c r="B404" s="55" t="s">
        <v>92</v>
      </c>
      <c r="C404" s="56" t="s">
        <v>52</v>
      </c>
      <c r="D404" s="57" t="s">
        <v>53</v>
      </c>
      <c r="E404" s="150" t="s">
        <v>84</v>
      </c>
      <c r="F404" s="80">
        <v>1</v>
      </c>
      <c r="G404" s="60" t="s">
        <v>85</v>
      </c>
      <c r="H404" s="60" t="s">
        <v>86</v>
      </c>
      <c r="I404" s="94"/>
      <c r="J404" s="82"/>
      <c r="K404" s="63">
        <f t="shared" si="300"/>
        <v>0</v>
      </c>
      <c r="L404" s="63">
        <f t="shared" si="301"/>
        <v>0</v>
      </c>
      <c r="M404" s="83"/>
      <c r="N404" s="84"/>
      <c r="O404" s="66">
        <f t="shared" si="302"/>
        <v>0</v>
      </c>
      <c r="P404" s="66">
        <f t="shared" si="303"/>
        <v>0</v>
      </c>
      <c r="Q404" s="83"/>
      <c r="R404" s="85">
        <f t="shared" si="296"/>
        <v>0</v>
      </c>
      <c r="S404" s="69">
        <f t="shared" ref="S404:S435" si="304">J404*M404*$S$5</f>
        <v>0</v>
      </c>
      <c r="T404" s="70">
        <f t="shared" ref="T404:T435" si="305">K404*M404*$T$5</f>
        <v>0</v>
      </c>
      <c r="U404" s="70">
        <f t="shared" ref="U404:U435" si="306">J404*M404*$U$5</f>
        <v>0</v>
      </c>
      <c r="V404" s="70">
        <f t="shared" ref="V404:V435" si="307">N404*Q404*$V$7</f>
        <v>0</v>
      </c>
      <c r="W404" s="70">
        <f t="shared" ref="W404:W435" si="308">O404*Q404*$W$7</f>
        <v>0</v>
      </c>
      <c r="X404" s="70">
        <f t="shared" ref="X404:X435" si="309">N404*Q404*$X$7</f>
        <v>0</v>
      </c>
      <c r="Y404" s="70">
        <f t="shared" si="297"/>
        <v>0</v>
      </c>
      <c r="Z404" s="70">
        <f t="shared" si="298"/>
        <v>0</v>
      </c>
      <c r="AA404" s="70">
        <f t="shared" si="299"/>
        <v>0</v>
      </c>
      <c r="AB404" s="71"/>
      <c r="AC404" s="372">
        <f>R404-Y404-Z404-AA404</f>
        <v>0</v>
      </c>
    </row>
    <row r="405" spans="1:29" ht="25.5" x14ac:dyDescent="0.25">
      <c r="A405" s="54" t="s">
        <v>115</v>
      </c>
      <c r="B405" s="55" t="s">
        <v>116</v>
      </c>
      <c r="C405" s="56" t="s">
        <v>117</v>
      </c>
      <c r="D405" s="57" t="s">
        <v>53</v>
      </c>
      <c r="E405" s="150" t="s">
        <v>84</v>
      </c>
      <c r="F405" s="80">
        <v>1</v>
      </c>
      <c r="G405" s="60" t="s">
        <v>85</v>
      </c>
      <c r="H405" s="60" t="s">
        <v>86</v>
      </c>
      <c r="I405" s="81"/>
      <c r="J405" s="82">
        <v>1</v>
      </c>
      <c r="K405" s="63">
        <f t="shared" si="300"/>
        <v>1</v>
      </c>
      <c r="L405" s="63">
        <f t="shared" si="301"/>
        <v>0</v>
      </c>
      <c r="M405" s="83">
        <v>23</v>
      </c>
      <c r="N405" s="84">
        <v>3</v>
      </c>
      <c r="O405" s="66">
        <f t="shared" si="302"/>
        <v>1</v>
      </c>
      <c r="P405" s="66">
        <f t="shared" si="303"/>
        <v>2</v>
      </c>
      <c r="Q405" s="83">
        <v>4</v>
      </c>
      <c r="R405" s="85">
        <f t="shared" si="296"/>
        <v>90.40000000000002</v>
      </c>
      <c r="S405" s="69">
        <f t="shared" si="304"/>
        <v>23</v>
      </c>
      <c r="T405" s="70">
        <f t="shared" si="305"/>
        <v>23</v>
      </c>
      <c r="U405" s="70">
        <f t="shared" si="306"/>
        <v>27.599999999999998</v>
      </c>
      <c r="V405" s="70">
        <f t="shared" si="307"/>
        <v>12</v>
      </c>
      <c r="W405" s="70">
        <f t="shared" si="308"/>
        <v>1.2</v>
      </c>
      <c r="X405" s="70">
        <f t="shared" si="309"/>
        <v>3.5999999999999996</v>
      </c>
      <c r="Y405" s="70">
        <f t="shared" si="297"/>
        <v>35</v>
      </c>
      <c r="Z405" s="70">
        <f t="shared" si="298"/>
        <v>24.2</v>
      </c>
      <c r="AA405" s="70">
        <f t="shared" si="299"/>
        <v>31.199999999999996</v>
      </c>
      <c r="AB405" s="71"/>
      <c r="AC405" s="372">
        <f>R405-Y405-Z405-AA405</f>
        <v>0</v>
      </c>
    </row>
    <row r="406" spans="1:29" x14ac:dyDescent="0.25">
      <c r="A406" s="54" t="s">
        <v>132</v>
      </c>
      <c r="B406" s="55" t="s">
        <v>133</v>
      </c>
      <c r="C406" s="56" t="s">
        <v>52</v>
      </c>
      <c r="D406" s="57" t="s">
        <v>53</v>
      </c>
      <c r="E406" s="150" t="s">
        <v>84</v>
      </c>
      <c r="F406" s="80">
        <v>1</v>
      </c>
      <c r="G406" s="60" t="s">
        <v>85</v>
      </c>
      <c r="H406" s="60" t="s">
        <v>86</v>
      </c>
      <c r="I406" s="81"/>
      <c r="J406" s="82">
        <v>1</v>
      </c>
      <c r="K406" s="63">
        <f t="shared" si="300"/>
        <v>1</v>
      </c>
      <c r="L406" s="63">
        <f t="shared" si="301"/>
        <v>0</v>
      </c>
      <c r="M406" s="83">
        <v>8</v>
      </c>
      <c r="N406" s="84">
        <v>3</v>
      </c>
      <c r="O406" s="66">
        <f t="shared" si="302"/>
        <v>1</v>
      </c>
      <c r="P406" s="66">
        <f t="shared" si="303"/>
        <v>2</v>
      </c>
      <c r="Q406" s="83">
        <v>4</v>
      </c>
      <c r="R406" s="85">
        <f t="shared" si="296"/>
        <v>42.4</v>
      </c>
      <c r="S406" s="69">
        <f t="shared" si="304"/>
        <v>8</v>
      </c>
      <c r="T406" s="70">
        <f t="shared" si="305"/>
        <v>8</v>
      </c>
      <c r="U406" s="70">
        <f t="shared" si="306"/>
        <v>9.6</v>
      </c>
      <c r="V406" s="70">
        <f t="shared" si="307"/>
        <v>12</v>
      </c>
      <c r="W406" s="70">
        <f t="shared" si="308"/>
        <v>1.2</v>
      </c>
      <c r="X406" s="70">
        <f t="shared" si="309"/>
        <v>3.5999999999999996</v>
      </c>
      <c r="Y406" s="70">
        <f t="shared" si="297"/>
        <v>20</v>
      </c>
      <c r="Z406" s="70">
        <f t="shared" si="298"/>
        <v>9.1999999999999993</v>
      </c>
      <c r="AA406" s="70">
        <f t="shared" si="299"/>
        <v>13.2</v>
      </c>
      <c r="AB406" s="71"/>
      <c r="AC406" s="372">
        <f>R406-Y406-Z406-AA406</f>
        <v>0</v>
      </c>
    </row>
    <row r="407" spans="1:29" x14ac:dyDescent="0.25">
      <c r="A407" s="54" t="s">
        <v>140</v>
      </c>
      <c r="B407" s="55" t="s">
        <v>141</v>
      </c>
      <c r="C407" s="56" t="s">
        <v>142</v>
      </c>
      <c r="D407" s="57" t="s">
        <v>53</v>
      </c>
      <c r="E407" s="150" t="s">
        <v>84</v>
      </c>
      <c r="F407" s="80">
        <v>1</v>
      </c>
      <c r="G407" s="60" t="s">
        <v>85</v>
      </c>
      <c r="H407" s="60" t="s">
        <v>86</v>
      </c>
      <c r="I407" s="95"/>
      <c r="J407" s="82">
        <v>1</v>
      </c>
      <c r="K407" s="96">
        <f t="shared" si="300"/>
        <v>1</v>
      </c>
      <c r="L407" s="96">
        <f t="shared" si="301"/>
        <v>0</v>
      </c>
      <c r="M407" s="83">
        <v>13</v>
      </c>
      <c r="N407" s="84">
        <v>1</v>
      </c>
      <c r="O407" s="66">
        <f t="shared" si="302"/>
        <v>1</v>
      </c>
      <c r="P407" s="66">
        <f t="shared" si="303"/>
        <v>0</v>
      </c>
      <c r="Q407" s="83">
        <v>4</v>
      </c>
      <c r="R407" s="85">
        <f t="shared" si="296"/>
        <v>48</v>
      </c>
      <c r="S407" s="69">
        <f t="shared" si="304"/>
        <v>13</v>
      </c>
      <c r="T407" s="70">
        <f t="shared" si="305"/>
        <v>13</v>
      </c>
      <c r="U407" s="70">
        <f t="shared" si="306"/>
        <v>15.6</v>
      </c>
      <c r="V407" s="70">
        <f t="shared" si="307"/>
        <v>4</v>
      </c>
      <c r="W407" s="70">
        <f t="shared" si="308"/>
        <v>1.2</v>
      </c>
      <c r="X407" s="70">
        <f t="shared" si="309"/>
        <v>1.2</v>
      </c>
      <c r="Y407" s="70">
        <f t="shared" si="297"/>
        <v>17</v>
      </c>
      <c r="Z407" s="70">
        <f t="shared" si="298"/>
        <v>14.2</v>
      </c>
      <c r="AA407" s="70">
        <f t="shared" si="299"/>
        <v>16.8</v>
      </c>
      <c r="AB407" s="71"/>
      <c r="AC407" s="372">
        <f>R407-Y407-Z407-AA407</f>
        <v>0</v>
      </c>
    </row>
    <row r="408" spans="1:29" x14ac:dyDescent="0.25">
      <c r="A408" s="156" t="s">
        <v>157</v>
      </c>
      <c r="B408" s="157" t="s">
        <v>158</v>
      </c>
      <c r="C408" s="158" t="s">
        <v>142</v>
      </c>
      <c r="D408" s="159" t="s">
        <v>53</v>
      </c>
      <c r="E408" s="150" t="s">
        <v>84</v>
      </c>
      <c r="F408" s="80">
        <v>1</v>
      </c>
      <c r="G408" s="60" t="s">
        <v>85</v>
      </c>
      <c r="H408" s="60" t="s">
        <v>86</v>
      </c>
      <c r="I408" s="170"/>
      <c r="J408" s="169"/>
      <c r="K408" s="63">
        <f t="shared" si="300"/>
        <v>0</v>
      </c>
      <c r="L408" s="63">
        <f t="shared" si="301"/>
        <v>0</v>
      </c>
      <c r="M408" s="83"/>
      <c r="N408" s="84"/>
      <c r="O408" s="66"/>
      <c r="P408" s="66"/>
      <c r="Q408" s="83"/>
      <c r="R408" s="85">
        <f t="shared" si="296"/>
        <v>0</v>
      </c>
      <c r="S408" s="69">
        <f t="shared" si="304"/>
        <v>0</v>
      </c>
      <c r="T408" s="70">
        <f t="shared" si="305"/>
        <v>0</v>
      </c>
      <c r="U408" s="70">
        <f t="shared" si="306"/>
        <v>0</v>
      </c>
      <c r="V408" s="70">
        <f t="shared" si="307"/>
        <v>0</v>
      </c>
      <c r="W408" s="70">
        <f t="shared" si="308"/>
        <v>0</v>
      </c>
      <c r="X408" s="70">
        <f t="shared" si="309"/>
        <v>0</v>
      </c>
      <c r="Y408" s="70">
        <f t="shared" si="297"/>
        <v>0</v>
      </c>
      <c r="Z408" s="70">
        <f t="shared" si="298"/>
        <v>0</v>
      </c>
      <c r="AA408" s="70">
        <f t="shared" si="299"/>
        <v>0</v>
      </c>
      <c r="AB408" s="71"/>
      <c r="AC408" s="372" t="e">
        <f>#REF!-#REF!-#REF!-#REF!</f>
        <v>#REF!</v>
      </c>
    </row>
    <row r="409" spans="1:29" x14ac:dyDescent="0.25">
      <c r="A409" s="54" t="s">
        <v>168</v>
      </c>
      <c r="B409" s="55"/>
      <c r="C409" s="56"/>
      <c r="D409" s="57" t="s">
        <v>53</v>
      </c>
      <c r="E409" s="184" t="s">
        <v>84</v>
      </c>
      <c r="F409" s="184">
        <v>1</v>
      </c>
      <c r="G409" s="398" t="s">
        <v>85</v>
      </c>
      <c r="H409" s="749" t="s">
        <v>170</v>
      </c>
      <c r="I409" s="81"/>
      <c r="J409" s="82"/>
      <c r="K409" s="63">
        <f t="shared" si="300"/>
        <v>0</v>
      </c>
      <c r="L409" s="63">
        <f t="shared" si="301"/>
        <v>0</v>
      </c>
      <c r="M409" s="83"/>
      <c r="N409" s="84">
        <v>7</v>
      </c>
      <c r="O409" s="66">
        <f t="shared" ref="O409:O433" si="310">IF(N409&gt;0, 1, 0)</f>
        <v>1</v>
      </c>
      <c r="P409" s="66">
        <f t="shared" ref="P409:P433" si="311">N409-O409</f>
        <v>6</v>
      </c>
      <c r="Q409" s="83">
        <v>26</v>
      </c>
      <c r="R409" s="85">
        <f t="shared" si="296"/>
        <v>244.4</v>
      </c>
      <c r="S409" s="69">
        <f t="shared" si="304"/>
        <v>0</v>
      </c>
      <c r="T409" s="70">
        <f t="shared" si="305"/>
        <v>0</v>
      </c>
      <c r="U409" s="70">
        <f t="shared" si="306"/>
        <v>0</v>
      </c>
      <c r="V409" s="70">
        <f t="shared" si="307"/>
        <v>182</v>
      </c>
      <c r="W409" s="70">
        <f t="shared" si="308"/>
        <v>7.8</v>
      </c>
      <c r="X409" s="70">
        <f t="shared" si="309"/>
        <v>54.6</v>
      </c>
      <c r="Y409" s="70">
        <f t="shared" si="297"/>
        <v>182</v>
      </c>
      <c r="Z409" s="70">
        <f t="shared" si="298"/>
        <v>7.8</v>
      </c>
      <c r="AA409" s="70">
        <f t="shared" si="299"/>
        <v>54.6</v>
      </c>
      <c r="AB409" s="71"/>
      <c r="AC409" s="372">
        <f>R407-Y407-Z407-AA407</f>
        <v>0</v>
      </c>
    </row>
    <row r="410" spans="1:29" x14ac:dyDescent="0.25">
      <c r="A410" s="54" t="s">
        <v>173</v>
      </c>
      <c r="B410" s="55" t="s">
        <v>174</v>
      </c>
      <c r="C410" s="56" t="s">
        <v>52</v>
      </c>
      <c r="D410" s="57" t="s">
        <v>175</v>
      </c>
      <c r="E410" s="150" t="s">
        <v>84</v>
      </c>
      <c r="F410" s="80">
        <v>1</v>
      </c>
      <c r="G410" s="60" t="s">
        <v>193</v>
      </c>
      <c r="H410" s="60" t="s">
        <v>194</v>
      </c>
      <c r="I410" s="81"/>
      <c r="J410" s="82">
        <v>1</v>
      </c>
      <c r="K410" s="63">
        <f t="shared" si="300"/>
        <v>1</v>
      </c>
      <c r="L410" s="63">
        <f t="shared" si="301"/>
        <v>0</v>
      </c>
      <c r="M410" s="83">
        <v>26</v>
      </c>
      <c r="N410" s="84"/>
      <c r="O410" s="66">
        <f t="shared" si="310"/>
        <v>0</v>
      </c>
      <c r="P410" s="66">
        <f t="shared" si="311"/>
        <v>0</v>
      </c>
      <c r="Q410" s="83"/>
      <c r="R410" s="85">
        <f t="shared" si="296"/>
        <v>83.2</v>
      </c>
      <c r="S410" s="69">
        <f t="shared" si="304"/>
        <v>26</v>
      </c>
      <c r="T410" s="70">
        <f t="shared" si="305"/>
        <v>26</v>
      </c>
      <c r="U410" s="70">
        <f t="shared" si="306"/>
        <v>31.2</v>
      </c>
      <c r="V410" s="70">
        <f t="shared" si="307"/>
        <v>0</v>
      </c>
      <c r="W410" s="70">
        <f t="shared" si="308"/>
        <v>0</v>
      </c>
      <c r="X410" s="70">
        <f t="shared" si="309"/>
        <v>0</v>
      </c>
      <c r="Y410" s="70">
        <f t="shared" si="297"/>
        <v>26</v>
      </c>
      <c r="Z410" s="70">
        <f t="shared" si="298"/>
        <v>26</v>
      </c>
      <c r="AA410" s="70">
        <f t="shared" si="299"/>
        <v>31.2</v>
      </c>
      <c r="AB410" s="71"/>
      <c r="AC410" s="372"/>
    </row>
    <row r="411" spans="1:29" x14ac:dyDescent="0.25">
      <c r="A411" s="678" t="s">
        <v>198</v>
      </c>
      <c r="B411" s="480" t="s">
        <v>158</v>
      </c>
      <c r="C411" s="56" t="s">
        <v>199</v>
      </c>
      <c r="D411" s="57" t="s">
        <v>175</v>
      </c>
      <c r="E411" s="150" t="s">
        <v>84</v>
      </c>
      <c r="F411" s="80">
        <v>1</v>
      </c>
      <c r="G411" s="60" t="s">
        <v>193</v>
      </c>
      <c r="H411" s="60" t="s">
        <v>194</v>
      </c>
      <c r="I411" s="81"/>
      <c r="J411" s="82"/>
      <c r="K411" s="63">
        <f t="shared" si="300"/>
        <v>0</v>
      </c>
      <c r="L411" s="63">
        <f t="shared" si="301"/>
        <v>0</v>
      </c>
      <c r="M411" s="83"/>
      <c r="N411" s="84">
        <v>3</v>
      </c>
      <c r="O411" s="66">
        <f t="shared" si="310"/>
        <v>1</v>
      </c>
      <c r="P411" s="66">
        <f t="shared" si="311"/>
        <v>2</v>
      </c>
      <c r="Q411" s="83">
        <v>26</v>
      </c>
      <c r="R411" s="85">
        <f t="shared" si="296"/>
        <v>109.20000000000002</v>
      </c>
      <c r="S411" s="69">
        <f t="shared" si="304"/>
        <v>0</v>
      </c>
      <c r="T411" s="70">
        <f t="shared" si="305"/>
        <v>0</v>
      </c>
      <c r="U411" s="70">
        <f t="shared" si="306"/>
        <v>0</v>
      </c>
      <c r="V411" s="70">
        <f t="shared" si="307"/>
        <v>78</v>
      </c>
      <c r="W411" s="70">
        <f t="shared" si="308"/>
        <v>7.8</v>
      </c>
      <c r="X411" s="70">
        <f t="shared" si="309"/>
        <v>23.4</v>
      </c>
      <c r="Y411" s="70">
        <f t="shared" si="297"/>
        <v>78</v>
      </c>
      <c r="Z411" s="70">
        <f t="shared" si="298"/>
        <v>7.8</v>
      </c>
      <c r="AA411" s="70">
        <f t="shared" si="299"/>
        <v>23.4</v>
      </c>
      <c r="AB411" s="71"/>
      <c r="AC411" s="372"/>
    </row>
    <row r="412" spans="1:29" x14ac:dyDescent="0.25">
      <c r="A412" s="678" t="s">
        <v>206</v>
      </c>
      <c r="B412" s="480" t="s">
        <v>141</v>
      </c>
      <c r="C412" s="56" t="s">
        <v>199</v>
      </c>
      <c r="D412" s="57" t="s">
        <v>175</v>
      </c>
      <c r="E412" s="150" t="s">
        <v>84</v>
      </c>
      <c r="F412" s="80">
        <v>1</v>
      </c>
      <c r="G412" s="60" t="s">
        <v>193</v>
      </c>
      <c r="H412" s="60" t="s">
        <v>194</v>
      </c>
      <c r="I412" s="81"/>
      <c r="J412" s="82"/>
      <c r="K412" s="63">
        <f t="shared" si="300"/>
        <v>0</v>
      </c>
      <c r="L412" s="63">
        <f t="shared" si="301"/>
        <v>0</v>
      </c>
      <c r="M412" s="83"/>
      <c r="N412" s="84"/>
      <c r="O412" s="66">
        <f t="shared" si="310"/>
        <v>0</v>
      </c>
      <c r="P412" s="66">
        <f t="shared" si="311"/>
        <v>0</v>
      </c>
      <c r="Q412" s="83"/>
      <c r="R412" s="85">
        <f t="shared" si="296"/>
        <v>0</v>
      </c>
      <c r="S412" s="69">
        <f t="shared" si="304"/>
        <v>0</v>
      </c>
      <c r="T412" s="70">
        <f t="shared" si="305"/>
        <v>0</v>
      </c>
      <c r="U412" s="70">
        <f t="shared" si="306"/>
        <v>0</v>
      </c>
      <c r="V412" s="70">
        <f t="shared" si="307"/>
        <v>0</v>
      </c>
      <c r="W412" s="70">
        <f t="shared" si="308"/>
        <v>0</v>
      </c>
      <c r="X412" s="70">
        <f t="shared" si="309"/>
        <v>0</v>
      </c>
      <c r="Y412" s="70">
        <f t="shared" si="297"/>
        <v>0</v>
      </c>
      <c r="Z412" s="70">
        <f t="shared" si="298"/>
        <v>0</v>
      </c>
      <c r="AA412" s="70">
        <f t="shared" si="299"/>
        <v>0</v>
      </c>
      <c r="AB412" s="71"/>
      <c r="AC412" s="372"/>
    </row>
    <row r="413" spans="1:29" ht="26.25" thickBot="1" x14ac:dyDescent="0.3">
      <c r="A413" s="679" t="s">
        <v>257</v>
      </c>
      <c r="B413" s="689" t="s">
        <v>258</v>
      </c>
      <c r="C413" s="698" t="s">
        <v>117</v>
      </c>
      <c r="D413" s="57" t="s">
        <v>175</v>
      </c>
      <c r="E413" s="708" t="s">
        <v>84</v>
      </c>
      <c r="F413" s="724">
        <v>1</v>
      </c>
      <c r="G413" s="737" t="s">
        <v>193</v>
      </c>
      <c r="H413" s="737" t="s">
        <v>194</v>
      </c>
      <c r="I413" s="755"/>
      <c r="J413" s="783">
        <v>1</v>
      </c>
      <c r="K413" s="791">
        <f t="shared" si="300"/>
        <v>1</v>
      </c>
      <c r="L413" s="791">
        <f t="shared" si="301"/>
        <v>0</v>
      </c>
      <c r="M413" s="801">
        <v>26</v>
      </c>
      <c r="N413" s="811"/>
      <c r="O413" s="818">
        <f t="shared" si="310"/>
        <v>0</v>
      </c>
      <c r="P413" s="818">
        <f t="shared" si="311"/>
        <v>0</v>
      </c>
      <c r="Q413" s="801"/>
      <c r="R413" s="848">
        <f t="shared" si="296"/>
        <v>83.2</v>
      </c>
      <c r="S413" s="860">
        <f t="shared" si="304"/>
        <v>26</v>
      </c>
      <c r="T413" s="866">
        <f t="shared" si="305"/>
        <v>26</v>
      </c>
      <c r="U413" s="866">
        <f t="shared" si="306"/>
        <v>31.2</v>
      </c>
      <c r="V413" s="866">
        <f t="shared" si="307"/>
        <v>0</v>
      </c>
      <c r="W413" s="866">
        <f t="shared" si="308"/>
        <v>0</v>
      </c>
      <c r="X413" s="866">
        <f t="shared" si="309"/>
        <v>0</v>
      </c>
      <c r="Y413" s="866">
        <f t="shared" si="297"/>
        <v>26</v>
      </c>
      <c r="Z413" s="866">
        <f t="shared" si="298"/>
        <v>26</v>
      </c>
      <c r="AA413" s="866">
        <f t="shared" si="299"/>
        <v>31.2</v>
      </c>
      <c r="AB413" s="868"/>
      <c r="AC413" s="372"/>
    </row>
    <row r="414" spans="1:29" ht="16.5" thickTop="1" x14ac:dyDescent="0.25">
      <c r="A414" s="54" t="s">
        <v>480</v>
      </c>
      <c r="B414" s="55" t="s">
        <v>481</v>
      </c>
      <c r="C414" s="56" t="s">
        <v>471</v>
      </c>
      <c r="D414" s="57" t="s">
        <v>472</v>
      </c>
      <c r="E414" s="150" t="s">
        <v>84</v>
      </c>
      <c r="F414" s="80">
        <v>1</v>
      </c>
      <c r="G414" s="60" t="s">
        <v>498</v>
      </c>
      <c r="H414" s="60" t="s">
        <v>499</v>
      </c>
      <c r="I414" s="757"/>
      <c r="J414" s="62">
        <v>1</v>
      </c>
      <c r="K414" s="63">
        <f t="shared" si="300"/>
        <v>1</v>
      </c>
      <c r="L414" s="63">
        <f t="shared" si="301"/>
        <v>0</v>
      </c>
      <c r="M414" s="64">
        <v>13</v>
      </c>
      <c r="N414" s="65">
        <v>2</v>
      </c>
      <c r="O414" s="66">
        <f t="shared" si="310"/>
        <v>1</v>
      </c>
      <c r="P414" s="66">
        <f t="shared" si="311"/>
        <v>1</v>
      </c>
      <c r="Q414" s="64">
        <v>26</v>
      </c>
      <c r="R414" s="68">
        <f t="shared" si="296"/>
        <v>117</v>
      </c>
      <c r="S414" s="69">
        <f t="shared" si="304"/>
        <v>13</v>
      </c>
      <c r="T414" s="70">
        <f t="shared" si="305"/>
        <v>13</v>
      </c>
      <c r="U414" s="70">
        <f t="shared" si="306"/>
        <v>15.6</v>
      </c>
      <c r="V414" s="70">
        <f t="shared" si="307"/>
        <v>52</v>
      </c>
      <c r="W414" s="70">
        <f t="shared" si="308"/>
        <v>7.8</v>
      </c>
      <c r="X414" s="70">
        <f t="shared" si="309"/>
        <v>15.6</v>
      </c>
      <c r="Y414" s="70">
        <f t="shared" si="297"/>
        <v>65</v>
      </c>
      <c r="Z414" s="70">
        <f t="shared" si="298"/>
        <v>20.8</v>
      </c>
      <c r="AA414" s="70">
        <f t="shared" si="299"/>
        <v>31.2</v>
      </c>
      <c r="AB414" s="71"/>
      <c r="AC414" s="372"/>
    </row>
    <row r="415" spans="1:29" x14ac:dyDescent="0.25">
      <c r="A415" s="54" t="s">
        <v>519</v>
      </c>
      <c r="B415" s="55" t="s">
        <v>520</v>
      </c>
      <c r="C415" s="56" t="s">
        <v>471</v>
      </c>
      <c r="D415" s="57" t="s">
        <v>472</v>
      </c>
      <c r="E415" s="150" t="s">
        <v>84</v>
      </c>
      <c r="F415" s="80">
        <v>1</v>
      </c>
      <c r="G415" s="60" t="s">
        <v>498</v>
      </c>
      <c r="H415" s="60" t="s">
        <v>499</v>
      </c>
      <c r="I415" s="94"/>
      <c r="J415" s="82"/>
      <c r="K415" s="63">
        <f t="shared" si="300"/>
        <v>0</v>
      </c>
      <c r="L415" s="63">
        <f t="shared" si="301"/>
        <v>0</v>
      </c>
      <c r="M415" s="83"/>
      <c r="N415" s="65">
        <v>1</v>
      </c>
      <c r="O415" s="66">
        <f t="shared" si="310"/>
        <v>1</v>
      </c>
      <c r="P415" s="66">
        <f t="shared" si="311"/>
        <v>0</v>
      </c>
      <c r="Q415" s="83">
        <v>26</v>
      </c>
      <c r="R415" s="85">
        <f t="shared" si="296"/>
        <v>41.6</v>
      </c>
      <c r="S415" s="69">
        <f t="shared" si="304"/>
        <v>0</v>
      </c>
      <c r="T415" s="70">
        <f t="shared" si="305"/>
        <v>0</v>
      </c>
      <c r="U415" s="70">
        <f t="shared" si="306"/>
        <v>0</v>
      </c>
      <c r="V415" s="70">
        <f t="shared" si="307"/>
        <v>26</v>
      </c>
      <c r="W415" s="70">
        <f t="shared" si="308"/>
        <v>7.8</v>
      </c>
      <c r="X415" s="70">
        <f t="shared" si="309"/>
        <v>7.8</v>
      </c>
      <c r="Y415" s="70">
        <f t="shared" si="297"/>
        <v>26</v>
      </c>
      <c r="Z415" s="70">
        <f t="shared" si="298"/>
        <v>7.8</v>
      </c>
      <c r="AA415" s="70">
        <f t="shared" si="299"/>
        <v>7.8</v>
      </c>
      <c r="AB415" s="71"/>
      <c r="AC415" s="372"/>
    </row>
    <row r="416" spans="1:29" x14ac:dyDescent="0.25">
      <c r="A416" s="54" t="s">
        <v>528</v>
      </c>
      <c r="B416" s="55" t="s">
        <v>507</v>
      </c>
      <c r="C416" s="56" t="s">
        <v>471</v>
      </c>
      <c r="D416" s="57" t="s">
        <v>472</v>
      </c>
      <c r="E416" s="150" t="s">
        <v>84</v>
      </c>
      <c r="F416" s="80">
        <v>1</v>
      </c>
      <c r="G416" s="60" t="s">
        <v>498</v>
      </c>
      <c r="H416" s="60" t="s">
        <v>499</v>
      </c>
      <c r="I416" s="81"/>
      <c r="J416" s="82"/>
      <c r="K416" s="63">
        <f t="shared" si="300"/>
        <v>0</v>
      </c>
      <c r="L416" s="63">
        <f t="shared" si="301"/>
        <v>0</v>
      </c>
      <c r="M416" s="83"/>
      <c r="N416" s="84">
        <v>1</v>
      </c>
      <c r="O416" s="66">
        <f t="shared" si="310"/>
        <v>1</v>
      </c>
      <c r="P416" s="66">
        <f t="shared" si="311"/>
        <v>0</v>
      </c>
      <c r="Q416" s="83">
        <v>26</v>
      </c>
      <c r="R416" s="85">
        <f t="shared" si="296"/>
        <v>41.6</v>
      </c>
      <c r="S416" s="69">
        <f t="shared" si="304"/>
        <v>0</v>
      </c>
      <c r="T416" s="70">
        <f t="shared" si="305"/>
        <v>0</v>
      </c>
      <c r="U416" s="70">
        <f t="shared" si="306"/>
        <v>0</v>
      </c>
      <c r="V416" s="70">
        <f t="shared" si="307"/>
        <v>26</v>
      </c>
      <c r="W416" s="70">
        <f t="shared" si="308"/>
        <v>7.8</v>
      </c>
      <c r="X416" s="70">
        <f t="shared" si="309"/>
        <v>7.8</v>
      </c>
      <c r="Y416" s="70">
        <f t="shared" si="297"/>
        <v>26</v>
      </c>
      <c r="Z416" s="70">
        <f t="shared" si="298"/>
        <v>7.8</v>
      </c>
      <c r="AA416" s="70">
        <f t="shared" si="299"/>
        <v>7.8</v>
      </c>
      <c r="AB416" s="71"/>
      <c r="AC416" s="372"/>
    </row>
    <row r="417" spans="1:29" x14ac:dyDescent="0.25">
      <c r="A417" s="54" t="s">
        <v>311</v>
      </c>
      <c r="B417" s="55" t="s">
        <v>312</v>
      </c>
      <c r="C417" s="56" t="s">
        <v>52</v>
      </c>
      <c r="D417" s="57" t="s">
        <v>289</v>
      </c>
      <c r="E417" s="150" t="s">
        <v>84</v>
      </c>
      <c r="F417" s="80">
        <v>1</v>
      </c>
      <c r="G417" s="60" t="s">
        <v>329</v>
      </c>
      <c r="H417" s="60" t="s">
        <v>330</v>
      </c>
      <c r="I417" s="81"/>
      <c r="J417" s="82">
        <v>1</v>
      </c>
      <c r="K417" s="63">
        <f t="shared" si="300"/>
        <v>1</v>
      </c>
      <c r="L417" s="63">
        <f t="shared" si="301"/>
        <v>0</v>
      </c>
      <c r="M417" s="83">
        <v>13</v>
      </c>
      <c r="N417" s="84">
        <v>3</v>
      </c>
      <c r="O417" s="66">
        <f t="shared" si="310"/>
        <v>1</v>
      </c>
      <c r="P417" s="66">
        <f t="shared" si="311"/>
        <v>2</v>
      </c>
      <c r="Q417" s="83">
        <v>26</v>
      </c>
      <c r="R417" s="85">
        <f t="shared" si="296"/>
        <v>150.80000000000001</v>
      </c>
      <c r="S417" s="69">
        <f t="shared" si="304"/>
        <v>13</v>
      </c>
      <c r="T417" s="70">
        <f t="shared" si="305"/>
        <v>13</v>
      </c>
      <c r="U417" s="70">
        <f t="shared" si="306"/>
        <v>15.6</v>
      </c>
      <c r="V417" s="70">
        <f t="shared" si="307"/>
        <v>78</v>
      </c>
      <c r="W417" s="70">
        <f t="shared" si="308"/>
        <v>7.8</v>
      </c>
      <c r="X417" s="70">
        <f t="shared" si="309"/>
        <v>23.4</v>
      </c>
      <c r="Y417" s="70">
        <f t="shared" si="297"/>
        <v>91</v>
      </c>
      <c r="Z417" s="70">
        <f t="shared" si="298"/>
        <v>20.8</v>
      </c>
      <c r="AA417" s="70">
        <f t="shared" si="299"/>
        <v>39</v>
      </c>
      <c r="AB417" s="71"/>
      <c r="AC417" s="372"/>
    </row>
    <row r="418" spans="1:29" x14ac:dyDescent="0.25">
      <c r="A418" s="392" t="s">
        <v>378</v>
      </c>
      <c r="B418" s="393" t="s">
        <v>51</v>
      </c>
      <c r="C418" s="57"/>
      <c r="D418" s="57"/>
      <c r="E418" s="347" t="s">
        <v>84</v>
      </c>
      <c r="F418" s="136">
        <v>1</v>
      </c>
      <c r="G418" s="137" t="s">
        <v>329</v>
      </c>
      <c r="H418" s="140" t="s">
        <v>330</v>
      </c>
      <c r="I418" s="81"/>
      <c r="J418" s="336">
        <v>1</v>
      </c>
      <c r="K418" s="63">
        <f t="shared" si="300"/>
        <v>1</v>
      </c>
      <c r="L418" s="63">
        <f t="shared" si="301"/>
        <v>0</v>
      </c>
      <c r="M418" s="337">
        <v>13</v>
      </c>
      <c r="N418" s="338"/>
      <c r="O418" s="66">
        <f t="shared" si="310"/>
        <v>0</v>
      </c>
      <c r="P418" s="66">
        <f t="shared" si="311"/>
        <v>0</v>
      </c>
      <c r="Q418" s="339"/>
      <c r="R418" s="85">
        <f t="shared" si="296"/>
        <v>41.6</v>
      </c>
      <c r="S418" s="622">
        <f t="shared" si="304"/>
        <v>13</v>
      </c>
      <c r="T418" s="87">
        <f t="shared" si="305"/>
        <v>13</v>
      </c>
      <c r="U418" s="87">
        <f t="shared" si="306"/>
        <v>15.6</v>
      </c>
      <c r="V418" s="87">
        <f t="shared" si="307"/>
        <v>0</v>
      </c>
      <c r="W418" s="87">
        <f t="shared" si="308"/>
        <v>0</v>
      </c>
      <c r="X418" s="87">
        <f t="shared" si="309"/>
        <v>0</v>
      </c>
      <c r="Y418" s="87">
        <f t="shared" si="297"/>
        <v>13</v>
      </c>
      <c r="Z418" s="87">
        <f t="shared" si="298"/>
        <v>13</v>
      </c>
      <c r="AA418" s="87">
        <f t="shared" si="299"/>
        <v>15.6</v>
      </c>
      <c r="AB418" s="340"/>
      <c r="AC418" s="372"/>
    </row>
    <row r="419" spans="1:29" ht="25.5" x14ac:dyDescent="0.25">
      <c r="A419" s="54" t="s">
        <v>395</v>
      </c>
      <c r="B419" s="55" t="s">
        <v>396</v>
      </c>
      <c r="C419" s="56" t="s">
        <v>117</v>
      </c>
      <c r="D419" s="57" t="s">
        <v>289</v>
      </c>
      <c r="E419" s="150" t="s">
        <v>84</v>
      </c>
      <c r="F419" s="80">
        <v>1</v>
      </c>
      <c r="G419" s="60" t="s">
        <v>329</v>
      </c>
      <c r="H419" s="60" t="s">
        <v>330</v>
      </c>
      <c r="I419" s="81"/>
      <c r="J419" s="82"/>
      <c r="K419" s="63">
        <f t="shared" si="300"/>
        <v>0</v>
      </c>
      <c r="L419" s="63">
        <f t="shared" si="301"/>
        <v>0</v>
      </c>
      <c r="M419" s="83"/>
      <c r="N419" s="84"/>
      <c r="O419" s="66">
        <f t="shared" si="310"/>
        <v>0</v>
      </c>
      <c r="P419" s="66">
        <f t="shared" si="311"/>
        <v>0</v>
      </c>
      <c r="Q419" s="83"/>
      <c r="R419" s="85">
        <f t="shared" si="296"/>
        <v>0</v>
      </c>
      <c r="S419" s="69">
        <f t="shared" si="304"/>
        <v>0</v>
      </c>
      <c r="T419" s="70">
        <f t="shared" si="305"/>
        <v>0</v>
      </c>
      <c r="U419" s="70">
        <f t="shared" si="306"/>
        <v>0</v>
      </c>
      <c r="V419" s="70">
        <f t="shared" si="307"/>
        <v>0</v>
      </c>
      <c r="W419" s="70">
        <f t="shared" si="308"/>
        <v>0</v>
      </c>
      <c r="X419" s="70">
        <f t="shared" si="309"/>
        <v>0</v>
      </c>
      <c r="Y419" s="70">
        <f t="shared" si="297"/>
        <v>0</v>
      </c>
      <c r="Z419" s="70">
        <f t="shared" si="298"/>
        <v>0</v>
      </c>
      <c r="AA419" s="70">
        <f t="shared" si="299"/>
        <v>0</v>
      </c>
      <c r="AB419" s="71"/>
      <c r="AC419" s="372"/>
    </row>
    <row r="420" spans="1:29" ht="25.5" x14ac:dyDescent="0.25">
      <c r="A420" s="54" t="s">
        <v>395</v>
      </c>
      <c r="B420" s="55" t="s">
        <v>396</v>
      </c>
      <c r="C420" s="56" t="s">
        <v>117</v>
      </c>
      <c r="D420" s="57" t="s">
        <v>289</v>
      </c>
      <c r="E420" s="150" t="s">
        <v>84</v>
      </c>
      <c r="F420" s="80">
        <v>1</v>
      </c>
      <c r="G420" s="60" t="s">
        <v>329</v>
      </c>
      <c r="H420" s="60" t="s">
        <v>330</v>
      </c>
      <c r="I420" s="81"/>
      <c r="J420" s="82"/>
      <c r="K420" s="63">
        <f t="shared" si="300"/>
        <v>0</v>
      </c>
      <c r="L420" s="63">
        <f t="shared" si="301"/>
        <v>0</v>
      </c>
      <c r="M420" s="83"/>
      <c r="N420" s="84"/>
      <c r="O420" s="66">
        <f t="shared" si="310"/>
        <v>0</v>
      </c>
      <c r="P420" s="66">
        <f t="shared" si="311"/>
        <v>0</v>
      </c>
      <c r="Q420" s="83"/>
      <c r="R420" s="85">
        <f t="shared" ref="R420:R451" si="312">(K420*M420*$R$5)+(L420*M420*$R$6)+(O420*Q420*$R$7)+(P420*Q420*$R$8)</f>
        <v>0</v>
      </c>
      <c r="S420" s="69">
        <f t="shared" si="304"/>
        <v>0</v>
      </c>
      <c r="T420" s="70">
        <f t="shared" si="305"/>
        <v>0</v>
      </c>
      <c r="U420" s="70">
        <f t="shared" si="306"/>
        <v>0</v>
      </c>
      <c r="V420" s="70">
        <f t="shared" si="307"/>
        <v>0</v>
      </c>
      <c r="W420" s="70">
        <f t="shared" si="308"/>
        <v>0</v>
      </c>
      <c r="X420" s="70">
        <f t="shared" si="309"/>
        <v>0</v>
      </c>
      <c r="Y420" s="70">
        <f t="shared" ref="Y420:Y451" si="313">S420+V420</f>
        <v>0</v>
      </c>
      <c r="Z420" s="70">
        <f t="shared" ref="Z420:Z451" si="314">T420+W420</f>
        <v>0</v>
      </c>
      <c r="AA420" s="70">
        <f t="shared" ref="AA420:AA451" si="315">U420+X420</f>
        <v>0</v>
      </c>
      <c r="AB420" s="71"/>
      <c r="AC420" s="372"/>
    </row>
    <row r="421" spans="1:29" x14ac:dyDescent="0.25">
      <c r="A421" s="54" t="s">
        <v>416</v>
      </c>
      <c r="B421" s="55" t="s">
        <v>417</v>
      </c>
      <c r="C421" s="56" t="s">
        <v>142</v>
      </c>
      <c r="D421" s="57" t="s">
        <v>289</v>
      </c>
      <c r="E421" s="150" t="s">
        <v>84</v>
      </c>
      <c r="F421" s="80">
        <v>1</v>
      </c>
      <c r="G421" s="60" t="s">
        <v>329</v>
      </c>
      <c r="H421" s="60" t="s">
        <v>330</v>
      </c>
      <c r="I421" s="81"/>
      <c r="J421" s="82">
        <v>1</v>
      </c>
      <c r="K421" s="63">
        <f t="shared" si="300"/>
        <v>1</v>
      </c>
      <c r="L421" s="63">
        <f t="shared" si="301"/>
        <v>0</v>
      </c>
      <c r="M421" s="83">
        <v>13</v>
      </c>
      <c r="N421" s="84">
        <v>0</v>
      </c>
      <c r="O421" s="66">
        <f t="shared" si="310"/>
        <v>0</v>
      </c>
      <c r="P421" s="66">
        <f t="shared" si="311"/>
        <v>0</v>
      </c>
      <c r="Q421" s="83">
        <v>26</v>
      </c>
      <c r="R421" s="85">
        <f t="shared" si="312"/>
        <v>41.6</v>
      </c>
      <c r="S421" s="69">
        <f t="shared" si="304"/>
        <v>13</v>
      </c>
      <c r="T421" s="70">
        <f t="shared" si="305"/>
        <v>13</v>
      </c>
      <c r="U421" s="70">
        <f t="shared" si="306"/>
        <v>15.6</v>
      </c>
      <c r="V421" s="70">
        <f t="shared" si="307"/>
        <v>0</v>
      </c>
      <c r="W421" s="70">
        <f t="shared" si="308"/>
        <v>0</v>
      </c>
      <c r="X421" s="70">
        <f t="shared" si="309"/>
        <v>0</v>
      </c>
      <c r="Y421" s="70">
        <f t="shared" si="313"/>
        <v>13</v>
      </c>
      <c r="Z421" s="70">
        <f t="shared" si="314"/>
        <v>13</v>
      </c>
      <c r="AA421" s="70">
        <f t="shared" si="315"/>
        <v>15.6</v>
      </c>
      <c r="AB421" s="71"/>
      <c r="AC421" s="372"/>
    </row>
    <row r="422" spans="1:29" x14ac:dyDescent="0.25">
      <c r="A422" s="54" t="s">
        <v>443</v>
      </c>
      <c r="B422" s="55" t="s">
        <v>444</v>
      </c>
      <c r="C422" s="56" t="s">
        <v>142</v>
      </c>
      <c r="D422" s="57" t="s">
        <v>289</v>
      </c>
      <c r="E422" s="150" t="s">
        <v>84</v>
      </c>
      <c r="F422" s="80">
        <v>1</v>
      </c>
      <c r="G422" s="60" t="s">
        <v>329</v>
      </c>
      <c r="H422" s="60" t="s">
        <v>330</v>
      </c>
      <c r="I422" s="81"/>
      <c r="J422" s="82"/>
      <c r="K422" s="63">
        <f t="shared" si="300"/>
        <v>0</v>
      </c>
      <c r="L422" s="63">
        <f t="shared" si="301"/>
        <v>0</v>
      </c>
      <c r="M422" s="83"/>
      <c r="N422" s="84"/>
      <c r="O422" s="66">
        <f t="shared" si="310"/>
        <v>0</v>
      </c>
      <c r="P422" s="66">
        <f t="shared" si="311"/>
        <v>0</v>
      </c>
      <c r="Q422" s="83"/>
      <c r="R422" s="85">
        <f t="shared" si="312"/>
        <v>0</v>
      </c>
      <c r="S422" s="69">
        <f t="shared" si="304"/>
        <v>0</v>
      </c>
      <c r="T422" s="70">
        <f t="shared" si="305"/>
        <v>0</v>
      </c>
      <c r="U422" s="70">
        <f t="shared" si="306"/>
        <v>0</v>
      </c>
      <c r="V422" s="70">
        <f t="shared" si="307"/>
        <v>0</v>
      </c>
      <c r="W422" s="70">
        <f t="shared" si="308"/>
        <v>0</v>
      </c>
      <c r="X422" s="70">
        <f t="shared" si="309"/>
        <v>0</v>
      </c>
      <c r="Y422" s="70">
        <f t="shared" si="313"/>
        <v>0</v>
      </c>
      <c r="Z422" s="70">
        <f t="shared" si="314"/>
        <v>0</v>
      </c>
      <c r="AA422" s="70">
        <f t="shared" si="315"/>
        <v>0</v>
      </c>
      <c r="AB422" s="71"/>
      <c r="AC422" s="372"/>
    </row>
    <row r="423" spans="1:29" ht="25.5" x14ac:dyDescent="0.25">
      <c r="A423" s="54" t="s">
        <v>445</v>
      </c>
      <c r="B423" s="55" t="s">
        <v>446</v>
      </c>
      <c r="C423" s="56" t="s">
        <v>117</v>
      </c>
      <c r="D423" s="57" t="s">
        <v>289</v>
      </c>
      <c r="E423" s="150" t="s">
        <v>84</v>
      </c>
      <c r="F423" s="80">
        <v>1</v>
      </c>
      <c r="G423" s="60" t="s">
        <v>329</v>
      </c>
      <c r="H423" s="60" t="s">
        <v>330</v>
      </c>
      <c r="I423" s="81"/>
      <c r="J423" s="82">
        <v>1</v>
      </c>
      <c r="K423" s="63">
        <f t="shared" si="300"/>
        <v>1</v>
      </c>
      <c r="L423" s="63">
        <f t="shared" si="301"/>
        <v>0</v>
      </c>
      <c r="M423" s="83">
        <v>13</v>
      </c>
      <c r="N423" s="84"/>
      <c r="O423" s="66">
        <f t="shared" si="310"/>
        <v>0</v>
      </c>
      <c r="P423" s="66">
        <f t="shared" si="311"/>
        <v>0</v>
      </c>
      <c r="Q423" s="83"/>
      <c r="R423" s="85">
        <f t="shared" si="312"/>
        <v>41.6</v>
      </c>
      <c r="S423" s="69">
        <f t="shared" si="304"/>
        <v>13</v>
      </c>
      <c r="T423" s="70">
        <f t="shared" si="305"/>
        <v>13</v>
      </c>
      <c r="U423" s="70">
        <f t="shared" si="306"/>
        <v>15.6</v>
      </c>
      <c r="V423" s="70">
        <f t="shared" si="307"/>
        <v>0</v>
      </c>
      <c r="W423" s="70">
        <f t="shared" si="308"/>
        <v>0</v>
      </c>
      <c r="X423" s="70">
        <f t="shared" si="309"/>
        <v>0</v>
      </c>
      <c r="Y423" s="70">
        <f t="shared" si="313"/>
        <v>13</v>
      </c>
      <c r="Z423" s="70">
        <f t="shared" si="314"/>
        <v>13</v>
      </c>
      <c r="AA423" s="70">
        <f t="shared" si="315"/>
        <v>15.6</v>
      </c>
      <c r="AB423" s="71"/>
      <c r="AC423" s="372"/>
    </row>
    <row r="424" spans="1:29" ht="25.5" x14ac:dyDescent="0.25">
      <c r="A424" s="54" t="s">
        <v>825</v>
      </c>
      <c r="B424" s="55" t="s">
        <v>133</v>
      </c>
      <c r="C424" s="56" t="s">
        <v>117</v>
      </c>
      <c r="D424" s="57" t="s">
        <v>1162</v>
      </c>
      <c r="E424" s="150" t="s">
        <v>84</v>
      </c>
      <c r="F424" s="59">
        <v>3</v>
      </c>
      <c r="G424" s="60" t="s">
        <v>1273</v>
      </c>
      <c r="H424" s="60" t="s">
        <v>1164</v>
      </c>
      <c r="I424" s="94"/>
      <c r="J424" s="82">
        <v>1</v>
      </c>
      <c r="K424" s="63">
        <f t="shared" si="300"/>
        <v>1</v>
      </c>
      <c r="L424" s="63">
        <f t="shared" si="301"/>
        <v>0</v>
      </c>
      <c r="M424" s="83">
        <v>26</v>
      </c>
      <c r="N424" s="84">
        <v>2</v>
      </c>
      <c r="O424" s="66">
        <f t="shared" si="310"/>
        <v>1</v>
      </c>
      <c r="P424" s="66">
        <f t="shared" si="311"/>
        <v>1</v>
      </c>
      <c r="Q424" s="83">
        <v>26</v>
      </c>
      <c r="R424" s="85">
        <f t="shared" si="312"/>
        <v>158.60000000000002</v>
      </c>
      <c r="S424" s="69">
        <f t="shared" si="304"/>
        <v>26</v>
      </c>
      <c r="T424" s="70">
        <f t="shared" si="305"/>
        <v>26</v>
      </c>
      <c r="U424" s="70">
        <f t="shared" si="306"/>
        <v>31.2</v>
      </c>
      <c r="V424" s="70">
        <f t="shared" si="307"/>
        <v>52</v>
      </c>
      <c r="W424" s="70">
        <f t="shared" si="308"/>
        <v>7.8</v>
      </c>
      <c r="X424" s="70">
        <f t="shared" si="309"/>
        <v>15.6</v>
      </c>
      <c r="Y424" s="70">
        <f t="shared" si="313"/>
        <v>78</v>
      </c>
      <c r="Z424" s="70">
        <f t="shared" si="314"/>
        <v>33.799999999999997</v>
      </c>
      <c r="AA424" s="70">
        <f t="shared" si="315"/>
        <v>46.8</v>
      </c>
      <c r="AB424" s="71"/>
    </row>
    <row r="425" spans="1:29" x14ac:dyDescent="0.25">
      <c r="A425" s="678" t="s">
        <v>1060</v>
      </c>
      <c r="B425" s="480" t="s">
        <v>1061</v>
      </c>
      <c r="C425" s="56" t="s">
        <v>142</v>
      </c>
      <c r="D425" s="57" t="s">
        <v>896</v>
      </c>
      <c r="E425" s="150" t="s">
        <v>84</v>
      </c>
      <c r="F425" s="59">
        <v>3</v>
      </c>
      <c r="G425" s="60" t="s">
        <v>1073</v>
      </c>
      <c r="H425" s="60" t="s">
        <v>898</v>
      </c>
      <c r="I425" s="81"/>
      <c r="J425" s="82"/>
      <c r="K425" s="63">
        <f t="shared" si="300"/>
        <v>0</v>
      </c>
      <c r="L425" s="63">
        <f t="shared" si="301"/>
        <v>0</v>
      </c>
      <c r="M425" s="83"/>
      <c r="N425" s="84">
        <v>2</v>
      </c>
      <c r="O425" s="66">
        <f t="shared" si="310"/>
        <v>1</v>
      </c>
      <c r="P425" s="66">
        <f t="shared" si="311"/>
        <v>1</v>
      </c>
      <c r="Q425" s="83">
        <v>26</v>
      </c>
      <c r="R425" s="85">
        <f t="shared" si="312"/>
        <v>75.400000000000006</v>
      </c>
      <c r="S425" s="69">
        <f t="shared" si="304"/>
        <v>0</v>
      </c>
      <c r="T425" s="70">
        <f t="shared" si="305"/>
        <v>0</v>
      </c>
      <c r="U425" s="70">
        <f t="shared" si="306"/>
        <v>0</v>
      </c>
      <c r="V425" s="70">
        <f t="shared" si="307"/>
        <v>52</v>
      </c>
      <c r="W425" s="70">
        <f t="shared" si="308"/>
        <v>7.8</v>
      </c>
      <c r="X425" s="70">
        <f t="shared" si="309"/>
        <v>15.6</v>
      </c>
      <c r="Y425" s="70">
        <f t="shared" si="313"/>
        <v>52</v>
      </c>
      <c r="Z425" s="70">
        <f t="shared" si="314"/>
        <v>7.8</v>
      </c>
      <c r="AA425" s="70">
        <f t="shared" si="315"/>
        <v>15.6</v>
      </c>
      <c r="AB425" s="71"/>
    </row>
    <row r="426" spans="1:29" ht="26.25" thickBot="1" x14ac:dyDescent="0.3">
      <c r="A426" s="679" t="s">
        <v>1076</v>
      </c>
      <c r="B426" s="689" t="s">
        <v>163</v>
      </c>
      <c r="C426" s="698" t="s">
        <v>117</v>
      </c>
      <c r="D426" s="57" t="s">
        <v>896</v>
      </c>
      <c r="E426" s="708" t="s">
        <v>84</v>
      </c>
      <c r="F426" s="726">
        <v>3</v>
      </c>
      <c r="G426" s="737" t="s">
        <v>1073</v>
      </c>
      <c r="H426" s="737" t="s">
        <v>898</v>
      </c>
      <c r="I426" s="755"/>
      <c r="J426" s="783">
        <v>1</v>
      </c>
      <c r="K426" s="791">
        <f t="shared" si="300"/>
        <v>1</v>
      </c>
      <c r="L426" s="791">
        <f t="shared" si="301"/>
        <v>0</v>
      </c>
      <c r="M426" s="801">
        <v>26</v>
      </c>
      <c r="N426" s="811"/>
      <c r="O426" s="818">
        <f t="shared" si="310"/>
        <v>0</v>
      </c>
      <c r="P426" s="818">
        <f t="shared" si="311"/>
        <v>0</v>
      </c>
      <c r="Q426" s="801"/>
      <c r="R426" s="848">
        <f t="shared" si="312"/>
        <v>83.2</v>
      </c>
      <c r="S426" s="860">
        <f t="shared" si="304"/>
        <v>26</v>
      </c>
      <c r="T426" s="866">
        <f t="shared" si="305"/>
        <v>26</v>
      </c>
      <c r="U426" s="866">
        <f t="shared" si="306"/>
        <v>31.2</v>
      </c>
      <c r="V426" s="866">
        <f t="shared" si="307"/>
        <v>0</v>
      </c>
      <c r="W426" s="866">
        <f t="shared" si="308"/>
        <v>0</v>
      </c>
      <c r="X426" s="866">
        <f t="shared" si="309"/>
        <v>0</v>
      </c>
      <c r="Y426" s="866">
        <f t="shared" si="313"/>
        <v>26</v>
      </c>
      <c r="Z426" s="866">
        <f t="shared" si="314"/>
        <v>26</v>
      </c>
      <c r="AA426" s="866">
        <f t="shared" si="315"/>
        <v>31.2</v>
      </c>
      <c r="AB426" s="868"/>
    </row>
    <row r="427" spans="1:29" ht="32.25" thickTop="1" x14ac:dyDescent="0.25">
      <c r="A427" s="54" t="s">
        <v>790</v>
      </c>
      <c r="B427" s="55" t="s">
        <v>791</v>
      </c>
      <c r="C427" s="56" t="s">
        <v>199</v>
      </c>
      <c r="D427" s="57" t="s">
        <v>738</v>
      </c>
      <c r="E427" s="150" t="s">
        <v>84</v>
      </c>
      <c r="F427" s="59">
        <v>3</v>
      </c>
      <c r="G427" s="60" t="s">
        <v>797</v>
      </c>
      <c r="H427" s="60" t="s">
        <v>798</v>
      </c>
      <c r="I427" s="757"/>
      <c r="J427" s="62"/>
      <c r="K427" s="63">
        <f t="shared" si="300"/>
        <v>0</v>
      </c>
      <c r="L427" s="63">
        <f t="shared" si="301"/>
        <v>0</v>
      </c>
      <c r="M427" s="64"/>
      <c r="N427" s="65"/>
      <c r="O427" s="66">
        <f t="shared" si="310"/>
        <v>0</v>
      </c>
      <c r="P427" s="66">
        <f t="shared" si="311"/>
        <v>0</v>
      </c>
      <c r="Q427" s="64"/>
      <c r="R427" s="68">
        <f t="shared" si="312"/>
        <v>0</v>
      </c>
      <c r="S427" s="69">
        <f t="shared" si="304"/>
        <v>0</v>
      </c>
      <c r="T427" s="70">
        <f t="shared" si="305"/>
        <v>0</v>
      </c>
      <c r="U427" s="70">
        <f t="shared" si="306"/>
        <v>0</v>
      </c>
      <c r="V427" s="70">
        <f t="shared" si="307"/>
        <v>0</v>
      </c>
      <c r="W427" s="70">
        <f t="shared" si="308"/>
        <v>0</v>
      </c>
      <c r="X427" s="70">
        <f t="shared" si="309"/>
        <v>0</v>
      </c>
      <c r="Y427" s="70">
        <f t="shared" si="313"/>
        <v>0</v>
      </c>
      <c r="Z427" s="70">
        <f t="shared" si="314"/>
        <v>0</v>
      </c>
      <c r="AA427" s="70">
        <f t="shared" si="315"/>
        <v>0</v>
      </c>
      <c r="AB427" s="71"/>
    </row>
    <row r="428" spans="1:29" ht="31.5" x14ac:dyDescent="0.25">
      <c r="A428" s="54" t="s">
        <v>825</v>
      </c>
      <c r="B428" s="55" t="s">
        <v>826</v>
      </c>
      <c r="C428" s="56" t="s">
        <v>117</v>
      </c>
      <c r="D428" s="57" t="s">
        <v>738</v>
      </c>
      <c r="E428" s="150" t="s">
        <v>84</v>
      </c>
      <c r="F428" s="59">
        <v>3</v>
      </c>
      <c r="G428" s="60" t="s">
        <v>797</v>
      </c>
      <c r="H428" s="60" t="s">
        <v>798</v>
      </c>
      <c r="I428" s="81"/>
      <c r="J428" s="82"/>
      <c r="K428" s="63">
        <f t="shared" si="300"/>
        <v>0</v>
      </c>
      <c r="L428" s="63">
        <f t="shared" si="301"/>
        <v>0</v>
      </c>
      <c r="M428" s="83"/>
      <c r="N428" s="84"/>
      <c r="O428" s="66">
        <f t="shared" si="310"/>
        <v>0</v>
      </c>
      <c r="P428" s="66">
        <f t="shared" si="311"/>
        <v>0</v>
      </c>
      <c r="Q428" s="83"/>
      <c r="R428" s="85">
        <f t="shared" si="312"/>
        <v>0</v>
      </c>
      <c r="S428" s="69">
        <f t="shared" si="304"/>
        <v>0</v>
      </c>
      <c r="T428" s="70">
        <f t="shared" si="305"/>
        <v>0</v>
      </c>
      <c r="U428" s="70">
        <f t="shared" si="306"/>
        <v>0</v>
      </c>
      <c r="V428" s="70">
        <f t="shared" si="307"/>
        <v>0</v>
      </c>
      <c r="W428" s="70">
        <f t="shared" si="308"/>
        <v>0</v>
      </c>
      <c r="X428" s="70">
        <f t="shared" si="309"/>
        <v>0</v>
      </c>
      <c r="Y428" s="70">
        <f t="shared" si="313"/>
        <v>0</v>
      </c>
      <c r="Z428" s="70">
        <f t="shared" si="314"/>
        <v>0</v>
      </c>
      <c r="AA428" s="70">
        <f t="shared" si="315"/>
        <v>0</v>
      </c>
      <c r="AB428" s="71"/>
    </row>
    <row r="429" spans="1:29" ht="31.5" x14ac:dyDescent="0.25">
      <c r="A429" s="54" t="s">
        <v>868</v>
      </c>
      <c r="B429" s="55" t="s">
        <v>269</v>
      </c>
      <c r="C429" s="56" t="s">
        <v>117</v>
      </c>
      <c r="D429" s="57" t="s">
        <v>738</v>
      </c>
      <c r="E429" s="150" t="s">
        <v>84</v>
      </c>
      <c r="F429" s="59">
        <v>3</v>
      </c>
      <c r="G429" s="60" t="s">
        <v>797</v>
      </c>
      <c r="H429" s="60" t="s">
        <v>798</v>
      </c>
      <c r="I429" s="81"/>
      <c r="J429" s="82">
        <v>1</v>
      </c>
      <c r="K429" s="63">
        <f t="shared" si="300"/>
        <v>1</v>
      </c>
      <c r="L429" s="63">
        <f t="shared" si="301"/>
        <v>0</v>
      </c>
      <c r="M429" s="83">
        <v>26</v>
      </c>
      <c r="N429" s="84">
        <v>2</v>
      </c>
      <c r="O429" s="66">
        <f t="shared" si="310"/>
        <v>1</v>
      </c>
      <c r="P429" s="66">
        <f t="shared" si="311"/>
        <v>1</v>
      </c>
      <c r="Q429" s="83">
        <v>26</v>
      </c>
      <c r="R429" s="85">
        <f t="shared" si="312"/>
        <v>158.60000000000002</v>
      </c>
      <c r="S429" s="69">
        <f t="shared" si="304"/>
        <v>26</v>
      </c>
      <c r="T429" s="70">
        <f t="shared" si="305"/>
        <v>26</v>
      </c>
      <c r="U429" s="70">
        <f t="shared" si="306"/>
        <v>31.2</v>
      </c>
      <c r="V429" s="70">
        <f t="shared" si="307"/>
        <v>52</v>
      </c>
      <c r="W429" s="70">
        <f t="shared" si="308"/>
        <v>7.8</v>
      </c>
      <c r="X429" s="70">
        <f t="shared" si="309"/>
        <v>15.6</v>
      </c>
      <c r="Y429" s="70">
        <f t="shared" si="313"/>
        <v>78</v>
      </c>
      <c r="Z429" s="70">
        <f t="shared" si="314"/>
        <v>33.799999999999997</v>
      </c>
      <c r="AA429" s="70">
        <f t="shared" si="315"/>
        <v>46.8</v>
      </c>
      <c r="AB429" s="71"/>
    </row>
    <row r="430" spans="1:29" x14ac:dyDescent="0.25">
      <c r="A430" s="54" t="s">
        <v>1023</v>
      </c>
      <c r="B430" s="55" t="s">
        <v>800</v>
      </c>
      <c r="C430" s="56" t="s">
        <v>1024</v>
      </c>
      <c r="D430" s="57" t="s">
        <v>896</v>
      </c>
      <c r="E430" s="150" t="s">
        <v>84</v>
      </c>
      <c r="F430" s="80">
        <v>3</v>
      </c>
      <c r="G430" s="60" t="s">
        <v>1041</v>
      </c>
      <c r="H430" s="545" t="s">
        <v>1026</v>
      </c>
      <c r="I430" s="94"/>
      <c r="J430" s="82"/>
      <c r="K430" s="63">
        <f t="shared" si="300"/>
        <v>0</v>
      </c>
      <c r="L430" s="63">
        <f t="shared" si="301"/>
        <v>0</v>
      </c>
      <c r="M430" s="83"/>
      <c r="N430" s="84">
        <v>2</v>
      </c>
      <c r="O430" s="66">
        <f t="shared" si="310"/>
        <v>1</v>
      </c>
      <c r="P430" s="66">
        <f t="shared" si="311"/>
        <v>1</v>
      </c>
      <c r="Q430" s="83">
        <v>26</v>
      </c>
      <c r="R430" s="85">
        <f t="shared" si="312"/>
        <v>75.400000000000006</v>
      </c>
      <c r="S430" s="69">
        <f t="shared" si="304"/>
        <v>0</v>
      </c>
      <c r="T430" s="70">
        <f t="shared" si="305"/>
        <v>0</v>
      </c>
      <c r="U430" s="70">
        <f t="shared" si="306"/>
        <v>0</v>
      </c>
      <c r="V430" s="70">
        <f t="shared" si="307"/>
        <v>52</v>
      </c>
      <c r="W430" s="70">
        <f t="shared" si="308"/>
        <v>7.8</v>
      </c>
      <c r="X430" s="70">
        <f t="shared" si="309"/>
        <v>15.6</v>
      </c>
      <c r="Y430" s="70">
        <f t="shared" si="313"/>
        <v>52</v>
      </c>
      <c r="Z430" s="70">
        <f t="shared" si="314"/>
        <v>7.8</v>
      </c>
      <c r="AA430" s="70">
        <f t="shared" si="315"/>
        <v>15.6</v>
      </c>
      <c r="AB430" s="71"/>
    </row>
    <row r="431" spans="1:29" ht="25.5" x14ac:dyDescent="0.25">
      <c r="A431" s="54" t="s">
        <v>1045</v>
      </c>
      <c r="B431" s="55" t="s">
        <v>1046</v>
      </c>
      <c r="C431" s="56" t="s">
        <v>117</v>
      </c>
      <c r="D431" s="57" t="s">
        <v>896</v>
      </c>
      <c r="E431" s="150" t="s">
        <v>84</v>
      </c>
      <c r="F431" s="80">
        <v>3</v>
      </c>
      <c r="G431" s="60" t="s">
        <v>1041</v>
      </c>
      <c r="H431" s="60" t="s">
        <v>1026</v>
      </c>
      <c r="I431" s="81"/>
      <c r="J431" s="82">
        <v>1</v>
      </c>
      <c r="K431" s="63">
        <f t="shared" si="300"/>
        <v>1</v>
      </c>
      <c r="L431" s="63">
        <f t="shared" si="301"/>
        <v>0</v>
      </c>
      <c r="M431" s="83">
        <v>26</v>
      </c>
      <c r="N431" s="84"/>
      <c r="O431" s="66">
        <f t="shared" si="310"/>
        <v>0</v>
      </c>
      <c r="P431" s="66">
        <f t="shared" si="311"/>
        <v>0</v>
      </c>
      <c r="Q431" s="83"/>
      <c r="R431" s="85">
        <f t="shared" si="312"/>
        <v>83.2</v>
      </c>
      <c r="S431" s="69">
        <f t="shared" si="304"/>
        <v>26</v>
      </c>
      <c r="T431" s="70">
        <f t="shared" si="305"/>
        <v>26</v>
      </c>
      <c r="U431" s="70">
        <f t="shared" si="306"/>
        <v>31.2</v>
      </c>
      <c r="V431" s="70">
        <f t="shared" si="307"/>
        <v>0</v>
      </c>
      <c r="W431" s="70">
        <f t="shared" si="308"/>
        <v>0</v>
      </c>
      <c r="X431" s="70">
        <f t="shared" si="309"/>
        <v>0</v>
      </c>
      <c r="Y431" s="70">
        <f t="shared" si="313"/>
        <v>26</v>
      </c>
      <c r="Z431" s="70">
        <f t="shared" si="314"/>
        <v>26</v>
      </c>
      <c r="AA431" s="70">
        <f t="shared" si="315"/>
        <v>31.2</v>
      </c>
      <c r="AB431" s="71"/>
    </row>
    <row r="432" spans="1:29" ht="25.5" x14ac:dyDescent="0.25">
      <c r="A432" s="54" t="s">
        <v>933</v>
      </c>
      <c r="B432" s="55" t="s">
        <v>158</v>
      </c>
      <c r="C432" s="56" t="s">
        <v>117</v>
      </c>
      <c r="D432" s="57" t="s">
        <v>896</v>
      </c>
      <c r="E432" s="150" t="s">
        <v>84</v>
      </c>
      <c r="F432" s="80">
        <v>3</v>
      </c>
      <c r="G432" s="60" t="s">
        <v>945</v>
      </c>
      <c r="H432" s="60" t="s">
        <v>946</v>
      </c>
      <c r="I432" s="81"/>
      <c r="J432" s="82">
        <v>1</v>
      </c>
      <c r="K432" s="63">
        <f t="shared" si="300"/>
        <v>1</v>
      </c>
      <c r="L432" s="63">
        <f t="shared" si="301"/>
        <v>0</v>
      </c>
      <c r="M432" s="83">
        <v>26</v>
      </c>
      <c r="N432" s="84"/>
      <c r="O432" s="66">
        <f t="shared" si="310"/>
        <v>0</v>
      </c>
      <c r="P432" s="66">
        <f t="shared" si="311"/>
        <v>0</v>
      </c>
      <c r="Q432" s="83"/>
      <c r="R432" s="85">
        <f t="shared" si="312"/>
        <v>83.2</v>
      </c>
      <c r="S432" s="69">
        <f t="shared" si="304"/>
        <v>26</v>
      </c>
      <c r="T432" s="70">
        <f t="shared" si="305"/>
        <v>26</v>
      </c>
      <c r="U432" s="70">
        <f t="shared" si="306"/>
        <v>31.2</v>
      </c>
      <c r="V432" s="70">
        <f t="shared" si="307"/>
        <v>0</v>
      </c>
      <c r="W432" s="70">
        <f t="shared" si="308"/>
        <v>0</v>
      </c>
      <c r="X432" s="70">
        <f t="shared" si="309"/>
        <v>0</v>
      </c>
      <c r="Y432" s="70">
        <f t="shared" si="313"/>
        <v>26</v>
      </c>
      <c r="Z432" s="70">
        <f t="shared" si="314"/>
        <v>26</v>
      </c>
      <c r="AA432" s="70">
        <f t="shared" si="315"/>
        <v>31.2</v>
      </c>
      <c r="AB432" s="71"/>
    </row>
    <row r="433" spans="1:29" x14ac:dyDescent="0.25">
      <c r="A433" s="54" t="s">
        <v>1023</v>
      </c>
      <c r="B433" s="55" t="s">
        <v>800</v>
      </c>
      <c r="C433" s="56" t="s">
        <v>1024</v>
      </c>
      <c r="D433" s="57" t="s">
        <v>896</v>
      </c>
      <c r="E433" s="150" t="s">
        <v>84</v>
      </c>
      <c r="F433" s="80">
        <v>3</v>
      </c>
      <c r="G433" s="60" t="s">
        <v>945</v>
      </c>
      <c r="H433" s="60" t="s">
        <v>946</v>
      </c>
      <c r="I433" s="81"/>
      <c r="J433" s="82"/>
      <c r="K433" s="63">
        <f t="shared" si="300"/>
        <v>0</v>
      </c>
      <c r="L433" s="63">
        <f t="shared" si="301"/>
        <v>0</v>
      </c>
      <c r="M433" s="83"/>
      <c r="N433" s="84">
        <v>2</v>
      </c>
      <c r="O433" s="66">
        <f t="shared" si="310"/>
        <v>1</v>
      </c>
      <c r="P433" s="66">
        <f t="shared" si="311"/>
        <v>1</v>
      </c>
      <c r="Q433" s="83">
        <v>26</v>
      </c>
      <c r="R433" s="85">
        <f t="shared" si="312"/>
        <v>75.400000000000006</v>
      </c>
      <c r="S433" s="69">
        <f t="shared" si="304"/>
        <v>0</v>
      </c>
      <c r="T433" s="70">
        <f t="shared" si="305"/>
        <v>0</v>
      </c>
      <c r="U433" s="70">
        <f t="shared" si="306"/>
        <v>0</v>
      </c>
      <c r="V433" s="70">
        <f t="shared" si="307"/>
        <v>52</v>
      </c>
      <c r="W433" s="70">
        <f t="shared" si="308"/>
        <v>7.8</v>
      </c>
      <c r="X433" s="70">
        <f t="shared" si="309"/>
        <v>15.6</v>
      </c>
      <c r="Y433" s="70">
        <f t="shared" si="313"/>
        <v>52</v>
      </c>
      <c r="Z433" s="70">
        <f t="shared" si="314"/>
        <v>7.8</v>
      </c>
      <c r="AA433" s="70">
        <f t="shared" si="315"/>
        <v>15.6</v>
      </c>
      <c r="AB433" s="71"/>
    </row>
    <row r="434" spans="1:29" x14ac:dyDescent="0.25">
      <c r="A434" s="54"/>
      <c r="B434" s="55"/>
      <c r="C434" s="56"/>
      <c r="D434" s="57" t="s">
        <v>896</v>
      </c>
      <c r="E434" s="150" t="s">
        <v>84</v>
      </c>
      <c r="F434" s="80">
        <v>3</v>
      </c>
      <c r="G434" s="60" t="s">
        <v>945</v>
      </c>
      <c r="H434" s="60" t="s">
        <v>946</v>
      </c>
      <c r="I434" s="81"/>
      <c r="J434" s="82"/>
      <c r="K434" s="63">
        <f t="shared" si="300"/>
        <v>0</v>
      </c>
      <c r="L434" s="63">
        <f t="shared" si="301"/>
        <v>0</v>
      </c>
      <c r="M434" s="83"/>
      <c r="N434" s="84"/>
      <c r="O434" s="66"/>
      <c r="P434" s="66"/>
      <c r="Q434" s="83"/>
      <c r="R434" s="85">
        <f t="shared" si="312"/>
        <v>0</v>
      </c>
      <c r="S434" s="69">
        <f t="shared" si="304"/>
        <v>0</v>
      </c>
      <c r="T434" s="70">
        <f t="shared" si="305"/>
        <v>0</v>
      </c>
      <c r="U434" s="70">
        <f t="shared" si="306"/>
        <v>0</v>
      </c>
      <c r="V434" s="70">
        <f t="shared" si="307"/>
        <v>0</v>
      </c>
      <c r="W434" s="70">
        <f t="shared" si="308"/>
        <v>0</v>
      </c>
      <c r="X434" s="70">
        <f t="shared" si="309"/>
        <v>0</v>
      </c>
      <c r="Y434" s="70">
        <f t="shared" si="313"/>
        <v>0</v>
      </c>
      <c r="Z434" s="70">
        <f t="shared" si="314"/>
        <v>0</v>
      </c>
      <c r="AA434" s="70">
        <f t="shared" si="315"/>
        <v>0</v>
      </c>
      <c r="AB434" s="71"/>
    </row>
    <row r="435" spans="1:29" ht="31.5" x14ac:dyDescent="0.25">
      <c r="A435" s="573" t="s">
        <v>1353</v>
      </c>
      <c r="B435" s="641" t="s">
        <v>158</v>
      </c>
      <c r="C435" s="642" t="s">
        <v>142</v>
      </c>
      <c r="D435" s="643" t="s">
        <v>1299</v>
      </c>
      <c r="E435" s="617" t="s">
        <v>84</v>
      </c>
      <c r="F435" s="618">
        <v>5</v>
      </c>
      <c r="G435" s="233" t="s">
        <v>1357</v>
      </c>
      <c r="H435" s="233" t="s">
        <v>1358</v>
      </c>
      <c r="I435" s="619"/>
      <c r="J435" s="82">
        <v>1</v>
      </c>
      <c r="K435" s="620">
        <f t="shared" ref="K435:K466" si="316">IF(J435&gt;0, 1, 0)</f>
        <v>1</v>
      </c>
      <c r="L435" s="620">
        <f t="shared" ref="L435:L466" si="317">J435-K435</f>
        <v>0</v>
      </c>
      <c r="M435" s="494">
        <v>26</v>
      </c>
      <c r="N435" s="84">
        <v>1</v>
      </c>
      <c r="O435" s="620">
        <f t="shared" ref="O435:O466" si="318">IF(N435&gt;0, 1, 0)</f>
        <v>1</v>
      </c>
      <c r="P435" s="620">
        <f t="shared" ref="P435:P466" si="319">N435-O435</f>
        <v>0</v>
      </c>
      <c r="Q435" s="494">
        <v>26</v>
      </c>
      <c r="R435" s="574">
        <f t="shared" si="312"/>
        <v>124.80000000000001</v>
      </c>
      <c r="S435" s="645">
        <f t="shared" si="304"/>
        <v>26</v>
      </c>
      <c r="T435" s="646">
        <f t="shared" si="305"/>
        <v>26</v>
      </c>
      <c r="U435" s="646">
        <f t="shared" si="306"/>
        <v>31.2</v>
      </c>
      <c r="V435" s="646">
        <f t="shared" si="307"/>
        <v>26</v>
      </c>
      <c r="W435" s="646">
        <f t="shared" si="308"/>
        <v>7.8</v>
      </c>
      <c r="X435" s="646">
        <f t="shared" si="309"/>
        <v>7.8</v>
      </c>
      <c r="Y435" s="646">
        <f t="shared" si="313"/>
        <v>52</v>
      </c>
      <c r="Z435" s="646">
        <f t="shared" si="314"/>
        <v>33.799999999999997</v>
      </c>
      <c r="AA435" s="646">
        <f t="shared" si="315"/>
        <v>39</v>
      </c>
      <c r="AB435" s="647"/>
    </row>
    <row r="436" spans="1:29" ht="31.5" x14ac:dyDescent="0.25">
      <c r="A436" s="54" t="s">
        <v>769</v>
      </c>
      <c r="B436" s="55" t="s">
        <v>770</v>
      </c>
      <c r="C436" s="56" t="s">
        <v>52</v>
      </c>
      <c r="D436" s="57" t="s">
        <v>738</v>
      </c>
      <c r="E436" s="150" t="s">
        <v>84</v>
      </c>
      <c r="F436" s="80">
        <v>5</v>
      </c>
      <c r="G436" s="60" t="s">
        <v>785</v>
      </c>
      <c r="H436" s="60" t="s">
        <v>786</v>
      </c>
      <c r="I436" s="81"/>
      <c r="J436" s="82">
        <v>1</v>
      </c>
      <c r="K436" s="63">
        <f t="shared" si="316"/>
        <v>1</v>
      </c>
      <c r="L436" s="63">
        <f t="shared" si="317"/>
        <v>0</v>
      </c>
      <c r="M436" s="83">
        <v>26</v>
      </c>
      <c r="N436" s="84">
        <v>1</v>
      </c>
      <c r="O436" s="66">
        <f t="shared" si="318"/>
        <v>1</v>
      </c>
      <c r="P436" s="66">
        <f t="shared" si="319"/>
        <v>0</v>
      </c>
      <c r="Q436" s="83">
        <v>10</v>
      </c>
      <c r="R436" s="85">
        <f t="shared" si="312"/>
        <v>99.2</v>
      </c>
      <c r="S436" s="69">
        <f t="shared" ref="S436:S467" si="320">J436*M436*$S$5</f>
        <v>26</v>
      </c>
      <c r="T436" s="70">
        <f t="shared" ref="T436:T467" si="321">K436*M436*$T$5</f>
        <v>26</v>
      </c>
      <c r="U436" s="70">
        <f t="shared" ref="U436:U467" si="322">J436*M436*$U$5</f>
        <v>31.2</v>
      </c>
      <c r="V436" s="70">
        <f t="shared" ref="V436:V467" si="323">N436*Q436*$V$7</f>
        <v>10</v>
      </c>
      <c r="W436" s="70">
        <f t="shared" ref="W436:W467" si="324">O436*Q436*$W$7</f>
        <v>3</v>
      </c>
      <c r="X436" s="70">
        <f t="shared" ref="X436:X467" si="325">N436*Q436*$X$7</f>
        <v>3</v>
      </c>
      <c r="Y436" s="70">
        <f t="shared" si="313"/>
        <v>36</v>
      </c>
      <c r="Z436" s="70">
        <f t="shared" si="314"/>
        <v>29</v>
      </c>
      <c r="AA436" s="70">
        <f t="shared" si="315"/>
        <v>34.200000000000003</v>
      </c>
      <c r="AB436" s="71"/>
    </row>
    <row r="437" spans="1:29" ht="31.5" x14ac:dyDescent="0.25">
      <c r="A437" s="678" t="s">
        <v>790</v>
      </c>
      <c r="B437" s="480" t="s">
        <v>791</v>
      </c>
      <c r="C437" s="56" t="s">
        <v>199</v>
      </c>
      <c r="D437" s="57" t="s">
        <v>738</v>
      </c>
      <c r="E437" s="150" t="s">
        <v>84</v>
      </c>
      <c r="F437" s="80">
        <v>5</v>
      </c>
      <c r="G437" s="60" t="s">
        <v>785</v>
      </c>
      <c r="H437" s="60" t="s">
        <v>786</v>
      </c>
      <c r="I437" s="81"/>
      <c r="J437" s="82"/>
      <c r="K437" s="63">
        <f t="shared" si="316"/>
        <v>0</v>
      </c>
      <c r="L437" s="63">
        <f t="shared" si="317"/>
        <v>0</v>
      </c>
      <c r="M437" s="83"/>
      <c r="N437" s="84">
        <v>1</v>
      </c>
      <c r="O437" s="66">
        <f t="shared" si="318"/>
        <v>1</v>
      </c>
      <c r="P437" s="66">
        <f t="shared" si="319"/>
        <v>0</v>
      </c>
      <c r="Q437" s="83">
        <v>3</v>
      </c>
      <c r="R437" s="85">
        <f t="shared" si="312"/>
        <v>4.8000000000000007</v>
      </c>
      <c r="S437" s="69">
        <f t="shared" si="320"/>
        <v>0</v>
      </c>
      <c r="T437" s="70">
        <f t="shared" si="321"/>
        <v>0</v>
      </c>
      <c r="U437" s="70">
        <f t="shared" si="322"/>
        <v>0</v>
      </c>
      <c r="V437" s="70">
        <f t="shared" si="323"/>
        <v>3</v>
      </c>
      <c r="W437" s="70">
        <f t="shared" si="324"/>
        <v>0.89999999999999991</v>
      </c>
      <c r="X437" s="70">
        <f t="shared" si="325"/>
        <v>0.89999999999999991</v>
      </c>
      <c r="Y437" s="70">
        <f t="shared" si="313"/>
        <v>3</v>
      </c>
      <c r="Z437" s="70">
        <f t="shared" si="314"/>
        <v>0.89999999999999991</v>
      </c>
      <c r="AA437" s="70">
        <f t="shared" si="315"/>
        <v>0.89999999999999991</v>
      </c>
      <c r="AB437" s="71"/>
    </row>
    <row r="438" spans="1:29" ht="47.25" x14ac:dyDescent="0.25">
      <c r="A438" s="678" t="s">
        <v>1003</v>
      </c>
      <c r="B438" s="480" t="s">
        <v>1004</v>
      </c>
      <c r="C438" s="56" t="s">
        <v>142</v>
      </c>
      <c r="D438" s="57" t="s">
        <v>896</v>
      </c>
      <c r="E438" s="150" t="s">
        <v>84</v>
      </c>
      <c r="F438" s="59">
        <v>5</v>
      </c>
      <c r="G438" s="60" t="s">
        <v>1019</v>
      </c>
      <c r="H438" s="60" t="s">
        <v>1020</v>
      </c>
      <c r="I438" s="81"/>
      <c r="J438" s="82">
        <v>1</v>
      </c>
      <c r="K438" s="63">
        <f t="shared" si="316"/>
        <v>1</v>
      </c>
      <c r="L438" s="63">
        <f t="shared" si="317"/>
        <v>0</v>
      </c>
      <c r="M438" s="83">
        <v>26</v>
      </c>
      <c r="N438" s="84"/>
      <c r="O438" s="66">
        <f t="shared" si="318"/>
        <v>0</v>
      </c>
      <c r="P438" s="66">
        <f t="shared" si="319"/>
        <v>0</v>
      </c>
      <c r="Q438" s="83"/>
      <c r="R438" s="85">
        <f t="shared" si="312"/>
        <v>83.2</v>
      </c>
      <c r="S438" s="69">
        <f t="shared" si="320"/>
        <v>26</v>
      </c>
      <c r="T438" s="70">
        <f t="shared" si="321"/>
        <v>26</v>
      </c>
      <c r="U438" s="70">
        <f t="shared" si="322"/>
        <v>31.2</v>
      </c>
      <c r="V438" s="70">
        <f t="shared" si="323"/>
        <v>0</v>
      </c>
      <c r="W438" s="70">
        <f t="shared" si="324"/>
        <v>0</v>
      </c>
      <c r="X438" s="70">
        <f t="shared" si="325"/>
        <v>0</v>
      </c>
      <c r="Y438" s="70">
        <f t="shared" si="313"/>
        <v>26</v>
      </c>
      <c r="Z438" s="70">
        <f t="shared" si="314"/>
        <v>26</v>
      </c>
      <c r="AA438" s="70">
        <f t="shared" si="315"/>
        <v>31.2</v>
      </c>
      <c r="AB438" s="71"/>
    </row>
    <row r="439" spans="1:29" ht="48" thickBot="1" x14ac:dyDescent="0.3">
      <c r="A439" s="679" t="s">
        <v>1156</v>
      </c>
      <c r="B439" s="689" t="s">
        <v>282</v>
      </c>
      <c r="C439" s="698" t="s">
        <v>1024</v>
      </c>
      <c r="D439" s="57" t="s">
        <v>896</v>
      </c>
      <c r="E439" s="708" t="s">
        <v>84</v>
      </c>
      <c r="F439" s="726">
        <v>5</v>
      </c>
      <c r="G439" s="737" t="s">
        <v>1019</v>
      </c>
      <c r="H439" s="737" t="s">
        <v>1020</v>
      </c>
      <c r="I439" s="755"/>
      <c r="J439" s="783"/>
      <c r="K439" s="791">
        <f t="shared" si="316"/>
        <v>0</v>
      </c>
      <c r="L439" s="791">
        <f t="shared" si="317"/>
        <v>0</v>
      </c>
      <c r="M439" s="801"/>
      <c r="N439" s="811">
        <v>1</v>
      </c>
      <c r="O439" s="818">
        <f t="shared" si="318"/>
        <v>1</v>
      </c>
      <c r="P439" s="818">
        <f t="shared" si="319"/>
        <v>0</v>
      </c>
      <c r="Q439" s="801">
        <v>26</v>
      </c>
      <c r="R439" s="848">
        <f t="shared" si="312"/>
        <v>41.6</v>
      </c>
      <c r="S439" s="860">
        <f t="shared" si="320"/>
        <v>0</v>
      </c>
      <c r="T439" s="866">
        <f t="shared" si="321"/>
        <v>0</v>
      </c>
      <c r="U439" s="866">
        <f t="shared" si="322"/>
        <v>0</v>
      </c>
      <c r="V439" s="866">
        <f t="shared" si="323"/>
        <v>26</v>
      </c>
      <c r="W439" s="866">
        <f t="shared" si="324"/>
        <v>7.8</v>
      </c>
      <c r="X439" s="866">
        <f t="shared" si="325"/>
        <v>7.8</v>
      </c>
      <c r="Y439" s="866">
        <f t="shared" si="313"/>
        <v>26</v>
      </c>
      <c r="Z439" s="866">
        <f t="shared" si="314"/>
        <v>7.8</v>
      </c>
      <c r="AA439" s="866">
        <f t="shared" si="315"/>
        <v>7.8</v>
      </c>
      <c r="AB439" s="868"/>
    </row>
    <row r="440" spans="1:29" ht="32.25" thickTop="1" x14ac:dyDescent="0.25">
      <c r="A440" s="54" t="s">
        <v>799</v>
      </c>
      <c r="B440" s="55" t="s">
        <v>800</v>
      </c>
      <c r="C440" s="56" t="s">
        <v>117</v>
      </c>
      <c r="D440" s="57" t="s">
        <v>738</v>
      </c>
      <c r="E440" s="150" t="s">
        <v>84</v>
      </c>
      <c r="F440" s="59">
        <v>5</v>
      </c>
      <c r="G440" s="60" t="s">
        <v>809</v>
      </c>
      <c r="H440" s="60" t="s">
        <v>810</v>
      </c>
      <c r="I440" s="757"/>
      <c r="J440" s="62">
        <v>1</v>
      </c>
      <c r="K440" s="63">
        <f t="shared" si="316"/>
        <v>1</v>
      </c>
      <c r="L440" s="63">
        <f t="shared" si="317"/>
        <v>0</v>
      </c>
      <c r="M440" s="64">
        <v>26</v>
      </c>
      <c r="N440" s="84">
        <v>1</v>
      </c>
      <c r="O440" s="66">
        <f t="shared" si="318"/>
        <v>1</v>
      </c>
      <c r="P440" s="66">
        <f t="shared" si="319"/>
        <v>0</v>
      </c>
      <c r="Q440" s="64">
        <v>26</v>
      </c>
      <c r="R440" s="68">
        <f t="shared" si="312"/>
        <v>124.80000000000001</v>
      </c>
      <c r="S440" s="69">
        <f t="shared" si="320"/>
        <v>26</v>
      </c>
      <c r="T440" s="70">
        <f t="shared" si="321"/>
        <v>26</v>
      </c>
      <c r="U440" s="70">
        <f t="shared" si="322"/>
        <v>31.2</v>
      </c>
      <c r="V440" s="70">
        <f t="shared" si="323"/>
        <v>26</v>
      </c>
      <c r="W440" s="70">
        <f t="shared" si="324"/>
        <v>7.8</v>
      </c>
      <c r="X440" s="70">
        <f t="shared" si="325"/>
        <v>7.8</v>
      </c>
      <c r="Y440" s="70">
        <f t="shared" si="313"/>
        <v>52</v>
      </c>
      <c r="Z440" s="70">
        <f t="shared" si="314"/>
        <v>33.799999999999997</v>
      </c>
      <c r="AA440" s="70">
        <f t="shared" si="315"/>
        <v>39</v>
      </c>
      <c r="AB440" s="71"/>
    </row>
    <row r="441" spans="1:29" ht="31.5" x14ac:dyDescent="0.25">
      <c r="A441" s="54" t="s">
        <v>132</v>
      </c>
      <c r="B441" s="55" t="s">
        <v>133</v>
      </c>
      <c r="C441" s="56" t="s">
        <v>52</v>
      </c>
      <c r="D441" s="57" t="s">
        <v>53</v>
      </c>
      <c r="E441" s="150" t="s">
        <v>84</v>
      </c>
      <c r="F441" s="80">
        <v>5</v>
      </c>
      <c r="G441" s="60" t="s">
        <v>138</v>
      </c>
      <c r="H441" s="60" t="s">
        <v>139</v>
      </c>
      <c r="I441" s="94"/>
      <c r="J441" s="82">
        <v>1</v>
      </c>
      <c r="K441" s="63">
        <f t="shared" si="316"/>
        <v>1</v>
      </c>
      <c r="L441" s="63">
        <f t="shared" si="317"/>
        <v>0</v>
      </c>
      <c r="M441" s="83">
        <v>26</v>
      </c>
      <c r="N441" s="84"/>
      <c r="O441" s="66">
        <f t="shared" si="318"/>
        <v>0</v>
      </c>
      <c r="P441" s="66">
        <f t="shared" si="319"/>
        <v>0</v>
      </c>
      <c r="Q441" s="83"/>
      <c r="R441" s="85">
        <f t="shared" si="312"/>
        <v>83.2</v>
      </c>
      <c r="S441" s="69">
        <f t="shared" si="320"/>
        <v>26</v>
      </c>
      <c r="T441" s="70">
        <f t="shared" si="321"/>
        <v>26</v>
      </c>
      <c r="U441" s="70">
        <f t="shared" si="322"/>
        <v>31.2</v>
      </c>
      <c r="V441" s="70">
        <f t="shared" si="323"/>
        <v>0</v>
      </c>
      <c r="W441" s="70">
        <f t="shared" si="324"/>
        <v>0</v>
      </c>
      <c r="X441" s="70">
        <f t="shared" si="325"/>
        <v>0</v>
      </c>
      <c r="Y441" s="70">
        <f t="shared" si="313"/>
        <v>26</v>
      </c>
      <c r="Z441" s="70">
        <f t="shared" si="314"/>
        <v>26</v>
      </c>
      <c r="AA441" s="70">
        <f t="shared" si="315"/>
        <v>31.2</v>
      </c>
      <c r="AB441" s="71"/>
      <c r="AC441" s="372">
        <f>R441-Y441-Z441-AA441</f>
        <v>0</v>
      </c>
    </row>
    <row r="442" spans="1:29" ht="31.5" x14ac:dyDescent="0.25">
      <c r="A442" s="54" t="s">
        <v>140</v>
      </c>
      <c r="B442" s="55" t="s">
        <v>141</v>
      </c>
      <c r="C442" s="56" t="s">
        <v>142</v>
      </c>
      <c r="D442" s="57" t="s">
        <v>53</v>
      </c>
      <c r="E442" s="150" t="s">
        <v>84</v>
      </c>
      <c r="F442" s="80">
        <v>5</v>
      </c>
      <c r="G442" s="60" t="s">
        <v>138</v>
      </c>
      <c r="H442" s="60" t="s">
        <v>139</v>
      </c>
      <c r="I442" s="95"/>
      <c r="J442" s="82"/>
      <c r="K442" s="96">
        <f t="shared" si="316"/>
        <v>0</v>
      </c>
      <c r="L442" s="96">
        <f t="shared" si="317"/>
        <v>0</v>
      </c>
      <c r="M442" s="83"/>
      <c r="N442" s="84">
        <v>3</v>
      </c>
      <c r="O442" s="66">
        <f t="shared" si="318"/>
        <v>1</v>
      </c>
      <c r="P442" s="66">
        <f t="shared" si="319"/>
        <v>2</v>
      </c>
      <c r="Q442" s="83">
        <v>13</v>
      </c>
      <c r="R442" s="85">
        <f t="shared" si="312"/>
        <v>54.600000000000009</v>
      </c>
      <c r="S442" s="69">
        <f t="shared" si="320"/>
        <v>0</v>
      </c>
      <c r="T442" s="70">
        <f t="shared" si="321"/>
        <v>0</v>
      </c>
      <c r="U442" s="70">
        <f t="shared" si="322"/>
        <v>0</v>
      </c>
      <c r="V442" s="70">
        <f t="shared" si="323"/>
        <v>39</v>
      </c>
      <c r="W442" s="70">
        <f t="shared" si="324"/>
        <v>3.9</v>
      </c>
      <c r="X442" s="70">
        <f t="shared" si="325"/>
        <v>11.7</v>
      </c>
      <c r="Y442" s="70">
        <f t="shared" si="313"/>
        <v>39</v>
      </c>
      <c r="Z442" s="70">
        <f t="shared" si="314"/>
        <v>3.9</v>
      </c>
      <c r="AA442" s="70">
        <f t="shared" si="315"/>
        <v>11.7</v>
      </c>
      <c r="AB442" s="71"/>
      <c r="AC442" s="372">
        <f>R442-Y442-Z442-AA442</f>
        <v>0</v>
      </c>
    </row>
    <row r="443" spans="1:29" ht="31.5" x14ac:dyDescent="0.25">
      <c r="A443" s="54" t="s">
        <v>91</v>
      </c>
      <c r="B443" s="55" t="s">
        <v>92</v>
      </c>
      <c r="C443" s="56" t="s">
        <v>52</v>
      </c>
      <c r="D443" s="57" t="s">
        <v>53</v>
      </c>
      <c r="E443" s="150" t="s">
        <v>84</v>
      </c>
      <c r="F443" s="80">
        <v>5</v>
      </c>
      <c r="G443" s="60" t="s">
        <v>113</v>
      </c>
      <c r="H443" s="60" t="s">
        <v>114</v>
      </c>
      <c r="I443" s="81"/>
      <c r="J443" s="82">
        <v>1</v>
      </c>
      <c r="K443" s="63">
        <f t="shared" si="316"/>
        <v>1</v>
      </c>
      <c r="L443" s="63">
        <f t="shared" si="317"/>
        <v>0</v>
      </c>
      <c r="M443" s="83">
        <v>26</v>
      </c>
      <c r="N443" s="84">
        <v>1</v>
      </c>
      <c r="O443" s="66">
        <f t="shared" si="318"/>
        <v>1</v>
      </c>
      <c r="P443" s="66">
        <f t="shared" si="319"/>
        <v>0</v>
      </c>
      <c r="Q443" s="83">
        <v>26</v>
      </c>
      <c r="R443" s="85">
        <f t="shared" si="312"/>
        <v>124.80000000000001</v>
      </c>
      <c r="S443" s="69">
        <f t="shared" si="320"/>
        <v>26</v>
      </c>
      <c r="T443" s="70">
        <f t="shared" si="321"/>
        <v>26</v>
      </c>
      <c r="U443" s="70">
        <f t="shared" si="322"/>
        <v>31.2</v>
      </c>
      <c r="V443" s="70">
        <f t="shared" si="323"/>
        <v>26</v>
      </c>
      <c r="W443" s="70">
        <f t="shared" si="324"/>
        <v>7.8</v>
      </c>
      <c r="X443" s="70">
        <f t="shared" si="325"/>
        <v>7.8</v>
      </c>
      <c r="Y443" s="70">
        <f t="shared" si="313"/>
        <v>52</v>
      </c>
      <c r="Z443" s="70">
        <f t="shared" si="314"/>
        <v>33.799999999999997</v>
      </c>
      <c r="AA443" s="70">
        <f t="shared" si="315"/>
        <v>39</v>
      </c>
      <c r="AB443" s="71"/>
      <c r="AC443" s="372">
        <f>R443-Y443-Z443-AA443</f>
        <v>0</v>
      </c>
    </row>
    <row r="444" spans="1:29" ht="31.5" x14ac:dyDescent="0.25">
      <c r="A444" s="54" t="s">
        <v>1209</v>
      </c>
      <c r="B444" s="55" t="s">
        <v>1210</v>
      </c>
      <c r="C444" s="56" t="s">
        <v>117</v>
      </c>
      <c r="D444" s="57" t="s">
        <v>1162</v>
      </c>
      <c r="E444" s="150" t="s">
        <v>84</v>
      </c>
      <c r="F444" s="59">
        <v>5</v>
      </c>
      <c r="G444" s="60" t="s">
        <v>1221</v>
      </c>
      <c r="H444" s="60" t="s">
        <v>1170</v>
      </c>
      <c r="I444" s="81"/>
      <c r="J444" s="82">
        <v>1</v>
      </c>
      <c r="K444" s="63">
        <f t="shared" si="316"/>
        <v>1</v>
      </c>
      <c r="L444" s="63">
        <f t="shared" si="317"/>
        <v>0</v>
      </c>
      <c r="M444" s="83">
        <v>26</v>
      </c>
      <c r="N444" s="84">
        <v>1</v>
      </c>
      <c r="O444" s="66">
        <f t="shared" si="318"/>
        <v>1</v>
      </c>
      <c r="P444" s="66">
        <f t="shared" si="319"/>
        <v>0</v>
      </c>
      <c r="Q444" s="83">
        <v>26</v>
      </c>
      <c r="R444" s="85">
        <f t="shared" si="312"/>
        <v>124.80000000000001</v>
      </c>
      <c r="S444" s="69">
        <f t="shared" si="320"/>
        <v>26</v>
      </c>
      <c r="T444" s="70">
        <f t="shared" si="321"/>
        <v>26</v>
      </c>
      <c r="U444" s="70">
        <f t="shared" si="322"/>
        <v>31.2</v>
      </c>
      <c r="V444" s="70">
        <f t="shared" si="323"/>
        <v>26</v>
      </c>
      <c r="W444" s="70">
        <f t="shared" si="324"/>
        <v>7.8</v>
      </c>
      <c r="X444" s="70">
        <f t="shared" si="325"/>
        <v>7.8</v>
      </c>
      <c r="Y444" s="70">
        <f t="shared" si="313"/>
        <v>52</v>
      </c>
      <c r="Z444" s="70">
        <f t="shared" si="314"/>
        <v>33.799999999999997</v>
      </c>
      <c r="AA444" s="70">
        <f t="shared" si="315"/>
        <v>39</v>
      </c>
      <c r="AB444" s="71"/>
    </row>
    <row r="445" spans="1:29" ht="31.5" x14ac:dyDescent="0.25">
      <c r="A445" s="54" t="s">
        <v>954</v>
      </c>
      <c r="B445" s="55" t="s">
        <v>158</v>
      </c>
      <c r="C445" s="56" t="s">
        <v>52</v>
      </c>
      <c r="D445" s="57" t="s">
        <v>896</v>
      </c>
      <c r="E445" s="150" t="s">
        <v>84</v>
      </c>
      <c r="F445" s="80">
        <v>5</v>
      </c>
      <c r="G445" s="60" t="s">
        <v>964</v>
      </c>
      <c r="H445" s="60" t="s">
        <v>965</v>
      </c>
      <c r="I445" s="81"/>
      <c r="J445" s="82">
        <v>1</v>
      </c>
      <c r="K445" s="63">
        <f t="shared" si="316"/>
        <v>1</v>
      </c>
      <c r="L445" s="63">
        <f t="shared" si="317"/>
        <v>0</v>
      </c>
      <c r="M445" s="83">
        <v>26</v>
      </c>
      <c r="N445" s="84">
        <v>1</v>
      </c>
      <c r="O445" s="66">
        <f t="shared" si="318"/>
        <v>1</v>
      </c>
      <c r="P445" s="66">
        <f t="shared" si="319"/>
        <v>0</v>
      </c>
      <c r="Q445" s="83">
        <v>26</v>
      </c>
      <c r="R445" s="85">
        <f t="shared" si="312"/>
        <v>124.80000000000001</v>
      </c>
      <c r="S445" s="69">
        <f t="shared" si="320"/>
        <v>26</v>
      </c>
      <c r="T445" s="70">
        <f t="shared" si="321"/>
        <v>26</v>
      </c>
      <c r="U445" s="70">
        <f t="shared" si="322"/>
        <v>31.2</v>
      </c>
      <c r="V445" s="70">
        <f t="shared" si="323"/>
        <v>26</v>
      </c>
      <c r="W445" s="70">
        <f t="shared" si="324"/>
        <v>7.8</v>
      </c>
      <c r="X445" s="70">
        <f t="shared" si="325"/>
        <v>7.8</v>
      </c>
      <c r="Y445" s="70">
        <f t="shared" si="313"/>
        <v>52</v>
      </c>
      <c r="Z445" s="70">
        <f t="shared" si="314"/>
        <v>33.799999999999997</v>
      </c>
      <c r="AA445" s="70">
        <f t="shared" si="315"/>
        <v>39</v>
      </c>
      <c r="AB445" s="71"/>
    </row>
    <row r="446" spans="1:29" ht="31.5" x14ac:dyDescent="0.25">
      <c r="A446" s="54" t="s">
        <v>1335</v>
      </c>
      <c r="B446" s="55" t="s">
        <v>158</v>
      </c>
      <c r="C446" s="608" t="s">
        <v>117</v>
      </c>
      <c r="D446" s="389" t="s">
        <v>1299</v>
      </c>
      <c r="E446" s="615" t="s">
        <v>84</v>
      </c>
      <c r="F446" s="80">
        <v>5</v>
      </c>
      <c r="G446" s="60" t="s">
        <v>1346</v>
      </c>
      <c r="H446" s="60" t="s">
        <v>1347</v>
      </c>
      <c r="I446" s="616"/>
      <c r="J446" s="82">
        <v>1</v>
      </c>
      <c r="K446" s="610">
        <f t="shared" si="316"/>
        <v>1</v>
      </c>
      <c r="L446" s="610">
        <f t="shared" si="317"/>
        <v>0</v>
      </c>
      <c r="M446" s="83">
        <v>26</v>
      </c>
      <c r="N446" s="84">
        <v>1</v>
      </c>
      <c r="O446" s="611">
        <f t="shared" si="318"/>
        <v>1</v>
      </c>
      <c r="P446" s="611">
        <f t="shared" si="319"/>
        <v>0</v>
      </c>
      <c r="Q446" s="83">
        <v>26</v>
      </c>
      <c r="R446" s="85">
        <f t="shared" si="312"/>
        <v>124.80000000000001</v>
      </c>
      <c r="S446" s="69">
        <f t="shared" si="320"/>
        <v>26</v>
      </c>
      <c r="T446" s="70">
        <f t="shared" si="321"/>
        <v>26</v>
      </c>
      <c r="U446" s="70">
        <f t="shared" si="322"/>
        <v>31.2</v>
      </c>
      <c r="V446" s="70">
        <f t="shared" si="323"/>
        <v>26</v>
      </c>
      <c r="W446" s="70">
        <f t="shared" si="324"/>
        <v>7.8</v>
      </c>
      <c r="X446" s="70">
        <f t="shared" si="325"/>
        <v>7.8</v>
      </c>
      <c r="Y446" s="70">
        <f t="shared" si="313"/>
        <v>52</v>
      </c>
      <c r="Z446" s="70">
        <f t="shared" si="314"/>
        <v>33.799999999999997</v>
      </c>
      <c r="AA446" s="70">
        <f t="shared" si="315"/>
        <v>39</v>
      </c>
      <c r="AB446" s="71"/>
    </row>
    <row r="447" spans="1:29" ht="31.5" x14ac:dyDescent="0.25">
      <c r="A447" s="392"/>
      <c r="B447" s="393"/>
      <c r="C447" s="56"/>
      <c r="D447" s="57" t="s">
        <v>549</v>
      </c>
      <c r="E447" s="150" t="s">
        <v>84</v>
      </c>
      <c r="F447" s="80">
        <v>5</v>
      </c>
      <c r="G447" s="60" t="s">
        <v>717</v>
      </c>
      <c r="H447" s="60" t="s">
        <v>718</v>
      </c>
      <c r="I447" s="81"/>
      <c r="J447" s="82">
        <v>1</v>
      </c>
      <c r="K447" s="63">
        <f t="shared" si="316"/>
        <v>1</v>
      </c>
      <c r="L447" s="63">
        <f t="shared" si="317"/>
        <v>0</v>
      </c>
      <c r="M447" s="83">
        <v>0</v>
      </c>
      <c r="N447" s="84">
        <v>1</v>
      </c>
      <c r="O447" s="66">
        <f t="shared" si="318"/>
        <v>1</v>
      </c>
      <c r="P447" s="66">
        <f t="shared" si="319"/>
        <v>0</v>
      </c>
      <c r="Q447" s="446">
        <v>0</v>
      </c>
      <c r="R447" s="85">
        <f t="shared" si="312"/>
        <v>0</v>
      </c>
      <c r="S447" s="69">
        <f t="shared" si="320"/>
        <v>0</v>
      </c>
      <c r="T447" s="70">
        <f t="shared" si="321"/>
        <v>0</v>
      </c>
      <c r="U447" s="70">
        <f t="shared" si="322"/>
        <v>0</v>
      </c>
      <c r="V447" s="70">
        <f t="shared" si="323"/>
        <v>0</v>
      </c>
      <c r="W447" s="70">
        <f t="shared" si="324"/>
        <v>0</v>
      </c>
      <c r="X447" s="70">
        <f t="shared" si="325"/>
        <v>0</v>
      </c>
      <c r="Y447" s="70">
        <f t="shared" si="313"/>
        <v>0</v>
      </c>
      <c r="Z447" s="70">
        <f t="shared" si="314"/>
        <v>0</v>
      </c>
      <c r="AA447" s="70">
        <f t="shared" si="315"/>
        <v>0</v>
      </c>
      <c r="AB447" s="71"/>
    </row>
    <row r="448" spans="1:29" ht="31.5" x14ac:dyDescent="0.25">
      <c r="A448" s="392" t="s">
        <v>734</v>
      </c>
      <c r="B448" s="393" t="s">
        <v>735</v>
      </c>
      <c r="C448" s="56" t="s">
        <v>199</v>
      </c>
      <c r="D448" s="57" t="s">
        <v>549</v>
      </c>
      <c r="E448" s="150" t="s">
        <v>84</v>
      </c>
      <c r="F448" s="80">
        <v>5</v>
      </c>
      <c r="G448" s="60" t="s">
        <v>717</v>
      </c>
      <c r="H448" s="60" t="s">
        <v>718</v>
      </c>
      <c r="I448" s="404"/>
      <c r="J448" s="82">
        <v>0</v>
      </c>
      <c r="K448" s="96">
        <f t="shared" si="316"/>
        <v>0</v>
      </c>
      <c r="L448" s="96">
        <f t="shared" si="317"/>
        <v>0</v>
      </c>
      <c r="M448" s="83">
        <v>0</v>
      </c>
      <c r="N448" s="84">
        <v>1</v>
      </c>
      <c r="O448" s="66">
        <f t="shared" si="318"/>
        <v>1</v>
      </c>
      <c r="P448" s="66">
        <f t="shared" si="319"/>
        <v>0</v>
      </c>
      <c r="Q448" s="446">
        <v>13</v>
      </c>
      <c r="R448" s="85">
        <f t="shared" si="312"/>
        <v>20.8</v>
      </c>
      <c r="S448" s="69">
        <f t="shared" si="320"/>
        <v>0</v>
      </c>
      <c r="T448" s="70">
        <f t="shared" si="321"/>
        <v>0</v>
      </c>
      <c r="U448" s="70">
        <f t="shared" si="322"/>
        <v>0</v>
      </c>
      <c r="V448" s="70">
        <f t="shared" si="323"/>
        <v>13</v>
      </c>
      <c r="W448" s="70">
        <f t="shared" si="324"/>
        <v>3.9</v>
      </c>
      <c r="X448" s="70">
        <f t="shared" si="325"/>
        <v>3.9</v>
      </c>
      <c r="Y448" s="70">
        <f t="shared" si="313"/>
        <v>13</v>
      </c>
      <c r="Z448" s="70">
        <f t="shared" si="314"/>
        <v>3.9</v>
      </c>
      <c r="AA448" s="70">
        <f t="shared" si="315"/>
        <v>3.9</v>
      </c>
      <c r="AB448" s="71"/>
    </row>
    <row r="449" spans="1:29" ht="31.5" x14ac:dyDescent="0.25">
      <c r="A449" s="54" t="s">
        <v>1180</v>
      </c>
      <c r="B449" s="55" t="s">
        <v>158</v>
      </c>
      <c r="C449" s="56" t="s">
        <v>117</v>
      </c>
      <c r="D449" s="57" t="s">
        <v>1162</v>
      </c>
      <c r="E449" s="150" t="s">
        <v>84</v>
      </c>
      <c r="F449" s="59">
        <v>5</v>
      </c>
      <c r="G449" s="60" t="s">
        <v>1195</v>
      </c>
      <c r="H449" s="60" t="s">
        <v>1184</v>
      </c>
      <c r="I449" s="81"/>
      <c r="J449" s="82"/>
      <c r="K449" s="63">
        <f t="shared" si="316"/>
        <v>0</v>
      </c>
      <c r="L449" s="63">
        <f t="shared" si="317"/>
        <v>0</v>
      </c>
      <c r="M449" s="83"/>
      <c r="N449" s="84"/>
      <c r="O449" s="66">
        <f t="shared" si="318"/>
        <v>0</v>
      </c>
      <c r="P449" s="66">
        <f t="shared" si="319"/>
        <v>0</v>
      </c>
      <c r="Q449" s="83"/>
      <c r="R449" s="85">
        <f t="shared" si="312"/>
        <v>0</v>
      </c>
      <c r="S449" s="69">
        <f t="shared" si="320"/>
        <v>0</v>
      </c>
      <c r="T449" s="70">
        <f t="shared" si="321"/>
        <v>0</v>
      </c>
      <c r="U449" s="70">
        <f t="shared" si="322"/>
        <v>0</v>
      </c>
      <c r="V449" s="70">
        <f t="shared" si="323"/>
        <v>0</v>
      </c>
      <c r="W449" s="70">
        <f t="shared" si="324"/>
        <v>0</v>
      </c>
      <c r="X449" s="70">
        <f t="shared" si="325"/>
        <v>0</v>
      </c>
      <c r="Y449" s="70">
        <f t="shared" si="313"/>
        <v>0</v>
      </c>
      <c r="Z449" s="70">
        <f t="shared" si="314"/>
        <v>0</v>
      </c>
      <c r="AA449" s="70">
        <f t="shared" si="315"/>
        <v>0</v>
      </c>
      <c r="AB449" s="71"/>
    </row>
    <row r="450" spans="1:29" ht="31.5" x14ac:dyDescent="0.25">
      <c r="A450" s="678" t="s">
        <v>1224</v>
      </c>
      <c r="B450" s="480" t="s">
        <v>1225</v>
      </c>
      <c r="C450" s="56" t="s">
        <v>52</v>
      </c>
      <c r="D450" s="57" t="s">
        <v>1162</v>
      </c>
      <c r="E450" s="150" t="s">
        <v>84</v>
      </c>
      <c r="F450" s="59">
        <v>5</v>
      </c>
      <c r="G450" s="60" t="s">
        <v>1195</v>
      </c>
      <c r="H450" s="60" t="s">
        <v>1184</v>
      </c>
      <c r="I450" s="81"/>
      <c r="J450" s="82"/>
      <c r="K450" s="63">
        <f t="shared" si="316"/>
        <v>0</v>
      </c>
      <c r="L450" s="63">
        <f t="shared" si="317"/>
        <v>0</v>
      </c>
      <c r="M450" s="83"/>
      <c r="N450" s="84">
        <v>1</v>
      </c>
      <c r="O450" s="66">
        <f t="shared" si="318"/>
        <v>1</v>
      </c>
      <c r="P450" s="66">
        <f t="shared" si="319"/>
        <v>0</v>
      </c>
      <c r="Q450" s="83">
        <v>26</v>
      </c>
      <c r="R450" s="85">
        <f t="shared" si="312"/>
        <v>41.6</v>
      </c>
      <c r="S450" s="69">
        <f t="shared" si="320"/>
        <v>0</v>
      </c>
      <c r="T450" s="70">
        <f t="shared" si="321"/>
        <v>0</v>
      </c>
      <c r="U450" s="70">
        <f t="shared" si="322"/>
        <v>0</v>
      </c>
      <c r="V450" s="70">
        <f t="shared" si="323"/>
        <v>26</v>
      </c>
      <c r="W450" s="70">
        <f t="shared" si="324"/>
        <v>7.8</v>
      </c>
      <c r="X450" s="70">
        <f t="shared" si="325"/>
        <v>7.8</v>
      </c>
      <c r="Y450" s="70">
        <f t="shared" si="313"/>
        <v>26</v>
      </c>
      <c r="Z450" s="70">
        <f t="shared" si="314"/>
        <v>7.8</v>
      </c>
      <c r="AA450" s="70">
        <f t="shared" si="315"/>
        <v>7.8</v>
      </c>
      <c r="AB450" s="71"/>
    </row>
    <row r="451" spans="1:29" ht="31.5" x14ac:dyDescent="0.25">
      <c r="A451" s="678" t="s">
        <v>740</v>
      </c>
      <c r="B451" s="480" t="s">
        <v>741</v>
      </c>
      <c r="C451" s="56" t="s">
        <v>142</v>
      </c>
      <c r="D451" s="57" t="s">
        <v>738</v>
      </c>
      <c r="E451" s="150" t="s">
        <v>84</v>
      </c>
      <c r="F451" s="59">
        <v>5</v>
      </c>
      <c r="G451" s="60" t="s">
        <v>756</v>
      </c>
      <c r="H451" s="60" t="s">
        <v>757</v>
      </c>
      <c r="I451" s="81"/>
      <c r="J451" s="82"/>
      <c r="K451" s="63">
        <f t="shared" si="316"/>
        <v>0</v>
      </c>
      <c r="L451" s="63">
        <f t="shared" si="317"/>
        <v>0</v>
      </c>
      <c r="M451" s="83"/>
      <c r="N451" s="84"/>
      <c r="O451" s="66">
        <f t="shared" si="318"/>
        <v>0</v>
      </c>
      <c r="P451" s="66">
        <f t="shared" si="319"/>
        <v>0</v>
      </c>
      <c r="Q451" s="83"/>
      <c r="R451" s="85">
        <f t="shared" si="312"/>
        <v>0</v>
      </c>
      <c r="S451" s="69">
        <f t="shared" si="320"/>
        <v>0</v>
      </c>
      <c r="T451" s="70">
        <f t="shared" si="321"/>
        <v>0</v>
      </c>
      <c r="U451" s="70">
        <f t="shared" si="322"/>
        <v>0</v>
      </c>
      <c r="V451" s="70">
        <f t="shared" si="323"/>
        <v>0</v>
      </c>
      <c r="W451" s="70">
        <f t="shared" si="324"/>
        <v>0</v>
      </c>
      <c r="X451" s="70">
        <f t="shared" si="325"/>
        <v>0</v>
      </c>
      <c r="Y451" s="70">
        <f t="shared" si="313"/>
        <v>0</v>
      </c>
      <c r="Z451" s="70">
        <f t="shared" si="314"/>
        <v>0</v>
      </c>
      <c r="AA451" s="70">
        <f t="shared" si="315"/>
        <v>0</v>
      </c>
      <c r="AB451" s="71"/>
    </row>
    <row r="452" spans="1:29" ht="32.25" thickBot="1" x14ac:dyDescent="0.3">
      <c r="A452" s="679" t="s">
        <v>880</v>
      </c>
      <c r="B452" s="689" t="s">
        <v>881</v>
      </c>
      <c r="C452" s="698" t="s">
        <v>117</v>
      </c>
      <c r="D452" s="57" t="s">
        <v>738</v>
      </c>
      <c r="E452" s="708" t="s">
        <v>84</v>
      </c>
      <c r="F452" s="726">
        <v>5</v>
      </c>
      <c r="G452" s="737" t="s">
        <v>756</v>
      </c>
      <c r="H452" s="737" t="s">
        <v>757</v>
      </c>
      <c r="I452" s="755"/>
      <c r="J452" s="783">
        <v>1</v>
      </c>
      <c r="K452" s="791">
        <f t="shared" si="316"/>
        <v>1</v>
      </c>
      <c r="L452" s="791">
        <f t="shared" si="317"/>
        <v>0</v>
      </c>
      <c r="M452" s="801">
        <v>26</v>
      </c>
      <c r="N452" s="811">
        <v>1</v>
      </c>
      <c r="O452" s="818">
        <f t="shared" si="318"/>
        <v>1</v>
      </c>
      <c r="P452" s="818">
        <f t="shared" si="319"/>
        <v>0</v>
      </c>
      <c r="Q452" s="801">
        <v>26</v>
      </c>
      <c r="R452" s="848">
        <f t="shared" ref="R452:R477" si="326">(K452*M452*$R$5)+(L452*M452*$R$6)+(O452*Q452*$R$7)+(P452*Q452*$R$8)</f>
        <v>124.80000000000001</v>
      </c>
      <c r="S452" s="860">
        <f t="shared" si="320"/>
        <v>26</v>
      </c>
      <c r="T452" s="866">
        <f t="shared" si="321"/>
        <v>26</v>
      </c>
      <c r="U452" s="866">
        <f t="shared" si="322"/>
        <v>31.2</v>
      </c>
      <c r="V452" s="866">
        <f t="shared" si="323"/>
        <v>26</v>
      </c>
      <c r="W452" s="866">
        <f t="shared" si="324"/>
        <v>7.8</v>
      </c>
      <c r="X452" s="866">
        <f t="shared" si="325"/>
        <v>7.8</v>
      </c>
      <c r="Y452" s="866">
        <f t="shared" ref="Y452:Y477" si="327">S452+V452</f>
        <v>52</v>
      </c>
      <c r="Z452" s="866">
        <f t="shared" ref="Z452:Z477" si="328">T452+W452</f>
        <v>33.799999999999997</v>
      </c>
      <c r="AA452" s="866">
        <f t="shared" ref="AA452:AA477" si="329">U452+X452</f>
        <v>39</v>
      </c>
      <c r="AB452" s="868"/>
    </row>
    <row r="453" spans="1:29" ht="16.5" thickTop="1" x14ac:dyDescent="0.25">
      <c r="A453" s="392" t="s">
        <v>573</v>
      </c>
      <c r="B453" s="393" t="s">
        <v>574</v>
      </c>
      <c r="C453" s="56" t="s">
        <v>199</v>
      </c>
      <c r="D453" s="57" t="s">
        <v>549</v>
      </c>
      <c r="E453" s="150" t="s">
        <v>84</v>
      </c>
      <c r="F453" s="80">
        <v>5</v>
      </c>
      <c r="G453" s="60" t="s">
        <v>587</v>
      </c>
      <c r="H453" s="60" t="s">
        <v>588</v>
      </c>
      <c r="I453" s="757"/>
      <c r="J453" s="62"/>
      <c r="K453" s="63">
        <f t="shared" si="316"/>
        <v>0</v>
      </c>
      <c r="L453" s="63">
        <f t="shared" si="317"/>
        <v>0</v>
      </c>
      <c r="M453" s="64"/>
      <c r="N453" s="65"/>
      <c r="O453" s="66">
        <f t="shared" si="318"/>
        <v>0</v>
      </c>
      <c r="P453" s="66">
        <f t="shared" si="319"/>
        <v>0</v>
      </c>
      <c r="Q453" s="64"/>
      <c r="R453" s="68">
        <f t="shared" si="326"/>
        <v>0</v>
      </c>
      <c r="S453" s="69">
        <f t="shared" si="320"/>
        <v>0</v>
      </c>
      <c r="T453" s="70">
        <f t="shared" si="321"/>
        <v>0</v>
      </c>
      <c r="U453" s="70">
        <f t="shared" si="322"/>
        <v>0</v>
      </c>
      <c r="V453" s="70">
        <f t="shared" si="323"/>
        <v>0</v>
      </c>
      <c r="W453" s="70">
        <f t="shared" si="324"/>
        <v>0</v>
      </c>
      <c r="X453" s="70">
        <f t="shared" si="325"/>
        <v>0</v>
      </c>
      <c r="Y453" s="70">
        <f t="shared" si="327"/>
        <v>0</v>
      </c>
      <c r="Z453" s="70">
        <f t="shared" si="328"/>
        <v>0</v>
      </c>
      <c r="AA453" s="70">
        <f t="shared" si="329"/>
        <v>0</v>
      </c>
      <c r="AB453" s="71"/>
    </row>
    <row r="454" spans="1:29" x14ac:dyDescent="0.25">
      <c r="A454" s="392" t="s">
        <v>625</v>
      </c>
      <c r="B454" s="393" t="s">
        <v>626</v>
      </c>
      <c r="C454" s="56" t="s">
        <v>142</v>
      </c>
      <c r="D454" s="57" t="s">
        <v>549</v>
      </c>
      <c r="E454" s="150" t="s">
        <v>84</v>
      </c>
      <c r="F454" s="80">
        <v>5</v>
      </c>
      <c r="G454" s="60" t="s">
        <v>587</v>
      </c>
      <c r="H454" s="60" t="s">
        <v>588</v>
      </c>
      <c r="I454" s="81"/>
      <c r="J454" s="82">
        <v>1</v>
      </c>
      <c r="K454" s="63">
        <f t="shared" si="316"/>
        <v>1</v>
      </c>
      <c r="L454" s="63">
        <f t="shared" si="317"/>
        <v>0</v>
      </c>
      <c r="M454" s="83">
        <v>26</v>
      </c>
      <c r="N454" s="84">
        <v>1</v>
      </c>
      <c r="O454" s="66">
        <f t="shared" si="318"/>
        <v>1</v>
      </c>
      <c r="P454" s="66">
        <f t="shared" si="319"/>
        <v>0</v>
      </c>
      <c r="Q454" s="83">
        <v>26</v>
      </c>
      <c r="R454" s="85">
        <f t="shared" si="326"/>
        <v>124.80000000000001</v>
      </c>
      <c r="S454" s="69">
        <f t="shared" si="320"/>
        <v>26</v>
      </c>
      <c r="T454" s="70">
        <f t="shared" si="321"/>
        <v>26</v>
      </c>
      <c r="U454" s="70">
        <f t="shared" si="322"/>
        <v>31.2</v>
      </c>
      <c r="V454" s="70">
        <f t="shared" si="323"/>
        <v>26</v>
      </c>
      <c r="W454" s="70">
        <f t="shared" si="324"/>
        <v>7.8</v>
      </c>
      <c r="X454" s="70">
        <f t="shared" si="325"/>
        <v>7.8</v>
      </c>
      <c r="Y454" s="70">
        <f t="shared" si="327"/>
        <v>52</v>
      </c>
      <c r="Z454" s="70">
        <f t="shared" si="328"/>
        <v>33.799999999999997</v>
      </c>
      <c r="AA454" s="70">
        <f t="shared" si="329"/>
        <v>39</v>
      </c>
      <c r="AB454" s="71"/>
    </row>
    <row r="455" spans="1:29" ht="31.5" x14ac:dyDescent="0.25">
      <c r="A455" s="392" t="s">
        <v>594</v>
      </c>
      <c r="B455" s="393" t="s">
        <v>595</v>
      </c>
      <c r="C455" s="56" t="s">
        <v>142</v>
      </c>
      <c r="D455" s="57" t="s">
        <v>549</v>
      </c>
      <c r="E455" s="150" t="s">
        <v>84</v>
      </c>
      <c r="F455" s="80">
        <v>5</v>
      </c>
      <c r="G455" s="60" t="s">
        <v>611</v>
      </c>
      <c r="H455" s="60" t="s">
        <v>612</v>
      </c>
      <c r="I455" s="81"/>
      <c r="J455" s="82">
        <v>1</v>
      </c>
      <c r="K455" s="63">
        <f t="shared" si="316"/>
        <v>1</v>
      </c>
      <c r="L455" s="63">
        <f t="shared" si="317"/>
        <v>0</v>
      </c>
      <c r="M455" s="83">
        <v>26</v>
      </c>
      <c r="N455" s="84">
        <v>1</v>
      </c>
      <c r="O455" s="66">
        <f t="shared" si="318"/>
        <v>1</v>
      </c>
      <c r="P455" s="66">
        <f t="shared" si="319"/>
        <v>0</v>
      </c>
      <c r="Q455" s="83">
        <v>0</v>
      </c>
      <c r="R455" s="85">
        <f t="shared" si="326"/>
        <v>83.2</v>
      </c>
      <c r="S455" s="69">
        <f t="shared" si="320"/>
        <v>26</v>
      </c>
      <c r="T455" s="70">
        <f t="shared" si="321"/>
        <v>26</v>
      </c>
      <c r="U455" s="70">
        <f t="shared" si="322"/>
        <v>31.2</v>
      </c>
      <c r="V455" s="70">
        <f t="shared" si="323"/>
        <v>0</v>
      </c>
      <c r="W455" s="70">
        <f t="shared" si="324"/>
        <v>0</v>
      </c>
      <c r="X455" s="70">
        <f t="shared" si="325"/>
        <v>0</v>
      </c>
      <c r="Y455" s="70">
        <f t="shared" si="327"/>
        <v>26</v>
      </c>
      <c r="Z455" s="70">
        <f t="shared" si="328"/>
        <v>26</v>
      </c>
      <c r="AA455" s="70">
        <f t="shared" si="329"/>
        <v>31.2</v>
      </c>
      <c r="AB455" s="71"/>
    </row>
    <row r="456" spans="1:29" ht="31.5" x14ac:dyDescent="0.25">
      <c r="A456" s="392" t="s">
        <v>665</v>
      </c>
      <c r="B456" s="393" t="s">
        <v>666</v>
      </c>
      <c r="C456" s="56" t="s">
        <v>52</v>
      </c>
      <c r="D456" s="57" t="s">
        <v>549</v>
      </c>
      <c r="E456" s="150" t="s">
        <v>84</v>
      </c>
      <c r="F456" s="80">
        <v>5</v>
      </c>
      <c r="G456" s="60" t="s">
        <v>611</v>
      </c>
      <c r="H456" s="60" t="s">
        <v>612</v>
      </c>
      <c r="I456" s="81"/>
      <c r="J456" s="82"/>
      <c r="K456" s="63">
        <f t="shared" si="316"/>
        <v>0</v>
      </c>
      <c r="L456" s="63">
        <f t="shared" si="317"/>
        <v>0</v>
      </c>
      <c r="M456" s="83"/>
      <c r="N456" s="84"/>
      <c r="O456" s="66">
        <f t="shared" si="318"/>
        <v>0</v>
      </c>
      <c r="P456" s="66">
        <f t="shared" si="319"/>
        <v>0</v>
      </c>
      <c r="Q456" s="83"/>
      <c r="R456" s="85">
        <f t="shared" si="326"/>
        <v>0</v>
      </c>
      <c r="S456" s="69">
        <f t="shared" si="320"/>
        <v>0</v>
      </c>
      <c r="T456" s="70">
        <f t="shared" si="321"/>
        <v>0</v>
      </c>
      <c r="U456" s="70">
        <f t="shared" si="322"/>
        <v>0</v>
      </c>
      <c r="V456" s="70">
        <f t="shared" si="323"/>
        <v>0</v>
      </c>
      <c r="W456" s="70">
        <f t="shared" si="324"/>
        <v>0</v>
      </c>
      <c r="X456" s="70">
        <f t="shared" si="325"/>
        <v>0</v>
      </c>
      <c r="Y456" s="70">
        <f t="shared" si="327"/>
        <v>0</v>
      </c>
      <c r="Z456" s="70">
        <f t="shared" si="328"/>
        <v>0</v>
      </c>
      <c r="AA456" s="70">
        <f t="shared" si="329"/>
        <v>0</v>
      </c>
      <c r="AB456" s="71"/>
    </row>
    <row r="457" spans="1:29" ht="30.75" x14ac:dyDescent="0.25">
      <c r="A457" s="392" t="s">
        <v>734</v>
      </c>
      <c r="B457" s="393" t="s">
        <v>735</v>
      </c>
      <c r="C457" s="56" t="s">
        <v>199</v>
      </c>
      <c r="D457" s="57" t="s">
        <v>549</v>
      </c>
      <c r="E457" s="448" t="s">
        <v>84</v>
      </c>
      <c r="F457" s="730">
        <v>5</v>
      </c>
      <c r="G457" s="399" t="s">
        <v>611</v>
      </c>
      <c r="H457" s="749" t="s">
        <v>612</v>
      </c>
      <c r="I457" s="766"/>
      <c r="J457" s="82">
        <v>0</v>
      </c>
      <c r="K457" s="63">
        <f t="shared" si="316"/>
        <v>0</v>
      </c>
      <c r="L457" s="63">
        <f t="shared" si="317"/>
        <v>0</v>
      </c>
      <c r="M457" s="83">
        <v>0</v>
      </c>
      <c r="N457" s="84">
        <v>1</v>
      </c>
      <c r="O457" s="66">
        <f t="shared" si="318"/>
        <v>1</v>
      </c>
      <c r="P457" s="66">
        <f t="shared" si="319"/>
        <v>0</v>
      </c>
      <c r="Q457" s="826">
        <v>26</v>
      </c>
      <c r="R457" s="85">
        <f t="shared" si="326"/>
        <v>41.6</v>
      </c>
      <c r="S457" s="69">
        <f t="shared" si="320"/>
        <v>0</v>
      </c>
      <c r="T457" s="70">
        <f t="shared" si="321"/>
        <v>0</v>
      </c>
      <c r="U457" s="70">
        <f t="shared" si="322"/>
        <v>0</v>
      </c>
      <c r="V457" s="70">
        <f t="shared" si="323"/>
        <v>26</v>
      </c>
      <c r="W457" s="70">
        <f t="shared" si="324"/>
        <v>7.8</v>
      </c>
      <c r="X457" s="70">
        <f t="shared" si="325"/>
        <v>7.8</v>
      </c>
      <c r="Y457" s="70">
        <f t="shared" si="327"/>
        <v>26</v>
      </c>
      <c r="Z457" s="70">
        <f t="shared" si="328"/>
        <v>7.8</v>
      </c>
      <c r="AA457" s="70">
        <f t="shared" si="329"/>
        <v>7.8</v>
      </c>
      <c r="AB457" s="71"/>
    </row>
    <row r="458" spans="1:29" ht="31.5" x14ac:dyDescent="0.25">
      <c r="A458" s="54" t="s">
        <v>1180</v>
      </c>
      <c r="B458" s="55" t="s">
        <v>158</v>
      </c>
      <c r="C458" s="56" t="s">
        <v>117</v>
      </c>
      <c r="D458" s="57" t="s">
        <v>1162</v>
      </c>
      <c r="E458" s="150" t="s">
        <v>84</v>
      </c>
      <c r="F458" s="59">
        <v>5</v>
      </c>
      <c r="G458" s="60" t="s">
        <v>1196</v>
      </c>
      <c r="H458" s="60" t="s">
        <v>1197</v>
      </c>
      <c r="I458" s="580"/>
      <c r="J458" s="82"/>
      <c r="K458" s="96">
        <f t="shared" si="316"/>
        <v>0</v>
      </c>
      <c r="L458" s="96">
        <f t="shared" si="317"/>
        <v>0</v>
      </c>
      <c r="M458" s="83"/>
      <c r="N458" s="84"/>
      <c r="O458" s="66">
        <f t="shared" si="318"/>
        <v>0</v>
      </c>
      <c r="P458" s="66">
        <f t="shared" si="319"/>
        <v>0</v>
      </c>
      <c r="Q458" s="83"/>
      <c r="R458" s="85">
        <f t="shared" si="326"/>
        <v>0</v>
      </c>
      <c r="S458" s="69">
        <f t="shared" si="320"/>
        <v>0</v>
      </c>
      <c r="T458" s="70">
        <f t="shared" si="321"/>
        <v>0</v>
      </c>
      <c r="U458" s="70">
        <f t="shared" si="322"/>
        <v>0</v>
      </c>
      <c r="V458" s="70">
        <f t="shared" si="323"/>
        <v>0</v>
      </c>
      <c r="W458" s="70">
        <f t="shared" si="324"/>
        <v>0</v>
      </c>
      <c r="X458" s="70">
        <f t="shared" si="325"/>
        <v>0</v>
      </c>
      <c r="Y458" s="70">
        <f t="shared" si="327"/>
        <v>0</v>
      </c>
      <c r="Z458" s="70">
        <f t="shared" si="328"/>
        <v>0</v>
      </c>
      <c r="AA458" s="70">
        <f t="shared" si="329"/>
        <v>0</v>
      </c>
      <c r="AB458" s="71"/>
    </row>
    <row r="459" spans="1:29" ht="31.5" x14ac:dyDescent="0.25">
      <c r="A459" s="54" t="s">
        <v>1239</v>
      </c>
      <c r="B459" s="55" t="s">
        <v>1240</v>
      </c>
      <c r="C459" s="56" t="s">
        <v>52</v>
      </c>
      <c r="D459" s="57" t="s">
        <v>1162</v>
      </c>
      <c r="E459" s="150" t="s">
        <v>84</v>
      </c>
      <c r="F459" s="59">
        <v>5</v>
      </c>
      <c r="G459" s="60" t="s">
        <v>1196</v>
      </c>
      <c r="H459" s="60" t="s">
        <v>1197</v>
      </c>
      <c r="I459" s="81"/>
      <c r="J459" s="82">
        <v>1</v>
      </c>
      <c r="K459" s="63">
        <f t="shared" si="316"/>
        <v>1</v>
      </c>
      <c r="L459" s="63">
        <f t="shared" si="317"/>
        <v>0</v>
      </c>
      <c r="M459" s="83">
        <v>26</v>
      </c>
      <c r="N459" s="84">
        <v>1</v>
      </c>
      <c r="O459" s="66">
        <f t="shared" si="318"/>
        <v>1</v>
      </c>
      <c r="P459" s="66">
        <f t="shared" si="319"/>
        <v>0</v>
      </c>
      <c r="Q459" s="83">
        <v>26</v>
      </c>
      <c r="R459" s="85">
        <f t="shared" si="326"/>
        <v>124.80000000000001</v>
      </c>
      <c r="S459" s="69">
        <f t="shared" si="320"/>
        <v>26</v>
      </c>
      <c r="T459" s="70">
        <f t="shared" si="321"/>
        <v>26</v>
      </c>
      <c r="U459" s="70">
        <f t="shared" si="322"/>
        <v>31.2</v>
      </c>
      <c r="V459" s="70">
        <f t="shared" si="323"/>
        <v>26</v>
      </c>
      <c r="W459" s="70">
        <f t="shared" si="324"/>
        <v>7.8</v>
      </c>
      <c r="X459" s="70">
        <f t="shared" si="325"/>
        <v>7.8</v>
      </c>
      <c r="Y459" s="70">
        <f t="shared" si="327"/>
        <v>52</v>
      </c>
      <c r="Z459" s="70">
        <f t="shared" si="328"/>
        <v>33.799999999999997</v>
      </c>
      <c r="AA459" s="70">
        <f t="shared" si="329"/>
        <v>39</v>
      </c>
      <c r="AB459" s="71"/>
    </row>
    <row r="460" spans="1:29" ht="31.5" x14ac:dyDescent="0.25">
      <c r="A460" s="54" t="s">
        <v>954</v>
      </c>
      <c r="B460" s="55" t="s">
        <v>158</v>
      </c>
      <c r="C460" s="56" t="s">
        <v>52</v>
      </c>
      <c r="D460" s="57" t="s">
        <v>896</v>
      </c>
      <c r="E460" s="150" t="s">
        <v>84</v>
      </c>
      <c r="F460" s="59">
        <v>5</v>
      </c>
      <c r="G460" s="60" t="s">
        <v>969</v>
      </c>
      <c r="H460" s="60" t="s">
        <v>970</v>
      </c>
      <c r="I460" s="81"/>
      <c r="J460" s="82">
        <v>1</v>
      </c>
      <c r="K460" s="63">
        <f t="shared" si="316"/>
        <v>1</v>
      </c>
      <c r="L460" s="63">
        <f t="shared" si="317"/>
        <v>0</v>
      </c>
      <c r="M460" s="83">
        <v>26</v>
      </c>
      <c r="N460" s="84">
        <v>1</v>
      </c>
      <c r="O460" s="66">
        <f t="shared" si="318"/>
        <v>1</v>
      </c>
      <c r="P460" s="66">
        <f t="shared" si="319"/>
        <v>0</v>
      </c>
      <c r="Q460" s="83">
        <v>26</v>
      </c>
      <c r="R460" s="85">
        <f t="shared" si="326"/>
        <v>124.80000000000001</v>
      </c>
      <c r="S460" s="69">
        <f t="shared" si="320"/>
        <v>26</v>
      </c>
      <c r="T460" s="70">
        <f t="shared" si="321"/>
        <v>26</v>
      </c>
      <c r="U460" s="70">
        <f t="shared" si="322"/>
        <v>31.2</v>
      </c>
      <c r="V460" s="70">
        <f t="shared" si="323"/>
        <v>26</v>
      </c>
      <c r="W460" s="70">
        <f t="shared" si="324"/>
        <v>7.8</v>
      </c>
      <c r="X460" s="70">
        <f t="shared" si="325"/>
        <v>7.8</v>
      </c>
      <c r="Y460" s="70">
        <f t="shared" si="327"/>
        <v>52</v>
      </c>
      <c r="Z460" s="70">
        <f t="shared" si="328"/>
        <v>33.799999999999997</v>
      </c>
      <c r="AA460" s="70">
        <f t="shared" si="329"/>
        <v>39</v>
      </c>
      <c r="AB460" s="71"/>
    </row>
    <row r="461" spans="1:29" ht="31.5" x14ac:dyDescent="0.25">
      <c r="A461" s="54" t="s">
        <v>1023</v>
      </c>
      <c r="B461" s="55" t="s">
        <v>800</v>
      </c>
      <c r="C461" s="56" t="s">
        <v>1024</v>
      </c>
      <c r="D461" s="57" t="s">
        <v>896</v>
      </c>
      <c r="E461" s="150" t="s">
        <v>84</v>
      </c>
      <c r="F461" s="59">
        <v>5</v>
      </c>
      <c r="G461" s="60" t="s">
        <v>1031</v>
      </c>
      <c r="H461" s="60" t="s">
        <v>1032</v>
      </c>
      <c r="I461" s="81"/>
      <c r="J461" s="82"/>
      <c r="K461" s="63">
        <f t="shared" si="316"/>
        <v>0</v>
      </c>
      <c r="L461" s="63">
        <f t="shared" si="317"/>
        <v>0</v>
      </c>
      <c r="M461" s="83"/>
      <c r="N461" s="84">
        <v>1</v>
      </c>
      <c r="O461" s="66">
        <f t="shared" si="318"/>
        <v>1</v>
      </c>
      <c r="P461" s="66">
        <f t="shared" si="319"/>
        <v>0</v>
      </c>
      <c r="Q461" s="83">
        <v>26</v>
      </c>
      <c r="R461" s="85">
        <f t="shared" si="326"/>
        <v>41.6</v>
      </c>
      <c r="S461" s="69">
        <f t="shared" si="320"/>
        <v>0</v>
      </c>
      <c r="T461" s="70">
        <f t="shared" si="321"/>
        <v>0</v>
      </c>
      <c r="U461" s="70">
        <f t="shared" si="322"/>
        <v>0</v>
      </c>
      <c r="V461" s="70">
        <f t="shared" si="323"/>
        <v>26</v>
      </c>
      <c r="W461" s="70">
        <f t="shared" si="324"/>
        <v>7.8</v>
      </c>
      <c r="X461" s="70">
        <f t="shared" si="325"/>
        <v>7.8</v>
      </c>
      <c r="Y461" s="70">
        <f t="shared" si="327"/>
        <v>26</v>
      </c>
      <c r="Z461" s="70">
        <f t="shared" si="328"/>
        <v>7.8</v>
      </c>
      <c r="AA461" s="70">
        <f t="shared" si="329"/>
        <v>7.8</v>
      </c>
      <c r="AB461" s="71"/>
    </row>
    <row r="462" spans="1:29" ht="31.5" x14ac:dyDescent="0.25">
      <c r="A462" s="54" t="s">
        <v>1045</v>
      </c>
      <c r="B462" s="55" t="s">
        <v>1046</v>
      </c>
      <c r="C462" s="56" t="s">
        <v>117</v>
      </c>
      <c r="D462" s="57" t="s">
        <v>896</v>
      </c>
      <c r="E462" s="150" t="s">
        <v>84</v>
      </c>
      <c r="F462" s="59">
        <v>5</v>
      </c>
      <c r="G462" s="60" t="s">
        <v>1031</v>
      </c>
      <c r="H462" s="60" t="s">
        <v>1032</v>
      </c>
      <c r="I462" s="94"/>
      <c r="J462" s="82">
        <v>1</v>
      </c>
      <c r="K462" s="63">
        <f t="shared" si="316"/>
        <v>1</v>
      </c>
      <c r="L462" s="63">
        <f t="shared" si="317"/>
        <v>0</v>
      </c>
      <c r="M462" s="83">
        <v>26</v>
      </c>
      <c r="N462" s="84"/>
      <c r="O462" s="66">
        <f t="shared" si="318"/>
        <v>0</v>
      </c>
      <c r="P462" s="66">
        <f t="shared" si="319"/>
        <v>0</v>
      </c>
      <c r="Q462" s="83"/>
      <c r="R462" s="85">
        <f t="shared" si="326"/>
        <v>83.2</v>
      </c>
      <c r="S462" s="69">
        <f t="shared" si="320"/>
        <v>26</v>
      </c>
      <c r="T462" s="70">
        <f t="shared" si="321"/>
        <v>26</v>
      </c>
      <c r="U462" s="70">
        <f t="shared" si="322"/>
        <v>31.2</v>
      </c>
      <c r="V462" s="70">
        <f t="shared" si="323"/>
        <v>0</v>
      </c>
      <c r="W462" s="70">
        <f t="shared" si="324"/>
        <v>0</v>
      </c>
      <c r="X462" s="70">
        <f t="shared" si="325"/>
        <v>0</v>
      </c>
      <c r="Y462" s="70">
        <f t="shared" si="327"/>
        <v>26</v>
      </c>
      <c r="Z462" s="70">
        <f t="shared" si="328"/>
        <v>26</v>
      </c>
      <c r="AA462" s="70">
        <f t="shared" si="329"/>
        <v>31.2</v>
      </c>
      <c r="AB462" s="71"/>
    </row>
    <row r="463" spans="1:29" ht="31.5" x14ac:dyDescent="0.25">
      <c r="A463" s="678" t="s">
        <v>1076</v>
      </c>
      <c r="B463" s="480" t="s">
        <v>163</v>
      </c>
      <c r="C463" s="56" t="s">
        <v>117</v>
      </c>
      <c r="D463" s="57" t="s">
        <v>896</v>
      </c>
      <c r="E463" s="150" t="s">
        <v>84</v>
      </c>
      <c r="F463" s="59">
        <v>5</v>
      </c>
      <c r="G463" s="60" t="s">
        <v>1031</v>
      </c>
      <c r="H463" s="60" t="s">
        <v>1032</v>
      </c>
      <c r="I463" s="81"/>
      <c r="J463" s="82"/>
      <c r="K463" s="63">
        <f t="shared" si="316"/>
        <v>0</v>
      </c>
      <c r="L463" s="63">
        <f t="shared" si="317"/>
        <v>0</v>
      </c>
      <c r="M463" s="83"/>
      <c r="N463" s="84"/>
      <c r="O463" s="66">
        <f t="shared" si="318"/>
        <v>0</v>
      </c>
      <c r="P463" s="66">
        <f t="shared" si="319"/>
        <v>0</v>
      </c>
      <c r="Q463" s="83"/>
      <c r="R463" s="85">
        <f t="shared" si="326"/>
        <v>0</v>
      </c>
      <c r="S463" s="69">
        <f t="shared" si="320"/>
        <v>0</v>
      </c>
      <c r="T463" s="70">
        <f t="shared" si="321"/>
        <v>0</v>
      </c>
      <c r="U463" s="70">
        <f t="shared" si="322"/>
        <v>0</v>
      </c>
      <c r="V463" s="70">
        <f t="shared" si="323"/>
        <v>0</v>
      </c>
      <c r="W463" s="70">
        <f t="shared" si="324"/>
        <v>0</v>
      </c>
      <c r="X463" s="70">
        <f t="shared" si="325"/>
        <v>0</v>
      </c>
      <c r="Y463" s="70">
        <f t="shared" si="327"/>
        <v>0</v>
      </c>
      <c r="Z463" s="70">
        <f t="shared" si="328"/>
        <v>0</v>
      </c>
      <c r="AA463" s="70">
        <f t="shared" si="329"/>
        <v>0</v>
      </c>
      <c r="AB463" s="71"/>
    </row>
    <row r="464" spans="1:29" x14ac:dyDescent="0.25">
      <c r="A464" s="678" t="s">
        <v>1297</v>
      </c>
      <c r="B464" s="480" t="s">
        <v>1298</v>
      </c>
      <c r="C464" s="608" t="s">
        <v>52</v>
      </c>
      <c r="D464" s="389" t="s">
        <v>1299</v>
      </c>
      <c r="E464" s="615" t="s">
        <v>129</v>
      </c>
      <c r="F464" s="80">
        <v>1</v>
      </c>
      <c r="G464" s="60" t="s">
        <v>1306</v>
      </c>
      <c r="H464" s="60" t="s">
        <v>1307</v>
      </c>
      <c r="I464" s="616"/>
      <c r="J464" s="82">
        <v>1</v>
      </c>
      <c r="K464" s="610">
        <f t="shared" si="316"/>
        <v>1</v>
      </c>
      <c r="L464" s="610">
        <f t="shared" si="317"/>
        <v>0</v>
      </c>
      <c r="M464" s="83">
        <v>26</v>
      </c>
      <c r="N464" s="84">
        <v>1</v>
      </c>
      <c r="O464" s="611">
        <f t="shared" si="318"/>
        <v>1</v>
      </c>
      <c r="P464" s="611">
        <f t="shared" si="319"/>
        <v>0</v>
      </c>
      <c r="Q464" s="83">
        <v>12</v>
      </c>
      <c r="R464" s="85">
        <f t="shared" si="326"/>
        <v>102.4</v>
      </c>
      <c r="S464" s="69">
        <f t="shared" si="320"/>
        <v>26</v>
      </c>
      <c r="T464" s="70">
        <f t="shared" si="321"/>
        <v>26</v>
      </c>
      <c r="U464" s="70">
        <f t="shared" si="322"/>
        <v>31.2</v>
      </c>
      <c r="V464" s="70">
        <f t="shared" si="323"/>
        <v>12</v>
      </c>
      <c r="W464" s="70">
        <f t="shared" si="324"/>
        <v>3.5999999999999996</v>
      </c>
      <c r="X464" s="70">
        <f t="shared" si="325"/>
        <v>3.5999999999999996</v>
      </c>
      <c r="Y464" s="70">
        <f t="shared" si="327"/>
        <v>38</v>
      </c>
      <c r="Z464" s="70">
        <f t="shared" si="328"/>
        <v>29.6</v>
      </c>
      <c r="AA464" s="70">
        <f t="shared" si="329"/>
        <v>34.799999999999997</v>
      </c>
      <c r="AB464" s="71"/>
      <c r="AC464" s="372"/>
    </row>
    <row r="465" spans="1:29" ht="26.25" thickBot="1" x14ac:dyDescent="0.3">
      <c r="A465" s="679" t="s">
        <v>1391</v>
      </c>
      <c r="B465" s="689" t="s">
        <v>1392</v>
      </c>
      <c r="C465" s="698" t="s">
        <v>117</v>
      </c>
      <c r="D465" s="57" t="s">
        <v>1299</v>
      </c>
      <c r="E465" s="718" t="s">
        <v>129</v>
      </c>
      <c r="F465" s="724">
        <v>1</v>
      </c>
      <c r="G465" s="737" t="s">
        <v>1306</v>
      </c>
      <c r="H465" s="737" t="s">
        <v>1307</v>
      </c>
      <c r="I465" s="755"/>
      <c r="J465" s="783"/>
      <c r="K465" s="791">
        <f t="shared" si="316"/>
        <v>0</v>
      </c>
      <c r="L465" s="791">
        <f t="shared" si="317"/>
        <v>0</v>
      </c>
      <c r="M465" s="801"/>
      <c r="N465" s="811">
        <v>1</v>
      </c>
      <c r="O465" s="818">
        <f t="shared" si="318"/>
        <v>1</v>
      </c>
      <c r="P465" s="818">
        <f t="shared" si="319"/>
        <v>0</v>
      </c>
      <c r="Q465" s="801">
        <v>14</v>
      </c>
      <c r="R465" s="848">
        <f t="shared" si="326"/>
        <v>22.400000000000002</v>
      </c>
      <c r="S465" s="860">
        <f t="shared" si="320"/>
        <v>0</v>
      </c>
      <c r="T465" s="866">
        <f t="shared" si="321"/>
        <v>0</v>
      </c>
      <c r="U465" s="866">
        <f t="shared" si="322"/>
        <v>0</v>
      </c>
      <c r="V465" s="866">
        <f t="shared" si="323"/>
        <v>14</v>
      </c>
      <c r="W465" s="866">
        <f t="shared" si="324"/>
        <v>4.2</v>
      </c>
      <c r="X465" s="866">
        <f t="shared" si="325"/>
        <v>4.2</v>
      </c>
      <c r="Y465" s="866">
        <f t="shared" si="327"/>
        <v>14</v>
      </c>
      <c r="Z465" s="866">
        <f t="shared" si="328"/>
        <v>4.2</v>
      </c>
      <c r="AA465" s="866">
        <f t="shared" si="329"/>
        <v>4.2</v>
      </c>
      <c r="AB465" s="868"/>
      <c r="AC465" s="372"/>
    </row>
    <row r="466" spans="1:29" ht="16.5" thickTop="1" x14ac:dyDescent="0.25">
      <c r="A466" s="54" t="s">
        <v>1246</v>
      </c>
      <c r="B466" s="55" t="s">
        <v>1247</v>
      </c>
      <c r="C466" s="56" t="s">
        <v>142</v>
      </c>
      <c r="D466" s="57" t="s">
        <v>1162</v>
      </c>
      <c r="E466" s="150" t="s">
        <v>129</v>
      </c>
      <c r="F466" s="59">
        <v>1</v>
      </c>
      <c r="G466" s="60" t="s">
        <v>1261</v>
      </c>
      <c r="H466" s="60" t="s">
        <v>1262</v>
      </c>
      <c r="I466" s="81"/>
      <c r="J466" s="82">
        <v>1</v>
      </c>
      <c r="K466" s="63">
        <f t="shared" si="316"/>
        <v>1</v>
      </c>
      <c r="L466" s="63">
        <f t="shared" si="317"/>
        <v>0</v>
      </c>
      <c r="M466" s="83">
        <v>26</v>
      </c>
      <c r="N466" s="84">
        <v>1</v>
      </c>
      <c r="O466" s="66">
        <f t="shared" si="318"/>
        <v>1</v>
      </c>
      <c r="P466" s="66">
        <f t="shared" si="319"/>
        <v>0</v>
      </c>
      <c r="Q466" s="83">
        <v>26</v>
      </c>
      <c r="R466" s="85">
        <f t="shared" si="326"/>
        <v>124.80000000000001</v>
      </c>
      <c r="S466" s="69">
        <f t="shared" si="320"/>
        <v>26</v>
      </c>
      <c r="T466" s="70">
        <f t="shared" si="321"/>
        <v>26</v>
      </c>
      <c r="U466" s="70">
        <f t="shared" si="322"/>
        <v>31.2</v>
      </c>
      <c r="V466" s="70">
        <f t="shared" si="323"/>
        <v>26</v>
      </c>
      <c r="W466" s="70">
        <f t="shared" si="324"/>
        <v>7.8</v>
      </c>
      <c r="X466" s="70">
        <f t="shared" si="325"/>
        <v>7.8</v>
      </c>
      <c r="Y466" s="70">
        <f t="shared" si="327"/>
        <v>52</v>
      </c>
      <c r="Z466" s="70">
        <f t="shared" si="328"/>
        <v>33.799999999999997</v>
      </c>
      <c r="AA466" s="70">
        <f t="shared" si="329"/>
        <v>39</v>
      </c>
      <c r="AB466" s="71"/>
      <c r="AC466" s="372"/>
    </row>
    <row r="467" spans="1:29" ht="31.5" x14ac:dyDescent="0.25">
      <c r="A467" s="54" t="s">
        <v>345</v>
      </c>
      <c r="B467" s="55" t="s">
        <v>346</v>
      </c>
      <c r="C467" s="56" t="s">
        <v>117</v>
      </c>
      <c r="D467" s="57" t="s">
        <v>289</v>
      </c>
      <c r="E467" s="150" t="s">
        <v>129</v>
      </c>
      <c r="F467" s="80">
        <v>1</v>
      </c>
      <c r="G467" s="60" t="s">
        <v>359</v>
      </c>
      <c r="H467" s="60" t="s">
        <v>360</v>
      </c>
      <c r="I467" s="81"/>
      <c r="J467" s="82">
        <v>1</v>
      </c>
      <c r="K467" s="63">
        <f t="shared" ref="K467:K498" si="330">IF(J467&gt;0, 1, 0)</f>
        <v>1</v>
      </c>
      <c r="L467" s="63">
        <f t="shared" ref="L467:L498" si="331">J467-K467</f>
        <v>0</v>
      </c>
      <c r="M467" s="83">
        <v>26</v>
      </c>
      <c r="N467" s="84">
        <v>2</v>
      </c>
      <c r="O467" s="66">
        <f t="shared" ref="O467:O496" si="332">IF(N467&gt;0, 1, 0)</f>
        <v>1</v>
      </c>
      <c r="P467" s="66">
        <f t="shared" ref="P467:P496" si="333">N467-O467</f>
        <v>1</v>
      </c>
      <c r="Q467" s="83">
        <v>26</v>
      </c>
      <c r="R467" s="85">
        <f t="shared" si="326"/>
        <v>158.60000000000002</v>
      </c>
      <c r="S467" s="69">
        <f t="shared" si="320"/>
        <v>26</v>
      </c>
      <c r="T467" s="70">
        <f t="shared" si="321"/>
        <v>26</v>
      </c>
      <c r="U467" s="70">
        <f t="shared" si="322"/>
        <v>31.2</v>
      </c>
      <c r="V467" s="70">
        <f t="shared" si="323"/>
        <v>52</v>
      </c>
      <c r="W467" s="70">
        <f t="shared" si="324"/>
        <v>7.8</v>
      </c>
      <c r="X467" s="70">
        <f t="shared" si="325"/>
        <v>15.6</v>
      </c>
      <c r="Y467" s="70">
        <f t="shared" si="327"/>
        <v>78</v>
      </c>
      <c r="Z467" s="70">
        <f t="shared" si="328"/>
        <v>33.799999999999997</v>
      </c>
      <c r="AA467" s="70">
        <f t="shared" si="329"/>
        <v>46.8</v>
      </c>
      <c r="AB467" s="71"/>
      <c r="AC467" s="372"/>
    </row>
    <row r="468" spans="1:29" ht="31.5" x14ac:dyDescent="0.25">
      <c r="A468" s="54" t="s">
        <v>416</v>
      </c>
      <c r="B468" s="55" t="s">
        <v>417</v>
      </c>
      <c r="C468" s="56" t="s">
        <v>142</v>
      </c>
      <c r="D468" s="57" t="s">
        <v>289</v>
      </c>
      <c r="E468" s="150" t="s">
        <v>129</v>
      </c>
      <c r="F468" s="80">
        <v>1</v>
      </c>
      <c r="G468" s="60" t="s">
        <v>359</v>
      </c>
      <c r="H468" s="60" t="s">
        <v>360</v>
      </c>
      <c r="I468" s="94"/>
      <c r="J468" s="82"/>
      <c r="K468" s="63">
        <f t="shared" si="330"/>
        <v>0</v>
      </c>
      <c r="L468" s="63">
        <f t="shared" si="331"/>
        <v>0</v>
      </c>
      <c r="M468" s="83"/>
      <c r="N468" s="84"/>
      <c r="O468" s="66">
        <f t="shared" si="332"/>
        <v>0</v>
      </c>
      <c r="P468" s="66">
        <f t="shared" si="333"/>
        <v>0</v>
      </c>
      <c r="Q468" s="83"/>
      <c r="R468" s="85">
        <f t="shared" si="326"/>
        <v>0</v>
      </c>
      <c r="S468" s="69">
        <f t="shared" ref="S468:S476" si="334">J468*M468*$S$5</f>
        <v>0</v>
      </c>
      <c r="T468" s="70">
        <f t="shared" ref="T468:T476" si="335">K468*M468*$T$5</f>
        <v>0</v>
      </c>
      <c r="U468" s="70">
        <f t="shared" ref="U468:U476" si="336">J468*M468*$U$5</f>
        <v>0</v>
      </c>
      <c r="V468" s="70">
        <f t="shared" ref="V468:V476" si="337">N468*Q468*$V$7</f>
        <v>0</v>
      </c>
      <c r="W468" s="70">
        <f t="shared" ref="W468:W476" si="338">O468*Q468*$W$7</f>
        <v>0</v>
      </c>
      <c r="X468" s="70">
        <f t="shared" ref="X468:X476" si="339">N468*Q468*$X$7</f>
        <v>0</v>
      </c>
      <c r="Y468" s="70">
        <f t="shared" si="327"/>
        <v>0</v>
      </c>
      <c r="Z468" s="70">
        <f t="shared" si="328"/>
        <v>0</v>
      </c>
      <c r="AA468" s="70">
        <f t="shared" si="329"/>
        <v>0</v>
      </c>
      <c r="AB468" s="71"/>
      <c r="AC468" s="372"/>
    </row>
    <row r="469" spans="1:29" x14ac:dyDescent="0.25">
      <c r="A469" s="54" t="s">
        <v>740</v>
      </c>
      <c r="B469" s="55" t="s">
        <v>741</v>
      </c>
      <c r="C469" s="56" t="s">
        <v>142</v>
      </c>
      <c r="D469" s="57" t="s">
        <v>738</v>
      </c>
      <c r="E469" s="150" t="s">
        <v>129</v>
      </c>
      <c r="F469" s="59">
        <v>1</v>
      </c>
      <c r="G469" s="60" t="s">
        <v>758</v>
      </c>
      <c r="H469" s="60" t="s">
        <v>759</v>
      </c>
      <c r="I469" s="81"/>
      <c r="J469" s="82"/>
      <c r="K469" s="63">
        <f t="shared" si="330"/>
        <v>0</v>
      </c>
      <c r="L469" s="63">
        <f t="shared" si="331"/>
        <v>0</v>
      </c>
      <c r="M469" s="83"/>
      <c r="N469" s="84"/>
      <c r="O469" s="66">
        <f t="shared" si="332"/>
        <v>0</v>
      </c>
      <c r="P469" s="66">
        <f t="shared" si="333"/>
        <v>0</v>
      </c>
      <c r="Q469" s="83"/>
      <c r="R469" s="85">
        <f t="shared" si="326"/>
        <v>0</v>
      </c>
      <c r="S469" s="69">
        <f t="shared" si="334"/>
        <v>0</v>
      </c>
      <c r="T469" s="70">
        <f t="shared" si="335"/>
        <v>0</v>
      </c>
      <c r="U469" s="70">
        <f t="shared" si="336"/>
        <v>0</v>
      </c>
      <c r="V469" s="70">
        <f t="shared" si="337"/>
        <v>0</v>
      </c>
      <c r="W469" s="70">
        <f t="shared" si="338"/>
        <v>0</v>
      </c>
      <c r="X469" s="70">
        <f t="shared" si="339"/>
        <v>0</v>
      </c>
      <c r="Y469" s="70">
        <f t="shared" si="327"/>
        <v>0</v>
      </c>
      <c r="Z469" s="70">
        <f t="shared" si="328"/>
        <v>0</v>
      </c>
      <c r="AA469" s="70">
        <f t="shared" si="329"/>
        <v>0</v>
      </c>
      <c r="AB469" s="71"/>
      <c r="AC469" s="372"/>
    </row>
    <row r="470" spans="1:29" x14ac:dyDescent="0.25">
      <c r="A470" s="54" t="s">
        <v>790</v>
      </c>
      <c r="B470" s="55" t="s">
        <v>791</v>
      </c>
      <c r="C470" s="56" t="s">
        <v>199</v>
      </c>
      <c r="D470" s="57" t="s">
        <v>738</v>
      </c>
      <c r="E470" s="150" t="s">
        <v>129</v>
      </c>
      <c r="F470" s="59">
        <v>1</v>
      </c>
      <c r="G470" s="60" t="s">
        <v>758</v>
      </c>
      <c r="H470" s="60" t="s">
        <v>759</v>
      </c>
      <c r="I470" s="466"/>
      <c r="J470" s="82"/>
      <c r="K470" s="96">
        <f t="shared" si="330"/>
        <v>0</v>
      </c>
      <c r="L470" s="96">
        <f t="shared" si="331"/>
        <v>0</v>
      </c>
      <c r="M470" s="83"/>
      <c r="N470" s="84">
        <v>1</v>
      </c>
      <c r="O470" s="66">
        <f t="shared" si="332"/>
        <v>1</v>
      </c>
      <c r="P470" s="66">
        <f t="shared" si="333"/>
        <v>0</v>
      </c>
      <c r="Q470" s="83">
        <v>26</v>
      </c>
      <c r="R470" s="85">
        <f t="shared" si="326"/>
        <v>41.6</v>
      </c>
      <c r="S470" s="69">
        <f t="shared" si="334"/>
        <v>0</v>
      </c>
      <c r="T470" s="70">
        <f t="shared" si="335"/>
        <v>0</v>
      </c>
      <c r="U470" s="70">
        <f t="shared" si="336"/>
        <v>0</v>
      </c>
      <c r="V470" s="70">
        <f t="shared" si="337"/>
        <v>26</v>
      </c>
      <c r="W470" s="70">
        <f t="shared" si="338"/>
        <v>7.8</v>
      </c>
      <c r="X470" s="70">
        <f t="shared" si="339"/>
        <v>7.8</v>
      </c>
      <c r="Y470" s="70">
        <f t="shared" si="327"/>
        <v>26</v>
      </c>
      <c r="Z470" s="70">
        <f t="shared" si="328"/>
        <v>7.8</v>
      </c>
      <c r="AA470" s="70">
        <f t="shared" si="329"/>
        <v>7.8</v>
      </c>
      <c r="AB470" s="71"/>
      <c r="AC470" s="372"/>
    </row>
    <row r="471" spans="1:29" x14ac:dyDescent="0.25">
      <c r="A471" s="54" t="s">
        <v>813</v>
      </c>
      <c r="B471" s="55" t="s">
        <v>133</v>
      </c>
      <c r="C471" s="56" t="s">
        <v>52</v>
      </c>
      <c r="D471" s="57" t="s">
        <v>738</v>
      </c>
      <c r="E471" s="150" t="s">
        <v>129</v>
      </c>
      <c r="F471" s="59">
        <v>1</v>
      </c>
      <c r="G471" s="60" t="s">
        <v>758</v>
      </c>
      <c r="H471" s="60" t="s">
        <v>759</v>
      </c>
      <c r="I471" s="81"/>
      <c r="J471" s="82">
        <v>1</v>
      </c>
      <c r="K471" s="63">
        <f t="shared" si="330"/>
        <v>1</v>
      </c>
      <c r="L471" s="63">
        <f t="shared" si="331"/>
        <v>0</v>
      </c>
      <c r="M471" s="83">
        <v>26</v>
      </c>
      <c r="N471" s="84"/>
      <c r="O471" s="66">
        <f t="shared" si="332"/>
        <v>0</v>
      </c>
      <c r="P471" s="66">
        <f t="shared" si="333"/>
        <v>0</v>
      </c>
      <c r="Q471" s="83"/>
      <c r="R471" s="85">
        <f t="shared" si="326"/>
        <v>83.2</v>
      </c>
      <c r="S471" s="69">
        <f t="shared" si="334"/>
        <v>26</v>
      </c>
      <c r="T471" s="70">
        <f t="shared" si="335"/>
        <v>26</v>
      </c>
      <c r="U471" s="70">
        <f t="shared" si="336"/>
        <v>31.2</v>
      </c>
      <c r="V471" s="70">
        <f t="shared" si="337"/>
        <v>0</v>
      </c>
      <c r="W471" s="70">
        <f t="shared" si="338"/>
        <v>0</v>
      </c>
      <c r="X471" s="70">
        <f t="shared" si="339"/>
        <v>0</v>
      </c>
      <c r="Y471" s="70">
        <f t="shared" si="327"/>
        <v>26</v>
      </c>
      <c r="Z471" s="70">
        <f t="shared" si="328"/>
        <v>26</v>
      </c>
      <c r="AA471" s="70">
        <f t="shared" si="329"/>
        <v>31.2</v>
      </c>
      <c r="AB471" s="71"/>
      <c r="AC471" s="372"/>
    </row>
    <row r="472" spans="1:29" x14ac:dyDescent="0.25">
      <c r="A472" s="54" t="s">
        <v>740</v>
      </c>
      <c r="B472" s="55" t="s">
        <v>741</v>
      </c>
      <c r="C472" s="56" t="s">
        <v>142</v>
      </c>
      <c r="D472" s="57" t="s">
        <v>738</v>
      </c>
      <c r="E472" s="150" t="s">
        <v>129</v>
      </c>
      <c r="F472" s="59">
        <v>1</v>
      </c>
      <c r="G472" s="60" t="s">
        <v>760</v>
      </c>
      <c r="H472" s="60" t="s">
        <v>761</v>
      </c>
      <c r="I472" s="81"/>
      <c r="J472" s="82">
        <v>1</v>
      </c>
      <c r="K472" s="63">
        <f t="shared" si="330"/>
        <v>1</v>
      </c>
      <c r="L472" s="63">
        <f t="shared" si="331"/>
        <v>0</v>
      </c>
      <c r="M472" s="83">
        <v>26</v>
      </c>
      <c r="N472" s="84">
        <v>1</v>
      </c>
      <c r="O472" s="66">
        <f t="shared" si="332"/>
        <v>1</v>
      </c>
      <c r="P472" s="66">
        <f t="shared" si="333"/>
        <v>0</v>
      </c>
      <c r="Q472" s="83">
        <v>26</v>
      </c>
      <c r="R472" s="85">
        <f t="shared" si="326"/>
        <v>124.80000000000001</v>
      </c>
      <c r="S472" s="69">
        <f t="shared" si="334"/>
        <v>26</v>
      </c>
      <c r="T472" s="70">
        <f t="shared" si="335"/>
        <v>26</v>
      </c>
      <c r="U472" s="70">
        <f t="shared" si="336"/>
        <v>31.2</v>
      </c>
      <c r="V472" s="70">
        <f t="shared" si="337"/>
        <v>26</v>
      </c>
      <c r="W472" s="70">
        <f t="shared" si="338"/>
        <v>7.8</v>
      </c>
      <c r="X472" s="70">
        <f t="shared" si="339"/>
        <v>7.8</v>
      </c>
      <c r="Y472" s="70">
        <f t="shared" si="327"/>
        <v>52</v>
      </c>
      <c r="Z472" s="70">
        <f t="shared" si="328"/>
        <v>33.799999999999997</v>
      </c>
      <c r="AA472" s="70">
        <f t="shared" si="329"/>
        <v>39</v>
      </c>
      <c r="AB472" s="71"/>
      <c r="AC472" s="372"/>
    </row>
    <row r="473" spans="1:29" x14ac:dyDescent="0.25">
      <c r="A473" s="54" t="s">
        <v>1003</v>
      </c>
      <c r="B473" s="55" t="s">
        <v>1004</v>
      </c>
      <c r="C473" s="56" t="s">
        <v>142</v>
      </c>
      <c r="D473" s="57" t="s">
        <v>896</v>
      </c>
      <c r="E473" s="150" t="s">
        <v>129</v>
      </c>
      <c r="F473" s="59">
        <v>1</v>
      </c>
      <c r="G473" s="60" t="s">
        <v>1021</v>
      </c>
      <c r="H473" s="60" t="s">
        <v>1022</v>
      </c>
      <c r="I473" s="81"/>
      <c r="J473" s="82">
        <v>1</v>
      </c>
      <c r="K473" s="63">
        <f t="shared" si="330"/>
        <v>1</v>
      </c>
      <c r="L473" s="63">
        <f t="shared" si="331"/>
        <v>0</v>
      </c>
      <c r="M473" s="83">
        <v>26</v>
      </c>
      <c r="N473" s="84">
        <v>1</v>
      </c>
      <c r="O473" s="66">
        <f t="shared" si="332"/>
        <v>1</v>
      </c>
      <c r="P473" s="66">
        <f t="shared" si="333"/>
        <v>0</v>
      </c>
      <c r="Q473" s="83">
        <v>26</v>
      </c>
      <c r="R473" s="85">
        <f t="shared" si="326"/>
        <v>124.80000000000001</v>
      </c>
      <c r="S473" s="69">
        <f t="shared" si="334"/>
        <v>26</v>
      </c>
      <c r="T473" s="70">
        <f t="shared" si="335"/>
        <v>26</v>
      </c>
      <c r="U473" s="70">
        <f t="shared" si="336"/>
        <v>31.2</v>
      </c>
      <c r="V473" s="70">
        <f t="shared" si="337"/>
        <v>26</v>
      </c>
      <c r="W473" s="70">
        <f t="shared" si="338"/>
        <v>7.8</v>
      </c>
      <c r="X473" s="70">
        <f t="shared" si="339"/>
        <v>7.8</v>
      </c>
      <c r="Y473" s="70">
        <f t="shared" si="327"/>
        <v>52</v>
      </c>
      <c r="Z473" s="70">
        <f t="shared" si="328"/>
        <v>33.799999999999997</v>
      </c>
      <c r="AA473" s="70">
        <f t="shared" si="329"/>
        <v>39</v>
      </c>
      <c r="AB473" s="71"/>
      <c r="AC473" s="372"/>
    </row>
    <row r="474" spans="1:29" x14ac:dyDescent="0.25">
      <c r="A474" s="54" t="s">
        <v>1023</v>
      </c>
      <c r="B474" s="55" t="s">
        <v>800</v>
      </c>
      <c r="C474" s="56" t="s">
        <v>1024</v>
      </c>
      <c r="D474" s="57" t="s">
        <v>896</v>
      </c>
      <c r="E474" s="150" t="s">
        <v>129</v>
      </c>
      <c r="F474" s="59">
        <v>1</v>
      </c>
      <c r="G474" s="60" t="s">
        <v>1035</v>
      </c>
      <c r="H474" s="60" t="s">
        <v>1036</v>
      </c>
      <c r="I474" s="81"/>
      <c r="J474" s="82"/>
      <c r="K474" s="63">
        <f t="shared" si="330"/>
        <v>0</v>
      </c>
      <c r="L474" s="63">
        <f t="shared" si="331"/>
        <v>0</v>
      </c>
      <c r="M474" s="83"/>
      <c r="N474" s="84">
        <v>2</v>
      </c>
      <c r="O474" s="66">
        <f t="shared" si="332"/>
        <v>1</v>
      </c>
      <c r="P474" s="66">
        <f t="shared" si="333"/>
        <v>1</v>
      </c>
      <c r="Q474" s="83">
        <v>26</v>
      </c>
      <c r="R474" s="85">
        <f t="shared" si="326"/>
        <v>75.400000000000006</v>
      </c>
      <c r="S474" s="69">
        <f t="shared" si="334"/>
        <v>0</v>
      </c>
      <c r="T474" s="70">
        <f t="shared" si="335"/>
        <v>0</v>
      </c>
      <c r="U474" s="70">
        <f t="shared" si="336"/>
        <v>0</v>
      </c>
      <c r="V474" s="70">
        <f t="shared" si="337"/>
        <v>52</v>
      </c>
      <c r="W474" s="70">
        <f t="shared" si="338"/>
        <v>7.8</v>
      </c>
      <c r="X474" s="70">
        <f t="shared" si="339"/>
        <v>15.6</v>
      </c>
      <c r="Y474" s="70">
        <f t="shared" si="327"/>
        <v>52</v>
      </c>
      <c r="Z474" s="70">
        <f t="shared" si="328"/>
        <v>7.8</v>
      </c>
      <c r="AA474" s="70">
        <f t="shared" si="329"/>
        <v>15.6</v>
      </c>
      <c r="AB474" s="71"/>
      <c r="AC474" s="372"/>
    </row>
    <row r="475" spans="1:29" ht="25.5" x14ac:dyDescent="0.25">
      <c r="A475" s="54" t="s">
        <v>1045</v>
      </c>
      <c r="B475" s="55" t="s">
        <v>1046</v>
      </c>
      <c r="C475" s="56" t="s">
        <v>117</v>
      </c>
      <c r="D475" s="57" t="s">
        <v>896</v>
      </c>
      <c r="E475" s="150" t="s">
        <v>129</v>
      </c>
      <c r="F475" s="59">
        <v>1</v>
      </c>
      <c r="G475" s="60" t="s">
        <v>1035</v>
      </c>
      <c r="H475" s="60" t="s">
        <v>1036</v>
      </c>
      <c r="I475" s="81"/>
      <c r="J475" s="82">
        <v>1</v>
      </c>
      <c r="K475" s="63">
        <f t="shared" si="330"/>
        <v>1</v>
      </c>
      <c r="L475" s="63">
        <f t="shared" si="331"/>
        <v>0</v>
      </c>
      <c r="M475" s="83">
        <v>26</v>
      </c>
      <c r="N475" s="84"/>
      <c r="O475" s="66">
        <f t="shared" si="332"/>
        <v>0</v>
      </c>
      <c r="P475" s="66">
        <f t="shared" si="333"/>
        <v>0</v>
      </c>
      <c r="Q475" s="83"/>
      <c r="R475" s="85">
        <f t="shared" si="326"/>
        <v>83.2</v>
      </c>
      <c r="S475" s="69">
        <f t="shared" si="334"/>
        <v>26</v>
      </c>
      <c r="T475" s="70">
        <f t="shared" si="335"/>
        <v>26</v>
      </c>
      <c r="U475" s="70">
        <f t="shared" si="336"/>
        <v>31.2</v>
      </c>
      <c r="V475" s="70">
        <f t="shared" si="337"/>
        <v>0</v>
      </c>
      <c r="W475" s="70">
        <f t="shared" si="338"/>
        <v>0</v>
      </c>
      <c r="X475" s="70">
        <f t="shared" si="339"/>
        <v>0</v>
      </c>
      <c r="Y475" s="70">
        <f t="shared" si="327"/>
        <v>26</v>
      </c>
      <c r="Z475" s="70">
        <f t="shared" si="328"/>
        <v>26</v>
      </c>
      <c r="AA475" s="70">
        <f t="shared" si="329"/>
        <v>31.2</v>
      </c>
      <c r="AB475" s="71"/>
      <c r="AC475" s="372"/>
    </row>
    <row r="476" spans="1:29" ht="25.5" x14ac:dyDescent="0.25">
      <c r="A476" s="678" t="s">
        <v>1088</v>
      </c>
      <c r="B476" s="480" t="s">
        <v>1089</v>
      </c>
      <c r="C476" s="56" t="s">
        <v>117</v>
      </c>
      <c r="D476" s="57" t="s">
        <v>896</v>
      </c>
      <c r="E476" s="150" t="s">
        <v>129</v>
      </c>
      <c r="F476" s="59">
        <v>1</v>
      </c>
      <c r="G476" s="60" t="s">
        <v>1105</v>
      </c>
      <c r="H476" s="60" t="s">
        <v>1096</v>
      </c>
      <c r="I476" s="81"/>
      <c r="J476" s="82">
        <v>1</v>
      </c>
      <c r="K476" s="63">
        <f t="shared" si="330"/>
        <v>1</v>
      </c>
      <c r="L476" s="63">
        <f t="shared" si="331"/>
        <v>0</v>
      </c>
      <c r="M476" s="83">
        <v>26</v>
      </c>
      <c r="N476" s="84">
        <v>1</v>
      </c>
      <c r="O476" s="66">
        <f t="shared" si="332"/>
        <v>1</v>
      </c>
      <c r="P476" s="66">
        <f t="shared" si="333"/>
        <v>0</v>
      </c>
      <c r="Q476" s="83">
        <v>26</v>
      </c>
      <c r="R476" s="85">
        <f t="shared" si="326"/>
        <v>124.80000000000001</v>
      </c>
      <c r="S476" s="69">
        <f t="shared" si="334"/>
        <v>26</v>
      </c>
      <c r="T476" s="70">
        <f t="shared" si="335"/>
        <v>26</v>
      </c>
      <c r="U476" s="70">
        <f t="shared" si="336"/>
        <v>31.2</v>
      </c>
      <c r="V476" s="70">
        <f t="shared" si="337"/>
        <v>26</v>
      </c>
      <c r="W476" s="70">
        <f t="shared" si="338"/>
        <v>7.8</v>
      </c>
      <c r="X476" s="70">
        <f t="shared" si="339"/>
        <v>7.8</v>
      </c>
      <c r="Y476" s="70">
        <f t="shared" si="327"/>
        <v>52</v>
      </c>
      <c r="Z476" s="70">
        <f t="shared" si="328"/>
        <v>33.799999999999997</v>
      </c>
      <c r="AA476" s="70">
        <f t="shared" si="329"/>
        <v>39</v>
      </c>
      <c r="AB476" s="71"/>
      <c r="AC476" s="372"/>
    </row>
    <row r="477" spans="1:29" x14ac:dyDescent="0.25">
      <c r="A477" s="678" t="s">
        <v>1311</v>
      </c>
      <c r="B477" s="480" t="s">
        <v>116</v>
      </c>
      <c r="C477" s="608" t="s">
        <v>142</v>
      </c>
      <c r="D477" s="389" t="s">
        <v>1299</v>
      </c>
      <c r="E477" s="615" t="s">
        <v>129</v>
      </c>
      <c r="F477" s="80">
        <v>1</v>
      </c>
      <c r="G477" s="60" t="s">
        <v>1321</v>
      </c>
      <c r="H477" s="60" t="s">
        <v>1322</v>
      </c>
      <c r="I477" s="625"/>
      <c r="J477" s="82">
        <v>1</v>
      </c>
      <c r="K477" s="610">
        <f t="shared" si="330"/>
        <v>1</v>
      </c>
      <c r="L477" s="610">
        <f t="shared" si="331"/>
        <v>0</v>
      </c>
      <c r="M477" s="83">
        <v>26</v>
      </c>
      <c r="N477" s="84">
        <v>1</v>
      </c>
      <c r="O477" s="611">
        <f t="shared" si="332"/>
        <v>1</v>
      </c>
      <c r="P477" s="611">
        <f t="shared" si="333"/>
        <v>0</v>
      </c>
      <c r="Q477" s="83">
        <v>26</v>
      </c>
      <c r="R477" s="85">
        <f t="shared" si="326"/>
        <v>124.80000000000001</v>
      </c>
      <c r="S477" s="69">
        <f>J476*M476*$S$5</f>
        <v>26</v>
      </c>
      <c r="T477" s="70">
        <f>K476*M476*$T$5</f>
        <v>26</v>
      </c>
      <c r="U477" s="70">
        <f>J476*M476*$U$5</f>
        <v>31.2</v>
      </c>
      <c r="V477" s="70">
        <f>N476*Q476*$V$7</f>
        <v>26</v>
      </c>
      <c r="W477" s="70">
        <f>O476*Q476*$W$7</f>
        <v>7.8</v>
      </c>
      <c r="X477" s="70">
        <f>N476*Q476*$X$7</f>
        <v>7.8</v>
      </c>
      <c r="Y477" s="70">
        <f t="shared" si="327"/>
        <v>52</v>
      </c>
      <c r="Z477" s="70">
        <f t="shared" si="328"/>
        <v>33.799999999999997</v>
      </c>
      <c r="AA477" s="70">
        <f t="shared" si="329"/>
        <v>39</v>
      </c>
      <c r="AB477" s="71"/>
      <c r="AC477" s="372"/>
    </row>
    <row r="478" spans="1:29" ht="32.25" thickBot="1" x14ac:dyDescent="0.3">
      <c r="A478" s="679" t="s">
        <v>1335</v>
      </c>
      <c r="B478" s="689" t="s">
        <v>158</v>
      </c>
      <c r="C478" s="702" t="s">
        <v>117</v>
      </c>
      <c r="D478" s="389"/>
      <c r="E478" s="715" t="s">
        <v>129</v>
      </c>
      <c r="F478" s="724">
        <v>1</v>
      </c>
      <c r="G478" s="737" t="s">
        <v>1350</v>
      </c>
      <c r="H478" s="737" t="s">
        <v>1351</v>
      </c>
      <c r="I478" s="775"/>
      <c r="J478" s="783"/>
      <c r="K478" s="797">
        <f t="shared" si="330"/>
        <v>0</v>
      </c>
      <c r="L478" s="797">
        <f t="shared" si="331"/>
        <v>0</v>
      </c>
      <c r="M478" s="801"/>
      <c r="N478" s="811">
        <v>1</v>
      </c>
      <c r="O478" s="824">
        <f t="shared" si="332"/>
        <v>1</v>
      </c>
      <c r="P478" s="824">
        <f t="shared" si="333"/>
        <v>0</v>
      </c>
      <c r="Q478" s="801">
        <v>26</v>
      </c>
      <c r="R478" s="848">
        <v>41.6</v>
      </c>
      <c r="S478" s="860"/>
      <c r="T478" s="866"/>
      <c r="U478" s="866"/>
      <c r="V478" s="866"/>
      <c r="W478" s="866"/>
      <c r="X478" s="866"/>
      <c r="Y478" s="866"/>
      <c r="Z478" s="866"/>
      <c r="AA478" s="866"/>
      <c r="AB478" s="868"/>
    </row>
    <row r="479" spans="1:29" ht="32.25" thickTop="1" x14ac:dyDescent="0.25">
      <c r="A479" s="54" t="s">
        <v>1379</v>
      </c>
      <c r="B479" s="55" t="s">
        <v>1380</v>
      </c>
      <c r="C479" s="56" t="s">
        <v>117</v>
      </c>
      <c r="D479" s="57" t="s">
        <v>1299</v>
      </c>
      <c r="E479" s="626" t="s">
        <v>129</v>
      </c>
      <c r="F479" s="80">
        <v>1</v>
      </c>
      <c r="G479" s="60" t="s">
        <v>1350</v>
      </c>
      <c r="H479" s="60" t="s">
        <v>1351</v>
      </c>
      <c r="I479" s="757"/>
      <c r="J479" s="62">
        <v>1</v>
      </c>
      <c r="K479" s="63">
        <f t="shared" si="330"/>
        <v>1</v>
      </c>
      <c r="L479" s="63">
        <f t="shared" si="331"/>
        <v>0</v>
      </c>
      <c r="M479" s="64">
        <v>26</v>
      </c>
      <c r="N479" s="65"/>
      <c r="O479" s="66">
        <f t="shared" si="332"/>
        <v>0</v>
      </c>
      <c r="P479" s="66">
        <f t="shared" si="333"/>
        <v>0</v>
      </c>
      <c r="Q479" s="64"/>
      <c r="R479" s="68">
        <f t="shared" ref="R479:R506" si="340">(K479*M479*$R$5)+(L479*M479*$R$6)+(O479*Q479*$R$7)+(P479*Q479*$R$8)</f>
        <v>83.2</v>
      </c>
      <c r="S479" s="69">
        <f t="shared" ref="S479:S486" si="341">J479*M479*$S$5</f>
        <v>26</v>
      </c>
      <c r="T479" s="70">
        <f t="shared" ref="T479:T486" si="342">K479*M479*$T$5</f>
        <v>26</v>
      </c>
      <c r="U479" s="70">
        <f t="shared" ref="U479:U486" si="343">J479*M479*$U$5</f>
        <v>31.2</v>
      </c>
      <c r="V479" s="70">
        <f t="shared" ref="V479:V486" si="344">N479*Q479*$V$7</f>
        <v>0</v>
      </c>
      <c r="W479" s="70">
        <f t="shared" ref="W479:W486" si="345">O479*Q479*$W$7</f>
        <v>0</v>
      </c>
      <c r="X479" s="70">
        <f t="shared" ref="X479:X486" si="346">N479*Q479*$X$7</f>
        <v>0</v>
      </c>
      <c r="Y479" s="70">
        <f t="shared" ref="Y479:Y506" si="347">S479+V479</f>
        <v>26</v>
      </c>
      <c r="Z479" s="70">
        <f t="shared" ref="Z479:Z506" si="348">T479+W479</f>
        <v>26</v>
      </c>
      <c r="AA479" s="70">
        <f t="shared" ref="AA479:AA506" si="349">U479+X479</f>
        <v>31.2</v>
      </c>
      <c r="AB479" s="71"/>
    </row>
    <row r="480" spans="1:29" ht="25.5" x14ac:dyDescent="0.25">
      <c r="A480" s="54" t="s">
        <v>990</v>
      </c>
      <c r="B480" s="55" t="s">
        <v>991</v>
      </c>
      <c r="C480" s="56" t="s">
        <v>895</v>
      </c>
      <c r="D480" s="57" t="s">
        <v>896</v>
      </c>
      <c r="E480" s="150" t="s">
        <v>129</v>
      </c>
      <c r="F480" s="80">
        <v>1</v>
      </c>
      <c r="G480" s="60" t="s">
        <v>1001</v>
      </c>
      <c r="H480" s="60" t="s">
        <v>1002</v>
      </c>
      <c r="I480" s="81"/>
      <c r="J480" s="82">
        <v>1</v>
      </c>
      <c r="K480" s="63">
        <f t="shared" si="330"/>
        <v>1</v>
      </c>
      <c r="L480" s="63">
        <f t="shared" si="331"/>
        <v>0</v>
      </c>
      <c r="M480" s="83">
        <v>26</v>
      </c>
      <c r="N480" s="84">
        <v>1</v>
      </c>
      <c r="O480" s="66">
        <f t="shared" si="332"/>
        <v>1</v>
      </c>
      <c r="P480" s="66">
        <f t="shared" si="333"/>
        <v>0</v>
      </c>
      <c r="Q480" s="83">
        <v>26</v>
      </c>
      <c r="R480" s="85">
        <f t="shared" si="340"/>
        <v>124.80000000000001</v>
      </c>
      <c r="S480" s="69">
        <f t="shared" si="341"/>
        <v>26</v>
      </c>
      <c r="T480" s="70">
        <f t="shared" si="342"/>
        <v>26</v>
      </c>
      <c r="U480" s="70">
        <f t="shared" si="343"/>
        <v>31.2</v>
      </c>
      <c r="V480" s="70">
        <f t="shared" si="344"/>
        <v>26</v>
      </c>
      <c r="W480" s="70">
        <f t="shared" si="345"/>
        <v>7.8</v>
      </c>
      <c r="X480" s="70">
        <f t="shared" si="346"/>
        <v>7.8</v>
      </c>
      <c r="Y480" s="70">
        <f t="shared" si="347"/>
        <v>52</v>
      </c>
      <c r="Z480" s="70">
        <f t="shared" si="348"/>
        <v>33.799999999999997</v>
      </c>
      <c r="AA480" s="70">
        <f t="shared" si="349"/>
        <v>39</v>
      </c>
      <c r="AB480" s="71"/>
    </row>
    <row r="481" spans="1:29" x14ac:dyDescent="0.25">
      <c r="A481" s="54" t="s">
        <v>1107</v>
      </c>
      <c r="B481" s="55" t="s">
        <v>1108</v>
      </c>
      <c r="C481" s="56" t="s">
        <v>199</v>
      </c>
      <c r="D481" s="57" t="s">
        <v>896</v>
      </c>
      <c r="E481" s="150" t="s">
        <v>129</v>
      </c>
      <c r="F481" s="80">
        <v>1</v>
      </c>
      <c r="G481" s="60" t="s">
        <v>1001</v>
      </c>
      <c r="H481" s="60" t="s">
        <v>1002</v>
      </c>
      <c r="I481" s="81"/>
      <c r="J481" s="82"/>
      <c r="K481" s="63">
        <f t="shared" si="330"/>
        <v>0</v>
      </c>
      <c r="L481" s="63">
        <f t="shared" si="331"/>
        <v>0</v>
      </c>
      <c r="M481" s="83"/>
      <c r="N481" s="84"/>
      <c r="O481" s="66">
        <f t="shared" si="332"/>
        <v>0</v>
      </c>
      <c r="P481" s="66">
        <f t="shared" si="333"/>
        <v>0</v>
      </c>
      <c r="Q481" s="83"/>
      <c r="R481" s="85">
        <f t="shared" si="340"/>
        <v>0</v>
      </c>
      <c r="S481" s="69">
        <f t="shared" si="341"/>
        <v>0</v>
      </c>
      <c r="T481" s="70">
        <f t="shared" si="342"/>
        <v>0</v>
      </c>
      <c r="U481" s="70">
        <f t="shared" si="343"/>
        <v>0</v>
      </c>
      <c r="V481" s="70">
        <f t="shared" si="344"/>
        <v>0</v>
      </c>
      <c r="W481" s="70">
        <f t="shared" si="345"/>
        <v>0</v>
      </c>
      <c r="X481" s="70">
        <f t="shared" si="346"/>
        <v>0</v>
      </c>
      <c r="Y481" s="70">
        <f t="shared" si="347"/>
        <v>0</v>
      </c>
      <c r="Z481" s="70">
        <f t="shared" si="348"/>
        <v>0</v>
      </c>
      <c r="AA481" s="70">
        <f t="shared" si="349"/>
        <v>0</v>
      </c>
      <c r="AB481" s="71"/>
    </row>
    <row r="482" spans="1:29" ht="25.5" x14ac:dyDescent="0.25">
      <c r="A482" s="54" t="s">
        <v>868</v>
      </c>
      <c r="B482" s="55" t="s">
        <v>269</v>
      </c>
      <c r="C482" s="56" t="s">
        <v>117</v>
      </c>
      <c r="D482" s="57" t="s">
        <v>738</v>
      </c>
      <c r="E482" s="150" t="s">
        <v>129</v>
      </c>
      <c r="F482" s="59">
        <v>3</v>
      </c>
      <c r="G482" s="60" t="s">
        <v>876</v>
      </c>
      <c r="H482" s="60" t="s">
        <v>877</v>
      </c>
      <c r="I482" s="81"/>
      <c r="J482" s="82">
        <v>1</v>
      </c>
      <c r="K482" s="63">
        <f t="shared" si="330"/>
        <v>1</v>
      </c>
      <c r="L482" s="63">
        <f t="shared" si="331"/>
        <v>0</v>
      </c>
      <c r="M482" s="83">
        <v>26</v>
      </c>
      <c r="N482" s="84">
        <v>1</v>
      </c>
      <c r="O482" s="66">
        <f t="shared" si="332"/>
        <v>1</v>
      </c>
      <c r="P482" s="66">
        <f t="shared" si="333"/>
        <v>0</v>
      </c>
      <c r="Q482" s="83">
        <v>26</v>
      </c>
      <c r="R482" s="85">
        <f t="shared" si="340"/>
        <v>124.80000000000001</v>
      </c>
      <c r="S482" s="69">
        <f t="shared" si="341"/>
        <v>26</v>
      </c>
      <c r="T482" s="70">
        <f t="shared" si="342"/>
        <v>26</v>
      </c>
      <c r="U482" s="70">
        <f t="shared" si="343"/>
        <v>31.2</v>
      </c>
      <c r="V482" s="70">
        <f t="shared" si="344"/>
        <v>26</v>
      </c>
      <c r="W482" s="70">
        <f t="shared" si="345"/>
        <v>7.8</v>
      </c>
      <c r="X482" s="70">
        <f t="shared" si="346"/>
        <v>7.8</v>
      </c>
      <c r="Y482" s="70">
        <f t="shared" si="347"/>
        <v>52</v>
      </c>
      <c r="Z482" s="70">
        <f t="shared" si="348"/>
        <v>33.799999999999997</v>
      </c>
      <c r="AA482" s="70">
        <f t="shared" si="349"/>
        <v>39</v>
      </c>
      <c r="AB482" s="71"/>
    </row>
    <row r="483" spans="1:29" x14ac:dyDescent="0.25">
      <c r="A483" s="54" t="s">
        <v>769</v>
      </c>
      <c r="B483" s="55" t="s">
        <v>770</v>
      </c>
      <c r="C483" s="56" t="s">
        <v>52</v>
      </c>
      <c r="D483" s="57" t="s">
        <v>738</v>
      </c>
      <c r="E483" s="150" t="s">
        <v>129</v>
      </c>
      <c r="F483" s="59">
        <v>3</v>
      </c>
      <c r="G483" s="60" t="s">
        <v>787</v>
      </c>
      <c r="H483" s="60" t="s">
        <v>788</v>
      </c>
      <c r="I483" s="81"/>
      <c r="J483" s="82"/>
      <c r="K483" s="63">
        <f t="shared" si="330"/>
        <v>0</v>
      </c>
      <c r="L483" s="63">
        <f t="shared" si="331"/>
        <v>0</v>
      </c>
      <c r="M483" s="83"/>
      <c r="N483" s="84"/>
      <c r="O483" s="66">
        <f t="shared" si="332"/>
        <v>0</v>
      </c>
      <c r="P483" s="66">
        <f t="shared" si="333"/>
        <v>0</v>
      </c>
      <c r="Q483" s="83"/>
      <c r="R483" s="85">
        <f t="shared" si="340"/>
        <v>0</v>
      </c>
      <c r="S483" s="69">
        <f t="shared" si="341"/>
        <v>0</v>
      </c>
      <c r="T483" s="70">
        <f t="shared" si="342"/>
        <v>0</v>
      </c>
      <c r="U483" s="70">
        <f t="shared" si="343"/>
        <v>0</v>
      </c>
      <c r="V483" s="70">
        <f t="shared" si="344"/>
        <v>0</v>
      </c>
      <c r="W483" s="70">
        <f t="shared" si="345"/>
        <v>0</v>
      </c>
      <c r="X483" s="70">
        <f t="shared" si="346"/>
        <v>0</v>
      </c>
      <c r="Y483" s="70">
        <f t="shared" si="347"/>
        <v>0</v>
      </c>
      <c r="Z483" s="70">
        <f t="shared" si="348"/>
        <v>0</v>
      </c>
      <c r="AA483" s="70">
        <f t="shared" si="349"/>
        <v>0</v>
      </c>
      <c r="AB483" s="71"/>
    </row>
    <row r="484" spans="1:29" ht="25.5" x14ac:dyDescent="0.25">
      <c r="A484" s="54" t="s">
        <v>825</v>
      </c>
      <c r="B484" s="55" t="s">
        <v>826</v>
      </c>
      <c r="C484" s="56" t="s">
        <v>117</v>
      </c>
      <c r="D484" s="57" t="s">
        <v>738</v>
      </c>
      <c r="E484" s="150" t="s">
        <v>129</v>
      </c>
      <c r="F484" s="59">
        <v>3</v>
      </c>
      <c r="G484" s="60" t="s">
        <v>787</v>
      </c>
      <c r="H484" s="60" t="s">
        <v>788</v>
      </c>
      <c r="I484" s="81"/>
      <c r="J484" s="82">
        <v>1</v>
      </c>
      <c r="K484" s="63">
        <f t="shared" si="330"/>
        <v>1</v>
      </c>
      <c r="L484" s="63">
        <f t="shared" si="331"/>
        <v>0</v>
      </c>
      <c r="M484" s="83">
        <v>26</v>
      </c>
      <c r="N484" s="84">
        <v>2</v>
      </c>
      <c r="O484" s="66">
        <f t="shared" si="332"/>
        <v>1</v>
      </c>
      <c r="P484" s="66">
        <f t="shared" si="333"/>
        <v>1</v>
      </c>
      <c r="Q484" s="83">
        <v>26</v>
      </c>
      <c r="R484" s="85">
        <f t="shared" si="340"/>
        <v>158.60000000000002</v>
      </c>
      <c r="S484" s="69">
        <f t="shared" si="341"/>
        <v>26</v>
      </c>
      <c r="T484" s="70">
        <f t="shared" si="342"/>
        <v>26</v>
      </c>
      <c r="U484" s="70">
        <f t="shared" si="343"/>
        <v>31.2</v>
      </c>
      <c r="V484" s="70">
        <f t="shared" si="344"/>
        <v>52</v>
      </c>
      <c r="W484" s="70">
        <f t="shared" si="345"/>
        <v>7.8</v>
      </c>
      <c r="X484" s="70">
        <f t="shared" si="346"/>
        <v>15.6</v>
      </c>
      <c r="Y484" s="70">
        <f t="shared" si="347"/>
        <v>78</v>
      </c>
      <c r="Z484" s="70">
        <f t="shared" si="348"/>
        <v>33.799999999999997</v>
      </c>
      <c r="AA484" s="70">
        <f t="shared" si="349"/>
        <v>46.8</v>
      </c>
      <c r="AB484" s="71"/>
    </row>
    <row r="485" spans="1:29" ht="25.5" x14ac:dyDescent="0.25">
      <c r="A485" s="54" t="s">
        <v>868</v>
      </c>
      <c r="B485" s="55" t="s">
        <v>269</v>
      </c>
      <c r="C485" s="56" t="s">
        <v>117</v>
      </c>
      <c r="D485" s="57" t="s">
        <v>738</v>
      </c>
      <c r="E485" s="150" t="s">
        <v>129</v>
      </c>
      <c r="F485" s="59">
        <v>3</v>
      </c>
      <c r="G485" s="60" t="s">
        <v>787</v>
      </c>
      <c r="H485" s="60" t="s">
        <v>788</v>
      </c>
      <c r="I485" s="81"/>
      <c r="J485" s="82"/>
      <c r="K485" s="63">
        <f t="shared" si="330"/>
        <v>0</v>
      </c>
      <c r="L485" s="63">
        <f t="shared" si="331"/>
        <v>0</v>
      </c>
      <c r="M485" s="83"/>
      <c r="N485" s="84"/>
      <c r="O485" s="66">
        <f t="shared" si="332"/>
        <v>0</v>
      </c>
      <c r="P485" s="66">
        <f t="shared" si="333"/>
        <v>0</v>
      </c>
      <c r="Q485" s="83"/>
      <c r="R485" s="85">
        <f t="shared" si="340"/>
        <v>0</v>
      </c>
      <c r="S485" s="69">
        <f t="shared" si="341"/>
        <v>0</v>
      </c>
      <c r="T485" s="70">
        <f t="shared" si="342"/>
        <v>0</v>
      </c>
      <c r="U485" s="70">
        <f t="shared" si="343"/>
        <v>0</v>
      </c>
      <c r="V485" s="70">
        <f t="shared" si="344"/>
        <v>0</v>
      </c>
      <c r="W485" s="70">
        <f t="shared" si="345"/>
        <v>0</v>
      </c>
      <c r="X485" s="70">
        <f t="shared" si="346"/>
        <v>0</v>
      </c>
      <c r="Y485" s="70">
        <f t="shared" si="347"/>
        <v>0</v>
      </c>
      <c r="Z485" s="70">
        <f t="shared" si="348"/>
        <v>0</v>
      </c>
      <c r="AA485" s="70">
        <f t="shared" si="349"/>
        <v>0</v>
      </c>
      <c r="AB485" s="71"/>
    </row>
    <row r="486" spans="1:29" ht="31.5" x14ac:dyDescent="0.25">
      <c r="A486" s="54" t="s">
        <v>115</v>
      </c>
      <c r="B486" s="55" t="s">
        <v>116</v>
      </c>
      <c r="C486" s="56" t="s">
        <v>117</v>
      </c>
      <c r="D486" s="57" t="s">
        <v>53</v>
      </c>
      <c r="E486" s="150" t="s">
        <v>129</v>
      </c>
      <c r="F486" s="80">
        <v>3</v>
      </c>
      <c r="G486" s="60" t="s">
        <v>130</v>
      </c>
      <c r="H486" s="60" t="s">
        <v>131</v>
      </c>
      <c r="I486" s="81"/>
      <c r="J486" s="82">
        <v>1</v>
      </c>
      <c r="K486" s="63">
        <f t="shared" si="330"/>
        <v>1</v>
      </c>
      <c r="L486" s="63">
        <f t="shared" si="331"/>
        <v>0</v>
      </c>
      <c r="M486" s="83">
        <v>26</v>
      </c>
      <c r="N486" s="84">
        <v>1</v>
      </c>
      <c r="O486" s="66">
        <f t="shared" si="332"/>
        <v>1</v>
      </c>
      <c r="P486" s="66">
        <f t="shared" si="333"/>
        <v>0</v>
      </c>
      <c r="Q486" s="83">
        <v>26</v>
      </c>
      <c r="R486" s="85">
        <f t="shared" si="340"/>
        <v>124.80000000000001</v>
      </c>
      <c r="S486" s="69">
        <f t="shared" si="341"/>
        <v>26</v>
      </c>
      <c r="T486" s="70">
        <f t="shared" si="342"/>
        <v>26</v>
      </c>
      <c r="U486" s="70">
        <f t="shared" si="343"/>
        <v>31.2</v>
      </c>
      <c r="V486" s="70">
        <f t="shared" si="344"/>
        <v>26</v>
      </c>
      <c r="W486" s="70">
        <f t="shared" si="345"/>
        <v>7.8</v>
      </c>
      <c r="X486" s="70">
        <f t="shared" si="346"/>
        <v>7.8</v>
      </c>
      <c r="Y486" s="70">
        <f t="shared" si="347"/>
        <v>52</v>
      </c>
      <c r="Z486" s="70">
        <f t="shared" si="348"/>
        <v>33.799999999999997</v>
      </c>
      <c r="AA486" s="70">
        <f t="shared" si="349"/>
        <v>39</v>
      </c>
      <c r="AB486" s="71"/>
      <c r="AC486" s="372">
        <f>R486-Y486-Z486-AA486</f>
        <v>0</v>
      </c>
    </row>
    <row r="487" spans="1:29" x14ac:dyDescent="0.25">
      <c r="A487" s="54" t="s">
        <v>1311</v>
      </c>
      <c r="B487" s="55" t="s">
        <v>116</v>
      </c>
      <c r="C487" s="608" t="s">
        <v>142</v>
      </c>
      <c r="D487" s="389" t="s">
        <v>1299</v>
      </c>
      <c r="E487" s="615" t="s">
        <v>129</v>
      </c>
      <c r="F487" s="80">
        <v>3</v>
      </c>
      <c r="G487" s="60" t="s">
        <v>1325</v>
      </c>
      <c r="H487" s="60" t="s">
        <v>1326</v>
      </c>
      <c r="I487" s="616"/>
      <c r="J487" s="82">
        <v>1</v>
      </c>
      <c r="K487" s="610">
        <f t="shared" si="330"/>
        <v>1</v>
      </c>
      <c r="L487" s="610">
        <f t="shared" si="331"/>
        <v>0</v>
      </c>
      <c r="M487" s="83">
        <v>26</v>
      </c>
      <c r="N487" s="84">
        <v>1</v>
      </c>
      <c r="O487" s="611">
        <f t="shared" si="332"/>
        <v>1</v>
      </c>
      <c r="P487" s="611">
        <f t="shared" si="333"/>
        <v>0</v>
      </c>
      <c r="Q487" s="83">
        <v>26</v>
      </c>
      <c r="R487" s="85">
        <f t="shared" si="340"/>
        <v>124.80000000000001</v>
      </c>
      <c r="S487" s="69" t="e">
        <f>#REF!*#REF!*$S$5</f>
        <v>#REF!</v>
      </c>
      <c r="T487" s="70" t="e">
        <f>#REF!*#REF!*$T$5</f>
        <v>#REF!</v>
      </c>
      <c r="U487" s="70" t="e">
        <f>#REF!*#REF!*$U$5</f>
        <v>#REF!</v>
      </c>
      <c r="V487" s="70" t="e">
        <f>#REF!*#REF!*$V$7</f>
        <v>#REF!</v>
      </c>
      <c r="W487" s="70" t="e">
        <f>#REF!*#REF!*$W$7</f>
        <v>#REF!</v>
      </c>
      <c r="X487" s="70" t="e">
        <f>#REF!*#REF!*$X$7</f>
        <v>#REF!</v>
      </c>
      <c r="Y487" s="70" t="e">
        <f t="shared" si="347"/>
        <v>#REF!</v>
      </c>
      <c r="Z487" s="70" t="e">
        <f t="shared" si="348"/>
        <v>#REF!</v>
      </c>
      <c r="AA487" s="70" t="e">
        <f t="shared" si="349"/>
        <v>#REF!</v>
      </c>
      <c r="AB487" s="71"/>
    </row>
    <row r="488" spans="1:29" ht="25.5" x14ac:dyDescent="0.25">
      <c r="A488" s="54" t="s">
        <v>933</v>
      </c>
      <c r="B488" s="55" t="s">
        <v>158</v>
      </c>
      <c r="C488" s="56" t="s">
        <v>117</v>
      </c>
      <c r="D488" s="57" t="s">
        <v>896</v>
      </c>
      <c r="E488" s="150" t="s">
        <v>129</v>
      </c>
      <c r="F488" s="59">
        <v>3</v>
      </c>
      <c r="G488" s="60" t="s">
        <v>952</v>
      </c>
      <c r="H488" s="60" t="s">
        <v>935</v>
      </c>
      <c r="I488" s="81"/>
      <c r="J488" s="82">
        <v>1</v>
      </c>
      <c r="K488" s="63">
        <f t="shared" si="330"/>
        <v>1</v>
      </c>
      <c r="L488" s="63">
        <f t="shared" si="331"/>
        <v>0</v>
      </c>
      <c r="M488" s="83">
        <v>26</v>
      </c>
      <c r="N488" s="84">
        <v>2</v>
      </c>
      <c r="O488" s="66">
        <f t="shared" si="332"/>
        <v>1</v>
      </c>
      <c r="P488" s="66">
        <f t="shared" si="333"/>
        <v>1</v>
      </c>
      <c r="Q488" s="83">
        <v>26</v>
      </c>
      <c r="R488" s="85">
        <f t="shared" si="340"/>
        <v>158.60000000000002</v>
      </c>
      <c r="S488" s="69">
        <f t="shared" ref="S488:S506" si="350">J488*M488*$S$5</f>
        <v>26</v>
      </c>
      <c r="T488" s="70">
        <f t="shared" ref="T488:T506" si="351">K488*M488*$T$5</f>
        <v>26</v>
      </c>
      <c r="U488" s="70">
        <f t="shared" ref="U488:U506" si="352">J488*M488*$U$5</f>
        <v>31.2</v>
      </c>
      <c r="V488" s="70">
        <f t="shared" ref="V488:V506" si="353">N488*Q488*$V$7</f>
        <v>52</v>
      </c>
      <c r="W488" s="70">
        <f t="shared" ref="W488:W506" si="354">O488*Q488*$W$7</f>
        <v>7.8</v>
      </c>
      <c r="X488" s="70">
        <f t="shared" ref="X488:X506" si="355">N488*Q488*$X$7</f>
        <v>15.6</v>
      </c>
      <c r="Y488" s="70">
        <f t="shared" si="347"/>
        <v>78</v>
      </c>
      <c r="Z488" s="70">
        <f t="shared" si="348"/>
        <v>33.799999999999997</v>
      </c>
      <c r="AA488" s="70">
        <f t="shared" si="349"/>
        <v>46.8</v>
      </c>
      <c r="AB488" s="71"/>
    </row>
    <row r="489" spans="1:29" x14ac:dyDescent="0.25">
      <c r="A489" s="678"/>
      <c r="B489" s="480"/>
      <c r="C489" s="56"/>
      <c r="D489" s="57" t="s">
        <v>896</v>
      </c>
      <c r="E489" s="150" t="s">
        <v>129</v>
      </c>
      <c r="F489" s="59">
        <v>3</v>
      </c>
      <c r="G489" s="60" t="s">
        <v>952</v>
      </c>
      <c r="H489" s="60" t="s">
        <v>935</v>
      </c>
      <c r="I489" s="94"/>
      <c r="J489" s="82"/>
      <c r="K489" s="63">
        <f t="shared" si="330"/>
        <v>0</v>
      </c>
      <c r="L489" s="63">
        <f t="shared" si="331"/>
        <v>0</v>
      </c>
      <c r="M489" s="83"/>
      <c r="N489" s="84"/>
      <c r="O489" s="66">
        <f t="shared" si="332"/>
        <v>0</v>
      </c>
      <c r="P489" s="66">
        <f t="shared" si="333"/>
        <v>0</v>
      </c>
      <c r="Q489" s="83"/>
      <c r="R489" s="85">
        <f t="shared" si="340"/>
        <v>0</v>
      </c>
      <c r="S489" s="69">
        <f t="shared" si="350"/>
        <v>0</v>
      </c>
      <c r="T489" s="70">
        <f t="shared" si="351"/>
        <v>0</v>
      </c>
      <c r="U489" s="70">
        <f t="shared" si="352"/>
        <v>0</v>
      </c>
      <c r="V489" s="70">
        <f t="shared" si="353"/>
        <v>0</v>
      </c>
      <c r="W489" s="70">
        <f t="shared" si="354"/>
        <v>0</v>
      </c>
      <c r="X489" s="70">
        <f t="shared" si="355"/>
        <v>0</v>
      </c>
      <c r="Y489" s="70">
        <f t="shared" si="347"/>
        <v>0</v>
      </c>
      <c r="Z489" s="70">
        <f t="shared" si="348"/>
        <v>0</v>
      </c>
      <c r="AA489" s="70">
        <f t="shared" si="349"/>
        <v>0</v>
      </c>
      <c r="AB489" s="71"/>
    </row>
    <row r="490" spans="1:29" ht="31.5" x14ac:dyDescent="0.25">
      <c r="A490" s="678" t="s">
        <v>1391</v>
      </c>
      <c r="B490" s="480" t="s">
        <v>1392</v>
      </c>
      <c r="C490" s="56" t="s">
        <v>117</v>
      </c>
      <c r="D490" s="57" t="s">
        <v>1299</v>
      </c>
      <c r="E490" s="626" t="s">
        <v>129</v>
      </c>
      <c r="F490" s="80">
        <v>3</v>
      </c>
      <c r="G490" s="60" t="s">
        <v>1398</v>
      </c>
      <c r="H490" s="60" t="s">
        <v>1397</v>
      </c>
      <c r="I490" s="81"/>
      <c r="J490" s="82">
        <v>1</v>
      </c>
      <c r="K490" s="63">
        <f t="shared" si="330"/>
        <v>1</v>
      </c>
      <c r="L490" s="63">
        <f t="shared" si="331"/>
        <v>0</v>
      </c>
      <c r="M490" s="83">
        <v>26</v>
      </c>
      <c r="N490" s="84">
        <v>1</v>
      </c>
      <c r="O490" s="66">
        <f t="shared" si="332"/>
        <v>1</v>
      </c>
      <c r="P490" s="66">
        <f t="shared" si="333"/>
        <v>0</v>
      </c>
      <c r="Q490" s="83">
        <v>26</v>
      </c>
      <c r="R490" s="85">
        <f t="shared" si="340"/>
        <v>124.80000000000001</v>
      </c>
      <c r="S490" s="69">
        <f t="shared" si="350"/>
        <v>26</v>
      </c>
      <c r="T490" s="70">
        <f t="shared" si="351"/>
        <v>26</v>
      </c>
      <c r="U490" s="70">
        <f t="shared" si="352"/>
        <v>31.2</v>
      </c>
      <c r="V490" s="70">
        <f t="shared" si="353"/>
        <v>26</v>
      </c>
      <c r="W490" s="70">
        <f t="shared" si="354"/>
        <v>7.8</v>
      </c>
      <c r="X490" s="70">
        <f t="shared" si="355"/>
        <v>7.8</v>
      </c>
      <c r="Y490" s="70">
        <f t="shared" si="347"/>
        <v>52</v>
      </c>
      <c r="Z490" s="70">
        <f t="shared" si="348"/>
        <v>33.799999999999997</v>
      </c>
      <c r="AA490" s="70">
        <f t="shared" si="349"/>
        <v>39</v>
      </c>
      <c r="AB490" s="71"/>
    </row>
    <row r="491" spans="1:29" ht="32.25" thickBot="1" x14ac:dyDescent="0.3">
      <c r="A491" s="913" t="s">
        <v>1353</v>
      </c>
      <c r="B491" s="914" t="s">
        <v>158</v>
      </c>
      <c r="C491" s="915" t="s">
        <v>142</v>
      </c>
      <c r="D491" s="643" t="s">
        <v>1299</v>
      </c>
      <c r="E491" s="916" t="s">
        <v>129</v>
      </c>
      <c r="F491" s="917">
        <v>3</v>
      </c>
      <c r="G491" s="918" t="s">
        <v>1359</v>
      </c>
      <c r="H491" s="918" t="s">
        <v>1360</v>
      </c>
      <c r="I491" s="933"/>
      <c r="J491" s="783">
        <v>1</v>
      </c>
      <c r="K491" s="920">
        <f t="shared" si="330"/>
        <v>1</v>
      </c>
      <c r="L491" s="920">
        <f t="shared" si="331"/>
        <v>0</v>
      </c>
      <c r="M491" s="837">
        <v>13</v>
      </c>
      <c r="N491" s="811">
        <v>1</v>
      </c>
      <c r="O491" s="920">
        <f t="shared" si="332"/>
        <v>1</v>
      </c>
      <c r="P491" s="920">
        <f t="shared" si="333"/>
        <v>0</v>
      </c>
      <c r="Q491" s="837">
        <v>26</v>
      </c>
      <c r="R491" s="924">
        <f t="shared" si="340"/>
        <v>83.2</v>
      </c>
      <c r="S491" s="925">
        <f t="shared" si="350"/>
        <v>13</v>
      </c>
      <c r="T491" s="926">
        <f t="shared" si="351"/>
        <v>13</v>
      </c>
      <c r="U491" s="926">
        <f t="shared" si="352"/>
        <v>15.6</v>
      </c>
      <c r="V491" s="926">
        <f t="shared" si="353"/>
        <v>26</v>
      </c>
      <c r="W491" s="926">
        <f t="shared" si="354"/>
        <v>7.8</v>
      </c>
      <c r="X491" s="926">
        <f t="shared" si="355"/>
        <v>7.8</v>
      </c>
      <c r="Y491" s="926">
        <f t="shared" si="347"/>
        <v>39</v>
      </c>
      <c r="Z491" s="926">
        <f t="shared" si="348"/>
        <v>20.8</v>
      </c>
      <c r="AA491" s="926">
        <f t="shared" si="349"/>
        <v>23.4</v>
      </c>
      <c r="AB491" s="927"/>
    </row>
    <row r="492" spans="1:29" ht="32.25" thickTop="1" x14ac:dyDescent="0.25">
      <c r="A492" s="54" t="s">
        <v>1373</v>
      </c>
      <c r="B492" s="55" t="s">
        <v>219</v>
      </c>
      <c r="C492" s="56" t="s">
        <v>52</v>
      </c>
      <c r="D492" s="57" t="s">
        <v>1299</v>
      </c>
      <c r="E492" s="626" t="s">
        <v>129</v>
      </c>
      <c r="F492" s="80">
        <v>3</v>
      </c>
      <c r="G492" s="60" t="s">
        <v>1359</v>
      </c>
      <c r="H492" s="60" t="s">
        <v>1360</v>
      </c>
      <c r="I492" s="757"/>
      <c r="J492" s="62">
        <v>1</v>
      </c>
      <c r="K492" s="63">
        <f t="shared" si="330"/>
        <v>1</v>
      </c>
      <c r="L492" s="63">
        <f t="shared" si="331"/>
        <v>0</v>
      </c>
      <c r="M492" s="64">
        <v>13</v>
      </c>
      <c r="N492" s="65"/>
      <c r="O492" s="66">
        <f t="shared" si="332"/>
        <v>0</v>
      </c>
      <c r="P492" s="66">
        <f t="shared" si="333"/>
        <v>0</v>
      </c>
      <c r="Q492" s="64"/>
      <c r="R492" s="68">
        <f t="shared" si="340"/>
        <v>41.6</v>
      </c>
      <c r="S492" s="69">
        <f t="shared" si="350"/>
        <v>13</v>
      </c>
      <c r="T492" s="70">
        <f t="shared" si="351"/>
        <v>13</v>
      </c>
      <c r="U492" s="70">
        <f t="shared" si="352"/>
        <v>15.6</v>
      </c>
      <c r="V492" s="70">
        <f t="shared" si="353"/>
        <v>0</v>
      </c>
      <c r="W492" s="70">
        <f t="shared" si="354"/>
        <v>0</v>
      </c>
      <c r="X492" s="70">
        <f t="shared" si="355"/>
        <v>0</v>
      </c>
      <c r="Y492" s="70">
        <f t="shared" si="347"/>
        <v>13</v>
      </c>
      <c r="Z492" s="70">
        <f t="shared" si="348"/>
        <v>13</v>
      </c>
      <c r="AA492" s="70">
        <f t="shared" si="349"/>
        <v>15.6</v>
      </c>
      <c r="AB492" s="71"/>
    </row>
    <row r="493" spans="1:29" ht="31.5" x14ac:dyDescent="0.25">
      <c r="A493" s="54" t="s">
        <v>1311</v>
      </c>
      <c r="B493" s="55" t="s">
        <v>116</v>
      </c>
      <c r="C493" s="56" t="s">
        <v>142</v>
      </c>
      <c r="D493" s="57" t="s">
        <v>1299</v>
      </c>
      <c r="E493" s="626" t="s">
        <v>129</v>
      </c>
      <c r="F493" s="80">
        <v>3</v>
      </c>
      <c r="G493" s="60" t="s">
        <v>1328</v>
      </c>
      <c r="H493" s="60" t="s">
        <v>1329</v>
      </c>
      <c r="I493" s="627"/>
      <c r="J493" s="82"/>
      <c r="K493" s="96">
        <f t="shared" si="330"/>
        <v>0</v>
      </c>
      <c r="L493" s="96">
        <f t="shared" si="331"/>
        <v>0</v>
      </c>
      <c r="M493" s="83"/>
      <c r="N493" s="84">
        <v>1</v>
      </c>
      <c r="O493" s="66">
        <f t="shared" si="332"/>
        <v>1</v>
      </c>
      <c r="P493" s="66">
        <f t="shared" si="333"/>
        <v>0</v>
      </c>
      <c r="Q493" s="83">
        <v>26</v>
      </c>
      <c r="R493" s="85">
        <f t="shared" si="340"/>
        <v>41.6</v>
      </c>
      <c r="S493" s="69">
        <f t="shared" si="350"/>
        <v>0</v>
      </c>
      <c r="T493" s="70">
        <f t="shared" si="351"/>
        <v>0</v>
      </c>
      <c r="U493" s="70">
        <f t="shared" si="352"/>
        <v>0</v>
      </c>
      <c r="V493" s="70">
        <f t="shared" si="353"/>
        <v>26</v>
      </c>
      <c r="W493" s="70">
        <f t="shared" si="354"/>
        <v>7.8</v>
      </c>
      <c r="X493" s="70">
        <f t="shared" si="355"/>
        <v>7.8</v>
      </c>
      <c r="Y493" s="70">
        <f t="shared" si="347"/>
        <v>26</v>
      </c>
      <c r="Z493" s="70">
        <f t="shared" si="348"/>
        <v>7.8</v>
      </c>
      <c r="AA493" s="70">
        <f t="shared" si="349"/>
        <v>7.8</v>
      </c>
      <c r="AB493" s="71"/>
    </row>
    <row r="494" spans="1:29" ht="31.5" x14ac:dyDescent="0.25">
      <c r="A494" s="54" t="s">
        <v>429</v>
      </c>
      <c r="B494" s="55" t="s">
        <v>1361</v>
      </c>
      <c r="C494" s="56" t="s">
        <v>52</v>
      </c>
      <c r="D494" s="57" t="s">
        <v>1299</v>
      </c>
      <c r="E494" s="626" t="s">
        <v>129</v>
      </c>
      <c r="F494" s="80">
        <v>3</v>
      </c>
      <c r="G494" s="60" t="s">
        <v>1328</v>
      </c>
      <c r="H494" s="60" t="s">
        <v>1329</v>
      </c>
      <c r="I494" s="81"/>
      <c r="J494" s="82">
        <v>1</v>
      </c>
      <c r="K494" s="63">
        <f t="shared" si="330"/>
        <v>1</v>
      </c>
      <c r="L494" s="63">
        <f t="shared" si="331"/>
        <v>0</v>
      </c>
      <c r="M494" s="83">
        <v>26</v>
      </c>
      <c r="N494" s="84"/>
      <c r="O494" s="66">
        <f t="shared" si="332"/>
        <v>0</v>
      </c>
      <c r="P494" s="66">
        <f t="shared" si="333"/>
        <v>0</v>
      </c>
      <c r="Q494" s="83"/>
      <c r="R494" s="85">
        <f t="shared" si="340"/>
        <v>83.2</v>
      </c>
      <c r="S494" s="69">
        <f t="shared" si="350"/>
        <v>26</v>
      </c>
      <c r="T494" s="70">
        <f t="shared" si="351"/>
        <v>26</v>
      </c>
      <c r="U494" s="70">
        <f t="shared" si="352"/>
        <v>31.2</v>
      </c>
      <c r="V494" s="70">
        <f t="shared" si="353"/>
        <v>0</v>
      </c>
      <c r="W494" s="70">
        <f t="shared" si="354"/>
        <v>0</v>
      </c>
      <c r="X494" s="70">
        <f t="shared" si="355"/>
        <v>0</v>
      </c>
      <c r="Y494" s="70">
        <f t="shared" si="347"/>
        <v>26</v>
      </c>
      <c r="Z494" s="70">
        <f t="shared" si="348"/>
        <v>26</v>
      </c>
      <c r="AA494" s="70">
        <f t="shared" si="349"/>
        <v>31.2</v>
      </c>
      <c r="AB494" s="71"/>
    </row>
    <row r="495" spans="1:29" x14ac:dyDescent="0.25">
      <c r="A495" s="54" t="s">
        <v>769</v>
      </c>
      <c r="B495" s="55" t="s">
        <v>770</v>
      </c>
      <c r="C495" s="56" t="s">
        <v>52</v>
      </c>
      <c r="D495" s="57" t="s">
        <v>738</v>
      </c>
      <c r="E495" s="150" t="s">
        <v>129</v>
      </c>
      <c r="F495" s="80">
        <v>3</v>
      </c>
      <c r="G495" s="60" t="s">
        <v>789</v>
      </c>
      <c r="H495" s="60" t="s">
        <v>781</v>
      </c>
      <c r="I495" s="94"/>
      <c r="J495" s="82">
        <v>1</v>
      </c>
      <c r="K495" s="63">
        <f t="shared" si="330"/>
        <v>1</v>
      </c>
      <c r="L495" s="63">
        <f t="shared" si="331"/>
        <v>0</v>
      </c>
      <c r="M495" s="83">
        <v>26</v>
      </c>
      <c r="N495" s="84"/>
      <c r="O495" s="66">
        <f t="shared" si="332"/>
        <v>0</v>
      </c>
      <c r="P495" s="66">
        <f t="shared" si="333"/>
        <v>0</v>
      </c>
      <c r="Q495" s="83"/>
      <c r="R495" s="85">
        <f t="shared" si="340"/>
        <v>83.2</v>
      </c>
      <c r="S495" s="69">
        <f t="shared" si="350"/>
        <v>26</v>
      </c>
      <c r="T495" s="70">
        <f t="shared" si="351"/>
        <v>26</v>
      </c>
      <c r="U495" s="70">
        <f t="shared" si="352"/>
        <v>31.2</v>
      </c>
      <c r="V495" s="70">
        <f t="shared" si="353"/>
        <v>0</v>
      </c>
      <c r="W495" s="70">
        <f t="shared" si="354"/>
        <v>0</v>
      </c>
      <c r="X495" s="70">
        <f t="shared" si="355"/>
        <v>0</v>
      </c>
      <c r="Y495" s="70">
        <f t="shared" si="347"/>
        <v>26</v>
      </c>
      <c r="Z495" s="70">
        <f t="shared" si="348"/>
        <v>26</v>
      </c>
      <c r="AA495" s="70">
        <f t="shared" si="349"/>
        <v>31.2</v>
      </c>
      <c r="AB495" s="71"/>
    </row>
    <row r="496" spans="1:29" x14ac:dyDescent="0.25">
      <c r="A496" s="54" t="s">
        <v>790</v>
      </c>
      <c r="B496" s="55" t="s">
        <v>791</v>
      </c>
      <c r="C496" s="56" t="s">
        <v>199</v>
      </c>
      <c r="D496" s="57" t="s">
        <v>738</v>
      </c>
      <c r="E496" s="150" t="s">
        <v>129</v>
      </c>
      <c r="F496" s="80">
        <v>3</v>
      </c>
      <c r="G496" s="60" t="s">
        <v>789</v>
      </c>
      <c r="H496" s="60" t="s">
        <v>781</v>
      </c>
      <c r="I496" s="94"/>
      <c r="J496" s="82"/>
      <c r="K496" s="63">
        <f t="shared" si="330"/>
        <v>0</v>
      </c>
      <c r="L496" s="63">
        <f t="shared" si="331"/>
        <v>0</v>
      </c>
      <c r="M496" s="83"/>
      <c r="N496" s="84">
        <v>1</v>
      </c>
      <c r="O496" s="66">
        <f t="shared" si="332"/>
        <v>1</v>
      </c>
      <c r="P496" s="66">
        <f t="shared" si="333"/>
        <v>0</v>
      </c>
      <c r="Q496" s="83">
        <v>26</v>
      </c>
      <c r="R496" s="85">
        <f t="shared" si="340"/>
        <v>41.6</v>
      </c>
      <c r="S496" s="69">
        <f t="shared" si="350"/>
        <v>0</v>
      </c>
      <c r="T496" s="70">
        <f t="shared" si="351"/>
        <v>0</v>
      </c>
      <c r="U496" s="70">
        <f t="shared" si="352"/>
        <v>0</v>
      </c>
      <c r="V496" s="70">
        <f t="shared" si="353"/>
        <v>26</v>
      </c>
      <c r="W496" s="70">
        <f t="shared" si="354"/>
        <v>7.8</v>
      </c>
      <c r="X496" s="70">
        <f t="shared" si="355"/>
        <v>7.8</v>
      </c>
      <c r="Y496" s="70">
        <f t="shared" si="347"/>
        <v>26</v>
      </c>
      <c r="Z496" s="70">
        <f t="shared" si="348"/>
        <v>7.8</v>
      </c>
      <c r="AA496" s="70">
        <f t="shared" si="349"/>
        <v>7.8</v>
      </c>
      <c r="AB496" s="71"/>
    </row>
    <row r="497" spans="1:29" x14ac:dyDescent="0.25">
      <c r="A497" s="54" t="s">
        <v>1023</v>
      </c>
      <c r="B497" s="55" t="s">
        <v>800</v>
      </c>
      <c r="C497" s="56" t="s">
        <v>1024</v>
      </c>
      <c r="D497" s="57" t="s">
        <v>896</v>
      </c>
      <c r="E497" s="150" t="s">
        <v>129</v>
      </c>
      <c r="F497" s="80">
        <v>3</v>
      </c>
      <c r="G497" s="60" t="s">
        <v>1037</v>
      </c>
      <c r="H497" s="60" t="s">
        <v>1038</v>
      </c>
      <c r="I497" s="81"/>
      <c r="J497" s="82"/>
      <c r="K497" s="63">
        <f t="shared" si="330"/>
        <v>0</v>
      </c>
      <c r="L497" s="63">
        <f t="shared" si="331"/>
        <v>0</v>
      </c>
      <c r="M497" s="83"/>
      <c r="N497" s="84"/>
      <c r="O497" s="66"/>
      <c r="P497" s="66"/>
      <c r="Q497" s="83"/>
      <c r="R497" s="85">
        <f t="shared" si="340"/>
        <v>0</v>
      </c>
      <c r="S497" s="69">
        <f t="shared" si="350"/>
        <v>0</v>
      </c>
      <c r="T497" s="70">
        <f t="shared" si="351"/>
        <v>0</v>
      </c>
      <c r="U497" s="70">
        <f t="shared" si="352"/>
        <v>0</v>
      </c>
      <c r="V497" s="70">
        <f t="shared" si="353"/>
        <v>0</v>
      </c>
      <c r="W497" s="70">
        <f t="shared" si="354"/>
        <v>0</v>
      </c>
      <c r="X497" s="70">
        <f t="shared" si="355"/>
        <v>0</v>
      </c>
      <c r="Y497" s="70">
        <f t="shared" si="347"/>
        <v>0</v>
      </c>
      <c r="Z497" s="70">
        <f t="shared" si="348"/>
        <v>0</v>
      </c>
      <c r="AA497" s="70">
        <f t="shared" si="349"/>
        <v>0</v>
      </c>
      <c r="AB497" s="71"/>
    </row>
    <row r="498" spans="1:29" x14ac:dyDescent="0.25">
      <c r="A498" s="54" t="s">
        <v>1113</v>
      </c>
      <c r="B498" s="55" t="s">
        <v>1114</v>
      </c>
      <c r="C498" s="56" t="s">
        <v>52</v>
      </c>
      <c r="D498" s="57" t="s">
        <v>896</v>
      </c>
      <c r="E498" s="150" t="s">
        <v>129</v>
      </c>
      <c r="F498" s="80">
        <v>3</v>
      </c>
      <c r="G498" s="60" t="s">
        <v>1037</v>
      </c>
      <c r="H498" s="60" t="s">
        <v>1038</v>
      </c>
      <c r="I498" s="81"/>
      <c r="J498" s="82">
        <v>1</v>
      </c>
      <c r="K498" s="63">
        <f t="shared" si="330"/>
        <v>1</v>
      </c>
      <c r="L498" s="63">
        <f t="shared" si="331"/>
        <v>0</v>
      </c>
      <c r="M498" s="83">
        <v>26</v>
      </c>
      <c r="N498" s="84">
        <v>1</v>
      </c>
      <c r="O498" s="66">
        <f t="shared" ref="O498:O506" si="356">IF(N498&gt;0, 1, 0)</f>
        <v>1</v>
      </c>
      <c r="P498" s="66">
        <f t="shared" ref="P498:P506" si="357">N498-O498</f>
        <v>0</v>
      </c>
      <c r="Q498" s="83">
        <v>26</v>
      </c>
      <c r="R498" s="85">
        <f t="shared" si="340"/>
        <v>124.80000000000001</v>
      </c>
      <c r="S498" s="69">
        <f t="shared" si="350"/>
        <v>26</v>
      </c>
      <c r="T498" s="70">
        <f t="shared" si="351"/>
        <v>26</v>
      </c>
      <c r="U498" s="70">
        <f t="shared" si="352"/>
        <v>31.2</v>
      </c>
      <c r="V498" s="70">
        <f t="shared" si="353"/>
        <v>26</v>
      </c>
      <c r="W498" s="70">
        <f t="shared" si="354"/>
        <v>7.8</v>
      </c>
      <c r="X498" s="70">
        <f t="shared" si="355"/>
        <v>7.8</v>
      </c>
      <c r="Y498" s="70">
        <f t="shared" si="347"/>
        <v>52</v>
      </c>
      <c r="Z498" s="70">
        <f t="shared" si="348"/>
        <v>33.799999999999997</v>
      </c>
      <c r="AA498" s="70">
        <f t="shared" si="349"/>
        <v>39</v>
      </c>
      <c r="AB498" s="71"/>
    </row>
    <row r="499" spans="1:29" ht="25.5" x14ac:dyDescent="0.25">
      <c r="A499" s="54" t="s">
        <v>1209</v>
      </c>
      <c r="B499" s="55" t="s">
        <v>1210</v>
      </c>
      <c r="C499" s="56" t="s">
        <v>117</v>
      </c>
      <c r="D499" s="57" t="s">
        <v>1162</v>
      </c>
      <c r="E499" s="237" t="s">
        <v>214</v>
      </c>
      <c r="F499" s="238">
        <v>1</v>
      </c>
      <c r="G499" s="239" t="s">
        <v>1222</v>
      </c>
      <c r="H499" s="239" t="s">
        <v>1164</v>
      </c>
      <c r="I499" s="81"/>
      <c r="J499" s="82">
        <v>1</v>
      </c>
      <c r="K499" s="63">
        <f t="shared" ref="K499:K506" si="358">IF(J499&gt;0, 1, 0)</f>
        <v>1</v>
      </c>
      <c r="L499" s="63">
        <f t="shared" ref="L499:L506" si="359">J499-K499</f>
        <v>0</v>
      </c>
      <c r="M499" s="83">
        <v>26</v>
      </c>
      <c r="N499" s="84">
        <v>0</v>
      </c>
      <c r="O499" s="66">
        <f t="shared" si="356"/>
        <v>0</v>
      </c>
      <c r="P499" s="66">
        <f t="shared" si="357"/>
        <v>0</v>
      </c>
      <c r="Q499" s="83">
        <v>26</v>
      </c>
      <c r="R499" s="85">
        <f t="shared" si="340"/>
        <v>83.2</v>
      </c>
      <c r="S499" s="69">
        <f t="shared" si="350"/>
        <v>26</v>
      </c>
      <c r="T499" s="70">
        <f t="shared" si="351"/>
        <v>26</v>
      </c>
      <c r="U499" s="70">
        <f t="shared" si="352"/>
        <v>31.2</v>
      </c>
      <c r="V499" s="70">
        <f t="shared" si="353"/>
        <v>0</v>
      </c>
      <c r="W499" s="70">
        <f t="shared" si="354"/>
        <v>0</v>
      </c>
      <c r="X499" s="70">
        <f t="shared" si="355"/>
        <v>0</v>
      </c>
      <c r="Y499" s="70">
        <f t="shared" si="347"/>
        <v>26</v>
      </c>
      <c r="Z499" s="70">
        <f t="shared" si="348"/>
        <v>26</v>
      </c>
      <c r="AA499" s="70">
        <f t="shared" si="349"/>
        <v>31.2</v>
      </c>
      <c r="AB499" s="71"/>
    </row>
    <row r="500" spans="1:29" x14ac:dyDescent="0.25">
      <c r="A500" s="54" t="s">
        <v>1293</v>
      </c>
      <c r="B500" s="55" t="s">
        <v>1294</v>
      </c>
      <c r="C500" s="56"/>
      <c r="D500" s="57" t="s">
        <v>1162</v>
      </c>
      <c r="E500" s="237" t="s">
        <v>214</v>
      </c>
      <c r="F500" s="238">
        <v>1</v>
      </c>
      <c r="G500" s="239" t="s">
        <v>1222</v>
      </c>
      <c r="H500" s="239" t="s">
        <v>1164</v>
      </c>
      <c r="I500" s="81"/>
      <c r="J500" s="82"/>
      <c r="K500" s="63">
        <f t="shared" si="358"/>
        <v>0</v>
      </c>
      <c r="L500" s="63">
        <f t="shared" si="359"/>
        <v>0</v>
      </c>
      <c r="M500" s="83"/>
      <c r="N500" s="84">
        <v>1</v>
      </c>
      <c r="O500" s="66">
        <f t="shared" si="356"/>
        <v>1</v>
      </c>
      <c r="P500" s="66">
        <f t="shared" si="357"/>
        <v>0</v>
      </c>
      <c r="Q500" s="83">
        <v>26</v>
      </c>
      <c r="R500" s="85">
        <f t="shared" si="340"/>
        <v>41.6</v>
      </c>
      <c r="S500" s="69">
        <f t="shared" si="350"/>
        <v>0</v>
      </c>
      <c r="T500" s="70">
        <f t="shared" si="351"/>
        <v>0</v>
      </c>
      <c r="U500" s="70">
        <f t="shared" si="352"/>
        <v>0</v>
      </c>
      <c r="V500" s="70">
        <f t="shared" si="353"/>
        <v>26</v>
      </c>
      <c r="W500" s="70">
        <f t="shared" si="354"/>
        <v>7.8</v>
      </c>
      <c r="X500" s="70">
        <f t="shared" si="355"/>
        <v>7.8</v>
      </c>
      <c r="Y500" s="70">
        <f t="shared" si="347"/>
        <v>26</v>
      </c>
      <c r="Z500" s="70">
        <f t="shared" si="348"/>
        <v>7.8</v>
      </c>
      <c r="AA500" s="70">
        <f t="shared" si="349"/>
        <v>7.8</v>
      </c>
      <c r="AB500" s="71"/>
    </row>
    <row r="501" spans="1:29" x14ac:dyDescent="0.25">
      <c r="A501" s="54" t="s">
        <v>206</v>
      </c>
      <c r="B501" s="55" t="s">
        <v>141</v>
      </c>
      <c r="C501" s="56" t="s">
        <v>199</v>
      </c>
      <c r="D501" s="57" t="s">
        <v>175</v>
      </c>
      <c r="E501" s="237" t="s">
        <v>214</v>
      </c>
      <c r="F501" s="238">
        <v>1</v>
      </c>
      <c r="G501" s="239" t="s">
        <v>215</v>
      </c>
      <c r="H501" s="239" t="s">
        <v>216</v>
      </c>
      <c r="I501" s="81"/>
      <c r="J501" s="82"/>
      <c r="K501" s="63">
        <f t="shared" si="358"/>
        <v>0</v>
      </c>
      <c r="L501" s="63">
        <f t="shared" si="359"/>
        <v>0</v>
      </c>
      <c r="M501" s="83"/>
      <c r="N501" s="84">
        <v>1</v>
      </c>
      <c r="O501" s="66">
        <f t="shared" si="356"/>
        <v>1</v>
      </c>
      <c r="P501" s="66">
        <f t="shared" si="357"/>
        <v>0</v>
      </c>
      <c r="Q501" s="83">
        <v>13</v>
      </c>
      <c r="R501" s="85">
        <f t="shared" si="340"/>
        <v>20.8</v>
      </c>
      <c r="S501" s="69">
        <f t="shared" si="350"/>
        <v>0</v>
      </c>
      <c r="T501" s="70">
        <f t="shared" si="351"/>
        <v>0</v>
      </c>
      <c r="U501" s="70">
        <f t="shared" si="352"/>
        <v>0</v>
      </c>
      <c r="V501" s="70">
        <f t="shared" si="353"/>
        <v>13</v>
      </c>
      <c r="W501" s="70">
        <f t="shared" si="354"/>
        <v>3.9</v>
      </c>
      <c r="X501" s="70">
        <f t="shared" si="355"/>
        <v>3.9</v>
      </c>
      <c r="Y501" s="70">
        <f t="shared" si="347"/>
        <v>13</v>
      </c>
      <c r="Z501" s="70">
        <f t="shared" si="348"/>
        <v>3.9</v>
      </c>
      <c r="AA501" s="70">
        <f t="shared" si="349"/>
        <v>3.9</v>
      </c>
      <c r="AB501" s="71"/>
    </row>
    <row r="502" spans="1:29" x14ac:dyDescent="0.25">
      <c r="A502" s="678" t="s">
        <v>218</v>
      </c>
      <c r="B502" s="480" t="s">
        <v>219</v>
      </c>
      <c r="C502" s="56" t="s">
        <v>52</v>
      </c>
      <c r="D502" s="57" t="s">
        <v>175</v>
      </c>
      <c r="E502" s="237" t="s">
        <v>214</v>
      </c>
      <c r="F502" s="238">
        <v>1</v>
      </c>
      <c r="G502" s="239" t="s">
        <v>215</v>
      </c>
      <c r="H502" s="239" t="s">
        <v>216</v>
      </c>
      <c r="I502" s="81"/>
      <c r="J502" s="82">
        <v>1</v>
      </c>
      <c r="K502" s="63">
        <f t="shared" si="358"/>
        <v>1</v>
      </c>
      <c r="L502" s="63">
        <f t="shared" si="359"/>
        <v>0</v>
      </c>
      <c r="M502" s="83">
        <v>39</v>
      </c>
      <c r="N502" s="84"/>
      <c r="O502" s="66">
        <f t="shared" si="356"/>
        <v>0</v>
      </c>
      <c r="P502" s="66">
        <f t="shared" si="357"/>
        <v>0</v>
      </c>
      <c r="Q502" s="83"/>
      <c r="R502" s="85">
        <f t="shared" si="340"/>
        <v>124.80000000000001</v>
      </c>
      <c r="S502" s="69">
        <f t="shared" si="350"/>
        <v>39</v>
      </c>
      <c r="T502" s="70">
        <f t="shared" si="351"/>
        <v>39</v>
      </c>
      <c r="U502" s="70">
        <f t="shared" si="352"/>
        <v>46.8</v>
      </c>
      <c r="V502" s="70">
        <f t="shared" si="353"/>
        <v>0</v>
      </c>
      <c r="W502" s="70">
        <f t="shared" si="354"/>
        <v>0</v>
      </c>
      <c r="X502" s="70">
        <f t="shared" si="355"/>
        <v>0</v>
      </c>
      <c r="Y502" s="70">
        <f t="shared" si="347"/>
        <v>39</v>
      </c>
      <c r="Z502" s="70">
        <f t="shared" si="348"/>
        <v>39</v>
      </c>
      <c r="AA502" s="70">
        <f t="shared" si="349"/>
        <v>46.8</v>
      </c>
      <c r="AB502" s="71"/>
    </row>
    <row r="503" spans="1:29" x14ac:dyDescent="0.25">
      <c r="A503" s="678" t="s">
        <v>429</v>
      </c>
      <c r="B503" s="480" t="s">
        <v>51</v>
      </c>
      <c r="C503" s="56" t="s">
        <v>52</v>
      </c>
      <c r="D503" s="57" t="s">
        <v>289</v>
      </c>
      <c r="E503" s="237" t="s">
        <v>214</v>
      </c>
      <c r="F503" s="238">
        <v>3</v>
      </c>
      <c r="G503" s="239" t="s">
        <v>439</v>
      </c>
      <c r="H503" s="239" t="s">
        <v>440</v>
      </c>
      <c r="I503" s="81"/>
      <c r="J503" s="82">
        <v>1</v>
      </c>
      <c r="K503" s="63">
        <f t="shared" si="358"/>
        <v>1</v>
      </c>
      <c r="L503" s="63">
        <f t="shared" si="359"/>
        <v>0</v>
      </c>
      <c r="M503" s="83">
        <v>13</v>
      </c>
      <c r="N503" s="84">
        <v>1</v>
      </c>
      <c r="O503" s="66">
        <f t="shared" si="356"/>
        <v>1</v>
      </c>
      <c r="P503" s="66">
        <f t="shared" si="357"/>
        <v>0</v>
      </c>
      <c r="Q503" s="83">
        <v>13</v>
      </c>
      <c r="R503" s="85">
        <f t="shared" si="340"/>
        <v>62.400000000000006</v>
      </c>
      <c r="S503" s="69">
        <f t="shared" si="350"/>
        <v>13</v>
      </c>
      <c r="T503" s="70">
        <f t="shared" si="351"/>
        <v>13</v>
      </c>
      <c r="U503" s="70">
        <f t="shared" si="352"/>
        <v>15.6</v>
      </c>
      <c r="V503" s="70">
        <f t="shared" si="353"/>
        <v>13</v>
      </c>
      <c r="W503" s="70">
        <f t="shared" si="354"/>
        <v>3.9</v>
      </c>
      <c r="X503" s="70">
        <f t="shared" si="355"/>
        <v>3.9</v>
      </c>
      <c r="Y503" s="70">
        <f t="shared" si="347"/>
        <v>26</v>
      </c>
      <c r="Z503" s="70">
        <f t="shared" si="348"/>
        <v>16.899999999999999</v>
      </c>
      <c r="AA503" s="70">
        <f t="shared" si="349"/>
        <v>19.5</v>
      </c>
      <c r="AB503" s="71"/>
    </row>
    <row r="504" spans="1:29" ht="16.5" thickBot="1" x14ac:dyDescent="0.3">
      <c r="A504" s="679" t="s">
        <v>443</v>
      </c>
      <c r="B504" s="689" t="s">
        <v>444</v>
      </c>
      <c r="C504" s="698" t="s">
        <v>142</v>
      </c>
      <c r="D504" s="57" t="s">
        <v>289</v>
      </c>
      <c r="E504" s="721" t="s">
        <v>214</v>
      </c>
      <c r="F504" s="733">
        <v>3</v>
      </c>
      <c r="G504" s="744" t="s">
        <v>439</v>
      </c>
      <c r="H504" s="744" t="s">
        <v>440</v>
      </c>
      <c r="I504" s="755"/>
      <c r="J504" s="783"/>
      <c r="K504" s="791">
        <f t="shared" si="358"/>
        <v>0</v>
      </c>
      <c r="L504" s="791">
        <f t="shared" si="359"/>
        <v>0</v>
      </c>
      <c r="M504" s="801"/>
      <c r="N504" s="811"/>
      <c r="O504" s="818">
        <f t="shared" si="356"/>
        <v>0</v>
      </c>
      <c r="P504" s="818">
        <f t="shared" si="357"/>
        <v>0</v>
      </c>
      <c r="Q504" s="801"/>
      <c r="R504" s="848">
        <f t="shared" si="340"/>
        <v>0</v>
      </c>
      <c r="S504" s="860">
        <f t="shared" si="350"/>
        <v>0</v>
      </c>
      <c r="T504" s="866">
        <f t="shared" si="351"/>
        <v>0</v>
      </c>
      <c r="U504" s="866">
        <f t="shared" si="352"/>
        <v>0</v>
      </c>
      <c r="V504" s="866">
        <f t="shared" si="353"/>
        <v>0</v>
      </c>
      <c r="W504" s="866">
        <f t="shared" si="354"/>
        <v>0</v>
      </c>
      <c r="X504" s="866">
        <f t="shared" si="355"/>
        <v>0</v>
      </c>
      <c r="Y504" s="866">
        <f t="shared" si="347"/>
        <v>0</v>
      </c>
      <c r="Z504" s="866">
        <f t="shared" si="348"/>
        <v>0</v>
      </c>
      <c r="AA504" s="866">
        <f t="shared" si="349"/>
        <v>0</v>
      </c>
      <c r="AB504" s="868"/>
    </row>
    <row r="505" spans="1:29" ht="26.25" thickTop="1" x14ac:dyDescent="0.25">
      <c r="A505" s="54" t="s">
        <v>452</v>
      </c>
      <c r="B505" s="55" t="s">
        <v>453</v>
      </c>
      <c r="C505" s="56" t="s">
        <v>117</v>
      </c>
      <c r="D505" s="57" t="s">
        <v>289</v>
      </c>
      <c r="E505" s="237" t="s">
        <v>214</v>
      </c>
      <c r="F505" s="238">
        <v>3</v>
      </c>
      <c r="G505" s="239" t="s">
        <v>439</v>
      </c>
      <c r="H505" s="239" t="s">
        <v>440</v>
      </c>
      <c r="I505" s="757"/>
      <c r="J505" s="62">
        <v>1</v>
      </c>
      <c r="K505" s="63">
        <f t="shared" si="358"/>
        <v>1</v>
      </c>
      <c r="L505" s="63">
        <f t="shared" si="359"/>
        <v>0</v>
      </c>
      <c r="M505" s="64">
        <v>13</v>
      </c>
      <c r="N505" s="65">
        <v>1</v>
      </c>
      <c r="O505" s="66">
        <f t="shared" si="356"/>
        <v>1</v>
      </c>
      <c r="P505" s="66">
        <f t="shared" si="357"/>
        <v>0</v>
      </c>
      <c r="Q505" s="64">
        <v>13</v>
      </c>
      <c r="R505" s="68">
        <f t="shared" si="340"/>
        <v>62.400000000000006</v>
      </c>
      <c r="S505" s="69">
        <f t="shared" si="350"/>
        <v>13</v>
      </c>
      <c r="T505" s="70">
        <f t="shared" si="351"/>
        <v>13</v>
      </c>
      <c r="U505" s="70">
        <f t="shared" si="352"/>
        <v>15.6</v>
      </c>
      <c r="V505" s="70">
        <f t="shared" si="353"/>
        <v>13</v>
      </c>
      <c r="W505" s="70">
        <f t="shared" si="354"/>
        <v>3.9</v>
      </c>
      <c r="X505" s="70">
        <f t="shared" si="355"/>
        <v>3.9</v>
      </c>
      <c r="Y505" s="70">
        <f t="shared" si="347"/>
        <v>26</v>
      </c>
      <c r="Z505" s="70">
        <f t="shared" si="348"/>
        <v>16.899999999999999</v>
      </c>
      <c r="AA505" s="70">
        <f t="shared" si="349"/>
        <v>19.5</v>
      </c>
      <c r="AB505" s="71"/>
    </row>
    <row r="506" spans="1:29" x14ac:dyDescent="0.25">
      <c r="A506" s="54" t="s">
        <v>226</v>
      </c>
      <c r="B506" s="55" t="s">
        <v>227</v>
      </c>
      <c r="C506" s="56" t="s">
        <v>52</v>
      </c>
      <c r="D506" s="57" t="s">
        <v>175</v>
      </c>
      <c r="E506" s="237" t="s">
        <v>214</v>
      </c>
      <c r="F506" s="238">
        <v>3</v>
      </c>
      <c r="G506" s="239" t="s">
        <v>241</v>
      </c>
      <c r="H506" s="239" t="s">
        <v>229</v>
      </c>
      <c r="I506" s="81"/>
      <c r="J506" s="82">
        <v>1</v>
      </c>
      <c r="K506" s="63">
        <f t="shared" si="358"/>
        <v>1</v>
      </c>
      <c r="L506" s="63">
        <f t="shared" si="359"/>
        <v>0</v>
      </c>
      <c r="M506" s="83">
        <v>26</v>
      </c>
      <c r="N506" s="84">
        <v>1</v>
      </c>
      <c r="O506" s="66">
        <f t="shared" si="356"/>
        <v>1</v>
      </c>
      <c r="P506" s="66">
        <f t="shared" si="357"/>
        <v>0</v>
      </c>
      <c r="Q506" s="83">
        <v>26</v>
      </c>
      <c r="R506" s="85">
        <f t="shared" si="340"/>
        <v>124.80000000000001</v>
      </c>
      <c r="S506" s="69">
        <f t="shared" si="350"/>
        <v>26</v>
      </c>
      <c r="T506" s="70">
        <f t="shared" si="351"/>
        <v>26</v>
      </c>
      <c r="U506" s="70">
        <f t="shared" si="352"/>
        <v>31.2</v>
      </c>
      <c r="V506" s="70">
        <f t="shared" si="353"/>
        <v>26</v>
      </c>
      <c r="W506" s="70">
        <f t="shared" si="354"/>
        <v>7.8</v>
      </c>
      <c r="X506" s="70">
        <f t="shared" si="355"/>
        <v>7.8</v>
      </c>
      <c r="Y506" s="70">
        <f t="shared" si="347"/>
        <v>52</v>
      </c>
      <c r="Z506" s="70">
        <f t="shared" si="348"/>
        <v>33.799999999999997</v>
      </c>
      <c r="AA506" s="70">
        <f t="shared" si="349"/>
        <v>39</v>
      </c>
      <c r="AB506" s="71"/>
    </row>
    <row r="507" spans="1:29" s="911" customFormat="1" ht="48" customHeight="1" x14ac:dyDescent="0.25">
      <c r="A507" s="896"/>
      <c r="B507" s="897"/>
      <c r="C507" s="898"/>
      <c r="D507" s="899"/>
      <c r="E507" s="928"/>
      <c r="F507" s="929"/>
      <c r="G507" s="930"/>
      <c r="H507" s="930"/>
      <c r="I507" s="903"/>
      <c r="J507" s="904"/>
      <c r="K507" s="493"/>
      <c r="L507" s="493"/>
      <c r="M507" s="905"/>
      <c r="N507" s="906"/>
      <c r="O507" s="493"/>
      <c r="P507" s="493"/>
      <c r="Q507" s="905"/>
      <c r="R507" s="907"/>
      <c r="S507" s="908"/>
      <c r="T507" s="909"/>
      <c r="U507" s="909"/>
      <c r="V507" s="909"/>
      <c r="W507" s="909"/>
      <c r="X507" s="909"/>
      <c r="Y507" s="909"/>
      <c r="Z507" s="909"/>
      <c r="AA507" s="909"/>
      <c r="AB507" s="910"/>
    </row>
    <row r="508" spans="1:29" x14ac:dyDescent="0.25">
      <c r="A508" s="54" t="s">
        <v>480</v>
      </c>
      <c r="B508" s="55" t="s">
        <v>481</v>
      </c>
      <c r="C508" s="56" t="s">
        <v>471</v>
      </c>
      <c r="D508" s="57" t="s">
        <v>472</v>
      </c>
      <c r="E508" s="58" t="s">
        <v>54</v>
      </c>
      <c r="F508" s="59">
        <v>2</v>
      </c>
      <c r="G508" s="60" t="s">
        <v>491</v>
      </c>
      <c r="H508" s="60" t="s">
        <v>492</v>
      </c>
      <c r="I508" s="81"/>
      <c r="J508" s="82">
        <v>1</v>
      </c>
      <c r="K508" s="63">
        <f t="shared" ref="K508:K539" si="360">IF(J508&gt;0, 1, 0)</f>
        <v>1</v>
      </c>
      <c r="L508" s="63">
        <f t="shared" ref="L508:L539" si="361">J508-K508</f>
        <v>0</v>
      </c>
      <c r="M508" s="83">
        <v>26</v>
      </c>
      <c r="N508" s="84">
        <v>1</v>
      </c>
      <c r="O508" s="66">
        <f t="shared" ref="O508:O518" si="362">IF(N508&gt;0, 1, 0)</f>
        <v>1</v>
      </c>
      <c r="P508" s="66">
        <f t="shared" ref="P508:P518" si="363">N508-O508</f>
        <v>0</v>
      </c>
      <c r="Q508" s="83">
        <v>26</v>
      </c>
      <c r="R508" s="85">
        <f t="shared" ref="R508:R539" si="364">(K508*M508*$R$5)+(L508*M508*$R$6)+(O508*Q508*$R$7)+(P508*Q508*$R$8)</f>
        <v>124.80000000000001</v>
      </c>
      <c r="S508" s="69">
        <f t="shared" ref="S508:S539" si="365">J508*M508*$S$5</f>
        <v>26</v>
      </c>
      <c r="T508" s="70">
        <f t="shared" ref="T508:T539" si="366">K508*M508*$T$5</f>
        <v>26</v>
      </c>
      <c r="U508" s="70">
        <f t="shared" ref="U508:U539" si="367">J508*M508*$U$5</f>
        <v>31.2</v>
      </c>
      <c r="V508" s="70">
        <f t="shared" ref="V508:V539" si="368">N508*Q508*$V$7</f>
        <v>26</v>
      </c>
      <c r="W508" s="70">
        <f t="shared" ref="W508:W539" si="369">O508*Q508*$W$7</f>
        <v>7.8</v>
      </c>
      <c r="X508" s="70">
        <f t="shared" ref="X508:X539" si="370">N508*Q508*$X$7</f>
        <v>7.8</v>
      </c>
      <c r="Y508" s="70">
        <f t="shared" ref="Y508:Y539" si="371">S508+V508</f>
        <v>52</v>
      </c>
      <c r="Z508" s="70">
        <f t="shared" ref="Z508:Z539" si="372">T508+W508</f>
        <v>33.799999999999997</v>
      </c>
      <c r="AA508" s="70">
        <f t="shared" ref="AA508:AA539" si="373">U508+X508</f>
        <v>39</v>
      </c>
      <c r="AB508" s="71"/>
      <c r="AC508" s="372"/>
    </row>
    <row r="509" spans="1:29" x14ac:dyDescent="0.25">
      <c r="A509" s="54" t="s">
        <v>480</v>
      </c>
      <c r="B509" s="55" t="s">
        <v>481</v>
      </c>
      <c r="C509" s="56" t="s">
        <v>471</v>
      </c>
      <c r="D509" s="57" t="s">
        <v>472</v>
      </c>
      <c r="E509" s="58" t="s">
        <v>54</v>
      </c>
      <c r="F509" s="59">
        <v>2</v>
      </c>
      <c r="G509" s="60" t="s">
        <v>493</v>
      </c>
      <c r="H509" s="60" t="s">
        <v>494</v>
      </c>
      <c r="I509" s="81"/>
      <c r="J509" s="82"/>
      <c r="K509" s="63">
        <f t="shared" si="360"/>
        <v>0</v>
      </c>
      <c r="L509" s="63">
        <f t="shared" si="361"/>
        <v>0</v>
      </c>
      <c r="M509" s="83"/>
      <c r="N509" s="84">
        <v>1</v>
      </c>
      <c r="O509" s="66">
        <f t="shared" si="362"/>
        <v>1</v>
      </c>
      <c r="P509" s="66">
        <f t="shared" si="363"/>
        <v>0</v>
      </c>
      <c r="Q509" s="83">
        <v>26</v>
      </c>
      <c r="R509" s="85">
        <f t="shared" si="364"/>
        <v>41.6</v>
      </c>
      <c r="S509" s="69">
        <f t="shared" si="365"/>
        <v>0</v>
      </c>
      <c r="T509" s="70">
        <f t="shared" si="366"/>
        <v>0</v>
      </c>
      <c r="U509" s="70">
        <f t="shared" si="367"/>
        <v>0</v>
      </c>
      <c r="V509" s="70">
        <f t="shared" si="368"/>
        <v>26</v>
      </c>
      <c r="W509" s="70">
        <f t="shared" si="369"/>
        <v>7.8</v>
      </c>
      <c r="X509" s="70">
        <f t="shared" si="370"/>
        <v>7.8</v>
      </c>
      <c r="Y509" s="70">
        <f t="shared" si="371"/>
        <v>26</v>
      </c>
      <c r="Z509" s="70">
        <f t="shared" si="372"/>
        <v>7.8</v>
      </c>
      <c r="AA509" s="70">
        <f t="shared" si="373"/>
        <v>7.8</v>
      </c>
      <c r="AB509" s="71"/>
      <c r="AC509" s="372"/>
    </row>
    <row r="510" spans="1:29" x14ac:dyDescent="0.25">
      <c r="A510" s="54" t="s">
        <v>506</v>
      </c>
      <c r="B510" s="55" t="s">
        <v>507</v>
      </c>
      <c r="C510" s="56" t="s">
        <v>471</v>
      </c>
      <c r="D510" s="57" t="s">
        <v>472</v>
      </c>
      <c r="E510" s="58" t="s">
        <v>54</v>
      </c>
      <c r="F510" s="59">
        <v>2</v>
      </c>
      <c r="G510" s="60" t="s">
        <v>493</v>
      </c>
      <c r="H510" s="60" t="s">
        <v>494</v>
      </c>
      <c r="I510" s="81"/>
      <c r="J510" s="82">
        <v>1</v>
      </c>
      <c r="K510" s="63">
        <f t="shared" si="360"/>
        <v>1</v>
      </c>
      <c r="L510" s="63">
        <f t="shared" si="361"/>
        <v>0</v>
      </c>
      <c r="M510" s="83">
        <v>26</v>
      </c>
      <c r="N510" s="84">
        <v>2</v>
      </c>
      <c r="O510" s="66">
        <f t="shared" si="362"/>
        <v>1</v>
      </c>
      <c r="P510" s="66">
        <f t="shared" si="363"/>
        <v>1</v>
      </c>
      <c r="Q510" s="83">
        <v>26</v>
      </c>
      <c r="R510" s="85">
        <f t="shared" si="364"/>
        <v>158.60000000000002</v>
      </c>
      <c r="S510" s="69">
        <f t="shared" si="365"/>
        <v>26</v>
      </c>
      <c r="T510" s="70">
        <f t="shared" si="366"/>
        <v>26</v>
      </c>
      <c r="U510" s="70">
        <f t="shared" si="367"/>
        <v>31.2</v>
      </c>
      <c r="V510" s="70">
        <f t="shared" si="368"/>
        <v>52</v>
      </c>
      <c r="W510" s="70">
        <f t="shared" si="369"/>
        <v>7.8</v>
      </c>
      <c r="X510" s="70">
        <f t="shared" si="370"/>
        <v>15.6</v>
      </c>
      <c r="Y510" s="70">
        <f t="shared" si="371"/>
        <v>78</v>
      </c>
      <c r="Z510" s="70">
        <f t="shared" si="372"/>
        <v>33.799999999999997</v>
      </c>
      <c r="AA510" s="70">
        <f t="shared" si="373"/>
        <v>46.8</v>
      </c>
      <c r="AB510" s="71"/>
      <c r="AC510" s="372"/>
    </row>
    <row r="511" spans="1:29" ht="25.5" x14ac:dyDescent="0.25">
      <c r="A511" s="54" t="s">
        <v>287</v>
      </c>
      <c r="B511" s="55" t="s">
        <v>288</v>
      </c>
      <c r="C511" s="56" t="s">
        <v>117</v>
      </c>
      <c r="D511" s="57" t="s">
        <v>289</v>
      </c>
      <c r="E511" s="58" t="s">
        <v>54</v>
      </c>
      <c r="F511" s="59">
        <v>2</v>
      </c>
      <c r="G511" s="60" t="s">
        <v>298</v>
      </c>
      <c r="H511" s="60" t="s">
        <v>299</v>
      </c>
      <c r="I511" s="81"/>
      <c r="J511" s="82">
        <v>1</v>
      </c>
      <c r="K511" s="63">
        <f t="shared" si="360"/>
        <v>1</v>
      </c>
      <c r="L511" s="63">
        <f t="shared" si="361"/>
        <v>0</v>
      </c>
      <c r="M511" s="83">
        <v>26</v>
      </c>
      <c r="N511" s="84">
        <v>2</v>
      </c>
      <c r="O511" s="66">
        <f t="shared" si="362"/>
        <v>1</v>
      </c>
      <c r="P511" s="66">
        <f t="shared" si="363"/>
        <v>1</v>
      </c>
      <c r="Q511" s="83">
        <v>26</v>
      </c>
      <c r="R511" s="85">
        <f t="shared" si="364"/>
        <v>158.60000000000002</v>
      </c>
      <c r="S511" s="69">
        <f t="shared" si="365"/>
        <v>26</v>
      </c>
      <c r="T511" s="70">
        <f t="shared" si="366"/>
        <v>26</v>
      </c>
      <c r="U511" s="70">
        <f t="shared" si="367"/>
        <v>31.2</v>
      </c>
      <c r="V511" s="70">
        <f t="shared" si="368"/>
        <v>52</v>
      </c>
      <c r="W511" s="70">
        <f t="shared" si="369"/>
        <v>7.8</v>
      </c>
      <c r="X511" s="70">
        <f t="shared" si="370"/>
        <v>15.6</v>
      </c>
      <c r="Y511" s="70">
        <f t="shared" si="371"/>
        <v>78</v>
      </c>
      <c r="Z511" s="70">
        <f t="shared" si="372"/>
        <v>33.799999999999997</v>
      </c>
      <c r="AA511" s="70">
        <f t="shared" si="373"/>
        <v>46.8</v>
      </c>
      <c r="AB511" s="71"/>
      <c r="AC511" s="372"/>
    </row>
    <row r="512" spans="1:29" x14ac:dyDescent="0.25">
      <c r="A512" s="54" t="s">
        <v>362</v>
      </c>
      <c r="B512" s="55" t="s">
        <v>363</v>
      </c>
      <c r="C512" s="56" t="s">
        <v>52</v>
      </c>
      <c r="D512" s="57" t="s">
        <v>289</v>
      </c>
      <c r="E512" s="58" t="s">
        <v>54</v>
      </c>
      <c r="F512" s="59">
        <v>2</v>
      </c>
      <c r="G512" s="60" t="s">
        <v>298</v>
      </c>
      <c r="H512" s="60" t="s">
        <v>299</v>
      </c>
      <c r="I512" s="764"/>
      <c r="J512" s="82">
        <v>1</v>
      </c>
      <c r="K512" s="63">
        <f t="shared" si="360"/>
        <v>1</v>
      </c>
      <c r="L512" s="63">
        <f t="shared" si="361"/>
        <v>0</v>
      </c>
      <c r="M512" s="83">
        <v>26</v>
      </c>
      <c r="N512" s="84">
        <v>2</v>
      </c>
      <c r="O512" s="66">
        <f t="shared" si="362"/>
        <v>1</v>
      </c>
      <c r="P512" s="66">
        <f t="shared" si="363"/>
        <v>1</v>
      </c>
      <c r="Q512" s="834">
        <v>26</v>
      </c>
      <c r="R512" s="85">
        <f t="shared" si="364"/>
        <v>158.60000000000002</v>
      </c>
      <c r="S512" s="69">
        <f t="shared" si="365"/>
        <v>26</v>
      </c>
      <c r="T512" s="70">
        <f t="shared" si="366"/>
        <v>26</v>
      </c>
      <c r="U512" s="70">
        <f t="shared" si="367"/>
        <v>31.2</v>
      </c>
      <c r="V512" s="70">
        <f t="shared" si="368"/>
        <v>52</v>
      </c>
      <c r="W512" s="70">
        <f t="shared" si="369"/>
        <v>7.8</v>
      </c>
      <c r="X512" s="70">
        <f t="shared" si="370"/>
        <v>15.6</v>
      </c>
      <c r="Y512" s="70">
        <f t="shared" si="371"/>
        <v>78</v>
      </c>
      <c r="Z512" s="70">
        <f t="shared" si="372"/>
        <v>33.799999999999997</v>
      </c>
      <c r="AA512" s="70">
        <f t="shared" si="373"/>
        <v>46.8</v>
      </c>
      <c r="AB512" s="71"/>
      <c r="AC512" s="372"/>
    </row>
    <row r="513" spans="1:29" x14ac:dyDescent="0.25">
      <c r="A513" s="54" t="s">
        <v>365</v>
      </c>
      <c r="B513" s="55" t="s">
        <v>366</v>
      </c>
      <c r="C513" s="56" t="s">
        <v>52</v>
      </c>
      <c r="D513" s="57" t="s">
        <v>289</v>
      </c>
      <c r="E513" s="58" t="s">
        <v>54</v>
      </c>
      <c r="F513" s="59">
        <v>2</v>
      </c>
      <c r="G513" s="60" t="s">
        <v>298</v>
      </c>
      <c r="H513" s="60" t="s">
        <v>299</v>
      </c>
      <c r="I513" s="81"/>
      <c r="J513" s="82">
        <v>1</v>
      </c>
      <c r="K513" s="63">
        <f t="shared" si="360"/>
        <v>1</v>
      </c>
      <c r="L513" s="63">
        <f t="shared" si="361"/>
        <v>0</v>
      </c>
      <c r="M513" s="83">
        <v>26</v>
      </c>
      <c r="N513" s="84">
        <v>2</v>
      </c>
      <c r="O513" s="66">
        <f t="shared" si="362"/>
        <v>1</v>
      </c>
      <c r="P513" s="66">
        <f t="shared" si="363"/>
        <v>1</v>
      </c>
      <c r="Q513" s="83">
        <v>26</v>
      </c>
      <c r="R513" s="85">
        <f t="shared" si="364"/>
        <v>158.60000000000002</v>
      </c>
      <c r="S513" s="69">
        <f t="shared" si="365"/>
        <v>26</v>
      </c>
      <c r="T513" s="70">
        <f t="shared" si="366"/>
        <v>26</v>
      </c>
      <c r="U513" s="70">
        <f t="shared" si="367"/>
        <v>31.2</v>
      </c>
      <c r="V513" s="70">
        <f t="shared" si="368"/>
        <v>52</v>
      </c>
      <c r="W513" s="70">
        <f t="shared" si="369"/>
        <v>7.8</v>
      </c>
      <c r="X513" s="70">
        <f t="shared" si="370"/>
        <v>15.6</v>
      </c>
      <c r="Y513" s="70">
        <f t="shared" si="371"/>
        <v>78</v>
      </c>
      <c r="Z513" s="70">
        <f t="shared" si="372"/>
        <v>33.799999999999997</v>
      </c>
      <c r="AA513" s="70">
        <f t="shared" si="373"/>
        <v>46.8</v>
      </c>
      <c r="AB513" s="71"/>
      <c r="AC513" s="372"/>
    </row>
    <row r="514" spans="1:29" x14ac:dyDescent="0.25">
      <c r="A514" s="54" t="s">
        <v>173</v>
      </c>
      <c r="B514" s="55" t="s">
        <v>174</v>
      </c>
      <c r="C514" s="56" t="s">
        <v>52</v>
      </c>
      <c r="D514" s="57" t="s">
        <v>175</v>
      </c>
      <c r="E514" s="58" t="s">
        <v>54</v>
      </c>
      <c r="F514" s="80">
        <v>2</v>
      </c>
      <c r="G514" s="60" t="s">
        <v>186</v>
      </c>
      <c r="H514" s="60" t="s">
        <v>187</v>
      </c>
      <c r="I514" s="81"/>
      <c r="J514" s="82">
        <v>2</v>
      </c>
      <c r="K514" s="63">
        <f t="shared" si="360"/>
        <v>1</v>
      </c>
      <c r="L514" s="63">
        <f t="shared" si="361"/>
        <v>1</v>
      </c>
      <c r="M514" s="83">
        <v>26</v>
      </c>
      <c r="N514" s="84"/>
      <c r="O514" s="66">
        <f t="shared" si="362"/>
        <v>0</v>
      </c>
      <c r="P514" s="66">
        <f t="shared" si="363"/>
        <v>0</v>
      </c>
      <c r="Q514" s="83"/>
      <c r="R514" s="85">
        <f t="shared" si="364"/>
        <v>140.4</v>
      </c>
      <c r="S514" s="69">
        <f t="shared" si="365"/>
        <v>52</v>
      </c>
      <c r="T514" s="70">
        <f t="shared" si="366"/>
        <v>26</v>
      </c>
      <c r="U514" s="70">
        <f t="shared" si="367"/>
        <v>62.4</v>
      </c>
      <c r="V514" s="70">
        <f t="shared" si="368"/>
        <v>0</v>
      </c>
      <c r="W514" s="70">
        <f t="shared" si="369"/>
        <v>0</v>
      </c>
      <c r="X514" s="70">
        <f t="shared" si="370"/>
        <v>0</v>
      </c>
      <c r="Y514" s="70">
        <f t="shared" si="371"/>
        <v>52</v>
      </c>
      <c r="Z514" s="70">
        <f t="shared" si="372"/>
        <v>26</v>
      </c>
      <c r="AA514" s="70">
        <f t="shared" si="373"/>
        <v>62.4</v>
      </c>
      <c r="AB514" s="71"/>
      <c r="AC514" s="372"/>
    </row>
    <row r="515" spans="1:29" x14ac:dyDescent="0.25">
      <c r="A515" s="54" t="s">
        <v>198</v>
      </c>
      <c r="B515" s="55" t="s">
        <v>158</v>
      </c>
      <c r="C515" s="56" t="s">
        <v>199</v>
      </c>
      <c r="D515" s="57" t="s">
        <v>175</v>
      </c>
      <c r="E515" s="58" t="s">
        <v>54</v>
      </c>
      <c r="F515" s="80">
        <v>2</v>
      </c>
      <c r="G515" s="60" t="s">
        <v>186</v>
      </c>
      <c r="H515" s="60" t="s">
        <v>187</v>
      </c>
      <c r="I515" s="81"/>
      <c r="J515" s="82"/>
      <c r="K515" s="63">
        <f t="shared" si="360"/>
        <v>0</v>
      </c>
      <c r="L515" s="63">
        <f t="shared" si="361"/>
        <v>0</v>
      </c>
      <c r="M515" s="83"/>
      <c r="N515" s="228">
        <v>2.5499999999999998</v>
      </c>
      <c r="O515" s="66">
        <f t="shared" si="362"/>
        <v>1</v>
      </c>
      <c r="P515" s="66">
        <f t="shared" si="363"/>
        <v>1.5499999999999998</v>
      </c>
      <c r="Q515" s="83">
        <v>26</v>
      </c>
      <c r="R515" s="85">
        <f t="shared" si="364"/>
        <v>93.990000000000009</v>
      </c>
      <c r="S515" s="69">
        <f t="shared" si="365"/>
        <v>0</v>
      </c>
      <c r="T515" s="70">
        <f t="shared" si="366"/>
        <v>0</v>
      </c>
      <c r="U515" s="70">
        <f t="shared" si="367"/>
        <v>0</v>
      </c>
      <c r="V515" s="70">
        <f t="shared" si="368"/>
        <v>66.3</v>
      </c>
      <c r="W515" s="70">
        <f t="shared" si="369"/>
        <v>7.8</v>
      </c>
      <c r="X515" s="70">
        <f t="shared" si="370"/>
        <v>19.889999999999997</v>
      </c>
      <c r="Y515" s="70">
        <f t="shared" si="371"/>
        <v>66.3</v>
      </c>
      <c r="Z515" s="70">
        <f t="shared" si="372"/>
        <v>7.8</v>
      </c>
      <c r="AA515" s="70">
        <f t="shared" si="373"/>
        <v>19.889999999999997</v>
      </c>
      <c r="AB515" s="71"/>
      <c r="AC515" s="372"/>
    </row>
    <row r="516" spans="1:29" x14ac:dyDescent="0.25">
      <c r="A516" s="678" t="s">
        <v>206</v>
      </c>
      <c r="B516" s="480" t="s">
        <v>141</v>
      </c>
      <c r="C516" s="56" t="s">
        <v>199</v>
      </c>
      <c r="D516" s="57" t="s">
        <v>175</v>
      </c>
      <c r="E516" s="58" t="s">
        <v>54</v>
      </c>
      <c r="F516" s="80">
        <v>2</v>
      </c>
      <c r="G516" s="60" t="s">
        <v>186</v>
      </c>
      <c r="H516" s="233" t="s">
        <v>187</v>
      </c>
      <c r="I516" s="81"/>
      <c r="J516" s="82"/>
      <c r="K516" s="63">
        <f t="shared" si="360"/>
        <v>0</v>
      </c>
      <c r="L516" s="63">
        <f t="shared" si="361"/>
        <v>0</v>
      </c>
      <c r="M516" s="83"/>
      <c r="N516" s="84">
        <v>1.45</v>
      </c>
      <c r="O516" s="66">
        <f t="shared" si="362"/>
        <v>1</v>
      </c>
      <c r="P516" s="66">
        <f t="shared" si="363"/>
        <v>0.44999999999999996</v>
      </c>
      <c r="Q516" s="83">
        <v>26</v>
      </c>
      <c r="R516" s="85">
        <f t="shared" si="364"/>
        <v>56.81</v>
      </c>
      <c r="S516" s="69">
        <f t="shared" si="365"/>
        <v>0</v>
      </c>
      <c r="T516" s="70">
        <f t="shared" si="366"/>
        <v>0</v>
      </c>
      <c r="U516" s="70">
        <f t="shared" si="367"/>
        <v>0</v>
      </c>
      <c r="V516" s="70">
        <f t="shared" si="368"/>
        <v>37.699999999999996</v>
      </c>
      <c r="W516" s="70">
        <f t="shared" si="369"/>
        <v>7.8</v>
      </c>
      <c r="X516" s="70">
        <f t="shared" si="370"/>
        <v>11.309999999999999</v>
      </c>
      <c r="Y516" s="70">
        <f t="shared" si="371"/>
        <v>37.699999999999996</v>
      </c>
      <c r="Z516" s="70">
        <f t="shared" si="372"/>
        <v>7.8</v>
      </c>
      <c r="AA516" s="70">
        <f t="shared" si="373"/>
        <v>11.309999999999999</v>
      </c>
      <c r="AB516" s="71"/>
    </row>
    <row r="517" spans="1:29" ht="25.5" x14ac:dyDescent="0.25">
      <c r="A517" s="678" t="s">
        <v>257</v>
      </c>
      <c r="B517" s="480" t="s">
        <v>258</v>
      </c>
      <c r="C517" s="56" t="s">
        <v>117</v>
      </c>
      <c r="D517" s="57" t="s">
        <v>175</v>
      </c>
      <c r="E517" s="58" t="s">
        <v>54</v>
      </c>
      <c r="F517" s="80">
        <v>2</v>
      </c>
      <c r="G517" s="60" t="s">
        <v>186</v>
      </c>
      <c r="H517" s="60" t="s">
        <v>187</v>
      </c>
      <c r="I517" s="81"/>
      <c r="J517" s="82">
        <v>1</v>
      </c>
      <c r="K517" s="63">
        <f t="shared" si="360"/>
        <v>1</v>
      </c>
      <c r="L517" s="63">
        <f t="shared" si="361"/>
        <v>0</v>
      </c>
      <c r="M517" s="83">
        <v>26</v>
      </c>
      <c r="N517" s="84">
        <v>1</v>
      </c>
      <c r="O517" s="66">
        <f t="shared" si="362"/>
        <v>1</v>
      </c>
      <c r="P517" s="66">
        <f t="shared" si="363"/>
        <v>0</v>
      </c>
      <c r="Q517" s="830">
        <v>26</v>
      </c>
      <c r="R517" s="85">
        <f t="shared" si="364"/>
        <v>124.80000000000001</v>
      </c>
      <c r="S517" s="69">
        <f t="shared" si="365"/>
        <v>26</v>
      </c>
      <c r="T517" s="70">
        <f t="shared" si="366"/>
        <v>26</v>
      </c>
      <c r="U517" s="70">
        <f t="shared" si="367"/>
        <v>31.2</v>
      </c>
      <c r="V517" s="70">
        <f t="shared" si="368"/>
        <v>26</v>
      </c>
      <c r="W517" s="70">
        <f t="shared" si="369"/>
        <v>7.8</v>
      </c>
      <c r="X517" s="70">
        <f t="shared" si="370"/>
        <v>7.8</v>
      </c>
      <c r="Y517" s="70">
        <f t="shared" si="371"/>
        <v>52</v>
      </c>
      <c r="Z517" s="70">
        <f t="shared" si="372"/>
        <v>33.799999999999997</v>
      </c>
      <c r="AA517" s="70">
        <f t="shared" si="373"/>
        <v>39</v>
      </c>
      <c r="AB517" s="71"/>
    </row>
    <row r="518" spans="1:29" ht="16.5" thickBot="1" x14ac:dyDescent="0.3">
      <c r="A518" s="679" t="s">
        <v>277</v>
      </c>
      <c r="B518" s="689" t="s">
        <v>278</v>
      </c>
      <c r="C518" s="698" t="s">
        <v>279</v>
      </c>
      <c r="D518" s="57" t="s">
        <v>175</v>
      </c>
      <c r="E518" s="705" t="s">
        <v>54</v>
      </c>
      <c r="F518" s="724">
        <v>2</v>
      </c>
      <c r="G518" s="737" t="s">
        <v>186</v>
      </c>
      <c r="H518" s="737" t="s">
        <v>187</v>
      </c>
      <c r="I518" s="755"/>
      <c r="J518" s="783"/>
      <c r="K518" s="791">
        <f t="shared" si="360"/>
        <v>0</v>
      </c>
      <c r="L518" s="791">
        <f t="shared" si="361"/>
        <v>0</v>
      </c>
      <c r="M518" s="801"/>
      <c r="N518" s="922">
        <v>1</v>
      </c>
      <c r="O518" s="818">
        <f t="shared" si="362"/>
        <v>1</v>
      </c>
      <c r="P518" s="818">
        <f t="shared" si="363"/>
        <v>0</v>
      </c>
      <c r="Q518" s="801">
        <v>26</v>
      </c>
      <c r="R518" s="848">
        <f t="shared" si="364"/>
        <v>41.6</v>
      </c>
      <c r="S518" s="860">
        <f t="shared" si="365"/>
        <v>0</v>
      </c>
      <c r="T518" s="866">
        <f t="shared" si="366"/>
        <v>0</v>
      </c>
      <c r="U518" s="866">
        <f t="shared" si="367"/>
        <v>0</v>
      </c>
      <c r="V518" s="866">
        <f t="shared" si="368"/>
        <v>26</v>
      </c>
      <c r="W518" s="866">
        <f t="shared" si="369"/>
        <v>7.8</v>
      </c>
      <c r="X518" s="866">
        <f t="shared" si="370"/>
        <v>7.8</v>
      </c>
      <c r="Y518" s="866">
        <f t="shared" si="371"/>
        <v>26</v>
      </c>
      <c r="Z518" s="866">
        <f t="shared" si="372"/>
        <v>7.8</v>
      </c>
      <c r="AA518" s="866">
        <f t="shared" si="373"/>
        <v>7.8</v>
      </c>
      <c r="AB518" s="868"/>
    </row>
    <row r="519" spans="1:29" ht="16.5" thickTop="1" x14ac:dyDescent="0.25">
      <c r="A519" s="54" t="s">
        <v>277</v>
      </c>
      <c r="B519" s="55" t="s">
        <v>278</v>
      </c>
      <c r="C519" s="56" t="s">
        <v>279</v>
      </c>
      <c r="D519" s="57" t="s">
        <v>175</v>
      </c>
      <c r="E519" s="58" t="s">
        <v>54</v>
      </c>
      <c r="F519" s="80">
        <v>2</v>
      </c>
      <c r="G519" s="60" t="s">
        <v>280</v>
      </c>
      <c r="H519" s="60" t="s">
        <v>187</v>
      </c>
      <c r="I519" s="757"/>
      <c r="J519" s="62"/>
      <c r="K519" s="63">
        <f t="shared" si="360"/>
        <v>0</v>
      </c>
      <c r="L519" s="63">
        <f t="shared" si="361"/>
        <v>0</v>
      </c>
      <c r="M519" s="64"/>
      <c r="N519" s="65"/>
      <c r="O519" s="66"/>
      <c r="P519" s="66"/>
      <c r="Q519" s="64"/>
      <c r="R519" s="68">
        <f t="shared" si="364"/>
        <v>0</v>
      </c>
      <c r="S519" s="69">
        <f t="shared" si="365"/>
        <v>0</v>
      </c>
      <c r="T519" s="70">
        <f t="shared" si="366"/>
        <v>0</v>
      </c>
      <c r="U519" s="70">
        <f t="shared" si="367"/>
        <v>0</v>
      </c>
      <c r="V519" s="70">
        <f t="shared" si="368"/>
        <v>0</v>
      </c>
      <c r="W519" s="70">
        <f t="shared" si="369"/>
        <v>0</v>
      </c>
      <c r="X519" s="70">
        <f t="shared" si="370"/>
        <v>0</v>
      </c>
      <c r="Y519" s="70">
        <f t="shared" si="371"/>
        <v>0</v>
      </c>
      <c r="Z519" s="70">
        <f t="shared" si="372"/>
        <v>0</v>
      </c>
      <c r="AA519" s="70">
        <f t="shared" si="373"/>
        <v>0</v>
      </c>
      <c r="AB519" s="71"/>
    </row>
    <row r="520" spans="1:29" x14ac:dyDescent="0.25">
      <c r="A520" s="54" t="s">
        <v>416</v>
      </c>
      <c r="B520" s="55" t="s">
        <v>417</v>
      </c>
      <c r="C520" s="56" t="s">
        <v>142</v>
      </c>
      <c r="D520" s="57" t="s">
        <v>289</v>
      </c>
      <c r="E520" s="58" t="s">
        <v>54</v>
      </c>
      <c r="F520" s="80">
        <v>2</v>
      </c>
      <c r="G520" s="60" t="s">
        <v>280</v>
      </c>
      <c r="H520" s="60" t="s">
        <v>426</v>
      </c>
      <c r="I520" s="81"/>
      <c r="J520" s="82">
        <v>1</v>
      </c>
      <c r="K520" s="63">
        <f t="shared" si="360"/>
        <v>1</v>
      </c>
      <c r="L520" s="63">
        <f t="shared" si="361"/>
        <v>0</v>
      </c>
      <c r="M520" s="83">
        <v>26</v>
      </c>
      <c r="N520" s="84">
        <v>5</v>
      </c>
      <c r="O520" s="66">
        <f t="shared" ref="O520:O531" si="374">IF(N520&gt;0, 1, 0)</f>
        <v>1</v>
      </c>
      <c r="P520" s="66">
        <f t="shared" ref="P520:P531" si="375">N520-O520</f>
        <v>4</v>
      </c>
      <c r="Q520" s="83">
        <v>26</v>
      </c>
      <c r="R520" s="85">
        <f t="shared" si="364"/>
        <v>260</v>
      </c>
      <c r="S520" s="69">
        <f t="shared" si="365"/>
        <v>26</v>
      </c>
      <c r="T520" s="70">
        <f t="shared" si="366"/>
        <v>26</v>
      </c>
      <c r="U520" s="70">
        <f t="shared" si="367"/>
        <v>31.2</v>
      </c>
      <c r="V520" s="70">
        <f t="shared" si="368"/>
        <v>130</v>
      </c>
      <c r="W520" s="70">
        <f t="shared" si="369"/>
        <v>7.8</v>
      </c>
      <c r="X520" s="70">
        <f t="shared" si="370"/>
        <v>39</v>
      </c>
      <c r="Y520" s="70">
        <f t="shared" si="371"/>
        <v>156</v>
      </c>
      <c r="Z520" s="70">
        <f t="shared" si="372"/>
        <v>33.799999999999997</v>
      </c>
      <c r="AA520" s="70">
        <f t="shared" si="373"/>
        <v>70.2</v>
      </c>
      <c r="AB520" s="71"/>
    </row>
    <row r="521" spans="1:29" x14ac:dyDescent="0.25">
      <c r="A521" s="54" t="s">
        <v>429</v>
      </c>
      <c r="B521" s="55" t="s">
        <v>51</v>
      </c>
      <c r="C521" s="56" t="s">
        <v>52</v>
      </c>
      <c r="D521" s="57" t="s">
        <v>289</v>
      </c>
      <c r="E521" s="58" t="s">
        <v>54</v>
      </c>
      <c r="F521" s="80">
        <v>2</v>
      </c>
      <c r="G521" s="60" t="s">
        <v>280</v>
      </c>
      <c r="H521" s="60" t="s">
        <v>426</v>
      </c>
      <c r="I521" s="81"/>
      <c r="J521" s="82">
        <v>2</v>
      </c>
      <c r="K521" s="63">
        <f t="shared" si="360"/>
        <v>1</v>
      </c>
      <c r="L521" s="63">
        <f t="shared" si="361"/>
        <v>1</v>
      </c>
      <c r="M521" s="83">
        <v>4</v>
      </c>
      <c r="N521" s="84"/>
      <c r="O521" s="66">
        <f t="shared" si="374"/>
        <v>0</v>
      </c>
      <c r="P521" s="66">
        <f t="shared" si="375"/>
        <v>0</v>
      </c>
      <c r="Q521" s="83"/>
      <c r="R521" s="85">
        <f t="shared" si="364"/>
        <v>21.6</v>
      </c>
      <c r="S521" s="69">
        <f t="shared" si="365"/>
        <v>8</v>
      </c>
      <c r="T521" s="70">
        <f t="shared" si="366"/>
        <v>4</v>
      </c>
      <c r="U521" s="70">
        <f t="shared" si="367"/>
        <v>9.6</v>
      </c>
      <c r="V521" s="70">
        <f t="shared" si="368"/>
        <v>0</v>
      </c>
      <c r="W521" s="70">
        <f t="shared" si="369"/>
        <v>0</v>
      </c>
      <c r="X521" s="70">
        <f t="shared" si="370"/>
        <v>0</v>
      </c>
      <c r="Y521" s="70">
        <f t="shared" si="371"/>
        <v>8</v>
      </c>
      <c r="Z521" s="70">
        <f t="shared" si="372"/>
        <v>4</v>
      </c>
      <c r="AA521" s="70">
        <f t="shared" si="373"/>
        <v>9.6</v>
      </c>
      <c r="AB521" s="71"/>
    </row>
    <row r="522" spans="1:29" x14ac:dyDescent="0.25">
      <c r="A522" s="54" t="s">
        <v>443</v>
      </c>
      <c r="B522" s="55" t="s">
        <v>444</v>
      </c>
      <c r="C522" s="56" t="s">
        <v>142</v>
      </c>
      <c r="D522" s="57" t="s">
        <v>289</v>
      </c>
      <c r="E522" s="58" t="s">
        <v>54</v>
      </c>
      <c r="F522" s="80">
        <v>2</v>
      </c>
      <c r="G522" s="60" t="s">
        <v>280</v>
      </c>
      <c r="H522" s="60" t="s">
        <v>426</v>
      </c>
      <c r="I522" s="81"/>
      <c r="J522" s="82"/>
      <c r="K522" s="63">
        <f t="shared" si="360"/>
        <v>0</v>
      </c>
      <c r="L522" s="63">
        <f t="shared" si="361"/>
        <v>0</v>
      </c>
      <c r="M522" s="83"/>
      <c r="N522" s="84"/>
      <c r="O522" s="66">
        <f t="shared" si="374"/>
        <v>0</v>
      </c>
      <c r="P522" s="66">
        <f t="shared" si="375"/>
        <v>0</v>
      </c>
      <c r="Q522" s="83"/>
      <c r="R522" s="85">
        <f t="shared" si="364"/>
        <v>0</v>
      </c>
      <c r="S522" s="69">
        <f t="shared" si="365"/>
        <v>0</v>
      </c>
      <c r="T522" s="70">
        <f t="shared" si="366"/>
        <v>0</v>
      </c>
      <c r="U522" s="70">
        <f t="shared" si="367"/>
        <v>0</v>
      </c>
      <c r="V522" s="70">
        <f t="shared" si="368"/>
        <v>0</v>
      </c>
      <c r="W522" s="70">
        <f t="shared" si="369"/>
        <v>0</v>
      </c>
      <c r="X522" s="70">
        <f t="shared" si="370"/>
        <v>0</v>
      </c>
      <c r="Y522" s="70">
        <f t="shared" si="371"/>
        <v>0</v>
      </c>
      <c r="Z522" s="70">
        <f t="shared" si="372"/>
        <v>0</v>
      </c>
      <c r="AA522" s="70">
        <f t="shared" si="373"/>
        <v>0</v>
      </c>
      <c r="AB522" s="71"/>
    </row>
    <row r="523" spans="1:29" ht="25.5" x14ac:dyDescent="0.25">
      <c r="A523" s="54" t="s">
        <v>452</v>
      </c>
      <c r="B523" s="55" t="s">
        <v>453</v>
      </c>
      <c r="C523" s="56" t="s">
        <v>117</v>
      </c>
      <c r="D523" s="57" t="s">
        <v>289</v>
      </c>
      <c r="E523" s="58" t="s">
        <v>54</v>
      </c>
      <c r="F523" s="80">
        <v>2</v>
      </c>
      <c r="G523" s="60" t="s">
        <v>280</v>
      </c>
      <c r="H523" s="60" t="s">
        <v>426</v>
      </c>
      <c r="I523" s="81"/>
      <c r="J523" s="82">
        <v>2</v>
      </c>
      <c r="K523" s="63">
        <f t="shared" si="360"/>
        <v>1</v>
      </c>
      <c r="L523" s="63">
        <f t="shared" si="361"/>
        <v>1</v>
      </c>
      <c r="M523" s="83">
        <v>22</v>
      </c>
      <c r="N523" s="84">
        <v>1</v>
      </c>
      <c r="O523" s="66">
        <f t="shared" si="374"/>
        <v>1</v>
      </c>
      <c r="P523" s="66">
        <f t="shared" si="375"/>
        <v>0</v>
      </c>
      <c r="Q523" s="83">
        <v>26</v>
      </c>
      <c r="R523" s="85">
        <f t="shared" si="364"/>
        <v>160.4</v>
      </c>
      <c r="S523" s="69">
        <f t="shared" si="365"/>
        <v>44</v>
      </c>
      <c r="T523" s="70">
        <f t="shared" si="366"/>
        <v>22</v>
      </c>
      <c r="U523" s="70">
        <f t="shared" si="367"/>
        <v>52.8</v>
      </c>
      <c r="V523" s="70">
        <f t="shared" si="368"/>
        <v>26</v>
      </c>
      <c r="W523" s="70">
        <f t="shared" si="369"/>
        <v>7.8</v>
      </c>
      <c r="X523" s="70">
        <f t="shared" si="370"/>
        <v>7.8</v>
      </c>
      <c r="Y523" s="70">
        <f t="shared" si="371"/>
        <v>70</v>
      </c>
      <c r="Z523" s="70">
        <f t="shared" si="372"/>
        <v>29.8</v>
      </c>
      <c r="AA523" s="70">
        <f t="shared" si="373"/>
        <v>60.599999999999994</v>
      </c>
      <c r="AB523" s="71"/>
    </row>
    <row r="524" spans="1:29" x14ac:dyDescent="0.25">
      <c r="A524" s="54" t="s">
        <v>480</v>
      </c>
      <c r="B524" s="55" t="s">
        <v>481</v>
      </c>
      <c r="C524" s="56" t="s">
        <v>471</v>
      </c>
      <c r="D524" s="57" t="s">
        <v>472</v>
      </c>
      <c r="E524" s="58" t="s">
        <v>54</v>
      </c>
      <c r="F524" s="80">
        <v>2</v>
      </c>
      <c r="G524" s="60" t="s">
        <v>504</v>
      </c>
      <c r="H524" s="60" t="s">
        <v>505</v>
      </c>
      <c r="I524" s="376"/>
      <c r="J524" s="82"/>
      <c r="K524" s="63">
        <f t="shared" si="360"/>
        <v>0</v>
      </c>
      <c r="L524" s="63">
        <f t="shared" si="361"/>
        <v>0</v>
      </c>
      <c r="M524" s="83"/>
      <c r="N524" s="84">
        <v>1</v>
      </c>
      <c r="O524" s="66">
        <f t="shared" si="374"/>
        <v>1</v>
      </c>
      <c r="P524" s="66">
        <f t="shared" si="375"/>
        <v>0</v>
      </c>
      <c r="Q524" s="83">
        <v>26</v>
      </c>
      <c r="R524" s="85">
        <f t="shared" si="364"/>
        <v>41.6</v>
      </c>
      <c r="S524" s="69">
        <f t="shared" si="365"/>
        <v>0</v>
      </c>
      <c r="T524" s="70">
        <f t="shared" si="366"/>
        <v>0</v>
      </c>
      <c r="U524" s="70">
        <f t="shared" si="367"/>
        <v>0</v>
      </c>
      <c r="V524" s="70">
        <f t="shared" si="368"/>
        <v>26</v>
      </c>
      <c r="W524" s="70">
        <f t="shared" si="369"/>
        <v>7.8</v>
      </c>
      <c r="X524" s="70">
        <f t="shared" si="370"/>
        <v>7.8</v>
      </c>
      <c r="Y524" s="70">
        <f t="shared" si="371"/>
        <v>26</v>
      </c>
      <c r="Z524" s="70">
        <f t="shared" si="372"/>
        <v>7.8</v>
      </c>
      <c r="AA524" s="70">
        <f t="shared" si="373"/>
        <v>7.8</v>
      </c>
      <c r="AB524" s="71"/>
    </row>
    <row r="525" spans="1:29" x14ac:dyDescent="0.25">
      <c r="A525" s="54" t="s">
        <v>519</v>
      </c>
      <c r="B525" s="55" t="s">
        <v>520</v>
      </c>
      <c r="C525" s="56" t="s">
        <v>471</v>
      </c>
      <c r="D525" s="57" t="s">
        <v>472</v>
      </c>
      <c r="E525" s="58" t="s">
        <v>54</v>
      </c>
      <c r="F525" s="80">
        <v>2</v>
      </c>
      <c r="G525" s="60" t="s">
        <v>504</v>
      </c>
      <c r="H525" s="60" t="s">
        <v>505</v>
      </c>
      <c r="I525" s="81"/>
      <c r="J525" s="82">
        <v>1</v>
      </c>
      <c r="K525" s="63">
        <f t="shared" si="360"/>
        <v>1</v>
      </c>
      <c r="L525" s="63">
        <f t="shared" si="361"/>
        <v>0</v>
      </c>
      <c r="M525" s="83">
        <v>13</v>
      </c>
      <c r="N525" s="84">
        <v>4</v>
      </c>
      <c r="O525" s="66">
        <f t="shared" si="374"/>
        <v>1</v>
      </c>
      <c r="P525" s="66">
        <f t="shared" si="375"/>
        <v>3</v>
      </c>
      <c r="Q525" s="83">
        <v>26</v>
      </c>
      <c r="R525" s="85">
        <f t="shared" si="364"/>
        <v>184.60000000000002</v>
      </c>
      <c r="S525" s="69">
        <f t="shared" si="365"/>
        <v>13</v>
      </c>
      <c r="T525" s="70">
        <f t="shared" si="366"/>
        <v>13</v>
      </c>
      <c r="U525" s="70">
        <f t="shared" si="367"/>
        <v>15.6</v>
      </c>
      <c r="V525" s="70">
        <f t="shared" si="368"/>
        <v>104</v>
      </c>
      <c r="W525" s="70">
        <f t="shared" si="369"/>
        <v>7.8</v>
      </c>
      <c r="X525" s="70">
        <f t="shared" si="370"/>
        <v>31.2</v>
      </c>
      <c r="Y525" s="70">
        <f t="shared" si="371"/>
        <v>117</v>
      </c>
      <c r="Z525" s="70">
        <f t="shared" si="372"/>
        <v>20.8</v>
      </c>
      <c r="AA525" s="70">
        <f t="shared" si="373"/>
        <v>46.8</v>
      </c>
      <c r="AB525" s="71"/>
    </row>
    <row r="526" spans="1:29" x14ac:dyDescent="0.25">
      <c r="A526" s="54" t="s">
        <v>528</v>
      </c>
      <c r="B526" s="55" t="s">
        <v>507</v>
      </c>
      <c r="C526" s="56" t="s">
        <v>471</v>
      </c>
      <c r="D526" s="57" t="s">
        <v>472</v>
      </c>
      <c r="E526" s="58" t="s">
        <v>54</v>
      </c>
      <c r="F526" s="80">
        <v>2</v>
      </c>
      <c r="G526" s="60" t="s">
        <v>504</v>
      </c>
      <c r="H526" s="60" t="s">
        <v>505</v>
      </c>
      <c r="I526" s="81"/>
      <c r="J526" s="82">
        <v>1</v>
      </c>
      <c r="K526" s="63">
        <f t="shared" si="360"/>
        <v>1</v>
      </c>
      <c r="L526" s="63">
        <f t="shared" si="361"/>
        <v>0</v>
      </c>
      <c r="M526" s="83">
        <v>13</v>
      </c>
      <c r="N526" s="84">
        <v>3</v>
      </c>
      <c r="O526" s="66">
        <f t="shared" si="374"/>
        <v>1</v>
      </c>
      <c r="P526" s="66">
        <f t="shared" si="375"/>
        <v>2</v>
      </c>
      <c r="Q526" s="471">
        <v>26</v>
      </c>
      <c r="R526" s="85">
        <f t="shared" si="364"/>
        <v>150.80000000000001</v>
      </c>
      <c r="S526" s="69">
        <f t="shared" si="365"/>
        <v>13</v>
      </c>
      <c r="T526" s="70">
        <f t="shared" si="366"/>
        <v>13</v>
      </c>
      <c r="U526" s="70">
        <f t="shared" si="367"/>
        <v>15.6</v>
      </c>
      <c r="V526" s="70">
        <f t="shared" si="368"/>
        <v>78</v>
      </c>
      <c r="W526" s="70">
        <f t="shared" si="369"/>
        <v>7.8</v>
      </c>
      <c r="X526" s="70">
        <f t="shared" si="370"/>
        <v>23.4</v>
      </c>
      <c r="Y526" s="70">
        <f t="shared" si="371"/>
        <v>91</v>
      </c>
      <c r="Z526" s="70">
        <f t="shared" si="372"/>
        <v>20.8</v>
      </c>
      <c r="AA526" s="70">
        <f t="shared" si="373"/>
        <v>39</v>
      </c>
      <c r="AB526" s="71"/>
    </row>
    <row r="527" spans="1:29" ht="25.5" x14ac:dyDescent="0.25">
      <c r="A527" s="54" t="s">
        <v>1335</v>
      </c>
      <c r="B527" s="55" t="s">
        <v>158</v>
      </c>
      <c r="C527" s="608" t="s">
        <v>117</v>
      </c>
      <c r="D527" s="389" t="s">
        <v>1299</v>
      </c>
      <c r="E527" s="93" t="s">
        <v>54</v>
      </c>
      <c r="F527" s="80">
        <v>2</v>
      </c>
      <c r="G527" s="60" t="s">
        <v>1348</v>
      </c>
      <c r="H527" s="60" t="s">
        <v>1349</v>
      </c>
      <c r="I527" s="627"/>
      <c r="J527" s="82"/>
      <c r="K527" s="610">
        <f t="shared" si="360"/>
        <v>0</v>
      </c>
      <c r="L527" s="610">
        <f t="shared" si="361"/>
        <v>0</v>
      </c>
      <c r="M527" s="83"/>
      <c r="N527" s="84">
        <v>2</v>
      </c>
      <c r="O527" s="611">
        <f t="shared" si="374"/>
        <v>1</v>
      </c>
      <c r="P527" s="611">
        <f t="shared" si="375"/>
        <v>1</v>
      </c>
      <c r="Q527" s="832">
        <v>26</v>
      </c>
      <c r="R527" s="85">
        <f t="shared" si="364"/>
        <v>75.400000000000006</v>
      </c>
      <c r="S527" s="69">
        <f t="shared" si="365"/>
        <v>0</v>
      </c>
      <c r="T527" s="70">
        <f t="shared" si="366"/>
        <v>0</v>
      </c>
      <c r="U527" s="70">
        <f t="shared" si="367"/>
        <v>0</v>
      </c>
      <c r="V527" s="70">
        <f t="shared" si="368"/>
        <v>52</v>
      </c>
      <c r="W527" s="70">
        <f t="shared" si="369"/>
        <v>7.8</v>
      </c>
      <c r="X527" s="70">
        <f t="shared" si="370"/>
        <v>15.6</v>
      </c>
      <c r="Y527" s="70">
        <f t="shared" si="371"/>
        <v>52</v>
      </c>
      <c r="Z527" s="70">
        <f t="shared" si="372"/>
        <v>7.8</v>
      </c>
      <c r="AA527" s="70">
        <f t="shared" si="373"/>
        <v>15.6</v>
      </c>
      <c r="AB527" s="71"/>
    </row>
    <row r="528" spans="1:29" x14ac:dyDescent="0.25">
      <c r="A528" s="54" t="s">
        <v>1353</v>
      </c>
      <c r="B528" s="55" t="s">
        <v>158</v>
      </c>
      <c r="C528" s="608" t="s">
        <v>142</v>
      </c>
      <c r="D528" s="389" t="s">
        <v>1299</v>
      </c>
      <c r="E528" s="93" t="s">
        <v>54</v>
      </c>
      <c r="F528" s="80">
        <v>2</v>
      </c>
      <c r="G528" s="60" t="s">
        <v>1348</v>
      </c>
      <c r="H528" s="60" t="s">
        <v>1349</v>
      </c>
      <c r="I528" s="627"/>
      <c r="J528" s="82"/>
      <c r="K528" s="610">
        <f t="shared" si="360"/>
        <v>0</v>
      </c>
      <c r="L528" s="610">
        <f t="shared" si="361"/>
        <v>0</v>
      </c>
      <c r="M528" s="83"/>
      <c r="N528" s="84">
        <v>4</v>
      </c>
      <c r="O528" s="611">
        <f t="shared" si="374"/>
        <v>1</v>
      </c>
      <c r="P528" s="611">
        <f t="shared" si="375"/>
        <v>3</v>
      </c>
      <c r="Q528" s="832">
        <v>26</v>
      </c>
      <c r="R528" s="85">
        <f t="shared" si="364"/>
        <v>143</v>
      </c>
      <c r="S528" s="635">
        <f t="shared" si="365"/>
        <v>0</v>
      </c>
      <c r="T528" s="636">
        <f t="shared" si="366"/>
        <v>0</v>
      </c>
      <c r="U528" s="636">
        <f t="shared" si="367"/>
        <v>0</v>
      </c>
      <c r="V528" s="636">
        <f t="shared" si="368"/>
        <v>104</v>
      </c>
      <c r="W528" s="636">
        <f t="shared" si="369"/>
        <v>7.8</v>
      </c>
      <c r="X528" s="636">
        <f t="shared" si="370"/>
        <v>31.2</v>
      </c>
      <c r="Y528" s="636">
        <f t="shared" si="371"/>
        <v>104</v>
      </c>
      <c r="Z528" s="636">
        <f t="shared" si="372"/>
        <v>7.8</v>
      </c>
      <c r="AA528" s="636">
        <f t="shared" si="373"/>
        <v>31.2</v>
      </c>
      <c r="AB528" s="637"/>
    </row>
    <row r="529" spans="1:28" x14ac:dyDescent="0.25">
      <c r="A529" s="678" t="s">
        <v>1373</v>
      </c>
      <c r="B529" s="480" t="s">
        <v>219</v>
      </c>
      <c r="C529" s="608" t="s">
        <v>52</v>
      </c>
      <c r="D529" s="389" t="s">
        <v>1299</v>
      </c>
      <c r="E529" s="93" t="s">
        <v>54</v>
      </c>
      <c r="F529" s="80">
        <v>2</v>
      </c>
      <c r="G529" s="60" t="s">
        <v>1348</v>
      </c>
      <c r="H529" s="60" t="s">
        <v>1349</v>
      </c>
      <c r="I529" s="771"/>
      <c r="J529" s="82">
        <v>3</v>
      </c>
      <c r="K529" s="63">
        <f t="shared" si="360"/>
        <v>1</v>
      </c>
      <c r="L529" s="63">
        <f t="shared" si="361"/>
        <v>2</v>
      </c>
      <c r="M529" s="83">
        <v>26</v>
      </c>
      <c r="N529" s="84"/>
      <c r="O529" s="66">
        <f t="shared" si="374"/>
        <v>0</v>
      </c>
      <c r="P529" s="66">
        <f t="shared" si="375"/>
        <v>0</v>
      </c>
      <c r="Q529" s="832"/>
      <c r="R529" s="85">
        <f t="shared" si="364"/>
        <v>197.60000000000002</v>
      </c>
      <c r="S529" s="69">
        <f t="shared" si="365"/>
        <v>78</v>
      </c>
      <c r="T529" s="70">
        <f t="shared" si="366"/>
        <v>26</v>
      </c>
      <c r="U529" s="70">
        <f t="shared" si="367"/>
        <v>93.6</v>
      </c>
      <c r="V529" s="70">
        <f t="shared" si="368"/>
        <v>0</v>
      </c>
      <c r="W529" s="70">
        <f t="shared" si="369"/>
        <v>0</v>
      </c>
      <c r="X529" s="70">
        <f t="shared" si="370"/>
        <v>0</v>
      </c>
      <c r="Y529" s="70">
        <f t="shared" si="371"/>
        <v>78</v>
      </c>
      <c r="Z529" s="70">
        <f t="shared" si="372"/>
        <v>26</v>
      </c>
      <c r="AA529" s="70">
        <f t="shared" si="373"/>
        <v>93.6</v>
      </c>
      <c r="AB529" s="71"/>
    </row>
    <row r="530" spans="1:28" x14ac:dyDescent="0.25">
      <c r="A530" s="678" t="s">
        <v>911</v>
      </c>
      <c r="B530" s="480" t="s">
        <v>912</v>
      </c>
      <c r="C530" s="56" t="s">
        <v>52</v>
      </c>
      <c r="D530" s="57" t="s">
        <v>896</v>
      </c>
      <c r="E530" s="58" t="s">
        <v>54</v>
      </c>
      <c r="F530" s="80">
        <v>2</v>
      </c>
      <c r="G530" s="60" t="s">
        <v>918</v>
      </c>
      <c r="H530" s="60" t="s">
        <v>919</v>
      </c>
      <c r="I530" s="81"/>
      <c r="J530" s="82"/>
      <c r="K530" s="63">
        <f t="shared" si="360"/>
        <v>0</v>
      </c>
      <c r="L530" s="63">
        <f t="shared" si="361"/>
        <v>0</v>
      </c>
      <c r="M530" s="83"/>
      <c r="N530" s="84">
        <v>5</v>
      </c>
      <c r="O530" s="66">
        <f t="shared" si="374"/>
        <v>1</v>
      </c>
      <c r="P530" s="66">
        <f t="shared" si="375"/>
        <v>4</v>
      </c>
      <c r="Q530" s="83">
        <v>24</v>
      </c>
      <c r="R530" s="85">
        <f t="shared" si="364"/>
        <v>163.20000000000002</v>
      </c>
      <c r="S530" s="69">
        <f t="shared" si="365"/>
        <v>0</v>
      </c>
      <c r="T530" s="70">
        <f t="shared" si="366"/>
        <v>0</v>
      </c>
      <c r="U530" s="70">
        <f t="shared" si="367"/>
        <v>0</v>
      </c>
      <c r="V530" s="70">
        <f t="shared" si="368"/>
        <v>120</v>
      </c>
      <c r="W530" s="70">
        <f t="shared" si="369"/>
        <v>7.1999999999999993</v>
      </c>
      <c r="X530" s="70">
        <f t="shared" si="370"/>
        <v>36</v>
      </c>
      <c r="Y530" s="70">
        <f t="shared" si="371"/>
        <v>120</v>
      </c>
      <c r="Z530" s="70">
        <f t="shared" si="372"/>
        <v>7.1999999999999993</v>
      </c>
      <c r="AA530" s="70">
        <f t="shared" si="373"/>
        <v>36</v>
      </c>
      <c r="AB530" s="71"/>
    </row>
    <row r="531" spans="1:28" ht="26.25" thickBot="1" x14ac:dyDescent="0.3">
      <c r="A531" s="679" t="s">
        <v>1076</v>
      </c>
      <c r="B531" s="689" t="s">
        <v>163</v>
      </c>
      <c r="C531" s="698" t="s">
        <v>117</v>
      </c>
      <c r="D531" s="57" t="s">
        <v>896</v>
      </c>
      <c r="E531" s="705" t="s">
        <v>54</v>
      </c>
      <c r="F531" s="724">
        <v>2</v>
      </c>
      <c r="G531" s="737" t="s">
        <v>918</v>
      </c>
      <c r="H531" s="737" t="s">
        <v>919</v>
      </c>
      <c r="I531" s="755"/>
      <c r="J531" s="783">
        <v>3</v>
      </c>
      <c r="K531" s="791">
        <f t="shared" si="360"/>
        <v>1</v>
      </c>
      <c r="L531" s="791">
        <f t="shared" si="361"/>
        <v>2</v>
      </c>
      <c r="M531" s="801">
        <v>6</v>
      </c>
      <c r="N531" s="811">
        <v>2</v>
      </c>
      <c r="O531" s="818">
        <f t="shared" si="374"/>
        <v>1</v>
      </c>
      <c r="P531" s="818">
        <f t="shared" si="375"/>
        <v>1</v>
      </c>
      <c r="Q531" s="801">
        <v>24</v>
      </c>
      <c r="R531" s="848">
        <f t="shared" si="364"/>
        <v>115.20000000000002</v>
      </c>
      <c r="S531" s="860">
        <f t="shared" si="365"/>
        <v>18</v>
      </c>
      <c r="T531" s="866">
        <f t="shared" si="366"/>
        <v>6</v>
      </c>
      <c r="U531" s="866">
        <f t="shared" si="367"/>
        <v>21.599999999999998</v>
      </c>
      <c r="V531" s="866">
        <f t="shared" si="368"/>
        <v>48</v>
      </c>
      <c r="W531" s="866">
        <f t="shared" si="369"/>
        <v>7.1999999999999993</v>
      </c>
      <c r="X531" s="866">
        <f t="shared" si="370"/>
        <v>14.399999999999999</v>
      </c>
      <c r="Y531" s="866">
        <f t="shared" si="371"/>
        <v>66</v>
      </c>
      <c r="Z531" s="866">
        <f t="shared" si="372"/>
        <v>13.2</v>
      </c>
      <c r="AA531" s="866">
        <f t="shared" si="373"/>
        <v>36</v>
      </c>
      <c r="AB531" s="868"/>
    </row>
    <row r="532" spans="1:28" ht="16.5" thickTop="1" x14ac:dyDescent="0.25">
      <c r="A532" s="54"/>
      <c r="B532" s="55"/>
      <c r="C532" s="56"/>
      <c r="D532" s="57" t="s">
        <v>896</v>
      </c>
      <c r="E532" s="58" t="s">
        <v>54</v>
      </c>
      <c r="F532" s="80">
        <v>2</v>
      </c>
      <c r="G532" s="60" t="s">
        <v>918</v>
      </c>
      <c r="H532" s="545" t="s">
        <v>919</v>
      </c>
      <c r="I532" s="757"/>
      <c r="J532" s="62"/>
      <c r="K532" s="63">
        <f t="shared" si="360"/>
        <v>0</v>
      </c>
      <c r="L532" s="63">
        <f t="shared" si="361"/>
        <v>0</v>
      </c>
      <c r="M532" s="64"/>
      <c r="N532" s="65"/>
      <c r="O532" s="66"/>
      <c r="P532" s="66"/>
      <c r="Q532" s="64"/>
      <c r="R532" s="68">
        <f t="shared" si="364"/>
        <v>0</v>
      </c>
      <c r="S532" s="69">
        <f t="shared" si="365"/>
        <v>0</v>
      </c>
      <c r="T532" s="70">
        <f t="shared" si="366"/>
        <v>0</v>
      </c>
      <c r="U532" s="70">
        <f t="shared" si="367"/>
        <v>0</v>
      </c>
      <c r="V532" s="70">
        <f t="shared" si="368"/>
        <v>0</v>
      </c>
      <c r="W532" s="70">
        <f t="shared" si="369"/>
        <v>0</v>
      </c>
      <c r="X532" s="70">
        <f t="shared" si="370"/>
        <v>0</v>
      </c>
      <c r="Y532" s="70">
        <f t="shared" si="371"/>
        <v>0</v>
      </c>
      <c r="Z532" s="70">
        <f t="shared" si="372"/>
        <v>0</v>
      </c>
      <c r="AA532" s="70">
        <f t="shared" si="373"/>
        <v>0</v>
      </c>
      <c r="AB532" s="71"/>
    </row>
    <row r="533" spans="1:28" x14ac:dyDescent="0.25">
      <c r="A533" s="54" t="s">
        <v>469</v>
      </c>
      <c r="B533" s="55" t="s">
        <v>470</v>
      </c>
      <c r="C533" s="56" t="s">
        <v>471</v>
      </c>
      <c r="D533" s="57" t="s">
        <v>472</v>
      </c>
      <c r="E533" s="58" t="s">
        <v>54</v>
      </c>
      <c r="F533" s="80">
        <v>2</v>
      </c>
      <c r="G533" s="60" t="s">
        <v>473</v>
      </c>
      <c r="H533" s="60" t="s">
        <v>474</v>
      </c>
      <c r="I533" s="81"/>
      <c r="J533" s="82"/>
      <c r="K533" s="63">
        <f t="shared" si="360"/>
        <v>0</v>
      </c>
      <c r="L533" s="63">
        <f t="shared" si="361"/>
        <v>0</v>
      </c>
      <c r="M533" s="83"/>
      <c r="N533" s="84">
        <v>4</v>
      </c>
      <c r="O533" s="66">
        <f t="shared" ref="O533:O564" si="376">IF(N533&gt;0, 1, 0)</f>
        <v>1</v>
      </c>
      <c r="P533" s="66">
        <f t="shared" ref="P533:P564" si="377">N533-O533</f>
        <v>3</v>
      </c>
      <c r="Q533" s="83">
        <v>26</v>
      </c>
      <c r="R533" s="85">
        <f t="shared" si="364"/>
        <v>143</v>
      </c>
      <c r="S533" s="69">
        <f t="shared" si="365"/>
        <v>0</v>
      </c>
      <c r="T533" s="70">
        <f t="shared" si="366"/>
        <v>0</v>
      </c>
      <c r="U533" s="70">
        <f t="shared" si="367"/>
        <v>0</v>
      </c>
      <c r="V533" s="70">
        <f t="shared" si="368"/>
        <v>104</v>
      </c>
      <c r="W533" s="70">
        <f t="shared" si="369"/>
        <v>7.8</v>
      </c>
      <c r="X533" s="70">
        <f t="shared" si="370"/>
        <v>31.2</v>
      </c>
      <c r="Y533" s="70">
        <f t="shared" si="371"/>
        <v>104</v>
      </c>
      <c r="Z533" s="70">
        <f t="shared" si="372"/>
        <v>7.8</v>
      </c>
      <c r="AA533" s="70">
        <f t="shared" si="373"/>
        <v>31.2</v>
      </c>
      <c r="AB533" s="71"/>
    </row>
    <row r="534" spans="1:28" x14ac:dyDescent="0.25">
      <c r="A534" s="54" t="s">
        <v>769</v>
      </c>
      <c r="B534" s="55" t="s">
        <v>770</v>
      </c>
      <c r="C534" s="56" t="s">
        <v>52</v>
      </c>
      <c r="D534" s="57" t="s">
        <v>738</v>
      </c>
      <c r="E534" s="58" t="s">
        <v>54</v>
      </c>
      <c r="F534" s="59">
        <v>4</v>
      </c>
      <c r="G534" s="60" t="s">
        <v>771</v>
      </c>
      <c r="H534" s="60" t="s">
        <v>772</v>
      </c>
      <c r="I534" s="756"/>
      <c r="J534" s="82">
        <v>1</v>
      </c>
      <c r="K534" s="63">
        <f t="shared" si="360"/>
        <v>1</v>
      </c>
      <c r="L534" s="63">
        <f t="shared" si="361"/>
        <v>0</v>
      </c>
      <c r="M534" s="83">
        <v>8</v>
      </c>
      <c r="N534" s="84">
        <v>1</v>
      </c>
      <c r="O534" s="66">
        <f t="shared" si="376"/>
        <v>1</v>
      </c>
      <c r="P534" s="66">
        <f t="shared" si="377"/>
        <v>0</v>
      </c>
      <c r="Q534" s="827">
        <v>13</v>
      </c>
      <c r="R534" s="85">
        <f t="shared" si="364"/>
        <v>46.400000000000006</v>
      </c>
      <c r="S534" s="69">
        <f t="shared" si="365"/>
        <v>8</v>
      </c>
      <c r="T534" s="70">
        <f t="shared" si="366"/>
        <v>8</v>
      </c>
      <c r="U534" s="70">
        <f t="shared" si="367"/>
        <v>9.6</v>
      </c>
      <c r="V534" s="70">
        <f t="shared" si="368"/>
        <v>13</v>
      </c>
      <c r="W534" s="70">
        <f t="shared" si="369"/>
        <v>3.9</v>
      </c>
      <c r="X534" s="70">
        <f t="shared" si="370"/>
        <v>3.9</v>
      </c>
      <c r="Y534" s="70">
        <f t="shared" si="371"/>
        <v>21</v>
      </c>
      <c r="Z534" s="70">
        <f t="shared" si="372"/>
        <v>11.9</v>
      </c>
      <c r="AA534" s="70">
        <f t="shared" si="373"/>
        <v>13.5</v>
      </c>
      <c r="AB534" s="71"/>
    </row>
    <row r="535" spans="1:28" x14ac:dyDescent="0.25">
      <c r="A535" s="54" t="s">
        <v>790</v>
      </c>
      <c r="B535" s="55" t="s">
        <v>791</v>
      </c>
      <c r="C535" s="56" t="s">
        <v>199</v>
      </c>
      <c r="D535" s="57" t="s">
        <v>738</v>
      </c>
      <c r="E535" s="58" t="s">
        <v>54</v>
      </c>
      <c r="F535" s="59">
        <v>4</v>
      </c>
      <c r="G535" s="60" t="s">
        <v>771</v>
      </c>
      <c r="H535" s="60" t="s">
        <v>772</v>
      </c>
      <c r="I535" s="81"/>
      <c r="J535" s="82"/>
      <c r="K535" s="63">
        <f t="shared" si="360"/>
        <v>0</v>
      </c>
      <c r="L535" s="63">
        <f t="shared" si="361"/>
        <v>0</v>
      </c>
      <c r="M535" s="83"/>
      <c r="N535" s="84">
        <v>1</v>
      </c>
      <c r="O535" s="66">
        <f t="shared" si="376"/>
        <v>1</v>
      </c>
      <c r="P535" s="66">
        <f t="shared" si="377"/>
        <v>0</v>
      </c>
      <c r="Q535" s="83">
        <v>13</v>
      </c>
      <c r="R535" s="85">
        <f t="shared" si="364"/>
        <v>20.8</v>
      </c>
      <c r="S535" s="69">
        <f t="shared" si="365"/>
        <v>0</v>
      </c>
      <c r="T535" s="70">
        <f t="shared" si="366"/>
        <v>0</v>
      </c>
      <c r="U535" s="70">
        <f t="shared" si="367"/>
        <v>0</v>
      </c>
      <c r="V535" s="70">
        <f t="shared" si="368"/>
        <v>13</v>
      </c>
      <c r="W535" s="70">
        <f t="shared" si="369"/>
        <v>3.9</v>
      </c>
      <c r="X535" s="70">
        <f t="shared" si="370"/>
        <v>3.9</v>
      </c>
      <c r="Y535" s="70">
        <f t="shared" si="371"/>
        <v>13</v>
      </c>
      <c r="Z535" s="70">
        <f t="shared" si="372"/>
        <v>3.9</v>
      </c>
      <c r="AA535" s="70">
        <f t="shared" si="373"/>
        <v>3.9</v>
      </c>
      <c r="AB535" s="71"/>
    </row>
    <row r="536" spans="1:28" ht="25.5" x14ac:dyDescent="0.25">
      <c r="A536" s="54" t="s">
        <v>799</v>
      </c>
      <c r="B536" s="55" t="s">
        <v>800</v>
      </c>
      <c r="C536" s="56" t="s">
        <v>117</v>
      </c>
      <c r="D536" s="57" t="s">
        <v>738</v>
      </c>
      <c r="E536" s="58" t="s">
        <v>54</v>
      </c>
      <c r="F536" s="59">
        <v>4</v>
      </c>
      <c r="G536" s="60" t="s">
        <v>771</v>
      </c>
      <c r="H536" s="60" t="s">
        <v>772</v>
      </c>
      <c r="I536" s="756"/>
      <c r="J536" s="82">
        <v>1</v>
      </c>
      <c r="K536" s="63">
        <f t="shared" si="360"/>
        <v>1</v>
      </c>
      <c r="L536" s="63">
        <f t="shared" si="361"/>
        <v>0</v>
      </c>
      <c r="M536" s="83">
        <v>18</v>
      </c>
      <c r="N536" s="84">
        <v>1</v>
      </c>
      <c r="O536" s="66">
        <f t="shared" si="376"/>
        <v>1</v>
      </c>
      <c r="P536" s="66">
        <f t="shared" si="377"/>
        <v>0</v>
      </c>
      <c r="Q536" s="827">
        <v>13</v>
      </c>
      <c r="R536" s="85">
        <f t="shared" si="364"/>
        <v>78.400000000000006</v>
      </c>
      <c r="S536" s="69">
        <f t="shared" si="365"/>
        <v>18</v>
      </c>
      <c r="T536" s="70">
        <f t="shared" si="366"/>
        <v>18</v>
      </c>
      <c r="U536" s="70">
        <f t="shared" si="367"/>
        <v>21.599999999999998</v>
      </c>
      <c r="V536" s="70">
        <f t="shared" si="368"/>
        <v>13</v>
      </c>
      <c r="W536" s="70">
        <f t="shared" si="369"/>
        <v>3.9</v>
      </c>
      <c r="X536" s="70">
        <f t="shared" si="370"/>
        <v>3.9</v>
      </c>
      <c r="Y536" s="70">
        <f t="shared" si="371"/>
        <v>31</v>
      </c>
      <c r="Z536" s="70">
        <f t="shared" si="372"/>
        <v>21.9</v>
      </c>
      <c r="AA536" s="70">
        <f t="shared" si="373"/>
        <v>25.499999999999996</v>
      </c>
      <c r="AB536" s="71"/>
    </row>
    <row r="537" spans="1:28" ht="31.5" x14ac:dyDescent="0.25">
      <c r="A537" s="54" t="s">
        <v>1003</v>
      </c>
      <c r="B537" s="55" t="s">
        <v>1004</v>
      </c>
      <c r="C537" s="56" t="s">
        <v>142</v>
      </c>
      <c r="D537" s="57" t="s">
        <v>896</v>
      </c>
      <c r="E537" s="58" t="s">
        <v>54</v>
      </c>
      <c r="F537" s="80">
        <v>4</v>
      </c>
      <c r="G537" s="60" t="s">
        <v>1005</v>
      </c>
      <c r="H537" s="60" t="s">
        <v>1006</v>
      </c>
      <c r="I537" s="760"/>
      <c r="J537" s="82">
        <v>1</v>
      </c>
      <c r="K537" s="63">
        <f t="shared" si="360"/>
        <v>1</v>
      </c>
      <c r="L537" s="63">
        <f t="shared" si="361"/>
        <v>0</v>
      </c>
      <c r="M537" s="83">
        <v>26</v>
      </c>
      <c r="N537" s="84">
        <v>1</v>
      </c>
      <c r="O537" s="66">
        <f t="shared" si="376"/>
        <v>1</v>
      </c>
      <c r="P537" s="66">
        <f t="shared" si="377"/>
        <v>0</v>
      </c>
      <c r="Q537" s="829">
        <v>26</v>
      </c>
      <c r="R537" s="85">
        <f t="shared" si="364"/>
        <v>124.80000000000001</v>
      </c>
      <c r="S537" s="69">
        <f t="shared" si="365"/>
        <v>26</v>
      </c>
      <c r="T537" s="70">
        <f t="shared" si="366"/>
        <v>26</v>
      </c>
      <c r="U537" s="70">
        <f t="shared" si="367"/>
        <v>31.2</v>
      </c>
      <c r="V537" s="70">
        <f t="shared" si="368"/>
        <v>26</v>
      </c>
      <c r="W537" s="70">
        <f t="shared" si="369"/>
        <v>7.8</v>
      </c>
      <c r="X537" s="70">
        <f t="shared" si="370"/>
        <v>7.8</v>
      </c>
      <c r="Y537" s="70">
        <f t="shared" si="371"/>
        <v>52</v>
      </c>
      <c r="Z537" s="70">
        <f t="shared" si="372"/>
        <v>33.799999999999997</v>
      </c>
      <c r="AA537" s="70">
        <f t="shared" si="373"/>
        <v>39</v>
      </c>
      <c r="AB537" s="71"/>
    </row>
    <row r="538" spans="1:28" ht="31.5" x14ac:dyDescent="0.25">
      <c r="A538" s="54" t="s">
        <v>1154</v>
      </c>
      <c r="B538" s="55" t="s">
        <v>282</v>
      </c>
      <c r="C538" s="56" t="s">
        <v>1024</v>
      </c>
      <c r="D538" s="57" t="s">
        <v>896</v>
      </c>
      <c r="E538" s="58" t="s">
        <v>54</v>
      </c>
      <c r="F538" s="80">
        <v>4</v>
      </c>
      <c r="G538" s="60" t="s">
        <v>1005</v>
      </c>
      <c r="H538" s="60" t="s">
        <v>1006</v>
      </c>
      <c r="I538" s="760"/>
      <c r="J538" s="82"/>
      <c r="K538" s="63">
        <f t="shared" si="360"/>
        <v>0</v>
      </c>
      <c r="L538" s="63">
        <f t="shared" si="361"/>
        <v>0</v>
      </c>
      <c r="M538" s="83"/>
      <c r="N538" s="84"/>
      <c r="O538" s="66">
        <f t="shared" si="376"/>
        <v>0</v>
      </c>
      <c r="P538" s="66">
        <f t="shared" si="377"/>
        <v>0</v>
      </c>
      <c r="Q538" s="829"/>
      <c r="R538" s="85">
        <f t="shared" si="364"/>
        <v>0</v>
      </c>
      <c r="S538" s="69">
        <f t="shared" si="365"/>
        <v>0</v>
      </c>
      <c r="T538" s="70">
        <f t="shared" si="366"/>
        <v>0</v>
      </c>
      <c r="U538" s="70">
        <f t="shared" si="367"/>
        <v>0</v>
      </c>
      <c r="V538" s="70">
        <f t="shared" si="368"/>
        <v>0</v>
      </c>
      <c r="W538" s="70">
        <f t="shared" si="369"/>
        <v>0</v>
      </c>
      <c r="X538" s="70">
        <f t="shared" si="370"/>
        <v>0</v>
      </c>
      <c r="Y538" s="70">
        <f t="shared" si="371"/>
        <v>0</v>
      </c>
      <c r="Z538" s="70">
        <f t="shared" si="372"/>
        <v>0</v>
      </c>
      <c r="AA538" s="70">
        <f t="shared" si="373"/>
        <v>0</v>
      </c>
      <c r="AB538" s="71"/>
    </row>
    <row r="539" spans="1:28" ht="25.5" x14ac:dyDescent="0.25">
      <c r="A539" s="392" t="s">
        <v>547</v>
      </c>
      <c r="B539" s="393" t="s">
        <v>548</v>
      </c>
      <c r="C539" s="56" t="s">
        <v>117</v>
      </c>
      <c r="D539" s="57" t="s">
        <v>549</v>
      </c>
      <c r="E539" s="58" t="s">
        <v>54</v>
      </c>
      <c r="F539" s="80">
        <v>4</v>
      </c>
      <c r="G539" s="60" t="s">
        <v>550</v>
      </c>
      <c r="H539" s="60" t="s">
        <v>551</v>
      </c>
      <c r="I539" s="766"/>
      <c r="J539" s="82">
        <v>1</v>
      </c>
      <c r="K539" s="63">
        <f t="shared" si="360"/>
        <v>1</v>
      </c>
      <c r="L539" s="63">
        <f t="shared" si="361"/>
        <v>0</v>
      </c>
      <c r="M539" s="83">
        <v>26</v>
      </c>
      <c r="N539" s="84">
        <v>3</v>
      </c>
      <c r="O539" s="66">
        <f t="shared" si="376"/>
        <v>1</v>
      </c>
      <c r="P539" s="66">
        <f t="shared" si="377"/>
        <v>2</v>
      </c>
      <c r="Q539" s="826">
        <v>26</v>
      </c>
      <c r="R539" s="85">
        <f t="shared" si="364"/>
        <v>192.40000000000003</v>
      </c>
      <c r="S539" s="69">
        <f t="shared" si="365"/>
        <v>26</v>
      </c>
      <c r="T539" s="70">
        <f t="shared" si="366"/>
        <v>26</v>
      </c>
      <c r="U539" s="70">
        <f t="shared" si="367"/>
        <v>31.2</v>
      </c>
      <c r="V539" s="70">
        <f t="shared" si="368"/>
        <v>78</v>
      </c>
      <c r="W539" s="70">
        <f t="shared" si="369"/>
        <v>7.8</v>
      </c>
      <c r="X539" s="70">
        <f t="shared" si="370"/>
        <v>23.4</v>
      </c>
      <c r="Y539" s="70">
        <f t="shared" si="371"/>
        <v>104</v>
      </c>
      <c r="Z539" s="70">
        <f t="shared" si="372"/>
        <v>33.799999999999997</v>
      </c>
      <c r="AA539" s="70">
        <f t="shared" si="373"/>
        <v>54.599999999999994</v>
      </c>
      <c r="AB539" s="71"/>
    </row>
    <row r="540" spans="1:28" x14ac:dyDescent="0.25">
      <c r="A540" s="392" t="s">
        <v>573</v>
      </c>
      <c r="B540" s="393" t="s">
        <v>574</v>
      </c>
      <c r="C540" s="56" t="s">
        <v>199</v>
      </c>
      <c r="D540" s="57" t="s">
        <v>549</v>
      </c>
      <c r="E540" s="58" t="s">
        <v>54</v>
      </c>
      <c r="F540" s="80">
        <v>4</v>
      </c>
      <c r="G540" s="60" t="s">
        <v>550</v>
      </c>
      <c r="H540" s="60" t="s">
        <v>551</v>
      </c>
      <c r="I540" s="766"/>
      <c r="J540" s="82">
        <v>1</v>
      </c>
      <c r="K540" s="63">
        <f t="shared" ref="K540:K571" si="378">IF(J540&gt;0, 1, 0)</f>
        <v>1</v>
      </c>
      <c r="L540" s="63">
        <f t="shared" ref="L540:L571" si="379">J540-K540</f>
        <v>0</v>
      </c>
      <c r="M540" s="83">
        <v>0</v>
      </c>
      <c r="N540" s="84">
        <v>1</v>
      </c>
      <c r="O540" s="66">
        <f t="shared" si="376"/>
        <v>1</v>
      </c>
      <c r="P540" s="66">
        <f t="shared" si="377"/>
        <v>0</v>
      </c>
      <c r="Q540" s="826">
        <v>26</v>
      </c>
      <c r="R540" s="85">
        <f t="shared" ref="R540:R571" si="380">(K540*M540*$R$5)+(L540*M540*$R$6)+(O540*Q540*$R$7)+(P540*Q540*$R$8)</f>
        <v>41.6</v>
      </c>
      <c r="S540" s="69">
        <f t="shared" ref="S540:S571" si="381">J540*M540*$S$5</f>
        <v>0</v>
      </c>
      <c r="T540" s="70">
        <f t="shared" ref="T540:T571" si="382">K540*M540*$T$5</f>
        <v>0</v>
      </c>
      <c r="U540" s="70">
        <f t="shared" ref="U540:U571" si="383">J540*M540*$U$5</f>
        <v>0</v>
      </c>
      <c r="V540" s="70">
        <f t="shared" ref="V540:V571" si="384">N540*Q540*$V$7</f>
        <v>26</v>
      </c>
      <c r="W540" s="70">
        <f t="shared" ref="W540:W571" si="385">O540*Q540*$W$7</f>
        <v>7.8</v>
      </c>
      <c r="X540" s="70">
        <f t="shared" ref="X540:X571" si="386">N540*Q540*$X$7</f>
        <v>7.8</v>
      </c>
      <c r="Y540" s="70">
        <f t="shared" ref="Y540:Y571" si="387">S540+V540</f>
        <v>26</v>
      </c>
      <c r="Z540" s="70">
        <f t="shared" ref="Z540:Z571" si="388">T540+W540</f>
        <v>7.8</v>
      </c>
      <c r="AA540" s="70">
        <f t="shared" ref="AA540:AA571" si="389">U540+X540</f>
        <v>7.8</v>
      </c>
      <c r="AB540" s="71"/>
    </row>
    <row r="541" spans="1:28" x14ac:dyDescent="0.25">
      <c r="A541" s="392" t="s">
        <v>639</v>
      </c>
      <c r="B541" s="393" t="s">
        <v>163</v>
      </c>
      <c r="C541" s="56" t="s">
        <v>52</v>
      </c>
      <c r="D541" s="57" t="s">
        <v>549</v>
      </c>
      <c r="E541" s="58" t="s">
        <v>54</v>
      </c>
      <c r="F541" s="80">
        <v>4</v>
      </c>
      <c r="G541" s="60" t="s">
        <v>550</v>
      </c>
      <c r="H541" s="60" t="s">
        <v>551</v>
      </c>
      <c r="I541" s="766"/>
      <c r="J541" s="82">
        <v>1</v>
      </c>
      <c r="K541" s="63">
        <f t="shared" si="378"/>
        <v>1</v>
      </c>
      <c r="L541" s="63">
        <f t="shared" si="379"/>
        <v>0</v>
      </c>
      <c r="M541" s="83">
        <v>26</v>
      </c>
      <c r="N541" s="84">
        <v>1</v>
      </c>
      <c r="O541" s="66">
        <f t="shared" si="376"/>
        <v>1</v>
      </c>
      <c r="P541" s="66">
        <f t="shared" si="377"/>
        <v>0</v>
      </c>
      <c r="Q541" s="826">
        <v>0</v>
      </c>
      <c r="R541" s="85">
        <f t="shared" si="380"/>
        <v>83.2</v>
      </c>
      <c r="S541" s="69">
        <f t="shared" si="381"/>
        <v>26</v>
      </c>
      <c r="T541" s="70">
        <f t="shared" si="382"/>
        <v>26</v>
      </c>
      <c r="U541" s="70">
        <f t="shared" si="383"/>
        <v>31.2</v>
      </c>
      <c r="V541" s="70">
        <f t="shared" si="384"/>
        <v>0</v>
      </c>
      <c r="W541" s="70">
        <f t="shared" si="385"/>
        <v>0</v>
      </c>
      <c r="X541" s="70">
        <f t="shared" si="386"/>
        <v>0</v>
      </c>
      <c r="Y541" s="70">
        <f t="shared" si="387"/>
        <v>26</v>
      </c>
      <c r="Z541" s="70">
        <f t="shared" si="388"/>
        <v>26</v>
      </c>
      <c r="AA541" s="70">
        <f t="shared" si="389"/>
        <v>31.2</v>
      </c>
      <c r="AB541" s="71"/>
    </row>
    <row r="542" spans="1:28" ht="25.5" x14ac:dyDescent="0.25">
      <c r="A542" s="680" t="s">
        <v>705</v>
      </c>
      <c r="B542" s="330" t="s">
        <v>258</v>
      </c>
      <c r="C542" s="56" t="s">
        <v>117</v>
      </c>
      <c r="D542" s="57" t="s">
        <v>549</v>
      </c>
      <c r="E542" s="58" t="s">
        <v>54</v>
      </c>
      <c r="F542" s="80">
        <v>4</v>
      </c>
      <c r="G542" s="60" t="s">
        <v>550</v>
      </c>
      <c r="H542" s="60" t="s">
        <v>551</v>
      </c>
      <c r="I542" s="81"/>
      <c r="J542" s="82"/>
      <c r="K542" s="63">
        <f t="shared" si="378"/>
        <v>0</v>
      </c>
      <c r="L542" s="63">
        <f t="shared" si="379"/>
        <v>0</v>
      </c>
      <c r="M542" s="83"/>
      <c r="N542" s="84"/>
      <c r="O542" s="66">
        <f t="shared" si="376"/>
        <v>0</v>
      </c>
      <c r="P542" s="66">
        <f t="shared" si="377"/>
        <v>0</v>
      </c>
      <c r="Q542" s="83"/>
      <c r="R542" s="85">
        <f t="shared" si="380"/>
        <v>0</v>
      </c>
      <c r="S542" s="69">
        <f t="shared" si="381"/>
        <v>0</v>
      </c>
      <c r="T542" s="70">
        <f t="shared" si="382"/>
        <v>0</v>
      </c>
      <c r="U542" s="70">
        <f t="shared" si="383"/>
        <v>0</v>
      </c>
      <c r="V542" s="70">
        <f t="shared" si="384"/>
        <v>0</v>
      </c>
      <c r="W542" s="70">
        <f t="shared" si="385"/>
        <v>0</v>
      </c>
      <c r="X542" s="70">
        <f t="shared" si="386"/>
        <v>0</v>
      </c>
      <c r="Y542" s="70">
        <f t="shared" si="387"/>
        <v>0</v>
      </c>
      <c r="Z542" s="70">
        <f t="shared" si="388"/>
        <v>0</v>
      </c>
      <c r="AA542" s="70">
        <f t="shared" si="389"/>
        <v>0</v>
      </c>
      <c r="AB542" s="71"/>
    </row>
    <row r="543" spans="1:28" x14ac:dyDescent="0.25">
      <c r="A543" s="678" t="s">
        <v>740</v>
      </c>
      <c r="B543" s="480" t="s">
        <v>741</v>
      </c>
      <c r="C543" s="56" t="s">
        <v>142</v>
      </c>
      <c r="D543" s="57" t="s">
        <v>738</v>
      </c>
      <c r="E543" s="58" t="s">
        <v>54</v>
      </c>
      <c r="F543" s="59">
        <v>4</v>
      </c>
      <c r="G543" s="60" t="s">
        <v>752</v>
      </c>
      <c r="H543" s="60" t="s">
        <v>753</v>
      </c>
      <c r="I543" s="81"/>
      <c r="J543" s="82">
        <v>1</v>
      </c>
      <c r="K543" s="63">
        <f t="shared" si="378"/>
        <v>1</v>
      </c>
      <c r="L543" s="63">
        <f t="shared" si="379"/>
        <v>0</v>
      </c>
      <c r="M543" s="83">
        <v>24</v>
      </c>
      <c r="N543" s="84">
        <v>1</v>
      </c>
      <c r="O543" s="66">
        <f t="shared" si="376"/>
        <v>1</v>
      </c>
      <c r="P543" s="66">
        <f t="shared" si="377"/>
        <v>0</v>
      </c>
      <c r="Q543" s="83">
        <v>24</v>
      </c>
      <c r="R543" s="85">
        <f t="shared" si="380"/>
        <v>115.20000000000002</v>
      </c>
      <c r="S543" s="69">
        <f t="shared" si="381"/>
        <v>24</v>
      </c>
      <c r="T543" s="70">
        <f t="shared" si="382"/>
        <v>24</v>
      </c>
      <c r="U543" s="70">
        <f t="shared" si="383"/>
        <v>28.799999999999997</v>
      </c>
      <c r="V543" s="70">
        <f t="shared" si="384"/>
        <v>24</v>
      </c>
      <c r="W543" s="70">
        <f t="shared" si="385"/>
        <v>7.1999999999999993</v>
      </c>
      <c r="X543" s="70">
        <f t="shared" si="386"/>
        <v>7.1999999999999993</v>
      </c>
      <c r="Y543" s="70">
        <f t="shared" si="387"/>
        <v>48</v>
      </c>
      <c r="Z543" s="70">
        <f t="shared" si="388"/>
        <v>31.2</v>
      </c>
      <c r="AA543" s="70">
        <f t="shared" si="389"/>
        <v>36</v>
      </c>
      <c r="AB543" s="71"/>
    </row>
    <row r="544" spans="1:28" ht="26.25" thickBot="1" x14ac:dyDescent="0.3">
      <c r="A544" s="679" t="s">
        <v>880</v>
      </c>
      <c r="B544" s="689" t="s">
        <v>881</v>
      </c>
      <c r="C544" s="698" t="s">
        <v>117</v>
      </c>
      <c r="D544" s="57" t="s">
        <v>738</v>
      </c>
      <c r="E544" s="705" t="s">
        <v>54</v>
      </c>
      <c r="F544" s="726">
        <v>4</v>
      </c>
      <c r="G544" s="737" t="s">
        <v>752</v>
      </c>
      <c r="H544" s="737" t="s">
        <v>753</v>
      </c>
      <c r="I544" s="755"/>
      <c r="J544" s="783">
        <v>1</v>
      </c>
      <c r="K544" s="791">
        <f t="shared" si="378"/>
        <v>1</v>
      </c>
      <c r="L544" s="791">
        <f t="shared" si="379"/>
        <v>0</v>
      </c>
      <c r="M544" s="801">
        <v>2</v>
      </c>
      <c r="N544" s="811">
        <v>1</v>
      </c>
      <c r="O544" s="818">
        <f t="shared" si="376"/>
        <v>1</v>
      </c>
      <c r="P544" s="818">
        <f t="shared" si="377"/>
        <v>0</v>
      </c>
      <c r="Q544" s="801">
        <v>2</v>
      </c>
      <c r="R544" s="848">
        <f t="shared" si="380"/>
        <v>9.6000000000000014</v>
      </c>
      <c r="S544" s="860">
        <f t="shared" si="381"/>
        <v>2</v>
      </c>
      <c r="T544" s="866">
        <f t="shared" si="382"/>
        <v>2</v>
      </c>
      <c r="U544" s="866">
        <f t="shared" si="383"/>
        <v>2.4</v>
      </c>
      <c r="V544" s="866">
        <f t="shared" si="384"/>
        <v>2</v>
      </c>
      <c r="W544" s="866">
        <f t="shared" si="385"/>
        <v>0.6</v>
      </c>
      <c r="X544" s="866">
        <f t="shared" si="386"/>
        <v>0.6</v>
      </c>
      <c r="Y544" s="866">
        <f t="shared" si="387"/>
        <v>4</v>
      </c>
      <c r="Z544" s="866">
        <f t="shared" si="388"/>
        <v>2.6</v>
      </c>
      <c r="AA544" s="866">
        <f t="shared" si="389"/>
        <v>3</v>
      </c>
      <c r="AB544" s="868"/>
    </row>
    <row r="545" spans="1:28" ht="26.25" thickTop="1" x14ac:dyDescent="0.25">
      <c r="A545" s="54" t="s">
        <v>1335</v>
      </c>
      <c r="B545" s="55" t="s">
        <v>158</v>
      </c>
      <c r="C545" s="608" t="s">
        <v>117</v>
      </c>
      <c r="D545" s="389" t="s">
        <v>1299</v>
      </c>
      <c r="E545" s="93" t="s">
        <v>54</v>
      </c>
      <c r="F545" s="80">
        <v>4</v>
      </c>
      <c r="G545" s="60" t="s">
        <v>1336</v>
      </c>
      <c r="H545" s="60" t="s">
        <v>1337</v>
      </c>
      <c r="I545" s="609"/>
      <c r="J545" s="62"/>
      <c r="K545" s="610">
        <f t="shared" si="378"/>
        <v>0</v>
      </c>
      <c r="L545" s="610">
        <f t="shared" si="379"/>
        <v>0</v>
      </c>
      <c r="M545" s="64"/>
      <c r="N545" s="65">
        <v>3</v>
      </c>
      <c r="O545" s="611">
        <f t="shared" si="376"/>
        <v>1</v>
      </c>
      <c r="P545" s="611">
        <f t="shared" si="377"/>
        <v>2</v>
      </c>
      <c r="Q545" s="612">
        <v>26</v>
      </c>
      <c r="R545" s="68">
        <f t="shared" si="380"/>
        <v>109.20000000000002</v>
      </c>
      <c r="S545" s="69">
        <f t="shared" si="381"/>
        <v>0</v>
      </c>
      <c r="T545" s="70">
        <f t="shared" si="382"/>
        <v>0</v>
      </c>
      <c r="U545" s="70">
        <f t="shared" si="383"/>
        <v>0</v>
      </c>
      <c r="V545" s="70">
        <f t="shared" si="384"/>
        <v>78</v>
      </c>
      <c r="W545" s="70">
        <f t="shared" si="385"/>
        <v>7.8</v>
      </c>
      <c r="X545" s="70">
        <f t="shared" si="386"/>
        <v>23.4</v>
      </c>
      <c r="Y545" s="70">
        <f t="shared" si="387"/>
        <v>78</v>
      </c>
      <c r="Z545" s="70">
        <f t="shared" si="388"/>
        <v>7.8</v>
      </c>
      <c r="AA545" s="70">
        <f t="shared" si="389"/>
        <v>23.4</v>
      </c>
      <c r="AB545" s="71"/>
    </row>
    <row r="546" spans="1:28" x14ac:dyDescent="0.25">
      <c r="A546" s="54" t="s">
        <v>429</v>
      </c>
      <c r="B546" s="55" t="s">
        <v>1361</v>
      </c>
      <c r="C546" s="608" t="s">
        <v>52</v>
      </c>
      <c r="D546" s="389" t="s">
        <v>1299</v>
      </c>
      <c r="E546" s="93" t="s">
        <v>54</v>
      </c>
      <c r="F546" s="80">
        <v>4</v>
      </c>
      <c r="G546" s="60" t="s">
        <v>1336</v>
      </c>
      <c r="H546" s="60" t="s">
        <v>1337</v>
      </c>
      <c r="I546" s="771"/>
      <c r="J546" s="82">
        <v>1</v>
      </c>
      <c r="K546" s="63">
        <f t="shared" si="378"/>
        <v>1</v>
      </c>
      <c r="L546" s="63">
        <f t="shared" si="379"/>
        <v>0</v>
      </c>
      <c r="M546" s="83">
        <v>26</v>
      </c>
      <c r="N546" s="84"/>
      <c r="O546" s="66">
        <f t="shared" si="376"/>
        <v>0</v>
      </c>
      <c r="P546" s="66">
        <f t="shared" si="377"/>
        <v>0</v>
      </c>
      <c r="Q546" s="832"/>
      <c r="R546" s="85">
        <f t="shared" si="380"/>
        <v>83.2</v>
      </c>
      <c r="S546" s="69">
        <f t="shared" si="381"/>
        <v>26</v>
      </c>
      <c r="T546" s="70">
        <f t="shared" si="382"/>
        <v>26</v>
      </c>
      <c r="U546" s="70">
        <f t="shared" si="383"/>
        <v>31.2</v>
      </c>
      <c r="V546" s="70">
        <f t="shared" si="384"/>
        <v>0</v>
      </c>
      <c r="W546" s="70">
        <f t="shared" si="385"/>
        <v>0</v>
      </c>
      <c r="X546" s="70">
        <f t="shared" si="386"/>
        <v>0</v>
      </c>
      <c r="Y546" s="70">
        <f t="shared" si="387"/>
        <v>26</v>
      </c>
      <c r="Z546" s="70">
        <f t="shared" si="388"/>
        <v>26</v>
      </c>
      <c r="AA546" s="70">
        <f t="shared" si="389"/>
        <v>31.2</v>
      </c>
      <c r="AB546" s="71"/>
    </row>
    <row r="547" spans="1:28" x14ac:dyDescent="0.25">
      <c r="A547" s="392" t="s">
        <v>594</v>
      </c>
      <c r="B547" s="393" t="s">
        <v>595</v>
      </c>
      <c r="C547" s="56" t="s">
        <v>142</v>
      </c>
      <c r="D547" s="57" t="s">
        <v>549</v>
      </c>
      <c r="E547" s="58" t="s">
        <v>54</v>
      </c>
      <c r="F547" s="80">
        <v>4</v>
      </c>
      <c r="G547" s="60" t="s">
        <v>596</v>
      </c>
      <c r="H547" s="60" t="s">
        <v>597</v>
      </c>
      <c r="I547" s="766"/>
      <c r="J547" s="82">
        <v>1</v>
      </c>
      <c r="K547" s="63">
        <f t="shared" si="378"/>
        <v>1</v>
      </c>
      <c r="L547" s="63">
        <f t="shared" si="379"/>
        <v>0</v>
      </c>
      <c r="M547" s="83">
        <v>26</v>
      </c>
      <c r="N547" s="84">
        <v>1</v>
      </c>
      <c r="O547" s="66">
        <f t="shared" si="376"/>
        <v>1</v>
      </c>
      <c r="P547" s="66">
        <f t="shared" si="377"/>
        <v>0</v>
      </c>
      <c r="Q547" s="826">
        <v>13</v>
      </c>
      <c r="R547" s="85">
        <f t="shared" si="380"/>
        <v>104</v>
      </c>
      <c r="S547" s="69">
        <f t="shared" si="381"/>
        <v>26</v>
      </c>
      <c r="T547" s="70">
        <f t="shared" si="382"/>
        <v>26</v>
      </c>
      <c r="U547" s="70">
        <f t="shared" si="383"/>
        <v>31.2</v>
      </c>
      <c r="V547" s="70">
        <f t="shared" si="384"/>
        <v>13</v>
      </c>
      <c r="W547" s="70">
        <f t="shared" si="385"/>
        <v>3.9</v>
      </c>
      <c r="X547" s="70">
        <f t="shared" si="386"/>
        <v>3.9</v>
      </c>
      <c r="Y547" s="70">
        <f t="shared" si="387"/>
        <v>39</v>
      </c>
      <c r="Z547" s="70">
        <f t="shared" si="388"/>
        <v>29.9</v>
      </c>
      <c r="AA547" s="70">
        <f t="shared" si="389"/>
        <v>35.1</v>
      </c>
      <c r="AB547" s="71"/>
    </row>
    <row r="548" spans="1:28" x14ac:dyDescent="0.25">
      <c r="A548" s="392" t="s">
        <v>665</v>
      </c>
      <c r="B548" s="393" t="s">
        <v>666</v>
      </c>
      <c r="C548" s="56" t="s">
        <v>52</v>
      </c>
      <c r="D548" s="57" t="s">
        <v>549</v>
      </c>
      <c r="E548" s="58" t="s">
        <v>54</v>
      </c>
      <c r="F548" s="80">
        <v>4</v>
      </c>
      <c r="G548" s="60" t="s">
        <v>596</v>
      </c>
      <c r="H548" s="60" t="s">
        <v>597</v>
      </c>
      <c r="I548" s="766"/>
      <c r="J548" s="82"/>
      <c r="K548" s="63">
        <f t="shared" si="378"/>
        <v>0</v>
      </c>
      <c r="L548" s="63">
        <f t="shared" si="379"/>
        <v>0</v>
      </c>
      <c r="M548" s="83"/>
      <c r="N548" s="84"/>
      <c r="O548" s="66">
        <f t="shared" si="376"/>
        <v>0</v>
      </c>
      <c r="P548" s="66">
        <f t="shared" si="377"/>
        <v>0</v>
      </c>
      <c r="Q548" s="826"/>
      <c r="R548" s="85">
        <f t="shared" si="380"/>
        <v>0</v>
      </c>
      <c r="S548" s="69">
        <f t="shared" si="381"/>
        <v>0</v>
      </c>
      <c r="T548" s="70">
        <f t="shared" si="382"/>
        <v>0</v>
      </c>
      <c r="U548" s="70">
        <f t="shared" si="383"/>
        <v>0</v>
      </c>
      <c r="V548" s="70">
        <f t="shared" si="384"/>
        <v>0</v>
      </c>
      <c r="W548" s="70">
        <f t="shared" si="385"/>
        <v>0</v>
      </c>
      <c r="X548" s="70">
        <f t="shared" si="386"/>
        <v>0</v>
      </c>
      <c r="Y548" s="70">
        <f t="shared" si="387"/>
        <v>0</v>
      </c>
      <c r="Z548" s="70">
        <f t="shared" si="388"/>
        <v>0</v>
      </c>
      <c r="AA548" s="70">
        <f t="shared" si="389"/>
        <v>0</v>
      </c>
      <c r="AB548" s="71"/>
    </row>
    <row r="549" spans="1:28" x14ac:dyDescent="0.25">
      <c r="A549" s="54" t="s">
        <v>506</v>
      </c>
      <c r="B549" s="55" t="s">
        <v>507</v>
      </c>
      <c r="C549" s="56" t="s">
        <v>471</v>
      </c>
      <c r="D549" s="57" t="s">
        <v>472</v>
      </c>
      <c r="E549" s="58" t="s">
        <v>54</v>
      </c>
      <c r="F549" s="80">
        <v>4</v>
      </c>
      <c r="G549" s="60" t="s">
        <v>517</v>
      </c>
      <c r="H549" s="60" t="s">
        <v>518</v>
      </c>
      <c r="I549" s="81"/>
      <c r="J549" s="82"/>
      <c r="K549" s="63">
        <f t="shared" si="378"/>
        <v>0</v>
      </c>
      <c r="L549" s="63">
        <f t="shared" si="379"/>
        <v>0</v>
      </c>
      <c r="M549" s="83"/>
      <c r="N549" s="84"/>
      <c r="O549" s="66">
        <f t="shared" si="376"/>
        <v>0</v>
      </c>
      <c r="P549" s="66">
        <f t="shared" si="377"/>
        <v>0</v>
      </c>
      <c r="Q549" s="83"/>
      <c r="R549" s="85">
        <f t="shared" si="380"/>
        <v>0</v>
      </c>
      <c r="S549" s="69">
        <f t="shared" si="381"/>
        <v>0</v>
      </c>
      <c r="T549" s="70">
        <f t="shared" si="382"/>
        <v>0</v>
      </c>
      <c r="U549" s="70">
        <f t="shared" si="383"/>
        <v>0</v>
      </c>
      <c r="V549" s="70">
        <f t="shared" si="384"/>
        <v>0</v>
      </c>
      <c r="W549" s="70">
        <f t="shared" si="385"/>
        <v>0</v>
      </c>
      <c r="X549" s="70">
        <f t="shared" si="386"/>
        <v>0</v>
      </c>
      <c r="Y549" s="70">
        <f t="shared" si="387"/>
        <v>0</v>
      </c>
      <c r="Z549" s="70">
        <f t="shared" si="388"/>
        <v>0</v>
      </c>
      <c r="AA549" s="70">
        <f t="shared" si="389"/>
        <v>0</v>
      </c>
      <c r="AB549" s="71"/>
    </row>
    <row r="550" spans="1:28" x14ac:dyDescent="0.25">
      <c r="A550" s="54" t="s">
        <v>528</v>
      </c>
      <c r="B550" s="55" t="s">
        <v>507</v>
      </c>
      <c r="C550" s="56" t="s">
        <v>471</v>
      </c>
      <c r="D550" s="57" t="s">
        <v>472</v>
      </c>
      <c r="E550" s="58" t="s">
        <v>54</v>
      </c>
      <c r="F550" s="80">
        <v>4</v>
      </c>
      <c r="G550" s="60" t="s">
        <v>517</v>
      </c>
      <c r="H550" s="60" t="s">
        <v>518</v>
      </c>
      <c r="I550" s="81"/>
      <c r="J550" s="82">
        <v>1</v>
      </c>
      <c r="K550" s="63">
        <f t="shared" si="378"/>
        <v>1</v>
      </c>
      <c r="L550" s="63">
        <f t="shared" si="379"/>
        <v>0</v>
      </c>
      <c r="M550" s="83">
        <v>13</v>
      </c>
      <c r="N550" s="84">
        <v>1</v>
      </c>
      <c r="O550" s="66">
        <f t="shared" si="376"/>
        <v>1</v>
      </c>
      <c r="P550" s="66">
        <f t="shared" si="377"/>
        <v>0</v>
      </c>
      <c r="Q550" s="83">
        <v>13</v>
      </c>
      <c r="R550" s="85">
        <f t="shared" si="380"/>
        <v>62.400000000000006</v>
      </c>
      <c r="S550" s="69">
        <f t="shared" si="381"/>
        <v>13</v>
      </c>
      <c r="T550" s="70">
        <f t="shared" si="382"/>
        <v>13</v>
      </c>
      <c r="U550" s="70">
        <f t="shared" si="383"/>
        <v>15.6</v>
      </c>
      <c r="V550" s="70">
        <f t="shared" si="384"/>
        <v>13</v>
      </c>
      <c r="W550" s="70">
        <f t="shared" si="385"/>
        <v>3.9</v>
      </c>
      <c r="X550" s="70">
        <f t="shared" si="386"/>
        <v>3.9</v>
      </c>
      <c r="Y550" s="70">
        <f t="shared" si="387"/>
        <v>26</v>
      </c>
      <c r="Z550" s="70">
        <f t="shared" si="388"/>
        <v>16.899999999999999</v>
      </c>
      <c r="AA550" s="70">
        <f t="shared" si="389"/>
        <v>19.5</v>
      </c>
      <c r="AB550" s="71"/>
    </row>
    <row r="551" spans="1:28" ht="25.5" x14ac:dyDescent="0.25">
      <c r="A551" s="54" t="s">
        <v>976</v>
      </c>
      <c r="B551" s="55" t="s">
        <v>977</v>
      </c>
      <c r="C551" s="56" t="s">
        <v>895</v>
      </c>
      <c r="D551" s="57" t="s">
        <v>896</v>
      </c>
      <c r="E551" s="58" t="s">
        <v>54</v>
      </c>
      <c r="F551" s="80">
        <v>4</v>
      </c>
      <c r="G551" s="60" t="s">
        <v>981</v>
      </c>
      <c r="H551" s="60" t="s">
        <v>982</v>
      </c>
      <c r="I551" s="81"/>
      <c r="J551" s="82">
        <v>1</v>
      </c>
      <c r="K551" s="63">
        <f t="shared" si="378"/>
        <v>1</v>
      </c>
      <c r="L551" s="63">
        <f t="shared" si="379"/>
        <v>0</v>
      </c>
      <c r="M551" s="83">
        <v>18</v>
      </c>
      <c r="N551" s="84"/>
      <c r="O551" s="66">
        <f t="shared" si="376"/>
        <v>0</v>
      </c>
      <c r="P551" s="66">
        <f t="shared" si="377"/>
        <v>0</v>
      </c>
      <c r="Q551" s="83"/>
      <c r="R551" s="85">
        <f t="shared" si="380"/>
        <v>57.6</v>
      </c>
      <c r="S551" s="69">
        <f t="shared" si="381"/>
        <v>18</v>
      </c>
      <c r="T551" s="70">
        <f t="shared" si="382"/>
        <v>18</v>
      </c>
      <c r="U551" s="70">
        <f t="shared" si="383"/>
        <v>21.599999999999998</v>
      </c>
      <c r="V551" s="70">
        <f t="shared" si="384"/>
        <v>0</v>
      </c>
      <c r="W551" s="70">
        <f t="shared" si="385"/>
        <v>0</v>
      </c>
      <c r="X551" s="70">
        <f t="shared" si="386"/>
        <v>0</v>
      </c>
      <c r="Y551" s="70">
        <f t="shared" si="387"/>
        <v>18</v>
      </c>
      <c r="Z551" s="70">
        <f t="shared" si="388"/>
        <v>18</v>
      </c>
      <c r="AA551" s="70">
        <f t="shared" si="389"/>
        <v>21.599999999999998</v>
      </c>
      <c r="AB551" s="71"/>
    </row>
    <row r="552" spans="1:28" x14ac:dyDescent="0.25">
      <c r="A552" s="54" t="s">
        <v>1129</v>
      </c>
      <c r="B552" s="55" t="s">
        <v>158</v>
      </c>
      <c r="C552" s="56" t="s">
        <v>52</v>
      </c>
      <c r="D552" s="57" t="s">
        <v>896</v>
      </c>
      <c r="E552" s="58" t="s">
        <v>54</v>
      </c>
      <c r="F552" s="80">
        <v>4</v>
      </c>
      <c r="G552" s="60" t="s">
        <v>981</v>
      </c>
      <c r="H552" s="60" t="s">
        <v>982</v>
      </c>
      <c r="I552" s="81"/>
      <c r="J552" s="82">
        <v>1</v>
      </c>
      <c r="K552" s="63">
        <f t="shared" si="378"/>
        <v>1</v>
      </c>
      <c r="L552" s="63">
        <f t="shared" si="379"/>
        <v>0</v>
      </c>
      <c r="M552" s="83">
        <v>8</v>
      </c>
      <c r="N552" s="84">
        <v>2</v>
      </c>
      <c r="O552" s="66">
        <f t="shared" si="376"/>
        <v>1</v>
      </c>
      <c r="P552" s="66">
        <f t="shared" si="377"/>
        <v>1</v>
      </c>
      <c r="Q552" s="83">
        <v>26</v>
      </c>
      <c r="R552" s="85">
        <f t="shared" si="380"/>
        <v>101</v>
      </c>
      <c r="S552" s="69">
        <f t="shared" si="381"/>
        <v>8</v>
      </c>
      <c r="T552" s="70">
        <f t="shared" si="382"/>
        <v>8</v>
      </c>
      <c r="U552" s="70">
        <f t="shared" si="383"/>
        <v>9.6</v>
      </c>
      <c r="V552" s="70">
        <f t="shared" si="384"/>
        <v>52</v>
      </c>
      <c r="W552" s="70">
        <f t="shared" si="385"/>
        <v>7.8</v>
      </c>
      <c r="X552" s="70">
        <f t="shared" si="386"/>
        <v>15.6</v>
      </c>
      <c r="Y552" s="70">
        <f t="shared" si="387"/>
        <v>60</v>
      </c>
      <c r="Z552" s="70">
        <f t="shared" si="388"/>
        <v>15.8</v>
      </c>
      <c r="AA552" s="70">
        <f t="shared" si="389"/>
        <v>25.2</v>
      </c>
      <c r="AB552" s="71"/>
    </row>
    <row r="553" spans="1:28" x14ac:dyDescent="0.25">
      <c r="A553" s="392" t="s">
        <v>378</v>
      </c>
      <c r="B553" s="393" t="s">
        <v>51</v>
      </c>
      <c r="C553" s="57"/>
      <c r="D553" s="57"/>
      <c r="E553" s="334" t="s">
        <v>54</v>
      </c>
      <c r="F553" s="136">
        <v>4</v>
      </c>
      <c r="G553" s="137" t="s">
        <v>383</v>
      </c>
      <c r="H553" s="140" t="s">
        <v>384</v>
      </c>
      <c r="I553" s="81"/>
      <c r="J553" s="336">
        <v>1</v>
      </c>
      <c r="K553" s="63">
        <f t="shared" si="378"/>
        <v>1</v>
      </c>
      <c r="L553" s="63">
        <f t="shared" si="379"/>
        <v>0</v>
      </c>
      <c r="M553" s="337">
        <v>26</v>
      </c>
      <c r="N553" s="338">
        <v>1</v>
      </c>
      <c r="O553" s="66">
        <f t="shared" si="376"/>
        <v>1</v>
      </c>
      <c r="P553" s="66">
        <f t="shared" si="377"/>
        <v>0</v>
      </c>
      <c r="Q553" s="339">
        <v>13</v>
      </c>
      <c r="R553" s="85">
        <f t="shared" si="380"/>
        <v>104</v>
      </c>
      <c r="S553" s="622">
        <f t="shared" si="381"/>
        <v>26</v>
      </c>
      <c r="T553" s="87">
        <f t="shared" si="382"/>
        <v>26</v>
      </c>
      <c r="U553" s="87">
        <f t="shared" si="383"/>
        <v>31.2</v>
      </c>
      <c r="V553" s="87">
        <f t="shared" si="384"/>
        <v>13</v>
      </c>
      <c r="W553" s="87">
        <f t="shared" si="385"/>
        <v>3.9</v>
      </c>
      <c r="X553" s="87">
        <f t="shared" si="386"/>
        <v>3.9</v>
      </c>
      <c r="Y553" s="87">
        <f t="shared" si="387"/>
        <v>39</v>
      </c>
      <c r="Z553" s="87">
        <f t="shared" si="388"/>
        <v>29.9</v>
      </c>
      <c r="AA553" s="87">
        <f t="shared" si="389"/>
        <v>35.1</v>
      </c>
      <c r="AB553" s="340"/>
    </row>
    <row r="554" spans="1:28" x14ac:dyDescent="0.25">
      <c r="A554" s="54" t="s">
        <v>1060</v>
      </c>
      <c r="B554" s="55" t="s">
        <v>1061</v>
      </c>
      <c r="C554" s="56" t="s">
        <v>142</v>
      </c>
      <c r="D554" s="57" t="s">
        <v>896</v>
      </c>
      <c r="E554" s="58" t="s">
        <v>54</v>
      </c>
      <c r="F554" s="80">
        <v>4</v>
      </c>
      <c r="G554" s="60" t="s">
        <v>1062</v>
      </c>
      <c r="H554" s="60" t="s">
        <v>1063</v>
      </c>
      <c r="I554" s="760"/>
      <c r="J554" s="82">
        <v>2</v>
      </c>
      <c r="K554" s="63">
        <f t="shared" si="378"/>
        <v>1</v>
      </c>
      <c r="L554" s="63">
        <f t="shared" si="379"/>
        <v>1</v>
      </c>
      <c r="M554" s="83">
        <v>3</v>
      </c>
      <c r="N554" s="84">
        <v>2</v>
      </c>
      <c r="O554" s="66">
        <f t="shared" si="376"/>
        <v>1</v>
      </c>
      <c r="P554" s="66">
        <f t="shared" si="377"/>
        <v>1</v>
      </c>
      <c r="Q554" s="829">
        <v>16</v>
      </c>
      <c r="R554" s="85">
        <f t="shared" si="380"/>
        <v>62.600000000000009</v>
      </c>
      <c r="S554" s="69">
        <f t="shared" si="381"/>
        <v>6</v>
      </c>
      <c r="T554" s="70">
        <f t="shared" si="382"/>
        <v>3</v>
      </c>
      <c r="U554" s="70">
        <f t="shared" si="383"/>
        <v>7.1999999999999993</v>
      </c>
      <c r="V554" s="70">
        <f t="shared" si="384"/>
        <v>32</v>
      </c>
      <c r="W554" s="70">
        <f t="shared" si="385"/>
        <v>4.8</v>
      </c>
      <c r="X554" s="70">
        <f t="shared" si="386"/>
        <v>9.6</v>
      </c>
      <c r="Y554" s="70">
        <f t="shared" si="387"/>
        <v>38</v>
      </c>
      <c r="Z554" s="70">
        <f t="shared" si="388"/>
        <v>7.8</v>
      </c>
      <c r="AA554" s="70">
        <f t="shared" si="389"/>
        <v>16.799999999999997</v>
      </c>
      <c r="AB554" s="71"/>
    </row>
    <row r="555" spans="1:28" x14ac:dyDescent="0.25">
      <c r="A555" s="678" t="s">
        <v>1198</v>
      </c>
      <c r="B555" s="480" t="s">
        <v>1199</v>
      </c>
      <c r="C555" s="56" t="s">
        <v>199</v>
      </c>
      <c r="D555" s="57" t="s">
        <v>1162</v>
      </c>
      <c r="E555" s="58" t="s">
        <v>54</v>
      </c>
      <c r="F555" s="80">
        <v>4</v>
      </c>
      <c r="G555" s="60" t="s">
        <v>1062</v>
      </c>
      <c r="H555" s="60" t="s">
        <v>1063</v>
      </c>
      <c r="I555" s="759"/>
      <c r="J555" s="82"/>
      <c r="K555" s="63">
        <f t="shared" si="378"/>
        <v>0</v>
      </c>
      <c r="L555" s="63">
        <f t="shared" si="379"/>
        <v>0</v>
      </c>
      <c r="M555" s="83"/>
      <c r="N555" s="84">
        <v>4</v>
      </c>
      <c r="O555" s="66">
        <f t="shared" si="376"/>
        <v>1</v>
      </c>
      <c r="P555" s="66">
        <f t="shared" si="377"/>
        <v>3</v>
      </c>
      <c r="Q555" s="828">
        <v>4</v>
      </c>
      <c r="R555" s="85">
        <f t="shared" si="380"/>
        <v>22</v>
      </c>
      <c r="S555" s="69">
        <f t="shared" si="381"/>
        <v>0</v>
      </c>
      <c r="T555" s="70">
        <f t="shared" si="382"/>
        <v>0</v>
      </c>
      <c r="U555" s="70">
        <f t="shared" si="383"/>
        <v>0</v>
      </c>
      <c r="V555" s="70">
        <f t="shared" si="384"/>
        <v>16</v>
      </c>
      <c r="W555" s="70">
        <f t="shared" si="385"/>
        <v>1.2</v>
      </c>
      <c r="X555" s="70">
        <f t="shared" si="386"/>
        <v>4.8</v>
      </c>
      <c r="Y555" s="70">
        <f t="shared" si="387"/>
        <v>16</v>
      </c>
      <c r="Z555" s="70">
        <f t="shared" si="388"/>
        <v>1.2</v>
      </c>
      <c r="AA555" s="70">
        <f t="shared" si="389"/>
        <v>4.8</v>
      </c>
      <c r="AB555" s="71"/>
    </row>
    <row r="556" spans="1:28" ht="25.5" x14ac:dyDescent="0.25">
      <c r="A556" s="678" t="s">
        <v>825</v>
      </c>
      <c r="B556" s="480" t="s">
        <v>133</v>
      </c>
      <c r="C556" s="56" t="s">
        <v>117</v>
      </c>
      <c r="D556" s="57" t="s">
        <v>1162</v>
      </c>
      <c r="E556" s="58" t="s">
        <v>54</v>
      </c>
      <c r="F556" s="80">
        <v>4</v>
      </c>
      <c r="G556" s="60" t="s">
        <v>1062</v>
      </c>
      <c r="H556" s="60" t="s">
        <v>1063</v>
      </c>
      <c r="I556" s="81"/>
      <c r="J556" s="82">
        <v>0</v>
      </c>
      <c r="K556" s="63">
        <f t="shared" si="378"/>
        <v>0</v>
      </c>
      <c r="L556" s="63">
        <f t="shared" si="379"/>
        <v>0</v>
      </c>
      <c r="M556" s="83">
        <v>0</v>
      </c>
      <c r="N556" s="84">
        <v>4</v>
      </c>
      <c r="O556" s="66">
        <f t="shared" si="376"/>
        <v>1</v>
      </c>
      <c r="P556" s="66">
        <f t="shared" si="377"/>
        <v>3</v>
      </c>
      <c r="Q556" s="83">
        <v>4</v>
      </c>
      <c r="R556" s="85">
        <f t="shared" si="380"/>
        <v>22</v>
      </c>
      <c r="S556" s="69">
        <f t="shared" si="381"/>
        <v>0</v>
      </c>
      <c r="T556" s="70">
        <f t="shared" si="382"/>
        <v>0</v>
      </c>
      <c r="U556" s="70">
        <f t="shared" si="383"/>
        <v>0</v>
      </c>
      <c r="V556" s="70">
        <f t="shared" si="384"/>
        <v>16</v>
      </c>
      <c r="W556" s="70">
        <f t="shared" si="385"/>
        <v>1.2</v>
      </c>
      <c r="X556" s="70">
        <f t="shared" si="386"/>
        <v>4.8</v>
      </c>
      <c r="Y556" s="70">
        <f t="shared" si="387"/>
        <v>16</v>
      </c>
      <c r="Z556" s="70">
        <f t="shared" si="388"/>
        <v>1.2</v>
      </c>
      <c r="AA556" s="70">
        <f t="shared" si="389"/>
        <v>4.8</v>
      </c>
      <c r="AB556" s="71"/>
    </row>
    <row r="557" spans="1:28" ht="16.5" thickBot="1" x14ac:dyDescent="0.3">
      <c r="A557" s="679" t="s">
        <v>1276</v>
      </c>
      <c r="B557" s="689" t="s">
        <v>1277</v>
      </c>
      <c r="C557" s="698" t="s">
        <v>52</v>
      </c>
      <c r="D557" s="57" t="s">
        <v>1162</v>
      </c>
      <c r="E557" s="705" t="s">
        <v>54</v>
      </c>
      <c r="F557" s="724">
        <v>4</v>
      </c>
      <c r="G557" s="737" t="s">
        <v>1062</v>
      </c>
      <c r="H557" s="737" t="s">
        <v>1063</v>
      </c>
      <c r="I557" s="755"/>
      <c r="J557" s="783">
        <v>1</v>
      </c>
      <c r="K557" s="791">
        <f t="shared" si="378"/>
        <v>1</v>
      </c>
      <c r="L557" s="791">
        <f t="shared" si="379"/>
        <v>0</v>
      </c>
      <c r="M557" s="801">
        <v>2</v>
      </c>
      <c r="N557" s="811">
        <v>0</v>
      </c>
      <c r="O557" s="818">
        <f t="shared" si="376"/>
        <v>0</v>
      </c>
      <c r="P557" s="818">
        <f t="shared" si="377"/>
        <v>0</v>
      </c>
      <c r="Q557" s="801">
        <v>0</v>
      </c>
      <c r="R557" s="848">
        <f t="shared" si="380"/>
        <v>6.4</v>
      </c>
      <c r="S557" s="860">
        <f t="shared" si="381"/>
        <v>2</v>
      </c>
      <c r="T557" s="866">
        <f t="shared" si="382"/>
        <v>2</v>
      </c>
      <c r="U557" s="866">
        <f t="shared" si="383"/>
        <v>2.4</v>
      </c>
      <c r="V557" s="866">
        <f t="shared" si="384"/>
        <v>0</v>
      </c>
      <c r="W557" s="866">
        <f t="shared" si="385"/>
        <v>0</v>
      </c>
      <c r="X557" s="866">
        <f t="shared" si="386"/>
        <v>0</v>
      </c>
      <c r="Y557" s="866">
        <f t="shared" si="387"/>
        <v>2</v>
      </c>
      <c r="Z557" s="866">
        <f t="shared" si="388"/>
        <v>2</v>
      </c>
      <c r="AA557" s="866">
        <f t="shared" si="389"/>
        <v>2.4</v>
      </c>
      <c r="AB557" s="868"/>
    </row>
    <row r="558" spans="1:28" ht="16.5" thickTop="1" x14ac:dyDescent="0.25">
      <c r="A558" s="54" t="s">
        <v>226</v>
      </c>
      <c r="B558" s="55" t="s">
        <v>227</v>
      </c>
      <c r="C558" s="56" t="s">
        <v>52</v>
      </c>
      <c r="D558" s="57" t="s">
        <v>175</v>
      </c>
      <c r="E558" s="58" t="s">
        <v>54</v>
      </c>
      <c r="F558" s="80">
        <v>4</v>
      </c>
      <c r="G558" s="60" t="s">
        <v>233</v>
      </c>
      <c r="H558" s="60" t="s">
        <v>234</v>
      </c>
      <c r="I558" s="757"/>
      <c r="J558" s="62"/>
      <c r="K558" s="63">
        <f t="shared" si="378"/>
        <v>0</v>
      </c>
      <c r="L558" s="63">
        <f t="shared" si="379"/>
        <v>0</v>
      </c>
      <c r="M558" s="64"/>
      <c r="N558" s="65"/>
      <c r="O558" s="66">
        <f t="shared" si="376"/>
        <v>0</v>
      </c>
      <c r="P558" s="66">
        <f t="shared" si="377"/>
        <v>0</v>
      </c>
      <c r="Q558" s="64"/>
      <c r="R558" s="68">
        <f t="shared" si="380"/>
        <v>0</v>
      </c>
      <c r="S558" s="69">
        <f t="shared" si="381"/>
        <v>0</v>
      </c>
      <c r="T558" s="70">
        <f t="shared" si="382"/>
        <v>0</v>
      </c>
      <c r="U558" s="70">
        <f t="shared" si="383"/>
        <v>0</v>
      </c>
      <c r="V558" s="70">
        <f t="shared" si="384"/>
        <v>0</v>
      </c>
      <c r="W558" s="70">
        <f t="shared" si="385"/>
        <v>0</v>
      </c>
      <c r="X558" s="70">
        <f t="shared" si="386"/>
        <v>0</v>
      </c>
      <c r="Y558" s="70">
        <f t="shared" si="387"/>
        <v>0</v>
      </c>
      <c r="Z558" s="70">
        <f t="shared" si="388"/>
        <v>0</v>
      </c>
      <c r="AA558" s="70">
        <f t="shared" si="389"/>
        <v>0</v>
      </c>
      <c r="AB558" s="71"/>
    </row>
    <row r="559" spans="1:28" x14ac:dyDescent="0.25">
      <c r="A559" s="54" t="s">
        <v>248</v>
      </c>
      <c r="B559" s="55" t="s">
        <v>141</v>
      </c>
      <c r="C559" s="56" t="s">
        <v>142</v>
      </c>
      <c r="D559" s="57" t="s">
        <v>175</v>
      </c>
      <c r="E559" s="58" t="s">
        <v>54</v>
      </c>
      <c r="F559" s="80">
        <v>4</v>
      </c>
      <c r="G559" s="60" t="s">
        <v>233</v>
      </c>
      <c r="H559" s="60" t="s">
        <v>234</v>
      </c>
      <c r="I559" s="81"/>
      <c r="J559" s="82">
        <v>2</v>
      </c>
      <c r="K559" s="63">
        <f t="shared" si="378"/>
        <v>1</v>
      </c>
      <c r="L559" s="63">
        <f t="shared" si="379"/>
        <v>1</v>
      </c>
      <c r="M559" s="83">
        <v>26</v>
      </c>
      <c r="N559" s="84"/>
      <c r="O559" s="66">
        <f t="shared" si="376"/>
        <v>0</v>
      </c>
      <c r="P559" s="66">
        <f t="shared" si="377"/>
        <v>0</v>
      </c>
      <c r="Q559" s="83"/>
      <c r="R559" s="85">
        <f t="shared" si="380"/>
        <v>140.4</v>
      </c>
      <c r="S559" s="69">
        <f t="shared" si="381"/>
        <v>52</v>
      </c>
      <c r="T559" s="70">
        <f t="shared" si="382"/>
        <v>26</v>
      </c>
      <c r="U559" s="70">
        <f t="shared" si="383"/>
        <v>62.4</v>
      </c>
      <c r="V559" s="70">
        <f t="shared" si="384"/>
        <v>0</v>
      </c>
      <c r="W559" s="70">
        <f t="shared" si="385"/>
        <v>0</v>
      </c>
      <c r="X559" s="70">
        <f t="shared" si="386"/>
        <v>0</v>
      </c>
      <c r="Y559" s="70">
        <f t="shared" si="387"/>
        <v>52</v>
      </c>
      <c r="Z559" s="70">
        <f t="shared" si="388"/>
        <v>26</v>
      </c>
      <c r="AA559" s="70">
        <f t="shared" si="389"/>
        <v>62.4</v>
      </c>
      <c r="AB559" s="71"/>
    </row>
    <row r="560" spans="1:28" x14ac:dyDescent="0.25">
      <c r="A560" s="54" t="s">
        <v>268</v>
      </c>
      <c r="B560" s="55" t="s">
        <v>269</v>
      </c>
      <c r="C560" s="56" t="s">
        <v>142</v>
      </c>
      <c r="D560" s="57" t="s">
        <v>175</v>
      </c>
      <c r="E560" s="58" t="s">
        <v>54</v>
      </c>
      <c r="F560" s="80">
        <v>4</v>
      </c>
      <c r="G560" s="60" t="s">
        <v>233</v>
      </c>
      <c r="H560" s="60" t="s">
        <v>234</v>
      </c>
      <c r="I560" s="81"/>
      <c r="J560" s="82"/>
      <c r="K560" s="63">
        <f t="shared" si="378"/>
        <v>0</v>
      </c>
      <c r="L560" s="63">
        <f t="shared" si="379"/>
        <v>0</v>
      </c>
      <c r="M560" s="83"/>
      <c r="N560" s="84">
        <v>2</v>
      </c>
      <c r="O560" s="66">
        <f t="shared" si="376"/>
        <v>1</v>
      </c>
      <c r="P560" s="66">
        <f t="shared" si="377"/>
        <v>1</v>
      </c>
      <c r="Q560" s="83">
        <v>26</v>
      </c>
      <c r="R560" s="85">
        <f t="shared" si="380"/>
        <v>75.400000000000006</v>
      </c>
      <c r="S560" s="69">
        <f t="shared" si="381"/>
        <v>0</v>
      </c>
      <c r="T560" s="70">
        <f t="shared" si="382"/>
        <v>0</v>
      </c>
      <c r="U560" s="70">
        <f t="shared" si="383"/>
        <v>0</v>
      </c>
      <c r="V560" s="70">
        <f t="shared" si="384"/>
        <v>52</v>
      </c>
      <c r="W560" s="70">
        <f t="shared" si="385"/>
        <v>7.8</v>
      </c>
      <c r="X560" s="70">
        <f t="shared" si="386"/>
        <v>15.6</v>
      </c>
      <c r="Y560" s="70">
        <f t="shared" si="387"/>
        <v>52</v>
      </c>
      <c r="Z560" s="70">
        <f t="shared" si="388"/>
        <v>7.8</v>
      </c>
      <c r="AA560" s="70">
        <f t="shared" si="389"/>
        <v>15.6</v>
      </c>
      <c r="AB560" s="71"/>
    </row>
    <row r="561" spans="1:28" x14ac:dyDescent="0.25">
      <c r="A561" s="54" t="s">
        <v>281</v>
      </c>
      <c r="B561" s="55" t="s">
        <v>282</v>
      </c>
      <c r="C561" s="56"/>
      <c r="D561" s="57" t="s">
        <v>175</v>
      </c>
      <c r="E561" s="58" t="s">
        <v>54</v>
      </c>
      <c r="F561" s="80">
        <v>4</v>
      </c>
      <c r="G561" s="60" t="s">
        <v>233</v>
      </c>
      <c r="H561" s="60" t="s">
        <v>234</v>
      </c>
      <c r="I561" s="81"/>
      <c r="J561" s="82"/>
      <c r="K561" s="63">
        <f t="shared" si="378"/>
        <v>0</v>
      </c>
      <c r="L561" s="63">
        <f t="shared" si="379"/>
        <v>0</v>
      </c>
      <c r="M561" s="83"/>
      <c r="N561" s="228">
        <v>0</v>
      </c>
      <c r="O561" s="66">
        <f t="shared" si="376"/>
        <v>0</v>
      </c>
      <c r="P561" s="66">
        <f t="shared" si="377"/>
        <v>0</v>
      </c>
      <c r="Q561" s="83">
        <v>26</v>
      </c>
      <c r="R561" s="85">
        <f t="shared" si="380"/>
        <v>0</v>
      </c>
      <c r="S561" s="69">
        <f t="shared" si="381"/>
        <v>0</v>
      </c>
      <c r="T561" s="70">
        <f t="shared" si="382"/>
        <v>0</v>
      </c>
      <c r="U561" s="70">
        <f t="shared" si="383"/>
        <v>0</v>
      </c>
      <c r="V561" s="70">
        <f t="shared" si="384"/>
        <v>0</v>
      </c>
      <c r="W561" s="70">
        <f t="shared" si="385"/>
        <v>0</v>
      </c>
      <c r="X561" s="70">
        <f t="shared" si="386"/>
        <v>0</v>
      </c>
      <c r="Y561" s="70">
        <f t="shared" si="387"/>
        <v>0</v>
      </c>
      <c r="Z561" s="70">
        <f t="shared" si="388"/>
        <v>0</v>
      </c>
      <c r="AA561" s="70">
        <f t="shared" si="389"/>
        <v>0</v>
      </c>
      <c r="AB561" s="71"/>
    </row>
    <row r="562" spans="1:28" x14ac:dyDescent="0.25">
      <c r="A562" s="54" t="s">
        <v>283</v>
      </c>
      <c r="B562" s="55" t="s">
        <v>284</v>
      </c>
      <c r="C562" s="56"/>
      <c r="D562" s="57" t="s">
        <v>175</v>
      </c>
      <c r="E562" s="58" t="s">
        <v>54</v>
      </c>
      <c r="F562" s="80">
        <v>4</v>
      </c>
      <c r="G562" s="60" t="s">
        <v>233</v>
      </c>
      <c r="H562" s="60" t="s">
        <v>234</v>
      </c>
      <c r="I562" s="81"/>
      <c r="J562" s="82"/>
      <c r="K562" s="63">
        <f t="shared" si="378"/>
        <v>0</v>
      </c>
      <c r="L562" s="63">
        <f t="shared" si="379"/>
        <v>0</v>
      </c>
      <c r="M562" s="83"/>
      <c r="N562" s="84"/>
      <c r="O562" s="66">
        <f t="shared" si="376"/>
        <v>0</v>
      </c>
      <c r="P562" s="66">
        <f t="shared" si="377"/>
        <v>0</v>
      </c>
      <c r="Q562" s="83">
        <v>26</v>
      </c>
      <c r="R562" s="85">
        <f t="shared" si="380"/>
        <v>0</v>
      </c>
      <c r="S562" s="69">
        <f t="shared" si="381"/>
        <v>0</v>
      </c>
      <c r="T562" s="70">
        <f t="shared" si="382"/>
        <v>0</v>
      </c>
      <c r="U562" s="70">
        <f t="shared" si="383"/>
        <v>0</v>
      </c>
      <c r="V562" s="70">
        <f t="shared" si="384"/>
        <v>0</v>
      </c>
      <c r="W562" s="70">
        <f t="shared" si="385"/>
        <v>0</v>
      </c>
      <c r="X562" s="70">
        <f t="shared" si="386"/>
        <v>0</v>
      </c>
      <c r="Y562" s="70">
        <f t="shared" si="387"/>
        <v>0</v>
      </c>
      <c r="Z562" s="70">
        <f t="shared" si="388"/>
        <v>0</v>
      </c>
      <c r="AA562" s="70">
        <f t="shared" si="389"/>
        <v>0</v>
      </c>
      <c r="AB562" s="71"/>
    </row>
    <row r="563" spans="1:28" x14ac:dyDescent="0.25">
      <c r="A563" s="54" t="s">
        <v>285</v>
      </c>
      <c r="B563" s="55" t="s">
        <v>286</v>
      </c>
      <c r="C563" s="56"/>
      <c r="D563" s="57" t="s">
        <v>175</v>
      </c>
      <c r="E563" s="58" t="s">
        <v>54</v>
      </c>
      <c r="F563" s="80">
        <v>4</v>
      </c>
      <c r="G563" s="60" t="s">
        <v>233</v>
      </c>
      <c r="H563" s="229" t="s">
        <v>234</v>
      </c>
      <c r="I563" s="81"/>
      <c r="J563" s="82"/>
      <c r="K563" s="63">
        <f t="shared" si="378"/>
        <v>0</v>
      </c>
      <c r="L563" s="63">
        <f t="shared" si="379"/>
        <v>0</v>
      </c>
      <c r="M563" s="83"/>
      <c r="N563" s="228">
        <v>4</v>
      </c>
      <c r="O563" s="66">
        <f t="shared" si="376"/>
        <v>1</v>
      </c>
      <c r="P563" s="66">
        <f t="shared" si="377"/>
        <v>3</v>
      </c>
      <c r="Q563" s="83">
        <v>26</v>
      </c>
      <c r="R563" s="85">
        <f t="shared" si="380"/>
        <v>143</v>
      </c>
      <c r="S563" s="69">
        <f t="shared" si="381"/>
        <v>0</v>
      </c>
      <c r="T563" s="70">
        <f t="shared" si="382"/>
        <v>0</v>
      </c>
      <c r="U563" s="70">
        <f t="shared" si="383"/>
        <v>0</v>
      </c>
      <c r="V563" s="70">
        <f t="shared" si="384"/>
        <v>104</v>
      </c>
      <c r="W563" s="70">
        <f t="shared" si="385"/>
        <v>7.8</v>
      </c>
      <c r="X563" s="70">
        <f t="shared" si="386"/>
        <v>31.2</v>
      </c>
      <c r="Y563" s="70">
        <f t="shared" si="387"/>
        <v>104</v>
      </c>
      <c r="Z563" s="70">
        <f t="shared" si="388"/>
        <v>7.8</v>
      </c>
      <c r="AA563" s="70">
        <f t="shared" si="389"/>
        <v>31.2</v>
      </c>
      <c r="AB563" s="71"/>
    </row>
    <row r="564" spans="1:28" x14ac:dyDescent="0.25">
      <c r="A564" s="392" t="s">
        <v>378</v>
      </c>
      <c r="B564" s="393" t="s">
        <v>51</v>
      </c>
      <c r="C564" s="57"/>
      <c r="D564" s="57"/>
      <c r="E564" s="334" t="s">
        <v>54</v>
      </c>
      <c r="F564" s="136">
        <v>4</v>
      </c>
      <c r="G564" s="137" t="s">
        <v>386</v>
      </c>
      <c r="H564" s="140" t="s">
        <v>387</v>
      </c>
      <c r="I564" s="81"/>
      <c r="J564" s="336">
        <v>1</v>
      </c>
      <c r="K564" s="63">
        <f t="shared" si="378"/>
        <v>1</v>
      </c>
      <c r="L564" s="63">
        <f t="shared" si="379"/>
        <v>0</v>
      </c>
      <c r="M564" s="337">
        <v>13</v>
      </c>
      <c r="N564" s="338">
        <v>1</v>
      </c>
      <c r="O564" s="66">
        <f t="shared" si="376"/>
        <v>1</v>
      </c>
      <c r="P564" s="66">
        <f t="shared" si="377"/>
        <v>0</v>
      </c>
      <c r="Q564" s="339">
        <v>26</v>
      </c>
      <c r="R564" s="85">
        <f t="shared" si="380"/>
        <v>83.2</v>
      </c>
      <c r="S564" s="622">
        <f t="shared" si="381"/>
        <v>13</v>
      </c>
      <c r="T564" s="87">
        <f t="shared" si="382"/>
        <v>13</v>
      </c>
      <c r="U564" s="87">
        <f t="shared" si="383"/>
        <v>15.6</v>
      </c>
      <c r="V564" s="87">
        <f t="shared" si="384"/>
        <v>26</v>
      </c>
      <c r="W564" s="87">
        <f t="shared" si="385"/>
        <v>7.8</v>
      </c>
      <c r="X564" s="87">
        <f t="shared" si="386"/>
        <v>7.8</v>
      </c>
      <c r="Y564" s="87">
        <f t="shared" si="387"/>
        <v>39</v>
      </c>
      <c r="Z564" s="87">
        <f t="shared" si="388"/>
        <v>20.8</v>
      </c>
      <c r="AA564" s="87">
        <f t="shared" si="389"/>
        <v>23.4</v>
      </c>
      <c r="AB564" s="340"/>
    </row>
    <row r="565" spans="1:28" ht="25.5" x14ac:dyDescent="0.25">
      <c r="A565" s="54" t="s">
        <v>445</v>
      </c>
      <c r="B565" s="55" t="s">
        <v>446</v>
      </c>
      <c r="C565" s="56" t="s">
        <v>117</v>
      </c>
      <c r="D565" s="57" t="s">
        <v>289</v>
      </c>
      <c r="E565" s="58" t="s">
        <v>54</v>
      </c>
      <c r="F565" s="80">
        <v>4</v>
      </c>
      <c r="G565" s="60" t="s">
        <v>386</v>
      </c>
      <c r="H565" s="60" t="s">
        <v>387</v>
      </c>
      <c r="I565" s="81"/>
      <c r="J565" s="82">
        <v>1</v>
      </c>
      <c r="K565" s="63">
        <f t="shared" si="378"/>
        <v>1</v>
      </c>
      <c r="L565" s="63">
        <f t="shared" si="379"/>
        <v>0</v>
      </c>
      <c r="M565" s="83">
        <v>13</v>
      </c>
      <c r="N565" s="84">
        <v>1</v>
      </c>
      <c r="O565" s="66">
        <f t="shared" ref="O565:O596" si="390">IF(N565&gt;0, 1, 0)</f>
        <v>1</v>
      </c>
      <c r="P565" s="66">
        <f t="shared" ref="P565:P596" si="391">N565-O565</f>
        <v>0</v>
      </c>
      <c r="Q565" s="83">
        <v>0</v>
      </c>
      <c r="R565" s="85">
        <f t="shared" si="380"/>
        <v>41.6</v>
      </c>
      <c r="S565" s="69">
        <f t="shared" si="381"/>
        <v>13</v>
      </c>
      <c r="T565" s="70">
        <f t="shared" si="382"/>
        <v>13</v>
      </c>
      <c r="U565" s="70">
        <f t="shared" si="383"/>
        <v>15.6</v>
      </c>
      <c r="V565" s="70">
        <f t="shared" si="384"/>
        <v>0</v>
      </c>
      <c r="W565" s="70">
        <f t="shared" si="385"/>
        <v>0</v>
      </c>
      <c r="X565" s="70">
        <f t="shared" si="386"/>
        <v>0</v>
      </c>
      <c r="Y565" s="70">
        <f t="shared" si="387"/>
        <v>13</v>
      </c>
      <c r="Z565" s="70">
        <f t="shared" si="388"/>
        <v>13</v>
      </c>
      <c r="AA565" s="70">
        <f t="shared" si="389"/>
        <v>15.6</v>
      </c>
      <c r="AB565" s="71"/>
    </row>
    <row r="566" spans="1:28" x14ac:dyDescent="0.25">
      <c r="A566" s="54" t="s">
        <v>1003</v>
      </c>
      <c r="B566" s="55" t="s">
        <v>1004</v>
      </c>
      <c r="C566" s="56" t="s">
        <v>142</v>
      </c>
      <c r="D566" s="57" t="s">
        <v>896</v>
      </c>
      <c r="E566" s="58" t="s">
        <v>54</v>
      </c>
      <c r="F566" s="80">
        <v>4</v>
      </c>
      <c r="G566" s="60" t="s">
        <v>1008</v>
      </c>
      <c r="H566" s="60" t="s">
        <v>1009</v>
      </c>
      <c r="I566" s="81"/>
      <c r="J566" s="82">
        <v>1</v>
      </c>
      <c r="K566" s="63">
        <f t="shared" si="378"/>
        <v>1</v>
      </c>
      <c r="L566" s="63">
        <f t="shared" si="379"/>
        <v>0</v>
      </c>
      <c r="M566" s="83">
        <v>26</v>
      </c>
      <c r="N566" s="84"/>
      <c r="O566" s="66">
        <f t="shared" si="390"/>
        <v>0</v>
      </c>
      <c r="P566" s="66">
        <f t="shared" si="391"/>
        <v>0</v>
      </c>
      <c r="Q566" s="83"/>
      <c r="R566" s="85">
        <f t="shared" si="380"/>
        <v>83.2</v>
      </c>
      <c r="S566" s="69">
        <f t="shared" si="381"/>
        <v>26</v>
      </c>
      <c r="T566" s="70">
        <f t="shared" si="382"/>
        <v>26</v>
      </c>
      <c r="U566" s="70">
        <f t="shared" si="383"/>
        <v>31.2</v>
      </c>
      <c r="V566" s="70">
        <f t="shared" si="384"/>
        <v>0</v>
      </c>
      <c r="W566" s="70">
        <f t="shared" si="385"/>
        <v>0</v>
      </c>
      <c r="X566" s="70">
        <f t="shared" si="386"/>
        <v>0</v>
      </c>
      <c r="Y566" s="70">
        <f t="shared" si="387"/>
        <v>26</v>
      </c>
      <c r="Z566" s="70">
        <f t="shared" si="388"/>
        <v>26</v>
      </c>
      <c r="AA566" s="70">
        <f t="shared" si="389"/>
        <v>31.2</v>
      </c>
      <c r="AB566" s="71"/>
    </row>
    <row r="567" spans="1:28" x14ac:dyDescent="0.25">
      <c r="A567" s="54" t="s">
        <v>1155</v>
      </c>
      <c r="B567" s="55" t="s">
        <v>116</v>
      </c>
      <c r="C567" s="56" t="s">
        <v>142</v>
      </c>
      <c r="D567" s="57" t="s">
        <v>896</v>
      </c>
      <c r="E567" s="58" t="s">
        <v>54</v>
      </c>
      <c r="F567" s="80">
        <v>4</v>
      </c>
      <c r="G567" s="60" t="s">
        <v>1008</v>
      </c>
      <c r="H567" s="60" t="s">
        <v>1009</v>
      </c>
      <c r="I567" s="81"/>
      <c r="J567" s="82"/>
      <c r="K567" s="63">
        <f t="shared" si="378"/>
        <v>0</v>
      </c>
      <c r="L567" s="63">
        <f t="shared" si="379"/>
        <v>0</v>
      </c>
      <c r="M567" s="83"/>
      <c r="N567" s="84">
        <v>2</v>
      </c>
      <c r="O567" s="66">
        <f t="shared" si="390"/>
        <v>1</v>
      </c>
      <c r="P567" s="66">
        <f t="shared" si="391"/>
        <v>1</v>
      </c>
      <c r="Q567" s="83">
        <v>13</v>
      </c>
      <c r="R567" s="85">
        <f t="shared" si="380"/>
        <v>37.700000000000003</v>
      </c>
      <c r="S567" s="69">
        <f t="shared" si="381"/>
        <v>0</v>
      </c>
      <c r="T567" s="70">
        <f t="shared" si="382"/>
        <v>0</v>
      </c>
      <c r="U567" s="70">
        <f t="shared" si="383"/>
        <v>0</v>
      </c>
      <c r="V567" s="70">
        <f t="shared" si="384"/>
        <v>26</v>
      </c>
      <c r="W567" s="70">
        <f t="shared" si="385"/>
        <v>3.9</v>
      </c>
      <c r="X567" s="70">
        <f t="shared" si="386"/>
        <v>7.8</v>
      </c>
      <c r="Y567" s="70">
        <f t="shared" si="387"/>
        <v>26</v>
      </c>
      <c r="Z567" s="70">
        <f t="shared" si="388"/>
        <v>3.9</v>
      </c>
      <c r="AA567" s="70">
        <f t="shared" si="389"/>
        <v>7.8</v>
      </c>
      <c r="AB567" s="71"/>
    </row>
    <row r="568" spans="1:28" x14ac:dyDescent="0.25">
      <c r="A568" s="680" t="s">
        <v>719</v>
      </c>
      <c r="B568" s="330" t="s">
        <v>720</v>
      </c>
      <c r="C568" s="56"/>
      <c r="D568" s="57" t="s">
        <v>549</v>
      </c>
      <c r="E568" s="58" t="s">
        <v>54</v>
      </c>
      <c r="F568" s="80">
        <v>4</v>
      </c>
      <c r="G568" s="60" t="s">
        <v>721</v>
      </c>
      <c r="H568" s="60" t="s">
        <v>722</v>
      </c>
      <c r="I568" s="766"/>
      <c r="J568" s="82">
        <v>1</v>
      </c>
      <c r="K568" s="63">
        <f t="shared" si="378"/>
        <v>1</v>
      </c>
      <c r="L568" s="63">
        <f t="shared" si="379"/>
        <v>0</v>
      </c>
      <c r="M568" s="83">
        <v>26</v>
      </c>
      <c r="N568" s="84">
        <v>0</v>
      </c>
      <c r="O568" s="66">
        <f t="shared" si="390"/>
        <v>0</v>
      </c>
      <c r="P568" s="66">
        <f t="shared" si="391"/>
        <v>0</v>
      </c>
      <c r="Q568" s="826">
        <v>26</v>
      </c>
      <c r="R568" s="85">
        <f t="shared" si="380"/>
        <v>83.2</v>
      </c>
      <c r="S568" s="69">
        <f t="shared" si="381"/>
        <v>26</v>
      </c>
      <c r="T568" s="70">
        <f t="shared" si="382"/>
        <v>26</v>
      </c>
      <c r="U568" s="70">
        <f t="shared" si="383"/>
        <v>31.2</v>
      </c>
      <c r="V568" s="70">
        <f t="shared" si="384"/>
        <v>0</v>
      </c>
      <c r="W568" s="70">
        <f t="shared" si="385"/>
        <v>0</v>
      </c>
      <c r="X568" s="70">
        <f t="shared" si="386"/>
        <v>0</v>
      </c>
      <c r="Y568" s="70">
        <f t="shared" si="387"/>
        <v>26</v>
      </c>
      <c r="Z568" s="70">
        <f t="shared" si="388"/>
        <v>26</v>
      </c>
      <c r="AA568" s="70">
        <f t="shared" si="389"/>
        <v>31.2</v>
      </c>
      <c r="AB568" s="447"/>
    </row>
    <row r="569" spans="1:28" x14ac:dyDescent="0.25">
      <c r="A569" s="680" t="s">
        <v>734</v>
      </c>
      <c r="B569" s="330" t="s">
        <v>735</v>
      </c>
      <c r="C569" s="56" t="s">
        <v>199</v>
      </c>
      <c r="D569" s="57" t="s">
        <v>549</v>
      </c>
      <c r="E569" s="58" t="s">
        <v>54</v>
      </c>
      <c r="F569" s="80">
        <v>4</v>
      </c>
      <c r="G569" s="60" t="s">
        <v>721</v>
      </c>
      <c r="H569" s="60" t="s">
        <v>722</v>
      </c>
      <c r="I569" s="81"/>
      <c r="J569" s="82">
        <v>0</v>
      </c>
      <c r="K569" s="63">
        <f t="shared" si="378"/>
        <v>0</v>
      </c>
      <c r="L569" s="63">
        <f t="shared" si="379"/>
        <v>0</v>
      </c>
      <c r="M569" s="83">
        <v>0</v>
      </c>
      <c r="N569" s="84">
        <v>1</v>
      </c>
      <c r="O569" s="66">
        <f t="shared" si="390"/>
        <v>1</v>
      </c>
      <c r="P569" s="66">
        <f t="shared" si="391"/>
        <v>0</v>
      </c>
      <c r="Q569" s="83">
        <v>13</v>
      </c>
      <c r="R569" s="85">
        <f t="shared" si="380"/>
        <v>20.8</v>
      </c>
      <c r="S569" s="69">
        <f t="shared" si="381"/>
        <v>0</v>
      </c>
      <c r="T569" s="70">
        <f t="shared" si="382"/>
        <v>0</v>
      </c>
      <c r="U569" s="70">
        <f t="shared" si="383"/>
        <v>0</v>
      </c>
      <c r="V569" s="70">
        <f t="shared" si="384"/>
        <v>13</v>
      </c>
      <c r="W569" s="70">
        <f t="shared" si="385"/>
        <v>3.9</v>
      </c>
      <c r="X569" s="70">
        <f t="shared" si="386"/>
        <v>3.9</v>
      </c>
      <c r="Y569" s="70">
        <f t="shared" si="387"/>
        <v>13</v>
      </c>
      <c r="Z569" s="70">
        <f t="shared" si="388"/>
        <v>3.9</v>
      </c>
      <c r="AA569" s="70">
        <f t="shared" si="389"/>
        <v>3.9</v>
      </c>
      <c r="AB569" s="447"/>
    </row>
    <row r="570" spans="1:28" ht="16.5" thickBot="1" x14ac:dyDescent="0.3">
      <c r="A570" s="681" t="s">
        <v>573</v>
      </c>
      <c r="B570" s="690" t="s">
        <v>574</v>
      </c>
      <c r="C570" s="698" t="s">
        <v>199</v>
      </c>
      <c r="D570" s="57" t="s">
        <v>549</v>
      </c>
      <c r="E570" s="705" t="s">
        <v>54</v>
      </c>
      <c r="F570" s="724">
        <v>4</v>
      </c>
      <c r="G570" s="737" t="s">
        <v>580</v>
      </c>
      <c r="H570" s="737" t="s">
        <v>581</v>
      </c>
      <c r="I570" s="755"/>
      <c r="J570" s="783">
        <v>1</v>
      </c>
      <c r="K570" s="791">
        <f t="shared" si="378"/>
        <v>1</v>
      </c>
      <c r="L570" s="791">
        <f t="shared" si="379"/>
        <v>0</v>
      </c>
      <c r="M570" s="801">
        <v>0</v>
      </c>
      <c r="N570" s="811">
        <v>0</v>
      </c>
      <c r="O570" s="818">
        <f t="shared" si="390"/>
        <v>0</v>
      </c>
      <c r="P570" s="818">
        <f t="shared" si="391"/>
        <v>0</v>
      </c>
      <c r="Q570" s="801">
        <v>26</v>
      </c>
      <c r="R570" s="848">
        <f t="shared" si="380"/>
        <v>0</v>
      </c>
      <c r="S570" s="860">
        <f t="shared" si="381"/>
        <v>0</v>
      </c>
      <c r="T570" s="866">
        <f t="shared" si="382"/>
        <v>0</v>
      </c>
      <c r="U570" s="866">
        <f t="shared" si="383"/>
        <v>0</v>
      </c>
      <c r="V570" s="866">
        <f t="shared" si="384"/>
        <v>0</v>
      </c>
      <c r="W570" s="866">
        <f t="shared" si="385"/>
        <v>0</v>
      </c>
      <c r="X570" s="866">
        <f t="shared" si="386"/>
        <v>0</v>
      </c>
      <c r="Y570" s="866">
        <f t="shared" si="387"/>
        <v>0</v>
      </c>
      <c r="Z570" s="866">
        <f t="shared" si="388"/>
        <v>0</v>
      </c>
      <c r="AA570" s="866">
        <f t="shared" si="389"/>
        <v>0</v>
      </c>
      <c r="AB570" s="868"/>
    </row>
    <row r="571" spans="1:28" ht="16.5" thickTop="1" x14ac:dyDescent="0.25">
      <c r="A571" s="392" t="s">
        <v>594</v>
      </c>
      <c r="B571" s="393" t="s">
        <v>595</v>
      </c>
      <c r="C571" s="56" t="s">
        <v>142</v>
      </c>
      <c r="D571" s="57" t="s">
        <v>549</v>
      </c>
      <c r="E571" s="58" t="s">
        <v>54</v>
      </c>
      <c r="F571" s="80">
        <v>4</v>
      </c>
      <c r="G571" s="60" t="s">
        <v>580</v>
      </c>
      <c r="H571" s="60" t="s">
        <v>581</v>
      </c>
      <c r="I571" s="757"/>
      <c r="J571" s="62">
        <v>1</v>
      </c>
      <c r="K571" s="63">
        <f t="shared" si="378"/>
        <v>1</v>
      </c>
      <c r="L571" s="63">
        <f t="shared" si="379"/>
        <v>0</v>
      </c>
      <c r="M571" s="64">
        <v>0</v>
      </c>
      <c r="N571" s="65">
        <v>1</v>
      </c>
      <c r="O571" s="66">
        <f t="shared" si="390"/>
        <v>1</v>
      </c>
      <c r="P571" s="66">
        <f t="shared" si="391"/>
        <v>0</v>
      </c>
      <c r="Q571" s="64">
        <v>0</v>
      </c>
      <c r="R571" s="68">
        <f t="shared" si="380"/>
        <v>0</v>
      </c>
      <c r="S571" s="69">
        <f t="shared" si="381"/>
        <v>0</v>
      </c>
      <c r="T571" s="70">
        <f t="shared" si="382"/>
        <v>0</v>
      </c>
      <c r="U571" s="70">
        <f t="shared" si="383"/>
        <v>0</v>
      </c>
      <c r="V571" s="70">
        <f t="shared" si="384"/>
        <v>0</v>
      </c>
      <c r="W571" s="70">
        <f t="shared" si="385"/>
        <v>0</v>
      </c>
      <c r="X571" s="70">
        <f t="shared" si="386"/>
        <v>0</v>
      </c>
      <c r="Y571" s="70">
        <f t="shared" si="387"/>
        <v>0</v>
      </c>
      <c r="Z571" s="70">
        <f t="shared" si="388"/>
        <v>0</v>
      </c>
      <c r="AA571" s="70">
        <f t="shared" si="389"/>
        <v>0</v>
      </c>
      <c r="AB571" s="71"/>
    </row>
    <row r="572" spans="1:28" x14ac:dyDescent="0.25">
      <c r="A572" s="392" t="s">
        <v>651</v>
      </c>
      <c r="B572" s="393" t="s">
        <v>652</v>
      </c>
      <c r="C572" s="56" t="s">
        <v>52</v>
      </c>
      <c r="D572" s="57" t="s">
        <v>549</v>
      </c>
      <c r="E572" s="58" t="s">
        <v>54</v>
      </c>
      <c r="F572" s="80">
        <v>4</v>
      </c>
      <c r="G572" s="60" t="s">
        <v>580</v>
      </c>
      <c r="H572" s="60" t="s">
        <v>581</v>
      </c>
      <c r="I572" s="81"/>
      <c r="J572" s="82">
        <v>1</v>
      </c>
      <c r="K572" s="63">
        <f t="shared" ref="K572:K584" si="392">IF(J572&gt;0, 1, 0)</f>
        <v>1</v>
      </c>
      <c r="L572" s="63">
        <f t="shared" ref="L572:L584" si="393">J572-K572</f>
        <v>0</v>
      </c>
      <c r="M572" s="83">
        <v>26</v>
      </c>
      <c r="N572" s="84">
        <v>1</v>
      </c>
      <c r="O572" s="66">
        <f t="shared" si="390"/>
        <v>1</v>
      </c>
      <c r="P572" s="66">
        <f t="shared" si="391"/>
        <v>0</v>
      </c>
      <c r="Q572" s="83">
        <v>0</v>
      </c>
      <c r="R572" s="85">
        <f t="shared" ref="R572:R603" si="394">(K572*M572*$R$5)+(L572*M572*$R$6)+(O572*Q572*$R$7)+(P572*Q572*$R$8)</f>
        <v>83.2</v>
      </c>
      <c r="S572" s="69">
        <f t="shared" ref="S572:S593" si="395">J572*M572*$S$5</f>
        <v>26</v>
      </c>
      <c r="T572" s="70">
        <f t="shared" ref="T572:T593" si="396">K572*M572*$T$5</f>
        <v>26</v>
      </c>
      <c r="U572" s="70">
        <f t="shared" ref="U572:U593" si="397">J572*M572*$U$5</f>
        <v>31.2</v>
      </c>
      <c r="V572" s="70">
        <f t="shared" ref="V572:V593" si="398">N572*Q572*$V$7</f>
        <v>0</v>
      </c>
      <c r="W572" s="70">
        <f t="shared" ref="W572:W593" si="399">O572*Q572*$W$7</f>
        <v>0</v>
      </c>
      <c r="X572" s="70">
        <f t="shared" ref="X572:X593" si="400">N572*Q572*$X$7</f>
        <v>0</v>
      </c>
      <c r="Y572" s="70">
        <f t="shared" ref="Y572:Y593" si="401">S572+V572</f>
        <v>26</v>
      </c>
      <c r="Z572" s="70">
        <f t="shared" ref="Z572:Z593" si="402">T572+W572</f>
        <v>26</v>
      </c>
      <c r="AA572" s="70">
        <f t="shared" ref="AA572:AA593" si="403">U572+X572</f>
        <v>31.2</v>
      </c>
      <c r="AB572" s="71"/>
    </row>
    <row r="573" spans="1:28" x14ac:dyDescent="0.25">
      <c r="A573" s="392" t="s">
        <v>734</v>
      </c>
      <c r="B573" s="393" t="s">
        <v>735</v>
      </c>
      <c r="C573" s="56" t="s">
        <v>199</v>
      </c>
      <c r="D573" s="57" t="s">
        <v>549</v>
      </c>
      <c r="E573" s="712" t="s">
        <v>54</v>
      </c>
      <c r="F573" s="728">
        <v>4</v>
      </c>
      <c r="G573" s="739" t="s">
        <v>580</v>
      </c>
      <c r="H573" s="728" t="s">
        <v>581</v>
      </c>
      <c r="I573" s="81"/>
      <c r="J573" s="82">
        <v>0</v>
      </c>
      <c r="K573" s="63">
        <f t="shared" si="392"/>
        <v>0</v>
      </c>
      <c r="L573" s="63">
        <f t="shared" si="393"/>
        <v>0</v>
      </c>
      <c r="M573" s="83">
        <v>0</v>
      </c>
      <c r="N573" s="84">
        <v>1</v>
      </c>
      <c r="O573" s="66">
        <f t="shared" si="390"/>
        <v>1</v>
      </c>
      <c r="P573" s="66">
        <f t="shared" si="391"/>
        <v>0</v>
      </c>
      <c r="Q573" s="83">
        <v>26</v>
      </c>
      <c r="R573" s="85">
        <f t="shared" si="394"/>
        <v>41.6</v>
      </c>
      <c r="S573" s="69">
        <f t="shared" si="395"/>
        <v>0</v>
      </c>
      <c r="T573" s="70">
        <f t="shared" si="396"/>
        <v>0</v>
      </c>
      <c r="U573" s="70">
        <f t="shared" si="397"/>
        <v>0</v>
      </c>
      <c r="V573" s="70">
        <f t="shared" si="398"/>
        <v>26</v>
      </c>
      <c r="W573" s="70">
        <f t="shared" si="399"/>
        <v>7.8</v>
      </c>
      <c r="X573" s="70">
        <f t="shared" si="400"/>
        <v>7.8</v>
      </c>
      <c r="Y573" s="70">
        <f t="shared" si="401"/>
        <v>26</v>
      </c>
      <c r="Z573" s="70">
        <f t="shared" si="402"/>
        <v>7.8</v>
      </c>
      <c r="AA573" s="70">
        <f t="shared" si="403"/>
        <v>7.8</v>
      </c>
      <c r="AB573" s="71"/>
    </row>
    <row r="574" spans="1:28" x14ac:dyDescent="0.25">
      <c r="A574" s="392" t="s">
        <v>573</v>
      </c>
      <c r="B574" s="393" t="s">
        <v>574</v>
      </c>
      <c r="C574" s="56" t="s">
        <v>199</v>
      </c>
      <c r="D574" s="57" t="s">
        <v>549</v>
      </c>
      <c r="E574" s="58" t="s">
        <v>54</v>
      </c>
      <c r="F574" s="80">
        <v>6</v>
      </c>
      <c r="G574" s="60" t="s">
        <v>589</v>
      </c>
      <c r="H574" s="60" t="s">
        <v>590</v>
      </c>
      <c r="I574" s="81"/>
      <c r="J574" s="82">
        <v>1</v>
      </c>
      <c r="K574" s="63">
        <f t="shared" si="392"/>
        <v>1</v>
      </c>
      <c r="L574" s="63">
        <f t="shared" si="393"/>
        <v>0</v>
      </c>
      <c r="M574" s="83">
        <v>0</v>
      </c>
      <c r="N574" s="84">
        <v>1</v>
      </c>
      <c r="O574" s="66">
        <f t="shared" si="390"/>
        <v>1</v>
      </c>
      <c r="P574" s="66">
        <f t="shared" si="391"/>
        <v>0</v>
      </c>
      <c r="Q574" s="83">
        <v>26</v>
      </c>
      <c r="R574" s="85">
        <f t="shared" si="394"/>
        <v>41.6</v>
      </c>
      <c r="S574" s="69">
        <f t="shared" si="395"/>
        <v>0</v>
      </c>
      <c r="T574" s="70">
        <f t="shared" si="396"/>
        <v>0</v>
      </c>
      <c r="U574" s="70">
        <f t="shared" si="397"/>
        <v>0</v>
      </c>
      <c r="V574" s="70">
        <f t="shared" si="398"/>
        <v>26</v>
      </c>
      <c r="W574" s="70">
        <f t="shared" si="399"/>
        <v>7.8</v>
      </c>
      <c r="X574" s="70">
        <f t="shared" si="400"/>
        <v>7.8</v>
      </c>
      <c r="Y574" s="70">
        <f t="shared" si="401"/>
        <v>26</v>
      </c>
      <c r="Z574" s="70">
        <f t="shared" si="402"/>
        <v>7.8</v>
      </c>
      <c r="AA574" s="70">
        <f t="shared" si="403"/>
        <v>7.8</v>
      </c>
      <c r="AB574" s="71"/>
    </row>
    <row r="575" spans="1:28" ht="25.5" x14ac:dyDescent="0.25">
      <c r="A575" s="392" t="s">
        <v>705</v>
      </c>
      <c r="B575" s="393" t="s">
        <v>258</v>
      </c>
      <c r="C575" s="56" t="s">
        <v>117</v>
      </c>
      <c r="D575" s="57" t="s">
        <v>549</v>
      </c>
      <c r="E575" s="58" t="s">
        <v>54</v>
      </c>
      <c r="F575" s="80">
        <v>6</v>
      </c>
      <c r="G575" s="60" t="s">
        <v>589</v>
      </c>
      <c r="H575" s="60" t="s">
        <v>590</v>
      </c>
      <c r="I575" s="81"/>
      <c r="J575" s="82">
        <v>1</v>
      </c>
      <c r="K575" s="63">
        <f t="shared" si="392"/>
        <v>1</v>
      </c>
      <c r="L575" s="63">
        <f t="shared" si="393"/>
        <v>0</v>
      </c>
      <c r="M575" s="83">
        <v>26</v>
      </c>
      <c r="N575" s="84">
        <v>1</v>
      </c>
      <c r="O575" s="66">
        <f t="shared" si="390"/>
        <v>1</v>
      </c>
      <c r="P575" s="66">
        <f t="shared" si="391"/>
        <v>0</v>
      </c>
      <c r="Q575" s="83">
        <v>0</v>
      </c>
      <c r="R575" s="85">
        <f t="shared" si="394"/>
        <v>83.2</v>
      </c>
      <c r="S575" s="69">
        <f t="shared" si="395"/>
        <v>26</v>
      </c>
      <c r="T575" s="70">
        <f t="shared" si="396"/>
        <v>26</v>
      </c>
      <c r="U575" s="70">
        <f t="shared" si="397"/>
        <v>31.2</v>
      </c>
      <c r="V575" s="70">
        <f t="shared" si="398"/>
        <v>0</v>
      </c>
      <c r="W575" s="70">
        <f t="shared" si="399"/>
        <v>0</v>
      </c>
      <c r="X575" s="70">
        <f t="shared" si="400"/>
        <v>0</v>
      </c>
      <c r="Y575" s="70">
        <f t="shared" si="401"/>
        <v>26</v>
      </c>
      <c r="Z575" s="70">
        <f t="shared" si="402"/>
        <v>26</v>
      </c>
      <c r="AA575" s="70">
        <f t="shared" si="403"/>
        <v>31.2</v>
      </c>
      <c r="AB575" s="71"/>
    </row>
    <row r="576" spans="1:28" x14ac:dyDescent="0.25">
      <c r="A576" s="392" t="s">
        <v>639</v>
      </c>
      <c r="B576" s="393" t="s">
        <v>163</v>
      </c>
      <c r="C576" s="56" t="s">
        <v>52</v>
      </c>
      <c r="D576" s="57" t="s">
        <v>549</v>
      </c>
      <c r="E576" s="58" t="s">
        <v>54</v>
      </c>
      <c r="F576" s="80">
        <v>6</v>
      </c>
      <c r="G576" s="60" t="s">
        <v>644</v>
      </c>
      <c r="H576" s="60" t="s">
        <v>645</v>
      </c>
      <c r="I576" s="81"/>
      <c r="J576" s="82">
        <v>1</v>
      </c>
      <c r="K576" s="63">
        <f t="shared" si="392"/>
        <v>1</v>
      </c>
      <c r="L576" s="63">
        <f t="shared" si="393"/>
        <v>0</v>
      </c>
      <c r="M576" s="83">
        <v>0</v>
      </c>
      <c r="N576" s="84">
        <v>1</v>
      </c>
      <c r="O576" s="66">
        <f t="shared" si="390"/>
        <v>1</v>
      </c>
      <c r="P576" s="66">
        <f t="shared" si="391"/>
        <v>0</v>
      </c>
      <c r="Q576" s="826">
        <v>0</v>
      </c>
      <c r="R576" s="85">
        <f t="shared" si="394"/>
        <v>0</v>
      </c>
      <c r="S576" s="69">
        <f t="shared" si="395"/>
        <v>0</v>
      </c>
      <c r="T576" s="70">
        <f t="shared" si="396"/>
        <v>0</v>
      </c>
      <c r="U576" s="70">
        <f t="shared" si="397"/>
        <v>0</v>
      </c>
      <c r="V576" s="70">
        <f t="shared" si="398"/>
        <v>0</v>
      </c>
      <c r="W576" s="70">
        <f t="shared" si="399"/>
        <v>0</v>
      </c>
      <c r="X576" s="70">
        <f t="shared" si="400"/>
        <v>0</v>
      </c>
      <c r="Y576" s="70">
        <f t="shared" si="401"/>
        <v>0</v>
      </c>
      <c r="Z576" s="70">
        <f t="shared" si="402"/>
        <v>0</v>
      </c>
      <c r="AA576" s="70">
        <f t="shared" si="403"/>
        <v>0</v>
      </c>
      <c r="AB576" s="71"/>
    </row>
    <row r="577" spans="1:35" x14ac:dyDescent="0.25">
      <c r="A577" s="54" t="s">
        <v>50</v>
      </c>
      <c r="B577" s="55" t="s">
        <v>51</v>
      </c>
      <c r="C577" s="56" t="s">
        <v>52</v>
      </c>
      <c r="D577" s="57" t="s">
        <v>53</v>
      </c>
      <c r="E577" s="58" t="s">
        <v>54</v>
      </c>
      <c r="F577" s="59">
        <v>6</v>
      </c>
      <c r="G577" s="60" t="s">
        <v>55</v>
      </c>
      <c r="H577" s="60" t="s">
        <v>56</v>
      </c>
      <c r="I577" s="770"/>
      <c r="J577" s="82"/>
      <c r="K577" s="63">
        <f t="shared" si="392"/>
        <v>0</v>
      </c>
      <c r="L577" s="63">
        <f t="shared" si="393"/>
        <v>0</v>
      </c>
      <c r="M577" s="83"/>
      <c r="N577" s="84"/>
      <c r="O577" s="66">
        <f t="shared" si="390"/>
        <v>0</v>
      </c>
      <c r="P577" s="66">
        <f t="shared" si="391"/>
        <v>0</v>
      </c>
      <c r="Q577" s="835"/>
      <c r="R577" s="85">
        <f t="shared" si="394"/>
        <v>0</v>
      </c>
      <c r="S577" s="69">
        <f t="shared" si="395"/>
        <v>0</v>
      </c>
      <c r="T577" s="70">
        <f t="shared" si="396"/>
        <v>0</v>
      </c>
      <c r="U577" s="70">
        <f t="shared" si="397"/>
        <v>0</v>
      </c>
      <c r="V577" s="70">
        <f t="shared" si="398"/>
        <v>0</v>
      </c>
      <c r="W577" s="70">
        <f t="shared" si="399"/>
        <v>0</v>
      </c>
      <c r="X577" s="70">
        <f t="shared" si="400"/>
        <v>0</v>
      </c>
      <c r="Y577" s="70">
        <f t="shared" si="401"/>
        <v>0</v>
      </c>
      <c r="Z577" s="70">
        <f t="shared" si="402"/>
        <v>0</v>
      </c>
      <c r="AA577" s="70">
        <f t="shared" si="403"/>
        <v>0</v>
      </c>
      <c r="AB577" s="71"/>
      <c r="AC577" s="372">
        <f>R577-Y577-Z577-AA577</f>
        <v>0</v>
      </c>
    </row>
    <row r="578" spans="1:35" x14ac:dyDescent="0.25">
      <c r="A578" s="156" t="s">
        <v>157</v>
      </c>
      <c r="B578" s="157" t="s">
        <v>158</v>
      </c>
      <c r="C578" s="158" t="s">
        <v>142</v>
      </c>
      <c r="D578" s="159" t="s">
        <v>53</v>
      </c>
      <c r="E578" s="58" t="s">
        <v>54</v>
      </c>
      <c r="F578" s="80">
        <v>6</v>
      </c>
      <c r="G578" s="60" t="s">
        <v>55</v>
      </c>
      <c r="H578" s="60" t="s">
        <v>56</v>
      </c>
      <c r="I578" s="168"/>
      <c r="J578" s="169"/>
      <c r="K578" s="63">
        <f t="shared" si="392"/>
        <v>0</v>
      </c>
      <c r="L578" s="63">
        <f t="shared" si="393"/>
        <v>0</v>
      </c>
      <c r="M578" s="83"/>
      <c r="N578" s="84">
        <v>1</v>
      </c>
      <c r="O578" s="66">
        <f t="shared" si="390"/>
        <v>1</v>
      </c>
      <c r="P578" s="66">
        <f t="shared" si="391"/>
        <v>0</v>
      </c>
      <c r="Q578" s="83">
        <v>26</v>
      </c>
      <c r="R578" s="85">
        <f t="shared" si="394"/>
        <v>41.6</v>
      </c>
      <c r="S578" s="69">
        <f t="shared" si="395"/>
        <v>0</v>
      </c>
      <c r="T578" s="70">
        <f t="shared" si="396"/>
        <v>0</v>
      </c>
      <c r="U578" s="70">
        <f t="shared" si="397"/>
        <v>0</v>
      </c>
      <c r="V578" s="70">
        <f t="shared" si="398"/>
        <v>26</v>
      </c>
      <c r="W578" s="70">
        <f t="shared" si="399"/>
        <v>7.8</v>
      </c>
      <c r="X578" s="70">
        <f t="shared" si="400"/>
        <v>7.8</v>
      </c>
      <c r="Y578" s="70">
        <f t="shared" si="401"/>
        <v>26</v>
      </c>
      <c r="Z578" s="70">
        <f t="shared" si="402"/>
        <v>7.8</v>
      </c>
      <c r="AA578" s="70">
        <f t="shared" si="403"/>
        <v>7.8</v>
      </c>
      <c r="AB578" s="71"/>
      <c r="AC578" s="372">
        <f>R576-Y576-Z576-AA576</f>
        <v>0</v>
      </c>
    </row>
    <row r="579" spans="1:35" ht="25.5" x14ac:dyDescent="0.25">
      <c r="A579" s="54" t="s">
        <v>893</v>
      </c>
      <c r="B579" s="55" t="s">
        <v>894</v>
      </c>
      <c r="C579" s="56" t="s">
        <v>895</v>
      </c>
      <c r="D579" s="57" t="s">
        <v>896</v>
      </c>
      <c r="E579" s="58" t="s">
        <v>54</v>
      </c>
      <c r="F579" s="59">
        <v>6</v>
      </c>
      <c r="G579" s="60" t="s">
        <v>55</v>
      </c>
      <c r="H579" s="60" t="s">
        <v>56</v>
      </c>
      <c r="I579" s="81"/>
      <c r="J579" s="82">
        <v>1</v>
      </c>
      <c r="K579" s="63">
        <f t="shared" si="392"/>
        <v>1</v>
      </c>
      <c r="L579" s="63">
        <f t="shared" si="393"/>
        <v>0</v>
      </c>
      <c r="M579" s="83">
        <v>26</v>
      </c>
      <c r="N579" s="84"/>
      <c r="O579" s="66">
        <f t="shared" si="390"/>
        <v>0</v>
      </c>
      <c r="P579" s="66">
        <f t="shared" si="391"/>
        <v>0</v>
      </c>
      <c r="Q579" s="83"/>
      <c r="R579" s="85">
        <f t="shared" si="394"/>
        <v>83.2</v>
      </c>
      <c r="S579" s="69">
        <f t="shared" si="395"/>
        <v>26</v>
      </c>
      <c r="T579" s="70">
        <f t="shared" si="396"/>
        <v>26</v>
      </c>
      <c r="U579" s="70">
        <f t="shared" si="397"/>
        <v>31.2</v>
      </c>
      <c r="V579" s="70">
        <f t="shared" si="398"/>
        <v>0</v>
      </c>
      <c r="W579" s="70">
        <f t="shared" si="399"/>
        <v>0</v>
      </c>
      <c r="X579" s="70">
        <f t="shared" si="400"/>
        <v>0</v>
      </c>
      <c r="Y579" s="70">
        <f t="shared" si="401"/>
        <v>26</v>
      </c>
      <c r="Z579" s="70">
        <f t="shared" si="402"/>
        <v>26</v>
      </c>
      <c r="AA579" s="70">
        <f t="shared" si="403"/>
        <v>31.2</v>
      </c>
      <c r="AB579" s="71"/>
    </row>
    <row r="580" spans="1:35" x14ac:dyDescent="0.25">
      <c r="A580" s="54" t="s">
        <v>50</v>
      </c>
      <c r="B580" s="55" t="s">
        <v>51</v>
      </c>
      <c r="C580" s="56" t="s">
        <v>52</v>
      </c>
      <c r="D580" s="57" t="s">
        <v>53</v>
      </c>
      <c r="E580" s="58" t="s">
        <v>54</v>
      </c>
      <c r="F580" s="80">
        <v>6</v>
      </c>
      <c r="G580" s="60" t="s">
        <v>62</v>
      </c>
      <c r="H580" s="60" t="s">
        <v>63</v>
      </c>
      <c r="I580" s="81"/>
      <c r="J580" s="82">
        <v>1</v>
      </c>
      <c r="K580" s="63">
        <f t="shared" si="392"/>
        <v>1</v>
      </c>
      <c r="L580" s="63">
        <f t="shared" si="393"/>
        <v>0</v>
      </c>
      <c r="M580" s="83">
        <v>2</v>
      </c>
      <c r="N580" s="84"/>
      <c r="O580" s="66">
        <f t="shared" si="390"/>
        <v>0</v>
      </c>
      <c r="P580" s="66">
        <f t="shared" si="391"/>
        <v>0</v>
      </c>
      <c r="Q580" s="83"/>
      <c r="R580" s="85">
        <f t="shared" si="394"/>
        <v>6.4</v>
      </c>
      <c r="S580" s="69">
        <f t="shared" si="395"/>
        <v>2</v>
      </c>
      <c r="T580" s="70">
        <f t="shared" si="396"/>
        <v>2</v>
      </c>
      <c r="U580" s="70">
        <f t="shared" si="397"/>
        <v>2.4</v>
      </c>
      <c r="V580" s="70">
        <f t="shared" si="398"/>
        <v>0</v>
      </c>
      <c r="W580" s="70">
        <f t="shared" si="399"/>
        <v>0</v>
      </c>
      <c r="X580" s="70">
        <f t="shared" si="400"/>
        <v>0</v>
      </c>
      <c r="Y580" s="70">
        <f t="shared" si="401"/>
        <v>2</v>
      </c>
      <c r="Z580" s="70">
        <f t="shared" si="402"/>
        <v>2</v>
      </c>
      <c r="AA580" s="70">
        <f t="shared" si="403"/>
        <v>2.4</v>
      </c>
      <c r="AB580" s="71"/>
      <c r="AC580" s="372">
        <f>R580-Y580-Z580-AA580</f>
        <v>0</v>
      </c>
    </row>
    <row r="581" spans="1:35" x14ac:dyDescent="0.25">
      <c r="A581" s="678" t="s">
        <v>140</v>
      </c>
      <c r="B581" s="480" t="s">
        <v>141</v>
      </c>
      <c r="C581" s="56" t="s">
        <v>142</v>
      </c>
      <c r="D581" s="57" t="s">
        <v>53</v>
      </c>
      <c r="E581" s="58" t="s">
        <v>54</v>
      </c>
      <c r="F581" s="80">
        <v>6</v>
      </c>
      <c r="G581" s="60" t="s">
        <v>62</v>
      </c>
      <c r="H581" s="60" t="s">
        <v>63</v>
      </c>
      <c r="I581" s="81"/>
      <c r="J581" s="82">
        <v>1</v>
      </c>
      <c r="K581" s="63">
        <f t="shared" si="392"/>
        <v>1</v>
      </c>
      <c r="L581" s="63">
        <f t="shared" si="393"/>
        <v>0</v>
      </c>
      <c r="M581" s="83">
        <v>6</v>
      </c>
      <c r="N581" s="84"/>
      <c r="O581" s="66">
        <f t="shared" si="390"/>
        <v>0</v>
      </c>
      <c r="P581" s="66">
        <f t="shared" si="391"/>
        <v>0</v>
      </c>
      <c r="Q581" s="83"/>
      <c r="R581" s="85">
        <f t="shared" si="394"/>
        <v>19.200000000000003</v>
      </c>
      <c r="S581" s="69">
        <f t="shared" si="395"/>
        <v>6</v>
      </c>
      <c r="T581" s="70">
        <f t="shared" si="396"/>
        <v>6</v>
      </c>
      <c r="U581" s="70">
        <f t="shared" si="397"/>
        <v>7.1999999999999993</v>
      </c>
      <c r="V581" s="70">
        <f t="shared" si="398"/>
        <v>0</v>
      </c>
      <c r="W581" s="70">
        <f t="shared" si="399"/>
        <v>0</v>
      </c>
      <c r="X581" s="70">
        <f t="shared" si="400"/>
        <v>0</v>
      </c>
      <c r="Y581" s="70">
        <f t="shared" si="401"/>
        <v>6</v>
      </c>
      <c r="Z581" s="70">
        <f t="shared" si="402"/>
        <v>6</v>
      </c>
      <c r="AA581" s="70">
        <f t="shared" si="403"/>
        <v>7.1999999999999993</v>
      </c>
      <c r="AB581" s="71"/>
      <c r="AC581" s="372">
        <f>R581-Y581-Z581-AA581</f>
        <v>0</v>
      </c>
    </row>
    <row r="582" spans="1:35" x14ac:dyDescent="0.25">
      <c r="A582" s="688" t="s">
        <v>157</v>
      </c>
      <c r="B582" s="697" t="s">
        <v>158</v>
      </c>
      <c r="C582" s="158" t="s">
        <v>142</v>
      </c>
      <c r="D582" s="159" t="s">
        <v>53</v>
      </c>
      <c r="E582" s="150" t="s">
        <v>54</v>
      </c>
      <c r="F582" s="80">
        <v>6</v>
      </c>
      <c r="G582" s="60" t="s">
        <v>62</v>
      </c>
      <c r="H582" s="60" t="s">
        <v>63</v>
      </c>
      <c r="I582" s="168"/>
      <c r="J582" s="169">
        <v>1</v>
      </c>
      <c r="K582" s="63">
        <f t="shared" si="392"/>
        <v>1</v>
      </c>
      <c r="L582" s="63">
        <f t="shared" si="393"/>
        <v>0</v>
      </c>
      <c r="M582" s="83">
        <v>18</v>
      </c>
      <c r="N582" s="84">
        <v>1</v>
      </c>
      <c r="O582" s="66">
        <f t="shared" si="390"/>
        <v>1</v>
      </c>
      <c r="P582" s="66">
        <f t="shared" si="391"/>
        <v>0</v>
      </c>
      <c r="Q582" s="83">
        <v>26</v>
      </c>
      <c r="R582" s="85">
        <f t="shared" si="394"/>
        <v>99.2</v>
      </c>
      <c r="S582" s="69">
        <f t="shared" si="395"/>
        <v>18</v>
      </c>
      <c r="T582" s="70">
        <f t="shared" si="396"/>
        <v>18</v>
      </c>
      <c r="U582" s="70">
        <f t="shared" si="397"/>
        <v>21.599999999999998</v>
      </c>
      <c r="V582" s="70">
        <f t="shared" si="398"/>
        <v>26</v>
      </c>
      <c r="W582" s="70">
        <f t="shared" si="399"/>
        <v>7.8</v>
      </c>
      <c r="X582" s="70">
        <f t="shared" si="400"/>
        <v>7.8</v>
      </c>
      <c r="Y582" s="70">
        <f t="shared" si="401"/>
        <v>44</v>
      </c>
      <c r="Z582" s="70">
        <f t="shared" si="402"/>
        <v>25.8</v>
      </c>
      <c r="AA582" s="70">
        <f t="shared" si="403"/>
        <v>29.4</v>
      </c>
      <c r="AB582" s="71"/>
      <c r="AC582" s="372">
        <f>R580-Y580-Z580-AA580</f>
        <v>0</v>
      </c>
      <c r="AD582" s="171"/>
      <c r="AE582" s="171"/>
      <c r="AF582" s="171"/>
      <c r="AG582" s="171"/>
      <c r="AH582" s="171"/>
      <c r="AI582" s="171"/>
    </row>
    <row r="583" spans="1:35" ht="16.5" thickBot="1" x14ac:dyDescent="0.3">
      <c r="A583" s="679" t="s">
        <v>769</v>
      </c>
      <c r="B583" s="689" t="s">
        <v>770</v>
      </c>
      <c r="C583" s="698" t="s">
        <v>52</v>
      </c>
      <c r="D583" s="57" t="s">
        <v>738</v>
      </c>
      <c r="E583" s="705" t="s">
        <v>54</v>
      </c>
      <c r="F583" s="726">
        <v>6</v>
      </c>
      <c r="G583" s="737" t="s">
        <v>777</v>
      </c>
      <c r="H583" s="737" t="s">
        <v>778</v>
      </c>
      <c r="I583" s="755"/>
      <c r="J583" s="783">
        <v>1</v>
      </c>
      <c r="K583" s="791">
        <f t="shared" si="392"/>
        <v>1</v>
      </c>
      <c r="L583" s="791">
        <f t="shared" si="393"/>
        <v>0</v>
      </c>
      <c r="M583" s="801">
        <v>26</v>
      </c>
      <c r="N583" s="811">
        <v>1</v>
      </c>
      <c r="O583" s="818">
        <f t="shared" si="390"/>
        <v>1</v>
      </c>
      <c r="P583" s="818">
        <f t="shared" si="391"/>
        <v>0</v>
      </c>
      <c r="Q583" s="801">
        <v>26</v>
      </c>
      <c r="R583" s="848">
        <f t="shared" si="394"/>
        <v>124.80000000000001</v>
      </c>
      <c r="S583" s="860">
        <f t="shared" si="395"/>
        <v>26</v>
      </c>
      <c r="T583" s="866">
        <f t="shared" si="396"/>
        <v>26</v>
      </c>
      <c r="U583" s="866">
        <f t="shared" si="397"/>
        <v>31.2</v>
      </c>
      <c r="V583" s="866">
        <f t="shared" si="398"/>
        <v>26</v>
      </c>
      <c r="W583" s="866">
        <f t="shared" si="399"/>
        <v>7.8</v>
      </c>
      <c r="X583" s="866">
        <f t="shared" si="400"/>
        <v>7.8</v>
      </c>
      <c r="Y583" s="866">
        <f t="shared" si="401"/>
        <v>52</v>
      </c>
      <c r="Z583" s="866">
        <f t="shared" si="402"/>
        <v>33.799999999999997</v>
      </c>
      <c r="AA583" s="866">
        <f t="shared" si="403"/>
        <v>39</v>
      </c>
      <c r="AB583" s="868"/>
    </row>
    <row r="584" spans="1:35" ht="17.25" thickTop="1" thickBot="1" x14ac:dyDescent="0.3">
      <c r="A584" s="480" t="s">
        <v>790</v>
      </c>
      <c r="B584" s="691" t="s">
        <v>791</v>
      </c>
      <c r="C584" s="701" t="s">
        <v>199</v>
      </c>
      <c r="D584" s="57" t="s">
        <v>738</v>
      </c>
      <c r="E584" s="717" t="s">
        <v>54</v>
      </c>
      <c r="F584" s="735">
        <v>6</v>
      </c>
      <c r="G584" s="741" t="s">
        <v>777</v>
      </c>
      <c r="H584" s="741" t="s">
        <v>778</v>
      </c>
      <c r="I584" s="941"/>
      <c r="J584" s="787"/>
      <c r="K584" s="795">
        <f t="shared" si="392"/>
        <v>0</v>
      </c>
      <c r="L584" s="795">
        <f t="shared" si="393"/>
        <v>0</v>
      </c>
      <c r="M584" s="805"/>
      <c r="N584" s="814"/>
      <c r="O584" s="822">
        <f t="shared" si="390"/>
        <v>0</v>
      </c>
      <c r="P584" s="822">
        <f t="shared" si="391"/>
        <v>0</v>
      </c>
      <c r="Q584" s="952"/>
      <c r="R584" s="854">
        <f t="shared" si="394"/>
        <v>0</v>
      </c>
      <c r="S584" s="864">
        <f t="shared" si="395"/>
        <v>0</v>
      </c>
      <c r="T584" s="864">
        <f t="shared" si="396"/>
        <v>0</v>
      </c>
      <c r="U584" s="864">
        <f t="shared" si="397"/>
        <v>0</v>
      </c>
      <c r="V584" s="864">
        <f t="shared" si="398"/>
        <v>0</v>
      </c>
      <c r="W584" s="864">
        <f t="shared" si="399"/>
        <v>0</v>
      </c>
      <c r="X584" s="864">
        <f t="shared" si="400"/>
        <v>0</v>
      </c>
      <c r="Y584" s="864">
        <f t="shared" si="401"/>
        <v>0</v>
      </c>
      <c r="Z584" s="864">
        <f t="shared" si="402"/>
        <v>0</v>
      </c>
      <c r="AA584" s="864">
        <f t="shared" si="403"/>
        <v>0</v>
      </c>
      <c r="AB584" s="870"/>
    </row>
    <row r="585" spans="1:35" x14ac:dyDescent="0.25">
      <c r="A585" s="682" t="s">
        <v>91</v>
      </c>
      <c r="B585" s="682" t="s">
        <v>92</v>
      </c>
      <c r="C585" s="699" t="s">
        <v>52</v>
      </c>
      <c r="D585" s="704" t="s">
        <v>53</v>
      </c>
      <c r="E585" s="723" t="s">
        <v>54</v>
      </c>
      <c r="F585" s="734">
        <v>6</v>
      </c>
      <c r="G585" s="746" t="s">
        <v>93</v>
      </c>
      <c r="H585" s="746" t="s">
        <v>94</v>
      </c>
      <c r="I585" s="943"/>
      <c r="J585" s="784"/>
      <c r="K585" s="792"/>
      <c r="L585" s="792"/>
      <c r="M585" s="725"/>
      <c r="N585" s="784">
        <v>1</v>
      </c>
      <c r="O585" s="819">
        <f t="shared" si="390"/>
        <v>1</v>
      </c>
      <c r="P585" s="819">
        <f t="shared" si="391"/>
        <v>0</v>
      </c>
      <c r="Q585" s="953">
        <v>26</v>
      </c>
      <c r="R585" s="849">
        <f t="shared" si="394"/>
        <v>41.6</v>
      </c>
      <c r="S585" s="861">
        <f t="shared" si="395"/>
        <v>0</v>
      </c>
      <c r="T585" s="861">
        <f t="shared" si="396"/>
        <v>0</v>
      </c>
      <c r="U585" s="861">
        <f t="shared" si="397"/>
        <v>0</v>
      </c>
      <c r="V585" s="861">
        <f t="shared" si="398"/>
        <v>26</v>
      </c>
      <c r="W585" s="861">
        <f t="shared" si="399"/>
        <v>7.8</v>
      </c>
      <c r="X585" s="861">
        <f t="shared" si="400"/>
        <v>7.8</v>
      </c>
      <c r="Y585" s="861">
        <f t="shared" si="401"/>
        <v>26</v>
      </c>
      <c r="Z585" s="861">
        <f t="shared" si="402"/>
        <v>7.8</v>
      </c>
      <c r="AA585" s="861">
        <f t="shared" si="403"/>
        <v>7.8</v>
      </c>
      <c r="AB585" s="861"/>
      <c r="AC585" s="372">
        <f>R585-Y585-Z585-AA585</f>
        <v>0</v>
      </c>
    </row>
    <row r="586" spans="1:35" ht="31.5" x14ac:dyDescent="0.25">
      <c r="A586" s="682" t="s">
        <v>91</v>
      </c>
      <c r="B586" s="682" t="s">
        <v>92</v>
      </c>
      <c r="C586" s="699" t="s">
        <v>52</v>
      </c>
      <c r="D586" s="704" t="s">
        <v>53</v>
      </c>
      <c r="E586" s="723" t="s">
        <v>54</v>
      </c>
      <c r="F586" s="734">
        <v>6</v>
      </c>
      <c r="G586" s="746" t="s">
        <v>98</v>
      </c>
      <c r="H586" s="746" t="s">
        <v>99</v>
      </c>
      <c r="I586" s="758"/>
      <c r="J586" s="784">
        <v>1</v>
      </c>
      <c r="K586" s="792">
        <f t="shared" ref="K586:K617" si="404">IF(J586&gt;0, 1, 0)</f>
        <v>1</v>
      </c>
      <c r="L586" s="792">
        <f t="shared" ref="L586:L617" si="405">J586-K586</f>
        <v>0</v>
      </c>
      <c r="M586" s="725">
        <v>26</v>
      </c>
      <c r="N586" s="784">
        <v>1</v>
      </c>
      <c r="O586" s="819">
        <f t="shared" si="390"/>
        <v>1</v>
      </c>
      <c r="P586" s="819">
        <f t="shared" si="391"/>
        <v>0</v>
      </c>
      <c r="Q586" s="725">
        <v>26</v>
      </c>
      <c r="R586" s="849">
        <f t="shared" si="394"/>
        <v>124.80000000000001</v>
      </c>
      <c r="S586" s="861">
        <f t="shared" si="395"/>
        <v>26</v>
      </c>
      <c r="T586" s="861">
        <f t="shared" si="396"/>
        <v>26</v>
      </c>
      <c r="U586" s="861">
        <f t="shared" si="397"/>
        <v>31.2</v>
      </c>
      <c r="V586" s="861">
        <f t="shared" si="398"/>
        <v>26</v>
      </c>
      <c r="W586" s="861">
        <f t="shared" si="399"/>
        <v>7.8</v>
      </c>
      <c r="X586" s="861">
        <f t="shared" si="400"/>
        <v>7.8</v>
      </c>
      <c r="Y586" s="861">
        <f t="shared" si="401"/>
        <v>52</v>
      </c>
      <c r="Z586" s="861">
        <f t="shared" si="402"/>
        <v>33.799999999999997</v>
      </c>
      <c r="AA586" s="861">
        <f t="shared" si="403"/>
        <v>39</v>
      </c>
      <c r="AB586" s="861"/>
      <c r="AC586" s="372">
        <f>R586-Y586-Z586-AA586</f>
        <v>0</v>
      </c>
    </row>
    <row r="587" spans="1:35" x14ac:dyDescent="0.25">
      <c r="A587" s="392" t="s">
        <v>625</v>
      </c>
      <c r="B587" s="393" t="s">
        <v>626</v>
      </c>
      <c r="C587" s="56" t="s">
        <v>142</v>
      </c>
      <c r="D587" s="57" t="s">
        <v>549</v>
      </c>
      <c r="E587" s="58" t="s">
        <v>54</v>
      </c>
      <c r="F587" s="80">
        <v>6</v>
      </c>
      <c r="G587" s="60" t="s">
        <v>635</v>
      </c>
      <c r="H587" s="60" t="s">
        <v>636</v>
      </c>
      <c r="I587" s="757"/>
      <c r="J587" s="62">
        <v>1</v>
      </c>
      <c r="K587" s="63">
        <f t="shared" si="404"/>
        <v>1</v>
      </c>
      <c r="L587" s="63">
        <f t="shared" si="405"/>
        <v>0</v>
      </c>
      <c r="M587" s="64">
        <v>26</v>
      </c>
      <c r="N587" s="65">
        <v>1</v>
      </c>
      <c r="O587" s="66">
        <f t="shared" si="390"/>
        <v>1</v>
      </c>
      <c r="P587" s="66">
        <f t="shared" si="391"/>
        <v>0</v>
      </c>
      <c r="Q587" s="64">
        <v>26</v>
      </c>
      <c r="R587" s="68">
        <f t="shared" si="394"/>
        <v>124.80000000000001</v>
      </c>
      <c r="S587" s="69">
        <f t="shared" si="395"/>
        <v>26</v>
      </c>
      <c r="T587" s="70">
        <f t="shared" si="396"/>
        <v>26</v>
      </c>
      <c r="U587" s="70">
        <f t="shared" si="397"/>
        <v>31.2</v>
      </c>
      <c r="V587" s="70">
        <f t="shared" si="398"/>
        <v>26</v>
      </c>
      <c r="W587" s="70">
        <f t="shared" si="399"/>
        <v>7.8</v>
      </c>
      <c r="X587" s="70">
        <f t="shared" si="400"/>
        <v>7.8</v>
      </c>
      <c r="Y587" s="70">
        <f t="shared" si="401"/>
        <v>52</v>
      </c>
      <c r="Z587" s="70">
        <f t="shared" si="402"/>
        <v>33.799999999999997</v>
      </c>
      <c r="AA587" s="70">
        <f t="shared" si="403"/>
        <v>39</v>
      </c>
      <c r="AB587" s="71"/>
    </row>
    <row r="588" spans="1:35" x14ac:dyDescent="0.25">
      <c r="A588" s="54" t="s">
        <v>1276</v>
      </c>
      <c r="B588" s="55" t="s">
        <v>1277</v>
      </c>
      <c r="C588" s="56" t="s">
        <v>52</v>
      </c>
      <c r="D588" s="57" t="s">
        <v>1162</v>
      </c>
      <c r="E588" s="58" t="s">
        <v>54</v>
      </c>
      <c r="F588" s="80">
        <v>6</v>
      </c>
      <c r="G588" s="60" t="s">
        <v>1280</v>
      </c>
      <c r="H588" s="60" t="s">
        <v>1281</v>
      </c>
      <c r="I588" s="81"/>
      <c r="J588" s="82">
        <v>1</v>
      </c>
      <c r="K588" s="63">
        <f t="shared" si="404"/>
        <v>1</v>
      </c>
      <c r="L588" s="63">
        <f t="shared" si="405"/>
        <v>0</v>
      </c>
      <c r="M588" s="83">
        <v>26</v>
      </c>
      <c r="N588" s="84">
        <v>1</v>
      </c>
      <c r="O588" s="66">
        <f t="shared" si="390"/>
        <v>1</v>
      </c>
      <c r="P588" s="66">
        <f t="shared" si="391"/>
        <v>0</v>
      </c>
      <c r="Q588" s="83">
        <v>26</v>
      </c>
      <c r="R588" s="85">
        <f t="shared" si="394"/>
        <v>124.80000000000001</v>
      </c>
      <c r="S588" s="69">
        <f t="shared" si="395"/>
        <v>26</v>
      </c>
      <c r="T588" s="70">
        <f t="shared" si="396"/>
        <v>26</v>
      </c>
      <c r="U588" s="70">
        <f t="shared" si="397"/>
        <v>31.2</v>
      </c>
      <c r="V588" s="70">
        <f t="shared" si="398"/>
        <v>26</v>
      </c>
      <c r="W588" s="70">
        <f t="shared" si="399"/>
        <v>7.8</v>
      </c>
      <c r="X588" s="70">
        <f t="shared" si="400"/>
        <v>7.8</v>
      </c>
      <c r="Y588" s="70">
        <f t="shared" si="401"/>
        <v>52</v>
      </c>
      <c r="Z588" s="70">
        <f t="shared" si="402"/>
        <v>33.799999999999997</v>
      </c>
      <c r="AA588" s="70">
        <f t="shared" si="403"/>
        <v>39</v>
      </c>
      <c r="AB588" s="71"/>
    </row>
    <row r="589" spans="1:35" ht="31.5" x14ac:dyDescent="0.25">
      <c r="A589" s="54" t="s">
        <v>311</v>
      </c>
      <c r="B589" s="55" t="s">
        <v>312</v>
      </c>
      <c r="C589" s="56" t="s">
        <v>52</v>
      </c>
      <c r="D589" s="57" t="s">
        <v>289</v>
      </c>
      <c r="E589" s="58" t="s">
        <v>54</v>
      </c>
      <c r="F589" s="80">
        <v>6</v>
      </c>
      <c r="G589" s="60" t="s">
        <v>318</v>
      </c>
      <c r="H589" s="60" t="s">
        <v>319</v>
      </c>
      <c r="I589" s="81"/>
      <c r="J589" s="82"/>
      <c r="K589" s="63">
        <f t="shared" si="404"/>
        <v>0</v>
      </c>
      <c r="L589" s="63">
        <f t="shared" si="405"/>
        <v>0</v>
      </c>
      <c r="M589" s="83"/>
      <c r="N589" s="84"/>
      <c r="O589" s="66">
        <f t="shared" si="390"/>
        <v>0</v>
      </c>
      <c r="P589" s="66">
        <f t="shared" si="391"/>
        <v>0</v>
      </c>
      <c r="Q589" s="83"/>
      <c r="R589" s="85">
        <f t="shared" si="394"/>
        <v>0</v>
      </c>
      <c r="S589" s="69">
        <f t="shared" si="395"/>
        <v>0</v>
      </c>
      <c r="T589" s="70">
        <f t="shared" si="396"/>
        <v>0</v>
      </c>
      <c r="U589" s="70">
        <f t="shared" si="397"/>
        <v>0</v>
      </c>
      <c r="V589" s="70">
        <f t="shared" si="398"/>
        <v>0</v>
      </c>
      <c r="W589" s="70">
        <f t="shared" si="399"/>
        <v>0</v>
      </c>
      <c r="X589" s="70">
        <f t="shared" si="400"/>
        <v>0</v>
      </c>
      <c r="Y589" s="70">
        <f t="shared" si="401"/>
        <v>0</v>
      </c>
      <c r="Z589" s="70">
        <f t="shared" si="402"/>
        <v>0</v>
      </c>
      <c r="AA589" s="70">
        <f t="shared" si="403"/>
        <v>0</v>
      </c>
      <c r="AB589" s="71"/>
    </row>
    <row r="590" spans="1:35" x14ac:dyDescent="0.25">
      <c r="A590" s="54" t="s">
        <v>813</v>
      </c>
      <c r="B590" s="55" t="s">
        <v>133</v>
      </c>
      <c r="C590" s="56" t="s">
        <v>52</v>
      </c>
      <c r="D590" s="57" t="s">
        <v>738</v>
      </c>
      <c r="E590" s="58" t="s">
        <v>54</v>
      </c>
      <c r="F590" s="59">
        <v>6</v>
      </c>
      <c r="G590" s="60" t="s">
        <v>819</v>
      </c>
      <c r="H590" s="60" t="s">
        <v>820</v>
      </c>
      <c r="I590" s="81"/>
      <c r="J590" s="82">
        <v>1</v>
      </c>
      <c r="K590" s="63">
        <f t="shared" si="404"/>
        <v>1</v>
      </c>
      <c r="L590" s="63">
        <f t="shared" si="405"/>
        <v>0</v>
      </c>
      <c r="M590" s="83">
        <v>26</v>
      </c>
      <c r="N590" s="84">
        <v>1</v>
      </c>
      <c r="O590" s="66">
        <f t="shared" si="390"/>
        <v>1</v>
      </c>
      <c r="P590" s="66">
        <f t="shared" si="391"/>
        <v>0</v>
      </c>
      <c r="Q590" s="83">
        <v>26</v>
      </c>
      <c r="R590" s="85">
        <f t="shared" si="394"/>
        <v>124.80000000000001</v>
      </c>
      <c r="S590" s="69">
        <f t="shared" si="395"/>
        <v>26</v>
      </c>
      <c r="T590" s="70">
        <f t="shared" si="396"/>
        <v>26</v>
      </c>
      <c r="U590" s="70">
        <f t="shared" si="397"/>
        <v>31.2</v>
      </c>
      <c r="V590" s="70">
        <f t="shared" si="398"/>
        <v>26</v>
      </c>
      <c r="W590" s="70">
        <f t="shared" si="399"/>
        <v>7.8</v>
      </c>
      <c r="X590" s="70">
        <f t="shared" si="400"/>
        <v>7.8</v>
      </c>
      <c r="Y590" s="70">
        <f t="shared" si="401"/>
        <v>52</v>
      </c>
      <c r="Z590" s="70">
        <f t="shared" si="402"/>
        <v>33.799999999999997</v>
      </c>
      <c r="AA590" s="70">
        <f t="shared" si="403"/>
        <v>39</v>
      </c>
      <c r="AB590" s="71"/>
    </row>
    <row r="591" spans="1:35" ht="25.5" x14ac:dyDescent="0.25">
      <c r="A591" s="54" t="s">
        <v>990</v>
      </c>
      <c r="B591" s="55" t="s">
        <v>991</v>
      </c>
      <c r="C591" s="56" t="s">
        <v>895</v>
      </c>
      <c r="D591" s="57" t="s">
        <v>896</v>
      </c>
      <c r="E591" s="58" t="s">
        <v>54</v>
      </c>
      <c r="F591" s="80">
        <v>6</v>
      </c>
      <c r="G591" s="60" t="s">
        <v>992</v>
      </c>
      <c r="H591" s="60" t="s">
        <v>993</v>
      </c>
      <c r="I591" s="760"/>
      <c r="J591" s="82">
        <v>1</v>
      </c>
      <c r="K591" s="63">
        <f t="shared" si="404"/>
        <v>1</v>
      </c>
      <c r="L591" s="63">
        <f t="shared" si="405"/>
        <v>0</v>
      </c>
      <c r="M591" s="83">
        <v>26</v>
      </c>
      <c r="N591" s="84">
        <v>1</v>
      </c>
      <c r="O591" s="66">
        <f t="shared" si="390"/>
        <v>1</v>
      </c>
      <c r="P591" s="66">
        <f t="shared" si="391"/>
        <v>0</v>
      </c>
      <c r="Q591" s="829">
        <v>26</v>
      </c>
      <c r="R591" s="85">
        <f t="shared" si="394"/>
        <v>124.80000000000001</v>
      </c>
      <c r="S591" s="69">
        <f t="shared" si="395"/>
        <v>26</v>
      </c>
      <c r="T591" s="70">
        <f t="shared" si="396"/>
        <v>26</v>
      </c>
      <c r="U591" s="70">
        <f t="shared" si="397"/>
        <v>31.2</v>
      </c>
      <c r="V591" s="70">
        <f t="shared" si="398"/>
        <v>26</v>
      </c>
      <c r="W591" s="70">
        <f t="shared" si="399"/>
        <v>7.8</v>
      </c>
      <c r="X591" s="70">
        <f t="shared" si="400"/>
        <v>7.8</v>
      </c>
      <c r="Y591" s="70">
        <f t="shared" si="401"/>
        <v>52</v>
      </c>
      <c r="Z591" s="70">
        <f t="shared" si="402"/>
        <v>33.799999999999997</v>
      </c>
      <c r="AA591" s="70">
        <f t="shared" si="403"/>
        <v>39</v>
      </c>
      <c r="AB591" s="71"/>
    </row>
    <row r="592" spans="1:35" x14ac:dyDescent="0.25">
      <c r="A592" s="54" t="s">
        <v>1107</v>
      </c>
      <c r="B592" s="55" t="s">
        <v>1108</v>
      </c>
      <c r="C592" s="56" t="s">
        <v>199</v>
      </c>
      <c r="D592" s="57" t="s">
        <v>896</v>
      </c>
      <c r="E592" s="58" t="s">
        <v>54</v>
      </c>
      <c r="F592" s="80">
        <v>6</v>
      </c>
      <c r="G592" s="60" t="s">
        <v>992</v>
      </c>
      <c r="H592" s="60" t="s">
        <v>993</v>
      </c>
      <c r="I592" s="760"/>
      <c r="J592" s="82"/>
      <c r="K592" s="63">
        <f t="shared" si="404"/>
        <v>0</v>
      </c>
      <c r="L592" s="63">
        <f t="shared" si="405"/>
        <v>0</v>
      </c>
      <c r="M592" s="83"/>
      <c r="N592" s="84"/>
      <c r="O592" s="66">
        <f t="shared" si="390"/>
        <v>0</v>
      </c>
      <c r="P592" s="66">
        <f t="shared" si="391"/>
        <v>0</v>
      </c>
      <c r="Q592" s="829"/>
      <c r="R592" s="85">
        <f t="shared" si="394"/>
        <v>0</v>
      </c>
      <c r="S592" s="69">
        <f t="shared" si="395"/>
        <v>0</v>
      </c>
      <c r="T592" s="70">
        <f t="shared" si="396"/>
        <v>0</v>
      </c>
      <c r="U592" s="70">
        <f t="shared" si="397"/>
        <v>0</v>
      </c>
      <c r="V592" s="70">
        <f t="shared" si="398"/>
        <v>0</v>
      </c>
      <c r="W592" s="70">
        <f t="shared" si="399"/>
        <v>0</v>
      </c>
      <c r="X592" s="70">
        <f t="shared" si="400"/>
        <v>0</v>
      </c>
      <c r="Y592" s="70">
        <f t="shared" si="401"/>
        <v>0</v>
      </c>
      <c r="Z592" s="70">
        <f t="shared" si="402"/>
        <v>0</v>
      </c>
      <c r="AA592" s="70">
        <f t="shared" si="403"/>
        <v>0</v>
      </c>
      <c r="AB592" s="71"/>
    </row>
    <row r="593" spans="1:28" ht="25.5" x14ac:dyDescent="0.25">
      <c r="A593" s="54" t="s">
        <v>1088</v>
      </c>
      <c r="B593" s="55" t="s">
        <v>1089</v>
      </c>
      <c r="C593" s="56" t="s">
        <v>117</v>
      </c>
      <c r="D593" s="57" t="s">
        <v>896</v>
      </c>
      <c r="E593" s="58" t="s">
        <v>54</v>
      </c>
      <c r="F593" s="80">
        <v>6</v>
      </c>
      <c r="G593" s="60" t="s">
        <v>1090</v>
      </c>
      <c r="H593" s="60" t="s">
        <v>1091</v>
      </c>
      <c r="I593" s="760"/>
      <c r="J593" s="82">
        <v>1</v>
      </c>
      <c r="K593" s="63">
        <f t="shared" si="404"/>
        <v>1</v>
      </c>
      <c r="L593" s="63">
        <f t="shared" si="405"/>
        <v>0</v>
      </c>
      <c r="M593" s="83">
        <v>26</v>
      </c>
      <c r="N593" s="84">
        <v>1</v>
      </c>
      <c r="O593" s="66">
        <f t="shared" si="390"/>
        <v>1</v>
      </c>
      <c r="P593" s="66">
        <f t="shared" si="391"/>
        <v>0</v>
      </c>
      <c r="Q593" s="829">
        <v>26</v>
      </c>
      <c r="R593" s="85">
        <f t="shared" si="394"/>
        <v>124.80000000000001</v>
      </c>
      <c r="S593" s="69">
        <f t="shared" si="395"/>
        <v>26</v>
      </c>
      <c r="T593" s="70">
        <f t="shared" si="396"/>
        <v>26</v>
      </c>
      <c r="U593" s="70">
        <f t="shared" si="397"/>
        <v>31.2</v>
      </c>
      <c r="V593" s="70">
        <f t="shared" si="398"/>
        <v>26</v>
      </c>
      <c r="W593" s="70">
        <f t="shared" si="399"/>
        <v>7.8</v>
      </c>
      <c r="X593" s="70">
        <f t="shared" si="400"/>
        <v>7.8</v>
      </c>
      <c r="Y593" s="70">
        <f t="shared" si="401"/>
        <v>52</v>
      </c>
      <c r="Z593" s="70">
        <f t="shared" si="402"/>
        <v>33.799999999999997</v>
      </c>
      <c r="AA593" s="70">
        <f t="shared" si="403"/>
        <v>39</v>
      </c>
      <c r="AB593" s="71"/>
    </row>
    <row r="594" spans="1:28" x14ac:dyDescent="0.25">
      <c r="A594" s="54" t="s">
        <v>1402</v>
      </c>
      <c r="B594" s="55" t="s">
        <v>1403</v>
      </c>
      <c r="C594" s="56" t="s">
        <v>52</v>
      </c>
      <c r="D594" s="57"/>
      <c r="E594" s="93" t="s">
        <v>54</v>
      </c>
      <c r="F594" s="80">
        <v>6</v>
      </c>
      <c r="G594" s="60" t="s">
        <v>1405</v>
      </c>
      <c r="H594" s="60" t="s">
        <v>1406</v>
      </c>
      <c r="I594" s="627"/>
      <c r="J594" s="82">
        <v>1</v>
      </c>
      <c r="K594" s="610">
        <f t="shared" si="404"/>
        <v>1</v>
      </c>
      <c r="L594" s="610">
        <f t="shared" si="405"/>
        <v>0</v>
      </c>
      <c r="M594" s="83">
        <v>26</v>
      </c>
      <c r="N594" s="84">
        <v>1</v>
      </c>
      <c r="O594" s="611">
        <f t="shared" si="390"/>
        <v>1</v>
      </c>
      <c r="P594" s="611">
        <f t="shared" si="391"/>
        <v>0</v>
      </c>
      <c r="Q594" s="832">
        <v>26</v>
      </c>
      <c r="R594" s="85">
        <f t="shared" si="394"/>
        <v>124.80000000000001</v>
      </c>
      <c r="S594" s="69"/>
      <c r="T594" s="70"/>
      <c r="U594" s="70"/>
      <c r="V594" s="70"/>
      <c r="W594" s="70"/>
      <c r="X594" s="70"/>
      <c r="Y594" s="70"/>
      <c r="Z594" s="70"/>
      <c r="AA594" s="70"/>
      <c r="AB594" s="71"/>
    </row>
    <row r="595" spans="1:28" x14ac:dyDescent="0.25">
      <c r="A595" s="54" t="s">
        <v>1023</v>
      </c>
      <c r="B595" s="55" t="s">
        <v>800</v>
      </c>
      <c r="C595" s="56" t="s">
        <v>1024</v>
      </c>
      <c r="D595" s="57" t="s">
        <v>896</v>
      </c>
      <c r="E595" s="58" t="s">
        <v>54</v>
      </c>
      <c r="F595" s="80">
        <v>6</v>
      </c>
      <c r="G595" s="60" t="s">
        <v>1042</v>
      </c>
      <c r="H595" s="60" t="s">
        <v>1043</v>
      </c>
      <c r="I595" s="81"/>
      <c r="J595" s="82"/>
      <c r="K595" s="63">
        <f t="shared" si="404"/>
        <v>0</v>
      </c>
      <c r="L595" s="63">
        <f t="shared" si="405"/>
        <v>0</v>
      </c>
      <c r="M595" s="83"/>
      <c r="N595" s="84">
        <v>1</v>
      </c>
      <c r="O595" s="66">
        <f t="shared" si="390"/>
        <v>1</v>
      </c>
      <c r="P595" s="66">
        <f t="shared" si="391"/>
        <v>0</v>
      </c>
      <c r="Q595" s="83">
        <v>26</v>
      </c>
      <c r="R595" s="85">
        <f t="shared" si="394"/>
        <v>41.6</v>
      </c>
      <c r="S595" s="69">
        <f t="shared" ref="S595:S626" si="406">J595*M595*$S$5</f>
        <v>0</v>
      </c>
      <c r="T595" s="70">
        <f t="shared" ref="T595:T626" si="407">K595*M595*$T$5</f>
        <v>0</v>
      </c>
      <c r="U595" s="70">
        <f t="shared" ref="U595:U626" si="408">J595*M595*$U$5</f>
        <v>0</v>
      </c>
      <c r="V595" s="70">
        <f t="shared" ref="V595:V626" si="409">N595*Q595*$V$7</f>
        <v>26</v>
      </c>
      <c r="W595" s="70">
        <f t="shared" ref="W595:W626" si="410">O595*Q595*$W$7</f>
        <v>7.8</v>
      </c>
      <c r="X595" s="70">
        <f t="shared" ref="X595:X626" si="411">N595*Q595*$X$7</f>
        <v>7.8</v>
      </c>
      <c r="Y595" s="70">
        <f t="shared" ref="Y595:Y626" si="412">S595+V595</f>
        <v>26</v>
      </c>
      <c r="Z595" s="70">
        <f t="shared" ref="Z595:Z626" si="413">T595+W595</f>
        <v>7.8</v>
      </c>
      <c r="AA595" s="70">
        <f t="shared" ref="AA595:AA626" si="414">U595+X595</f>
        <v>7.8</v>
      </c>
      <c r="AB595" s="71"/>
    </row>
    <row r="596" spans="1:28" ht="25.5" x14ac:dyDescent="0.25">
      <c r="A596" s="54" t="s">
        <v>1045</v>
      </c>
      <c r="B596" s="55" t="s">
        <v>1046</v>
      </c>
      <c r="C596" s="56" t="s">
        <v>117</v>
      </c>
      <c r="D596" s="57" t="s">
        <v>896</v>
      </c>
      <c r="E596" s="58" t="s">
        <v>54</v>
      </c>
      <c r="F596" s="80">
        <v>6</v>
      </c>
      <c r="G596" s="60" t="s">
        <v>1042</v>
      </c>
      <c r="H596" s="60" t="s">
        <v>1043</v>
      </c>
      <c r="I596" s="81"/>
      <c r="J596" s="82">
        <v>1</v>
      </c>
      <c r="K596" s="63">
        <f t="shared" si="404"/>
        <v>1</v>
      </c>
      <c r="L596" s="63">
        <f t="shared" si="405"/>
        <v>0</v>
      </c>
      <c r="M596" s="83">
        <v>26</v>
      </c>
      <c r="N596" s="84"/>
      <c r="O596" s="66">
        <f t="shared" si="390"/>
        <v>0</v>
      </c>
      <c r="P596" s="66">
        <f t="shared" si="391"/>
        <v>0</v>
      </c>
      <c r="Q596" s="83"/>
      <c r="R596" s="85">
        <f t="shared" si="394"/>
        <v>83.2</v>
      </c>
      <c r="S596" s="69">
        <f t="shared" si="406"/>
        <v>26</v>
      </c>
      <c r="T596" s="70">
        <f t="shared" si="407"/>
        <v>26</v>
      </c>
      <c r="U596" s="70">
        <f t="shared" si="408"/>
        <v>31.2</v>
      </c>
      <c r="V596" s="70">
        <f t="shared" si="409"/>
        <v>0</v>
      </c>
      <c r="W596" s="70">
        <f t="shared" si="410"/>
        <v>0</v>
      </c>
      <c r="X596" s="70">
        <f t="shared" si="411"/>
        <v>0</v>
      </c>
      <c r="Y596" s="70">
        <f t="shared" si="412"/>
        <v>26</v>
      </c>
      <c r="Z596" s="70">
        <f t="shared" si="413"/>
        <v>26</v>
      </c>
      <c r="AA596" s="70">
        <f t="shared" si="414"/>
        <v>31.2</v>
      </c>
      <c r="AB596" s="71"/>
    </row>
    <row r="597" spans="1:28" x14ac:dyDescent="0.25">
      <c r="A597" s="678" t="s">
        <v>1113</v>
      </c>
      <c r="B597" s="480" t="s">
        <v>1114</v>
      </c>
      <c r="C597" s="56" t="s">
        <v>52</v>
      </c>
      <c r="D597" s="57" t="s">
        <v>896</v>
      </c>
      <c r="E597" s="58" t="s">
        <v>54</v>
      </c>
      <c r="F597" s="80">
        <v>6</v>
      </c>
      <c r="G597" s="60" t="s">
        <v>1042</v>
      </c>
      <c r="H597" s="60" t="s">
        <v>1043</v>
      </c>
      <c r="I597" s="81"/>
      <c r="J597" s="82"/>
      <c r="K597" s="63">
        <f t="shared" si="404"/>
        <v>0</v>
      </c>
      <c r="L597" s="63">
        <f t="shared" si="405"/>
        <v>0</v>
      </c>
      <c r="M597" s="83"/>
      <c r="N597" s="84"/>
      <c r="O597" s="66">
        <f t="shared" ref="O597:O607" si="415">IF(N597&gt;0, 1, 0)</f>
        <v>0</v>
      </c>
      <c r="P597" s="66">
        <f t="shared" ref="P597:P607" si="416">N597-O597</f>
        <v>0</v>
      </c>
      <c r="Q597" s="83"/>
      <c r="R597" s="85">
        <f t="shared" si="394"/>
        <v>0</v>
      </c>
      <c r="S597" s="69">
        <f t="shared" si="406"/>
        <v>0</v>
      </c>
      <c r="T597" s="70">
        <f t="shared" si="407"/>
        <v>0</v>
      </c>
      <c r="U597" s="70">
        <f t="shared" si="408"/>
        <v>0</v>
      </c>
      <c r="V597" s="70">
        <f t="shared" si="409"/>
        <v>0</v>
      </c>
      <c r="W597" s="70">
        <f t="shared" si="410"/>
        <v>0</v>
      </c>
      <c r="X597" s="70">
        <f t="shared" si="411"/>
        <v>0</v>
      </c>
      <c r="Y597" s="70">
        <f t="shared" si="412"/>
        <v>0</v>
      </c>
      <c r="Z597" s="70">
        <f t="shared" si="413"/>
        <v>0</v>
      </c>
      <c r="AA597" s="70">
        <f t="shared" si="414"/>
        <v>0</v>
      </c>
      <c r="AB597" s="71"/>
    </row>
    <row r="598" spans="1:28" x14ac:dyDescent="0.25">
      <c r="A598" s="678" t="s">
        <v>528</v>
      </c>
      <c r="B598" s="480" t="s">
        <v>507</v>
      </c>
      <c r="C598" s="56" t="s">
        <v>471</v>
      </c>
      <c r="D598" s="57" t="s">
        <v>472</v>
      </c>
      <c r="E598" s="58" t="s">
        <v>54</v>
      </c>
      <c r="F598" s="80">
        <v>6</v>
      </c>
      <c r="G598" s="60" t="s">
        <v>532</v>
      </c>
      <c r="H598" s="60" t="s">
        <v>533</v>
      </c>
      <c r="I598" s="81"/>
      <c r="J598" s="82">
        <v>1</v>
      </c>
      <c r="K598" s="63">
        <f t="shared" si="404"/>
        <v>1</v>
      </c>
      <c r="L598" s="63">
        <f t="shared" si="405"/>
        <v>0</v>
      </c>
      <c r="M598" s="83">
        <v>13</v>
      </c>
      <c r="N598" s="84">
        <v>1</v>
      </c>
      <c r="O598" s="66">
        <f t="shared" si="415"/>
        <v>1</v>
      </c>
      <c r="P598" s="66">
        <f t="shared" si="416"/>
        <v>0</v>
      </c>
      <c r="Q598" s="83">
        <v>13</v>
      </c>
      <c r="R598" s="85">
        <f t="shared" si="394"/>
        <v>62.400000000000006</v>
      </c>
      <c r="S598" s="69">
        <f t="shared" si="406"/>
        <v>13</v>
      </c>
      <c r="T598" s="70">
        <f t="shared" si="407"/>
        <v>13</v>
      </c>
      <c r="U598" s="70">
        <f t="shared" si="408"/>
        <v>15.6</v>
      </c>
      <c r="V598" s="70">
        <f t="shared" si="409"/>
        <v>13</v>
      </c>
      <c r="W598" s="70">
        <f t="shared" si="410"/>
        <v>3.9</v>
      </c>
      <c r="X598" s="70">
        <f t="shared" si="411"/>
        <v>3.9</v>
      </c>
      <c r="Y598" s="70">
        <f t="shared" si="412"/>
        <v>26</v>
      </c>
      <c r="Z598" s="70">
        <f t="shared" si="413"/>
        <v>16.899999999999999</v>
      </c>
      <c r="AA598" s="70">
        <f t="shared" si="414"/>
        <v>19.5</v>
      </c>
      <c r="AB598" s="71"/>
    </row>
    <row r="599" spans="1:28" ht="16.5" thickBot="1" x14ac:dyDescent="0.3">
      <c r="A599" s="935" t="s">
        <v>535</v>
      </c>
      <c r="B599" s="936" t="s">
        <v>536</v>
      </c>
      <c r="C599" s="937" t="s">
        <v>537</v>
      </c>
      <c r="D599" s="57" t="s">
        <v>472</v>
      </c>
      <c r="E599" s="705" t="s">
        <v>54</v>
      </c>
      <c r="F599" s="724">
        <v>6</v>
      </c>
      <c r="G599" s="737" t="s">
        <v>538</v>
      </c>
      <c r="H599" s="737" t="s">
        <v>539</v>
      </c>
      <c r="I599" s="944"/>
      <c r="J599" s="783">
        <v>0</v>
      </c>
      <c r="K599" s="791">
        <f t="shared" si="404"/>
        <v>0</v>
      </c>
      <c r="L599" s="791">
        <f t="shared" si="405"/>
        <v>0</v>
      </c>
      <c r="M599" s="801">
        <v>26</v>
      </c>
      <c r="N599" s="811">
        <v>0</v>
      </c>
      <c r="O599" s="818">
        <f t="shared" si="415"/>
        <v>0</v>
      </c>
      <c r="P599" s="818">
        <f t="shared" si="416"/>
        <v>0</v>
      </c>
      <c r="Q599" s="954">
        <v>26</v>
      </c>
      <c r="R599" s="848">
        <f t="shared" si="394"/>
        <v>0</v>
      </c>
      <c r="S599" s="860">
        <f t="shared" si="406"/>
        <v>0</v>
      </c>
      <c r="T599" s="866">
        <f t="shared" si="407"/>
        <v>0</v>
      </c>
      <c r="U599" s="866">
        <f t="shared" si="408"/>
        <v>0</v>
      </c>
      <c r="V599" s="866">
        <f t="shared" si="409"/>
        <v>0</v>
      </c>
      <c r="W599" s="866">
        <f t="shared" si="410"/>
        <v>0</v>
      </c>
      <c r="X599" s="866">
        <f t="shared" si="411"/>
        <v>0</v>
      </c>
      <c r="Y599" s="866">
        <f t="shared" si="412"/>
        <v>0</v>
      </c>
      <c r="Z599" s="866">
        <f t="shared" si="413"/>
        <v>0</v>
      </c>
      <c r="AA599" s="866">
        <f t="shared" si="414"/>
        <v>0</v>
      </c>
      <c r="AB599" s="868"/>
    </row>
    <row r="600" spans="1:28" ht="16.5" thickTop="1" x14ac:dyDescent="0.25">
      <c r="A600" s="392" t="s">
        <v>542</v>
      </c>
      <c r="B600" s="393" t="s">
        <v>543</v>
      </c>
      <c r="C600" s="389" t="s">
        <v>471</v>
      </c>
      <c r="D600" s="389" t="s">
        <v>472</v>
      </c>
      <c r="E600" s="93" t="s">
        <v>54</v>
      </c>
      <c r="F600" s="80">
        <v>6</v>
      </c>
      <c r="G600" s="60" t="s">
        <v>544</v>
      </c>
      <c r="H600" s="60" t="s">
        <v>545</v>
      </c>
      <c r="I600" s="373"/>
      <c r="J600" s="62">
        <v>1</v>
      </c>
      <c r="K600" s="63">
        <f t="shared" si="404"/>
        <v>1</v>
      </c>
      <c r="L600" s="63">
        <f t="shared" si="405"/>
        <v>0</v>
      </c>
      <c r="M600" s="64">
        <v>26</v>
      </c>
      <c r="N600" s="65">
        <v>1</v>
      </c>
      <c r="O600" s="66">
        <f t="shared" si="415"/>
        <v>1</v>
      </c>
      <c r="P600" s="66">
        <f t="shared" si="416"/>
        <v>0</v>
      </c>
      <c r="Q600" s="374">
        <v>26</v>
      </c>
      <c r="R600" s="68">
        <f t="shared" si="394"/>
        <v>124.80000000000001</v>
      </c>
      <c r="S600" s="69">
        <f t="shared" si="406"/>
        <v>26</v>
      </c>
      <c r="T600" s="70">
        <f t="shared" si="407"/>
        <v>26</v>
      </c>
      <c r="U600" s="70">
        <f t="shared" si="408"/>
        <v>31.2</v>
      </c>
      <c r="V600" s="70">
        <f t="shared" si="409"/>
        <v>26</v>
      </c>
      <c r="W600" s="70">
        <f t="shared" si="410"/>
        <v>7.8</v>
      </c>
      <c r="X600" s="70">
        <f t="shared" si="411"/>
        <v>7.8</v>
      </c>
      <c r="Y600" s="70">
        <f t="shared" si="412"/>
        <v>52</v>
      </c>
      <c r="Z600" s="70">
        <f t="shared" si="413"/>
        <v>33.799999999999997</v>
      </c>
      <c r="AA600" s="70">
        <f t="shared" si="414"/>
        <v>39</v>
      </c>
      <c r="AB600" s="71"/>
    </row>
    <row r="601" spans="1:28" x14ac:dyDescent="0.25">
      <c r="A601" s="54" t="s">
        <v>1060</v>
      </c>
      <c r="B601" s="55" t="s">
        <v>1061</v>
      </c>
      <c r="C601" s="56" t="s">
        <v>142</v>
      </c>
      <c r="D601" s="57" t="s">
        <v>896</v>
      </c>
      <c r="E601" s="58" t="s">
        <v>54</v>
      </c>
      <c r="F601" s="80">
        <v>6</v>
      </c>
      <c r="G601" s="60" t="s">
        <v>1066</v>
      </c>
      <c r="H601" s="60" t="s">
        <v>1067</v>
      </c>
      <c r="I601" s="81"/>
      <c r="J601" s="82"/>
      <c r="K601" s="63">
        <f t="shared" si="404"/>
        <v>0</v>
      </c>
      <c r="L601" s="63">
        <f t="shared" si="405"/>
        <v>0</v>
      </c>
      <c r="M601" s="83"/>
      <c r="N601" s="84"/>
      <c r="O601" s="66">
        <f t="shared" si="415"/>
        <v>0</v>
      </c>
      <c r="P601" s="66">
        <f t="shared" si="416"/>
        <v>0</v>
      </c>
      <c r="Q601" s="83"/>
      <c r="R601" s="85">
        <f t="shared" si="394"/>
        <v>0</v>
      </c>
      <c r="S601" s="69">
        <f t="shared" si="406"/>
        <v>0</v>
      </c>
      <c r="T601" s="70">
        <f t="shared" si="407"/>
        <v>0</v>
      </c>
      <c r="U601" s="70">
        <f t="shared" si="408"/>
        <v>0</v>
      </c>
      <c r="V601" s="70">
        <f t="shared" si="409"/>
        <v>0</v>
      </c>
      <c r="W601" s="70">
        <f t="shared" si="410"/>
        <v>0</v>
      </c>
      <c r="X601" s="70">
        <f t="shared" si="411"/>
        <v>0</v>
      </c>
      <c r="Y601" s="70">
        <f t="shared" si="412"/>
        <v>0</v>
      </c>
      <c r="Z601" s="70">
        <f t="shared" si="413"/>
        <v>0</v>
      </c>
      <c r="AA601" s="70">
        <f t="shared" si="414"/>
        <v>0</v>
      </c>
      <c r="AB601" s="71"/>
    </row>
    <row r="602" spans="1:28" x14ac:dyDescent="0.25">
      <c r="A602" s="54" t="s">
        <v>1224</v>
      </c>
      <c r="B602" s="55" t="s">
        <v>1225</v>
      </c>
      <c r="C602" s="56" t="s">
        <v>52</v>
      </c>
      <c r="D602" s="57" t="s">
        <v>1162</v>
      </c>
      <c r="E602" s="58" t="s">
        <v>54</v>
      </c>
      <c r="F602" s="80">
        <v>6</v>
      </c>
      <c r="G602" s="60" t="s">
        <v>1066</v>
      </c>
      <c r="H602" s="60" t="s">
        <v>1067</v>
      </c>
      <c r="I602" s="81"/>
      <c r="J602" s="82">
        <v>0</v>
      </c>
      <c r="K602" s="63">
        <f t="shared" si="404"/>
        <v>0</v>
      </c>
      <c r="L602" s="63">
        <f t="shared" si="405"/>
        <v>0</v>
      </c>
      <c r="M602" s="83"/>
      <c r="N602" s="84">
        <v>0</v>
      </c>
      <c r="O602" s="66">
        <f t="shared" si="415"/>
        <v>0</v>
      </c>
      <c r="P602" s="66">
        <f t="shared" si="416"/>
        <v>0</v>
      </c>
      <c r="Q602" s="83"/>
      <c r="R602" s="85">
        <f t="shared" si="394"/>
        <v>0</v>
      </c>
      <c r="S602" s="69">
        <f t="shared" si="406"/>
        <v>0</v>
      </c>
      <c r="T602" s="70">
        <f t="shared" si="407"/>
        <v>0</v>
      </c>
      <c r="U602" s="70">
        <f t="shared" si="408"/>
        <v>0</v>
      </c>
      <c r="V602" s="70">
        <f t="shared" si="409"/>
        <v>0</v>
      </c>
      <c r="W602" s="70">
        <f t="shared" si="410"/>
        <v>0</v>
      </c>
      <c r="X602" s="70">
        <f t="shared" si="411"/>
        <v>0</v>
      </c>
      <c r="Y602" s="70">
        <f t="shared" si="412"/>
        <v>0</v>
      </c>
      <c r="Z602" s="70">
        <f t="shared" si="413"/>
        <v>0</v>
      </c>
      <c r="AA602" s="70">
        <f t="shared" si="414"/>
        <v>0</v>
      </c>
      <c r="AB602" s="71"/>
    </row>
    <row r="603" spans="1:28" x14ac:dyDescent="0.25">
      <c r="A603" s="392" t="s">
        <v>665</v>
      </c>
      <c r="B603" s="393" t="s">
        <v>666</v>
      </c>
      <c r="C603" s="56" t="s">
        <v>52</v>
      </c>
      <c r="D603" s="57" t="s">
        <v>549</v>
      </c>
      <c r="E603" s="58" t="s">
        <v>54</v>
      </c>
      <c r="F603" s="80">
        <v>6</v>
      </c>
      <c r="G603" s="60" t="s">
        <v>672</v>
      </c>
      <c r="H603" s="60" t="s">
        <v>673</v>
      </c>
      <c r="I603" s="81"/>
      <c r="J603" s="82"/>
      <c r="K603" s="63">
        <f t="shared" si="404"/>
        <v>0</v>
      </c>
      <c r="L603" s="63">
        <f t="shared" si="405"/>
        <v>0</v>
      </c>
      <c r="M603" s="83"/>
      <c r="N603" s="84"/>
      <c r="O603" s="66">
        <f t="shared" si="415"/>
        <v>0</v>
      </c>
      <c r="P603" s="66">
        <f t="shared" si="416"/>
        <v>0</v>
      </c>
      <c r="Q603" s="83"/>
      <c r="R603" s="85">
        <f t="shared" si="394"/>
        <v>0</v>
      </c>
      <c r="S603" s="69">
        <f t="shared" si="406"/>
        <v>0</v>
      </c>
      <c r="T603" s="70">
        <f t="shared" si="407"/>
        <v>0</v>
      </c>
      <c r="U603" s="70">
        <f t="shared" si="408"/>
        <v>0</v>
      </c>
      <c r="V603" s="70">
        <f t="shared" si="409"/>
        <v>0</v>
      </c>
      <c r="W603" s="70">
        <f t="shared" si="410"/>
        <v>0</v>
      </c>
      <c r="X603" s="70">
        <f t="shared" si="411"/>
        <v>0</v>
      </c>
      <c r="Y603" s="70">
        <f t="shared" si="412"/>
        <v>0</v>
      </c>
      <c r="Z603" s="70">
        <f t="shared" si="413"/>
        <v>0</v>
      </c>
      <c r="AA603" s="70">
        <f t="shared" si="414"/>
        <v>0</v>
      </c>
      <c r="AB603" s="71"/>
    </row>
    <row r="604" spans="1:28" ht="30.75" x14ac:dyDescent="0.25">
      <c r="A604" s="392" t="s">
        <v>734</v>
      </c>
      <c r="B604" s="393" t="s">
        <v>735</v>
      </c>
      <c r="C604" s="56" t="s">
        <v>199</v>
      </c>
      <c r="D604" s="57" t="s">
        <v>549</v>
      </c>
      <c r="E604" s="716" t="s">
        <v>54</v>
      </c>
      <c r="F604" s="730">
        <v>6</v>
      </c>
      <c r="G604" s="154" t="s">
        <v>672</v>
      </c>
      <c r="H604" s="749" t="s">
        <v>673</v>
      </c>
      <c r="I604" s="81"/>
      <c r="J604" s="82">
        <v>0</v>
      </c>
      <c r="K604" s="63">
        <f t="shared" si="404"/>
        <v>0</v>
      </c>
      <c r="L604" s="63">
        <f t="shared" si="405"/>
        <v>0</v>
      </c>
      <c r="M604" s="83">
        <v>0</v>
      </c>
      <c r="N604" s="84">
        <v>1</v>
      </c>
      <c r="O604" s="66">
        <f t="shared" si="415"/>
        <v>1</v>
      </c>
      <c r="P604" s="66">
        <f t="shared" si="416"/>
        <v>0</v>
      </c>
      <c r="Q604" s="83">
        <v>26</v>
      </c>
      <c r="R604" s="85">
        <f t="shared" ref="R604:R607" si="417">(K604*M604*$R$5)+(L604*M604*$R$6)+(O604*Q604*$R$7)+(P604*Q604*$R$8)</f>
        <v>41.6</v>
      </c>
      <c r="S604" s="69">
        <f t="shared" si="406"/>
        <v>0</v>
      </c>
      <c r="T604" s="70">
        <f t="shared" si="407"/>
        <v>0</v>
      </c>
      <c r="U604" s="70">
        <f t="shared" si="408"/>
        <v>0</v>
      </c>
      <c r="V604" s="70">
        <f t="shared" si="409"/>
        <v>26</v>
      </c>
      <c r="W604" s="70">
        <f t="shared" si="410"/>
        <v>7.8</v>
      </c>
      <c r="X604" s="70">
        <f t="shared" si="411"/>
        <v>7.8</v>
      </c>
      <c r="Y604" s="70">
        <f t="shared" si="412"/>
        <v>26</v>
      </c>
      <c r="Z604" s="70">
        <f t="shared" si="413"/>
        <v>7.8</v>
      </c>
      <c r="AA604" s="70">
        <f t="shared" si="414"/>
        <v>7.8</v>
      </c>
      <c r="AB604" s="71"/>
    </row>
    <row r="605" spans="1:28" ht="25.5" x14ac:dyDescent="0.25">
      <c r="A605" s="54" t="s">
        <v>345</v>
      </c>
      <c r="B605" s="55" t="s">
        <v>346</v>
      </c>
      <c r="C605" s="56" t="s">
        <v>117</v>
      </c>
      <c r="D605" s="57" t="s">
        <v>289</v>
      </c>
      <c r="E605" s="58" t="s">
        <v>54</v>
      </c>
      <c r="F605" s="80">
        <v>6</v>
      </c>
      <c r="G605" s="60" t="s">
        <v>351</v>
      </c>
      <c r="H605" s="60" t="s">
        <v>352</v>
      </c>
      <c r="I605" s="81"/>
      <c r="J605" s="325"/>
      <c r="K605" s="318">
        <f t="shared" si="404"/>
        <v>0</v>
      </c>
      <c r="L605" s="318">
        <f t="shared" si="405"/>
        <v>0</v>
      </c>
      <c r="M605" s="326"/>
      <c r="N605" s="327"/>
      <c r="O605" s="321">
        <f t="shared" si="415"/>
        <v>0</v>
      </c>
      <c r="P605" s="321">
        <f t="shared" si="416"/>
        <v>0</v>
      </c>
      <c r="Q605" s="326"/>
      <c r="R605" s="328">
        <f t="shared" si="417"/>
        <v>0</v>
      </c>
      <c r="S605" s="69">
        <f t="shared" si="406"/>
        <v>0</v>
      </c>
      <c r="T605" s="70">
        <f t="shared" si="407"/>
        <v>0</v>
      </c>
      <c r="U605" s="70">
        <f t="shared" si="408"/>
        <v>0</v>
      </c>
      <c r="V605" s="70">
        <f t="shared" si="409"/>
        <v>0</v>
      </c>
      <c r="W605" s="70">
        <f t="shared" si="410"/>
        <v>0</v>
      </c>
      <c r="X605" s="70">
        <f t="shared" si="411"/>
        <v>0</v>
      </c>
      <c r="Y605" s="70">
        <f t="shared" si="412"/>
        <v>0</v>
      </c>
      <c r="Z605" s="70">
        <f t="shared" si="413"/>
        <v>0</v>
      </c>
      <c r="AA605" s="70">
        <f t="shared" si="414"/>
        <v>0</v>
      </c>
      <c r="AB605" s="71"/>
    </row>
    <row r="606" spans="1:28" ht="31.5" x14ac:dyDescent="0.25">
      <c r="A606" s="573" t="s">
        <v>1353</v>
      </c>
      <c r="B606" s="641" t="s">
        <v>158</v>
      </c>
      <c r="C606" s="642" t="s">
        <v>142</v>
      </c>
      <c r="D606" s="643" t="s">
        <v>1299</v>
      </c>
      <c r="E606" s="644" t="s">
        <v>54</v>
      </c>
      <c r="F606" s="618">
        <v>6</v>
      </c>
      <c r="G606" s="233" t="s">
        <v>1355</v>
      </c>
      <c r="H606" s="233" t="s">
        <v>1356</v>
      </c>
      <c r="I606" s="619"/>
      <c r="J606" s="82"/>
      <c r="K606" s="620">
        <f t="shared" si="404"/>
        <v>0</v>
      </c>
      <c r="L606" s="620">
        <f t="shared" si="405"/>
        <v>0</v>
      </c>
      <c r="M606" s="494"/>
      <c r="N606" s="84">
        <v>1</v>
      </c>
      <c r="O606" s="620">
        <f t="shared" si="415"/>
        <v>1</v>
      </c>
      <c r="P606" s="620">
        <f t="shared" si="416"/>
        <v>0</v>
      </c>
      <c r="Q606" s="494">
        <v>26</v>
      </c>
      <c r="R606" s="574">
        <f t="shared" si="417"/>
        <v>41.6</v>
      </c>
      <c r="S606" s="645">
        <f t="shared" si="406"/>
        <v>0</v>
      </c>
      <c r="T606" s="646">
        <f t="shared" si="407"/>
        <v>0</v>
      </c>
      <c r="U606" s="646">
        <f t="shared" si="408"/>
        <v>0</v>
      </c>
      <c r="V606" s="646">
        <f t="shared" si="409"/>
        <v>26</v>
      </c>
      <c r="W606" s="646">
        <f t="shared" si="410"/>
        <v>7.8</v>
      </c>
      <c r="X606" s="646">
        <f t="shared" si="411"/>
        <v>7.8</v>
      </c>
      <c r="Y606" s="646">
        <f t="shared" si="412"/>
        <v>26</v>
      </c>
      <c r="Z606" s="646">
        <f t="shared" si="413"/>
        <v>7.8</v>
      </c>
      <c r="AA606" s="646">
        <f t="shared" si="414"/>
        <v>7.8</v>
      </c>
      <c r="AB606" s="647"/>
    </row>
    <row r="607" spans="1:28" ht="31.5" x14ac:dyDescent="0.25">
      <c r="A607" s="54" t="s">
        <v>1373</v>
      </c>
      <c r="B607" s="55" t="s">
        <v>219</v>
      </c>
      <c r="C607" s="608" t="s">
        <v>52</v>
      </c>
      <c r="D607" s="389" t="s">
        <v>1299</v>
      </c>
      <c r="E607" s="93" t="s">
        <v>54</v>
      </c>
      <c r="F607" s="80">
        <v>6</v>
      </c>
      <c r="G607" s="60" t="s">
        <v>1355</v>
      </c>
      <c r="H607" s="60" t="s">
        <v>1356</v>
      </c>
      <c r="I607" s="81"/>
      <c r="J607" s="82">
        <v>1</v>
      </c>
      <c r="K607" s="63">
        <f t="shared" si="404"/>
        <v>1</v>
      </c>
      <c r="L607" s="63">
        <f t="shared" si="405"/>
        <v>0</v>
      </c>
      <c r="M607" s="83">
        <v>26</v>
      </c>
      <c r="N607" s="84"/>
      <c r="O607" s="66">
        <f t="shared" si="415"/>
        <v>0</v>
      </c>
      <c r="P607" s="66">
        <f t="shared" si="416"/>
        <v>0</v>
      </c>
      <c r="Q607" s="83"/>
      <c r="R607" s="85">
        <f t="shared" si="417"/>
        <v>83.2</v>
      </c>
      <c r="S607" s="69">
        <f t="shared" si="406"/>
        <v>26</v>
      </c>
      <c r="T607" s="70">
        <f t="shared" si="407"/>
        <v>26</v>
      </c>
      <c r="U607" s="70">
        <f t="shared" si="408"/>
        <v>31.2</v>
      </c>
      <c r="V607" s="70">
        <f t="shared" si="409"/>
        <v>0</v>
      </c>
      <c r="W607" s="70">
        <f t="shared" si="410"/>
        <v>0</v>
      </c>
      <c r="X607" s="70">
        <f t="shared" si="411"/>
        <v>0</v>
      </c>
      <c r="Y607" s="70">
        <f t="shared" si="412"/>
        <v>26</v>
      </c>
      <c r="Z607" s="70">
        <f t="shared" si="413"/>
        <v>26</v>
      </c>
      <c r="AA607" s="70">
        <f t="shared" si="414"/>
        <v>31.2</v>
      </c>
      <c r="AB607" s="71"/>
    </row>
    <row r="608" spans="1:28" ht="25.5" x14ac:dyDescent="0.25">
      <c r="A608" s="54" t="s">
        <v>1379</v>
      </c>
      <c r="B608" s="55" t="s">
        <v>1380</v>
      </c>
      <c r="C608" s="56" t="s">
        <v>117</v>
      </c>
      <c r="D608" s="57" t="s">
        <v>1299</v>
      </c>
      <c r="E608" s="93" t="s">
        <v>54</v>
      </c>
      <c r="F608" s="80">
        <v>6</v>
      </c>
      <c r="G608" s="60" t="s">
        <v>1381</v>
      </c>
      <c r="H608" s="60" t="s">
        <v>1382</v>
      </c>
      <c r="I608" s="771"/>
      <c r="J608" s="82">
        <v>1</v>
      </c>
      <c r="K608" s="63">
        <f t="shared" si="404"/>
        <v>1</v>
      </c>
      <c r="L608" s="63">
        <f t="shared" si="405"/>
        <v>0</v>
      </c>
      <c r="M608" s="83">
        <v>26</v>
      </c>
      <c r="N608" s="84">
        <v>1</v>
      </c>
      <c r="O608" s="66"/>
      <c r="P608" s="66"/>
      <c r="Q608" s="832">
        <v>26</v>
      </c>
      <c r="R608" s="85">
        <v>124.8</v>
      </c>
      <c r="S608" s="69">
        <f t="shared" si="406"/>
        <v>26</v>
      </c>
      <c r="T608" s="70">
        <f t="shared" si="407"/>
        <v>26</v>
      </c>
      <c r="U608" s="70">
        <f t="shared" si="408"/>
        <v>31.2</v>
      </c>
      <c r="V608" s="70">
        <f t="shared" si="409"/>
        <v>26</v>
      </c>
      <c r="W608" s="70">
        <f t="shared" si="410"/>
        <v>0</v>
      </c>
      <c r="X608" s="70">
        <f t="shared" si="411"/>
        <v>7.8</v>
      </c>
      <c r="Y608" s="70">
        <f t="shared" si="412"/>
        <v>52</v>
      </c>
      <c r="Z608" s="70">
        <f t="shared" si="413"/>
        <v>26</v>
      </c>
      <c r="AA608" s="70">
        <f t="shared" si="414"/>
        <v>39</v>
      </c>
      <c r="AB608" s="71"/>
    </row>
    <row r="609" spans="1:29" x14ac:dyDescent="0.25">
      <c r="A609" s="54" t="s">
        <v>140</v>
      </c>
      <c r="B609" s="55" t="s">
        <v>141</v>
      </c>
      <c r="C609" s="56" t="s">
        <v>142</v>
      </c>
      <c r="D609" s="57" t="s">
        <v>53</v>
      </c>
      <c r="E609" s="58" t="s">
        <v>54</v>
      </c>
      <c r="F609" s="80">
        <v>6</v>
      </c>
      <c r="G609" s="60" t="s">
        <v>149</v>
      </c>
      <c r="H609" s="60" t="s">
        <v>150</v>
      </c>
      <c r="I609" s="81"/>
      <c r="J609" s="82"/>
      <c r="K609" s="63">
        <f t="shared" si="404"/>
        <v>0</v>
      </c>
      <c r="L609" s="63">
        <f t="shared" si="405"/>
        <v>0</v>
      </c>
      <c r="M609" s="83"/>
      <c r="N609" s="84"/>
      <c r="O609" s="66">
        <f t="shared" ref="O609:O650" si="418">IF(N609&gt;0, 1, 0)</f>
        <v>0</v>
      </c>
      <c r="P609" s="66">
        <f t="shared" ref="P609:P650" si="419">N609-O609</f>
        <v>0</v>
      </c>
      <c r="Q609" s="83"/>
      <c r="R609" s="85">
        <f t="shared" ref="R609:R650" si="420">(K609*M609*$R$5)+(L609*M609*$R$6)+(O609*Q609*$R$7)+(P609*Q609*$R$8)</f>
        <v>0</v>
      </c>
      <c r="S609" s="69">
        <f t="shared" si="406"/>
        <v>0</v>
      </c>
      <c r="T609" s="70">
        <f t="shared" si="407"/>
        <v>0</v>
      </c>
      <c r="U609" s="70">
        <f t="shared" si="408"/>
        <v>0</v>
      </c>
      <c r="V609" s="70">
        <f t="shared" si="409"/>
        <v>0</v>
      </c>
      <c r="W609" s="70">
        <f t="shared" si="410"/>
        <v>0</v>
      </c>
      <c r="X609" s="70">
        <f t="shared" si="411"/>
        <v>0</v>
      </c>
      <c r="Y609" s="70">
        <f t="shared" si="412"/>
        <v>0</v>
      </c>
      <c r="Z609" s="70">
        <f t="shared" si="413"/>
        <v>0</v>
      </c>
      <c r="AA609" s="70">
        <f t="shared" si="414"/>
        <v>0</v>
      </c>
      <c r="AB609" s="71"/>
      <c r="AC609" s="372">
        <f>R609-Y609-Z609-AA609</f>
        <v>0</v>
      </c>
    </row>
    <row r="610" spans="1:29" ht="25.5" x14ac:dyDescent="0.25">
      <c r="A610" s="54" t="s">
        <v>825</v>
      </c>
      <c r="B610" s="55" t="s">
        <v>133</v>
      </c>
      <c r="C610" s="56" t="s">
        <v>117</v>
      </c>
      <c r="D610" s="57" t="s">
        <v>1162</v>
      </c>
      <c r="E610" s="58" t="s">
        <v>54</v>
      </c>
      <c r="F610" s="80">
        <v>6</v>
      </c>
      <c r="G610" s="60" t="s">
        <v>1254</v>
      </c>
      <c r="H610" s="60" t="s">
        <v>1270</v>
      </c>
      <c r="I610" s="81"/>
      <c r="J610" s="82">
        <v>1</v>
      </c>
      <c r="K610" s="63">
        <f t="shared" si="404"/>
        <v>1</v>
      </c>
      <c r="L610" s="63">
        <f t="shared" si="405"/>
        <v>0</v>
      </c>
      <c r="M610" s="83">
        <v>26</v>
      </c>
      <c r="N610" s="84">
        <v>1</v>
      </c>
      <c r="O610" s="66">
        <f t="shared" si="418"/>
        <v>1</v>
      </c>
      <c r="P610" s="66">
        <f t="shared" si="419"/>
        <v>0</v>
      </c>
      <c r="Q610" s="83">
        <v>26</v>
      </c>
      <c r="R610" s="85">
        <f t="shared" si="420"/>
        <v>124.80000000000001</v>
      </c>
      <c r="S610" s="69">
        <f t="shared" si="406"/>
        <v>26</v>
      </c>
      <c r="T610" s="70">
        <f t="shared" si="407"/>
        <v>26</v>
      </c>
      <c r="U610" s="70">
        <f t="shared" si="408"/>
        <v>31.2</v>
      </c>
      <c r="V610" s="70">
        <f t="shared" si="409"/>
        <v>26</v>
      </c>
      <c r="W610" s="70">
        <f t="shared" si="410"/>
        <v>7.8</v>
      </c>
      <c r="X610" s="70">
        <f t="shared" si="411"/>
        <v>7.8</v>
      </c>
      <c r="Y610" s="70">
        <f t="shared" si="412"/>
        <v>52</v>
      </c>
      <c r="Z610" s="70">
        <f t="shared" si="413"/>
        <v>33.799999999999997</v>
      </c>
      <c r="AA610" s="70">
        <f t="shared" si="414"/>
        <v>39</v>
      </c>
      <c r="AB610" s="71"/>
    </row>
    <row r="611" spans="1:29" ht="25.5" x14ac:dyDescent="0.25">
      <c r="A611" s="54" t="s">
        <v>1045</v>
      </c>
      <c r="B611" s="55" t="s">
        <v>1046</v>
      </c>
      <c r="C611" s="56" t="s">
        <v>117</v>
      </c>
      <c r="D611" s="57" t="s">
        <v>896</v>
      </c>
      <c r="E611" s="58" t="s">
        <v>54</v>
      </c>
      <c r="F611" s="80">
        <v>6</v>
      </c>
      <c r="G611" s="60" t="s">
        <v>1054</v>
      </c>
      <c r="H611" s="60" t="s">
        <v>1055</v>
      </c>
      <c r="I611" s="81"/>
      <c r="J611" s="82"/>
      <c r="K611" s="63">
        <f t="shared" si="404"/>
        <v>0</v>
      </c>
      <c r="L611" s="63">
        <f t="shared" si="405"/>
        <v>0</v>
      </c>
      <c r="M611" s="83"/>
      <c r="N611" s="84"/>
      <c r="O611" s="66">
        <f t="shared" si="418"/>
        <v>0</v>
      </c>
      <c r="P611" s="66">
        <f t="shared" si="419"/>
        <v>0</v>
      </c>
      <c r="Q611" s="83"/>
      <c r="R611" s="85">
        <f t="shared" si="420"/>
        <v>0</v>
      </c>
      <c r="S611" s="69">
        <f t="shared" si="406"/>
        <v>0</v>
      </c>
      <c r="T611" s="70">
        <f t="shared" si="407"/>
        <v>0</v>
      </c>
      <c r="U611" s="70">
        <f t="shared" si="408"/>
        <v>0</v>
      </c>
      <c r="V611" s="70">
        <f t="shared" si="409"/>
        <v>0</v>
      </c>
      <c r="W611" s="70">
        <f t="shared" si="410"/>
        <v>0</v>
      </c>
      <c r="X611" s="70">
        <f t="shared" si="411"/>
        <v>0</v>
      </c>
      <c r="Y611" s="70">
        <f t="shared" si="412"/>
        <v>0</v>
      </c>
      <c r="Z611" s="70">
        <f t="shared" si="413"/>
        <v>0</v>
      </c>
      <c r="AA611" s="70">
        <f t="shared" si="414"/>
        <v>0</v>
      </c>
      <c r="AB611" s="71"/>
    </row>
    <row r="612" spans="1:29" ht="16.5" thickBot="1" x14ac:dyDescent="0.3">
      <c r="A612" s="679" t="s">
        <v>1246</v>
      </c>
      <c r="B612" s="689" t="s">
        <v>1247</v>
      </c>
      <c r="C612" s="698" t="s">
        <v>142</v>
      </c>
      <c r="D612" s="57" t="s">
        <v>1162</v>
      </c>
      <c r="E612" s="705" t="s">
        <v>54</v>
      </c>
      <c r="F612" s="724">
        <v>6</v>
      </c>
      <c r="G612" s="737" t="s">
        <v>1054</v>
      </c>
      <c r="H612" s="737" t="s">
        <v>1055</v>
      </c>
      <c r="I612" s="919"/>
      <c r="J612" s="783">
        <v>1</v>
      </c>
      <c r="K612" s="791">
        <f t="shared" si="404"/>
        <v>1</v>
      </c>
      <c r="L612" s="791">
        <f t="shared" si="405"/>
        <v>0</v>
      </c>
      <c r="M612" s="801">
        <v>26</v>
      </c>
      <c r="N612" s="811">
        <v>1</v>
      </c>
      <c r="O612" s="818">
        <f t="shared" si="418"/>
        <v>1</v>
      </c>
      <c r="P612" s="818">
        <f t="shared" si="419"/>
        <v>0</v>
      </c>
      <c r="Q612" s="923">
        <v>26</v>
      </c>
      <c r="R612" s="848">
        <f t="shared" si="420"/>
        <v>124.80000000000001</v>
      </c>
      <c r="S612" s="860">
        <f t="shared" si="406"/>
        <v>26</v>
      </c>
      <c r="T612" s="866">
        <f t="shared" si="407"/>
        <v>26</v>
      </c>
      <c r="U612" s="866">
        <f t="shared" si="408"/>
        <v>31.2</v>
      </c>
      <c r="V612" s="866">
        <f t="shared" si="409"/>
        <v>26</v>
      </c>
      <c r="W612" s="866">
        <f t="shared" si="410"/>
        <v>7.8</v>
      </c>
      <c r="X612" s="866">
        <f t="shared" si="411"/>
        <v>7.8</v>
      </c>
      <c r="Y612" s="866">
        <f t="shared" si="412"/>
        <v>52</v>
      </c>
      <c r="Z612" s="866">
        <f t="shared" si="413"/>
        <v>33.799999999999997</v>
      </c>
      <c r="AA612" s="866">
        <f t="shared" si="414"/>
        <v>39</v>
      </c>
      <c r="AB612" s="868"/>
    </row>
    <row r="613" spans="1:29" ht="32.25" thickTop="1" x14ac:dyDescent="0.25">
      <c r="A613" s="392" t="s">
        <v>688</v>
      </c>
      <c r="B613" s="393" t="s">
        <v>689</v>
      </c>
      <c r="C613" s="56" t="s">
        <v>142</v>
      </c>
      <c r="D613" s="57" t="s">
        <v>549</v>
      </c>
      <c r="E613" s="58" t="s">
        <v>54</v>
      </c>
      <c r="F613" s="80">
        <v>6</v>
      </c>
      <c r="G613" s="60" t="s">
        <v>695</v>
      </c>
      <c r="H613" s="60" t="s">
        <v>696</v>
      </c>
      <c r="I613" s="757"/>
      <c r="J613" s="62">
        <v>1</v>
      </c>
      <c r="K613" s="63">
        <f t="shared" si="404"/>
        <v>1</v>
      </c>
      <c r="L613" s="63">
        <f t="shared" si="405"/>
        <v>0</v>
      </c>
      <c r="M613" s="64">
        <v>26</v>
      </c>
      <c r="N613" s="65">
        <v>1</v>
      </c>
      <c r="O613" s="66">
        <f t="shared" si="418"/>
        <v>1</v>
      </c>
      <c r="P613" s="66">
        <f t="shared" si="419"/>
        <v>0</v>
      </c>
      <c r="Q613" s="395">
        <v>26</v>
      </c>
      <c r="R613" s="68">
        <f t="shared" si="420"/>
        <v>124.80000000000001</v>
      </c>
      <c r="S613" s="69">
        <f t="shared" si="406"/>
        <v>26</v>
      </c>
      <c r="T613" s="70">
        <f t="shared" si="407"/>
        <v>26</v>
      </c>
      <c r="U613" s="70">
        <f t="shared" si="408"/>
        <v>31.2</v>
      </c>
      <c r="V613" s="70">
        <f t="shared" si="409"/>
        <v>26</v>
      </c>
      <c r="W613" s="70">
        <f t="shared" si="410"/>
        <v>7.8</v>
      </c>
      <c r="X613" s="70">
        <f t="shared" si="411"/>
        <v>7.8</v>
      </c>
      <c r="Y613" s="70">
        <f t="shared" si="412"/>
        <v>52</v>
      </c>
      <c r="Z613" s="70">
        <f t="shared" si="413"/>
        <v>33.799999999999997</v>
      </c>
      <c r="AA613" s="70">
        <f t="shared" si="414"/>
        <v>39</v>
      </c>
      <c r="AB613" s="71"/>
    </row>
    <row r="614" spans="1:29" ht="31.5" x14ac:dyDescent="0.25">
      <c r="A614" s="392" t="s">
        <v>734</v>
      </c>
      <c r="B614" s="393" t="s">
        <v>735</v>
      </c>
      <c r="C614" s="56" t="s">
        <v>199</v>
      </c>
      <c r="D614" s="57" t="s">
        <v>549</v>
      </c>
      <c r="E614" s="58" t="s">
        <v>54</v>
      </c>
      <c r="F614" s="80">
        <v>6</v>
      </c>
      <c r="G614" s="60" t="s">
        <v>695</v>
      </c>
      <c r="H614" s="60" t="s">
        <v>696</v>
      </c>
      <c r="I614" s="81"/>
      <c r="J614" s="82">
        <v>0</v>
      </c>
      <c r="K614" s="63">
        <f t="shared" si="404"/>
        <v>0</v>
      </c>
      <c r="L614" s="63">
        <f t="shared" si="405"/>
        <v>0</v>
      </c>
      <c r="M614" s="83">
        <v>0</v>
      </c>
      <c r="N614" s="84">
        <v>1</v>
      </c>
      <c r="O614" s="66">
        <f t="shared" si="418"/>
        <v>1</v>
      </c>
      <c r="P614" s="66">
        <f t="shared" si="419"/>
        <v>0</v>
      </c>
      <c r="Q614" s="446">
        <v>0</v>
      </c>
      <c r="R614" s="85">
        <f t="shared" si="420"/>
        <v>0</v>
      </c>
      <c r="S614" s="69">
        <f t="shared" si="406"/>
        <v>0</v>
      </c>
      <c r="T614" s="70">
        <f t="shared" si="407"/>
        <v>0</v>
      </c>
      <c r="U614" s="70">
        <f t="shared" si="408"/>
        <v>0</v>
      </c>
      <c r="V614" s="70">
        <f t="shared" si="409"/>
        <v>0</v>
      </c>
      <c r="W614" s="70">
        <f t="shared" si="410"/>
        <v>0</v>
      </c>
      <c r="X614" s="70">
        <f t="shared" si="411"/>
        <v>0</v>
      </c>
      <c r="Y614" s="70">
        <f t="shared" si="412"/>
        <v>0</v>
      </c>
      <c r="Z614" s="70">
        <f t="shared" si="413"/>
        <v>0</v>
      </c>
      <c r="AA614" s="70">
        <f t="shared" si="414"/>
        <v>0</v>
      </c>
      <c r="AB614" s="71"/>
    </row>
    <row r="615" spans="1:29" ht="25.5" x14ac:dyDescent="0.25">
      <c r="A615" s="54" t="s">
        <v>825</v>
      </c>
      <c r="B615" s="55" t="s">
        <v>133</v>
      </c>
      <c r="C615" s="56" t="s">
        <v>117</v>
      </c>
      <c r="D615" s="57" t="s">
        <v>1162</v>
      </c>
      <c r="E615" s="58" t="s">
        <v>54</v>
      </c>
      <c r="F615" s="80">
        <v>6</v>
      </c>
      <c r="G615" s="60" t="s">
        <v>1268</v>
      </c>
      <c r="H615" s="60" t="s">
        <v>1269</v>
      </c>
      <c r="I615" s="81"/>
      <c r="J615" s="82">
        <v>1</v>
      </c>
      <c r="K615" s="63">
        <f t="shared" si="404"/>
        <v>1</v>
      </c>
      <c r="L615" s="63">
        <f t="shared" si="405"/>
        <v>0</v>
      </c>
      <c r="M615" s="83">
        <v>26</v>
      </c>
      <c r="N615" s="84">
        <v>1</v>
      </c>
      <c r="O615" s="66">
        <f t="shared" si="418"/>
        <v>1</v>
      </c>
      <c r="P615" s="66">
        <f t="shared" si="419"/>
        <v>0</v>
      </c>
      <c r="Q615" s="83">
        <v>26</v>
      </c>
      <c r="R615" s="85">
        <f t="shared" si="420"/>
        <v>124.80000000000001</v>
      </c>
      <c r="S615" s="69">
        <f t="shared" si="406"/>
        <v>26</v>
      </c>
      <c r="T615" s="70">
        <f t="shared" si="407"/>
        <v>26</v>
      </c>
      <c r="U615" s="70">
        <f t="shared" si="408"/>
        <v>31.2</v>
      </c>
      <c r="V615" s="70">
        <f t="shared" si="409"/>
        <v>26</v>
      </c>
      <c r="W615" s="70">
        <f t="shared" si="410"/>
        <v>7.8</v>
      </c>
      <c r="X615" s="70">
        <f t="shared" si="411"/>
        <v>7.8</v>
      </c>
      <c r="Y615" s="70">
        <f t="shared" si="412"/>
        <v>52</v>
      </c>
      <c r="Z615" s="70">
        <f t="shared" si="413"/>
        <v>33.799999999999997</v>
      </c>
      <c r="AA615" s="70">
        <f t="shared" si="414"/>
        <v>39</v>
      </c>
      <c r="AB615" s="71"/>
    </row>
    <row r="616" spans="1:29" ht="25.5" x14ac:dyDescent="0.25">
      <c r="A616" s="54" t="s">
        <v>395</v>
      </c>
      <c r="B616" s="55" t="s">
        <v>396</v>
      </c>
      <c r="C616" s="56" t="s">
        <v>117</v>
      </c>
      <c r="D616" s="57" t="s">
        <v>289</v>
      </c>
      <c r="E616" s="58" t="s">
        <v>54</v>
      </c>
      <c r="F616" s="80">
        <v>6</v>
      </c>
      <c r="G616" s="60" t="s">
        <v>407</v>
      </c>
      <c r="H616" s="60" t="s">
        <v>408</v>
      </c>
      <c r="I616" s="81"/>
      <c r="J616" s="82"/>
      <c r="K616" s="63">
        <f t="shared" si="404"/>
        <v>0</v>
      </c>
      <c r="L616" s="63">
        <f t="shared" si="405"/>
        <v>0</v>
      </c>
      <c r="M616" s="83"/>
      <c r="N616" s="84"/>
      <c r="O616" s="66">
        <f t="shared" si="418"/>
        <v>0</v>
      </c>
      <c r="P616" s="66">
        <f t="shared" si="419"/>
        <v>0</v>
      </c>
      <c r="Q616" s="83"/>
      <c r="R616" s="85">
        <f t="shared" si="420"/>
        <v>0</v>
      </c>
      <c r="S616" s="69">
        <f t="shared" si="406"/>
        <v>0</v>
      </c>
      <c r="T616" s="70">
        <f t="shared" si="407"/>
        <v>0</v>
      </c>
      <c r="U616" s="70">
        <f t="shared" si="408"/>
        <v>0</v>
      </c>
      <c r="V616" s="70">
        <f t="shared" si="409"/>
        <v>0</v>
      </c>
      <c r="W616" s="70">
        <f t="shared" si="410"/>
        <v>0</v>
      </c>
      <c r="X616" s="70">
        <f t="shared" si="411"/>
        <v>0</v>
      </c>
      <c r="Y616" s="70">
        <f t="shared" si="412"/>
        <v>0</v>
      </c>
      <c r="Z616" s="70">
        <f t="shared" si="413"/>
        <v>0</v>
      </c>
      <c r="AA616" s="70">
        <f t="shared" si="414"/>
        <v>0</v>
      </c>
      <c r="AB616" s="71"/>
    </row>
    <row r="617" spans="1:29" x14ac:dyDescent="0.25">
      <c r="A617" s="54" t="s">
        <v>769</v>
      </c>
      <c r="B617" s="55" t="s">
        <v>770</v>
      </c>
      <c r="C617" s="56" t="s">
        <v>52</v>
      </c>
      <c r="D617" s="57" t="s">
        <v>738</v>
      </c>
      <c r="E617" s="58" t="s">
        <v>54</v>
      </c>
      <c r="F617" s="80">
        <v>6</v>
      </c>
      <c r="G617" s="60" t="s">
        <v>780</v>
      </c>
      <c r="H617" s="60" t="s">
        <v>781</v>
      </c>
      <c r="I617" s="81"/>
      <c r="J617" s="82"/>
      <c r="K617" s="63">
        <f t="shared" si="404"/>
        <v>0</v>
      </c>
      <c r="L617" s="63">
        <f t="shared" si="405"/>
        <v>0</v>
      </c>
      <c r="M617" s="83"/>
      <c r="N617" s="84"/>
      <c r="O617" s="66">
        <f t="shared" si="418"/>
        <v>0</v>
      </c>
      <c r="P617" s="66">
        <f t="shared" si="419"/>
        <v>0</v>
      </c>
      <c r="Q617" s="83"/>
      <c r="R617" s="85">
        <f t="shared" si="420"/>
        <v>0</v>
      </c>
      <c r="S617" s="69">
        <f t="shared" si="406"/>
        <v>0</v>
      </c>
      <c r="T617" s="70">
        <f t="shared" si="407"/>
        <v>0</v>
      </c>
      <c r="U617" s="70">
        <f t="shared" si="408"/>
        <v>0</v>
      </c>
      <c r="V617" s="70">
        <f t="shared" si="409"/>
        <v>0</v>
      </c>
      <c r="W617" s="70">
        <f t="shared" si="410"/>
        <v>0</v>
      </c>
      <c r="X617" s="70">
        <f t="shared" si="411"/>
        <v>0</v>
      </c>
      <c r="Y617" s="70">
        <f t="shared" si="412"/>
        <v>0</v>
      </c>
      <c r="Z617" s="70">
        <f t="shared" si="413"/>
        <v>0</v>
      </c>
      <c r="AA617" s="70">
        <f t="shared" si="414"/>
        <v>0</v>
      </c>
      <c r="AB617" s="71"/>
    </row>
    <row r="618" spans="1:29" x14ac:dyDescent="0.25">
      <c r="A618" s="392" t="s">
        <v>712</v>
      </c>
      <c r="B618" s="393" t="s">
        <v>713</v>
      </c>
      <c r="C618" s="56"/>
      <c r="D618" s="57" t="s">
        <v>549</v>
      </c>
      <c r="E618" s="58" t="s">
        <v>54</v>
      </c>
      <c r="F618" s="80" t="s">
        <v>714</v>
      </c>
      <c r="G618" s="60" t="s">
        <v>715</v>
      </c>
      <c r="H618" s="60" t="s">
        <v>716</v>
      </c>
      <c r="I618" s="766"/>
      <c r="J618" s="82">
        <v>1</v>
      </c>
      <c r="K618" s="63">
        <f t="shared" ref="K618:K649" si="421">IF(J618&gt;0, 1, 0)</f>
        <v>1</v>
      </c>
      <c r="L618" s="63">
        <f t="shared" ref="L618:L649" si="422">J618-K618</f>
        <v>0</v>
      </c>
      <c r="M618" s="83">
        <v>26</v>
      </c>
      <c r="N618" s="84">
        <v>1</v>
      </c>
      <c r="O618" s="66">
        <f t="shared" si="418"/>
        <v>1</v>
      </c>
      <c r="P618" s="66">
        <f t="shared" si="419"/>
        <v>0</v>
      </c>
      <c r="Q618" s="826">
        <v>26</v>
      </c>
      <c r="R618" s="85">
        <f t="shared" si="420"/>
        <v>124.80000000000001</v>
      </c>
      <c r="S618" s="69">
        <f t="shared" si="406"/>
        <v>26</v>
      </c>
      <c r="T618" s="70">
        <f t="shared" si="407"/>
        <v>26</v>
      </c>
      <c r="U618" s="70">
        <f t="shared" si="408"/>
        <v>31.2</v>
      </c>
      <c r="V618" s="70">
        <f t="shared" si="409"/>
        <v>26</v>
      </c>
      <c r="W618" s="70">
        <f t="shared" si="410"/>
        <v>7.8</v>
      </c>
      <c r="X618" s="70">
        <f t="shared" si="411"/>
        <v>7.8</v>
      </c>
      <c r="Y618" s="70">
        <f t="shared" si="412"/>
        <v>52</v>
      </c>
      <c r="Z618" s="70">
        <f t="shared" si="413"/>
        <v>33.799999999999997</v>
      </c>
      <c r="AA618" s="70">
        <f t="shared" si="414"/>
        <v>39</v>
      </c>
      <c r="AB618" s="71"/>
    </row>
    <row r="619" spans="1:29" x14ac:dyDescent="0.25">
      <c r="A619" s="54" t="s">
        <v>850</v>
      </c>
      <c r="B619" s="55" t="s">
        <v>800</v>
      </c>
      <c r="C619" s="56" t="s">
        <v>52</v>
      </c>
      <c r="D619" s="57" t="s">
        <v>738</v>
      </c>
      <c r="E619" s="58" t="s">
        <v>54</v>
      </c>
      <c r="F619" s="80" t="s">
        <v>851</v>
      </c>
      <c r="G619" s="60" t="s">
        <v>852</v>
      </c>
      <c r="H619" s="60" t="s">
        <v>853</v>
      </c>
      <c r="I619" s="756"/>
      <c r="J619" s="82">
        <v>1</v>
      </c>
      <c r="K619" s="63">
        <f t="shared" si="421"/>
        <v>1</v>
      </c>
      <c r="L619" s="63">
        <f t="shared" si="422"/>
        <v>0</v>
      </c>
      <c r="M619" s="83">
        <v>26</v>
      </c>
      <c r="N619" s="84">
        <v>1</v>
      </c>
      <c r="O619" s="66">
        <f t="shared" si="418"/>
        <v>1</v>
      </c>
      <c r="P619" s="66">
        <f t="shared" si="419"/>
        <v>0</v>
      </c>
      <c r="Q619" s="827">
        <v>26</v>
      </c>
      <c r="R619" s="85">
        <f t="shared" si="420"/>
        <v>124.80000000000001</v>
      </c>
      <c r="S619" s="69">
        <f t="shared" si="406"/>
        <v>26</v>
      </c>
      <c r="T619" s="70">
        <f t="shared" si="407"/>
        <v>26</v>
      </c>
      <c r="U619" s="70">
        <f t="shared" si="408"/>
        <v>31.2</v>
      </c>
      <c r="V619" s="70">
        <f t="shared" si="409"/>
        <v>26</v>
      </c>
      <c r="W619" s="70">
        <f t="shared" si="410"/>
        <v>7.8</v>
      </c>
      <c r="X619" s="70">
        <f t="shared" si="411"/>
        <v>7.8</v>
      </c>
      <c r="Y619" s="70">
        <f t="shared" si="412"/>
        <v>52</v>
      </c>
      <c r="Z619" s="70">
        <f t="shared" si="413"/>
        <v>33.799999999999997</v>
      </c>
      <c r="AA619" s="70">
        <f t="shared" si="414"/>
        <v>39</v>
      </c>
      <c r="AB619" s="71"/>
    </row>
    <row r="620" spans="1:29" x14ac:dyDescent="0.25">
      <c r="A620" s="54" t="s">
        <v>740</v>
      </c>
      <c r="B620" s="55" t="s">
        <v>741</v>
      </c>
      <c r="C620" s="56" t="s">
        <v>142</v>
      </c>
      <c r="D620" s="57" t="s">
        <v>738</v>
      </c>
      <c r="E620" s="58" t="s">
        <v>54</v>
      </c>
      <c r="F620" s="59" t="s">
        <v>742</v>
      </c>
      <c r="G620" s="60" t="s">
        <v>743</v>
      </c>
      <c r="H620" s="60" t="s">
        <v>744</v>
      </c>
      <c r="I620" s="756"/>
      <c r="J620" s="82">
        <v>1</v>
      </c>
      <c r="K620" s="63">
        <f t="shared" si="421"/>
        <v>1</v>
      </c>
      <c r="L620" s="63">
        <f t="shared" si="422"/>
        <v>0</v>
      </c>
      <c r="M620" s="83">
        <v>22</v>
      </c>
      <c r="N620" s="84"/>
      <c r="O620" s="66">
        <f t="shared" si="418"/>
        <v>0</v>
      </c>
      <c r="P620" s="66">
        <f t="shared" si="419"/>
        <v>0</v>
      </c>
      <c r="Q620" s="827"/>
      <c r="R620" s="85">
        <f t="shared" si="420"/>
        <v>70.400000000000006</v>
      </c>
      <c r="S620" s="69">
        <f t="shared" si="406"/>
        <v>22</v>
      </c>
      <c r="T620" s="70">
        <f t="shared" si="407"/>
        <v>22</v>
      </c>
      <c r="U620" s="70">
        <f t="shared" si="408"/>
        <v>26.4</v>
      </c>
      <c r="V620" s="70">
        <f t="shared" si="409"/>
        <v>0</v>
      </c>
      <c r="W620" s="70">
        <f t="shared" si="410"/>
        <v>0</v>
      </c>
      <c r="X620" s="70">
        <f t="shared" si="411"/>
        <v>0</v>
      </c>
      <c r="Y620" s="70">
        <f t="shared" si="412"/>
        <v>22</v>
      </c>
      <c r="Z620" s="70">
        <f t="shared" si="413"/>
        <v>22</v>
      </c>
      <c r="AA620" s="70">
        <f t="shared" si="414"/>
        <v>26.4</v>
      </c>
      <c r="AB620" s="71"/>
    </row>
    <row r="621" spans="1:29" x14ac:dyDescent="0.25">
      <c r="A621" s="54" t="s">
        <v>790</v>
      </c>
      <c r="B621" s="55" t="s">
        <v>791</v>
      </c>
      <c r="C621" s="56" t="s">
        <v>199</v>
      </c>
      <c r="D621" s="57" t="s">
        <v>738</v>
      </c>
      <c r="E621" s="58" t="s">
        <v>54</v>
      </c>
      <c r="F621" s="59" t="s">
        <v>742</v>
      </c>
      <c r="G621" s="60" t="s">
        <v>743</v>
      </c>
      <c r="H621" s="60" t="s">
        <v>744</v>
      </c>
      <c r="I621" s="81"/>
      <c r="J621" s="82"/>
      <c r="K621" s="63">
        <f t="shared" si="421"/>
        <v>0</v>
      </c>
      <c r="L621" s="63">
        <f t="shared" si="422"/>
        <v>0</v>
      </c>
      <c r="M621" s="83"/>
      <c r="N621" s="84">
        <v>4</v>
      </c>
      <c r="O621" s="66">
        <f t="shared" si="418"/>
        <v>1</v>
      </c>
      <c r="P621" s="66">
        <f t="shared" si="419"/>
        <v>3</v>
      </c>
      <c r="Q621" s="83">
        <v>13</v>
      </c>
      <c r="R621" s="85">
        <f t="shared" si="420"/>
        <v>71.5</v>
      </c>
      <c r="S621" s="69">
        <f t="shared" si="406"/>
        <v>0</v>
      </c>
      <c r="T621" s="70">
        <f t="shared" si="407"/>
        <v>0</v>
      </c>
      <c r="U621" s="70">
        <f t="shared" si="408"/>
        <v>0</v>
      </c>
      <c r="V621" s="70">
        <f t="shared" si="409"/>
        <v>52</v>
      </c>
      <c r="W621" s="70">
        <f t="shared" si="410"/>
        <v>3.9</v>
      </c>
      <c r="X621" s="70">
        <f t="shared" si="411"/>
        <v>15.6</v>
      </c>
      <c r="Y621" s="70">
        <f t="shared" si="412"/>
        <v>52</v>
      </c>
      <c r="Z621" s="70">
        <f t="shared" si="413"/>
        <v>3.9</v>
      </c>
      <c r="AA621" s="70">
        <f t="shared" si="414"/>
        <v>15.6</v>
      </c>
      <c r="AB621" s="71"/>
    </row>
    <row r="622" spans="1:29" x14ac:dyDescent="0.25">
      <c r="A622" s="54" t="s">
        <v>813</v>
      </c>
      <c r="B622" s="55" t="s">
        <v>133</v>
      </c>
      <c r="C622" s="56" t="s">
        <v>52</v>
      </c>
      <c r="D622" s="57" t="s">
        <v>738</v>
      </c>
      <c r="E622" s="58" t="s">
        <v>54</v>
      </c>
      <c r="F622" s="59" t="s">
        <v>742</v>
      </c>
      <c r="G622" s="60" t="s">
        <v>743</v>
      </c>
      <c r="H622" s="60" t="s">
        <v>744</v>
      </c>
      <c r="I622" s="81"/>
      <c r="J622" s="82">
        <v>2</v>
      </c>
      <c r="K622" s="63">
        <f t="shared" si="421"/>
        <v>1</v>
      </c>
      <c r="L622" s="63">
        <f t="shared" si="422"/>
        <v>1</v>
      </c>
      <c r="M622" s="83">
        <v>4</v>
      </c>
      <c r="N622" s="84"/>
      <c r="O622" s="66">
        <f t="shared" si="418"/>
        <v>0</v>
      </c>
      <c r="P622" s="66">
        <f t="shared" si="419"/>
        <v>0</v>
      </c>
      <c r="Q622" s="83"/>
      <c r="R622" s="85">
        <f t="shared" si="420"/>
        <v>21.6</v>
      </c>
      <c r="S622" s="69">
        <f t="shared" si="406"/>
        <v>8</v>
      </c>
      <c r="T622" s="70">
        <f t="shared" si="407"/>
        <v>4</v>
      </c>
      <c r="U622" s="70">
        <f t="shared" si="408"/>
        <v>9.6</v>
      </c>
      <c r="V622" s="70">
        <f t="shared" si="409"/>
        <v>0</v>
      </c>
      <c r="W622" s="70">
        <f t="shared" si="410"/>
        <v>0</v>
      </c>
      <c r="X622" s="70">
        <f t="shared" si="411"/>
        <v>0</v>
      </c>
      <c r="Y622" s="70">
        <f t="shared" si="412"/>
        <v>8</v>
      </c>
      <c r="Z622" s="70">
        <f t="shared" si="413"/>
        <v>4</v>
      </c>
      <c r="AA622" s="70">
        <f t="shared" si="414"/>
        <v>9.6</v>
      </c>
      <c r="AB622" s="71"/>
    </row>
    <row r="623" spans="1:29" ht="25.5" x14ac:dyDescent="0.25">
      <c r="A623" s="54" t="s">
        <v>880</v>
      </c>
      <c r="B623" s="55" t="s">
        <v>881</v>
      </c>
      <c r="C623" s="56" t="s">
        <v>117</v>
      </c>
      <c r="D623" s="57" t="s">
        <v>738</v>
      </c>
      <c r="E623" s="58" t="s">
        <v>54</v>
      </c>
      <c r="F623" s="59" t="s">
        <v>742</v>
      </c>
      <c r="G623" s="60" t="s">
        <v>743</v>
      </c>
      <c r="H623" s="60" t="s">
        <v>744</v>
      </c>
      <c r="I623" s="466"/>
      <c r="J623" s="82">
        <v>1</v>
      </c>
      <c r="K623" s="96">
        <f t="shared" si="421"/>
        <v>1</v>
      </c>
      <c r="L623" s="96">
        <f t="shared" si="422"/>
        <v>0</v>
      </c>
      <c r="M623" s="83">
        <v>22</v>
      </c>
      <c r="N623" s="84"/>
      <c r="O623" s="66">
        <f t="shared" si="418"/>
        <v>0</v>
      </c>
      <c r="P623" s="66">
        <f t="shared" si="419"/>
        <v>0</v>
      </c>
      <c r="Q623" s="83"/>
      <c r="R623" s="85">
        <f t="shared" si="420"/>
        <v>70.400000000000006</v>
      </c>
      <c r="S623" s="69">
        <f t="shared" si="406"/>
        <v>22</v>
      </c>
      <c r="T623" s="70">
        <f t="shared" si="407"/>
        <v>22</v>
      </c>
      <c r="U623" s="70">
        <f t="shared" si="408"/>
        <v>26.4</v>
      </c>
      <c r="V623" s="70">
        <f t="shared" si="409"/>
        <v>0</v>
      </c>
      <c r="W623" s="70">
        <f t="shared" si="410"/>
        <v>0</v>
      </c>
      <c r="X623" s="70">
        <f t="shared" si="411"/>
        <v>0</v>
      </c>
      <c r="Y623" s="70">
        <f t="shared" si="412"/>
        <v>22</v>
      </c>
      <c r="Z623" s="70">
        <f t="shared" si="413"/>
        <v>22</v>
      </c>
      <c r="AA623" s="70">
        <f t="shared" si="414"/>
        <v>26.4</v>
      </c>
      <c r="AB623" s="71"/>
    </row>
    <row r="624" spans="1:29" ht="25.5" x14ac:dyDescent="0.25">
      <c r="A624" s="54" t="s">
        <v>825</v>
      </c>
      <c r="B624" s="55" t="s">
        <v>826</v>
      </c>
      <c r="C624" s="56" t="s">
        <v>117</v>
      </c>
      <c r="D624" s="57" t="s">
        <v>738</v>
      </c>
      <c r="E624" s="58" t="s">
        <v>54</v>
      </c>
      <c r="F624" s="59" t="s">
        <v>827</v>
      </c>
      <c r="G624" s="60" t="s">
        <v>828</v>
      </c>
      <c r="H624" s="60" t="s">
        <v>829</v>
      </c>
      <c r="I624" s="756"/>
      <c r="J624" s="82">
        <v>1</v>
      </c>
      <c r="K624" s="63">
        <f t="shared" si="421"/>
        <v>1</v>
      </c>
      <c r="L624" s="63">
        <f t="shared" si="422"/>
        <v>0</v>
      </c>
      <c r="M624" s="83">
        <v>6</v>
      </c>
      <c r="N624" s="84">
        <v>2</v>
      </c>
      <c r="O624" s="66">
        <f t="shared" si="418"/>
        <v>1</v>
      </c>
      <c r="P624" s="66">
        <f t="shared" si="419"/>
        <v>1</v>
      </c>
      <c r="Q624" s="827">
        <v>26</v>
      </c>
      <c r="R624" s="85">
        <f t="shared" si="420"/>
        <v>94.600000000000009</v>
      </c>
      <c r="S624" s="69">
        <f t="shared" si="406"/>
        <v>6</v>
      </c>
      <c r="T624" s="70">
        <f t="shared" si="407"/>
        <v>6</v>
      </c>
      <c r="U624" s="70">
        <f t="shared" si="408"/>
        <v>7.1999999999999993</v>
      </c>
      <c r="V624" s="70">
        <f t="shared" si="409"/>
        <v>52</v>
      </c>
      <c r="W624" s="70">
        <f t="shared" si="410"/>
        <v>7.8</v>
      </c>
      <c r="X624" s="70">
        <f t="shared" si="411"/>
        <v>15.6</v>
      </c>
      <c r="Y624" s="70">
        <f t="shared" si="412"/>
        <v>58</v>
      </c>
      <c r="Z624" s="70">
        <f t="shared" si="413"/>
        <v>13.8</v>
      </c>
      <c r="AA624" s="70">
        <f t="shared" si="414"/>
        <v>22.799999999999997</v>
      </c>
      <c r="AB624" s="71"/>
    </row>
    <row r="625" spans="1:29" ht="26.25" thickBot="1" x14ac:dyDescent="0.3">
      <c r="A625" s="679" t="s">
        <v>868</v>
      </c>
      <c r="B625" s="689" t="s">
        <v>269</v>
      </c>
      <c r="C625" s="698" t="s">
        <v>117</v>
      </c>
      <c r="D625" s="57" t="s">
        <v>738</v>
      </c>
      <c r="E625" s="705" t="s">
        <v>54</v>
      </c>
      <c r="F625" s="726" t="s">
        <v>827</v>
      </c>
      <c r="G625" s="737" t="s">
        <v>828</v>
      </c>
      <c r="H625" s="737" t="s">
        <v>829</v>
      </c>
      <c r="I625" s="780"/>
      <c r="J625" s="783">
        <v>1</v>
      </c>
      <c r="K625" s="791">
        <f t="shared" si="421"/>
        <v>1</v>
      </c>
      <c r="L625" s="791">
        <f t="shared" si="422"/>
        <v>0</v>
      </c>
      <c r="M625" s="801">
        <v>20</v>
      </c>
      <c r="N625" s="811">
        <v>1</v>
      </c>
      <c r="O625" s="818">
        <f t="shared" si="418"/>
        <v>1</v>
      </c>
      <c r="P625" s="818">
        <f t="shared" si="419"/>
        <v>0</v>
      </c>
      <c r="Q625" s="845">
        <v>26</v>
      </c>
      <c r="R625" s="848">
        <f t="shared" si="420"/>
        <v>105.6</v>
      </c>
      <c r="S625" s="860">
        <f t="shared" si="406"/>
        <v>20</v>
      </c>
      <c r="T625" s="866">
        <f t="shared" si="407"/>
        <v>20</v>
      </c>
      <c r="U625" s="866">
        <f t="shared" si="408"/>
        <v>24</v>
      </c>
      <c r="V625" s="866">
        <f t="shared" si="409"/>
        <v>26</v>
      </c>
      <c r="W625" s="866">
        <f t="shared" si="410"/>
        <v>7.8</v>
      </c>
      <c r="X625" s="866">
        <f t="shared" si="411"/>
        <v>7.8</v>
      </c>
      <c r="Y625" s="866">
        <f t="shared" si="412"/>
        <v>46</v>
      </c>
      <c r="Z625" s="866">
        <f t="shared" si="413"/>
        <v>27.8</v>
      </c>
      <c r="AA625" s="866">
        <f t="shared" si="414"/>
        <v>31.8</v>
      </c>
      <c r="AB625" s="868"/>
    </row>
    <row r="626" spans="1:29" ht="16.5" thickTop="1" x14ac:dyDescent="0.25">
      <c r="A626" s="54" t="s">
        <v>519</v>
      </c>
      <c r="B626" s="55" t="s">
        <v>520</v>
      </c>
      <c r="C626" s="56" t="s">
        <v>471</v>
      </c>
      <c r="D626" s="57" t="s">
        <v>472</v>
      </c>
      <c r="E626" s="91" t="s">
        <v>68</v>
      </c>
      <c r="F626" s="92">
        <v>4</v>
      </c>
      <c r="G626" s="91" t="s">
        <v>517</v>
      </c>
      <c r="H626" s="91" t="s">
        <v>527</v>
      </c>
      <c r="I626" s="757"/>
      <c r="J626" s="62"/>
      <c r="K626" s="63">
        <f t="shared" si="421"/>
        <v>0</v>
      </c>
      <c r="L626" s="63">
        <f t="shared" si="422"/>
        <v>0</v>
      </c>
      <c r="M626" s="64"/>
      <c r="N626" s="65"/>
      <c r="O626" s="66">
        <f t="shared" si="418"/>
        <v>0</v>
      </c>
      <c r="P626" s="66">
        <f t="shared" si="419"/>
        <v>0</v>
      </c>
      <c r="Q626" s="64"/>
      <c r="R626" s="68">
        <f t="shared" si="420"/>
        <v>0</v>
      </c>
      <c r="S626" s="69">
        <f t="shared" si="406"/>
        <v>0</v>
      </c>
      <c r="T626" s="70">
        <f t="shared" si="407"/>
        <v>0</v>
      </c>
      <c r="U626" s="70">
        <f t="shared" si="408"/>
        <v>0</v>
      </c>
      <c r="V626" s="70">
        <f t="shared" si="409"/>
        <v>0</v>
      </c>
      <c r="W626" s="70">
        <f t="shared" si="410"/>
        <v>0</v>
      </c>
      <c r="X626" s="70">
        <f t="shared" si="411"/>
        <v>0</v>
      </c>
      <c r="Y626" s="70">
        <f t="shared" si="412"/>
        <v>0</v>
      </c>
      <c r="Z626" s="70">
        <f t="shared" si="413"/>
        <v>0</v>
      </c>
      <c r="AA626" s="70">
        <f t="shared" si="414"/>
        <v>0</v>
      </c>
      <c r="AB626" s="71"/>
    </row>
    <row r="627" spans="1:29" ht="25.5" x14ac:dyDescent="0.25">
      <c r="A627" s="54" t="s">
        <v>976</v>
      </c>
      <c r="B627" s="55" t="s">
        <v>977</v>
      </c>
      <c r="C627" s="56" t="s">
        <v>895</v>
      </c>
      <c r="D627" s="57" t="s">
        <v>896</v>
      </c>
      <c r="E627" s="91" t="s">
        <v>68</v>
      </c>
      <c r="F627" s="92">
        <v>4</v>
      </c>
      <c r="G627" s="91" t="s">
        <v>981</v>
      </c>
      <c r="H627" s="91" t="s">
        <v>985</v>
      </c>
      <c r="I627" s="81"/>
      <c r="J627" s="82">
        <v>1</v>
      </c>
      <c r="K627" s="63">
        <f t="shared" si="421"/>
        <v>1</v>
      </c>
      <c r="L627" s="63">
        <f t="shared" si="422"/>
        <v>0</v>
      </c>
      <c r="M627" s="83">
        <v>20</v>
      </c>
      <c r="N627" s="84">
        <v>1</v>
      </c>
      <c r="O627" s="66">
        <f t="shared" si="418"/>
        <v>1</v>
      </c>
      <c r="P627" s="66">
        <f t="shared" si="419"/>
        <v>0</v>
      </c>
      <c r="Q627" s="83">
        <v>10</v>
      </c>
      <c r="R627" s="85">
        <f t="shared" si="420"/>
        <v>80</v>
      </c>
      <c r="S627" s="69">
        <f t="shared" ref="S627:S650" si="423">J627*M627*$S$5</f>
        <v>20</v>
      </c>
      <c r="T627" s="70">
        <f t="shared" ref="T627:T650" si="424">K627*M627*$T$5</f>
        <v>20</v>
      </c>
      <c r="U627" s="70">
        <f t="shared" ref="U627:U650" si="425">J627*M627*$U$5</f>
        <v>24</v>
      </c>
      <c r="V627" s="70">
        <f t="shared" ref="V627:V650" si="426">N627*Q627*$V$7</f>
        <v>10</v>
      </c>
      <c r="W627" s="70">
        <f t="shared" ref="W627:W650" si="427">O627*Q627*$W$7</f>
        <v>3</v>
      </c>
      <c r="X627" s="70">
        <f t="shared" ref="X627:X650" si="428">N627*Q627*$X$7</f>
        <v>3</v>
      </c>
      <c r="Y627" s="70">
        <f t="shared" ref="Y627:Y650" si="429">S627+V627</f>
        <v>30</v>
      </c>
      <c r="Z627" s="70">
        <f t="shared" ref="Z627:Z650" si="430">T627+W627</f>
        <v>23</v>
      </c>
      <c r="AA627" s="70">
        <f t="shared" ref="AA627:AA650" si="431">U627+X627</f>
        <v>27</v>
      </c>
      <c r="AB627" s="71"/>
    </row>
    <row r="628" spans="1:29" x14ac:dyDescent="0.25">
      <c r="A628" s="54" t="s">
        <v>1060</v>
      </c>
      <c r="B628" s="55" t="s">
        <v>1061</v>
      </c>
      <c r="C628" s="56" t="s">
        <v>142</v>
      </c>
      <c r="D628" s="57" t="s">
        <v>896</v>
      </c>
      <c r="E628" s="91" t="s">
        <v>68</v>
      </c>
      <c r="F628" s="92">
        <v>4</v>
      </c>
      <c r="G628" s="91" t="s">
        <v>981</v>
      </c>
      <c r="H628" s="91" t="s">
        <v>985</v>
      </c>
      <c r="I628" s="81"/>
      <c r="J628" s="82">
        <v>1</v>
      </c>
      <c r="K628" s="63">
        <f t="shared" si="421"/>
        <v>1</v>
      </c>
      <c r="L628" s="63">
        <f t="shared" si="422"/>
        <v>0</v>
      </c>
      <c r="M628" s="83">
        <v>6</v>
      </c>
      <c r="N628" s="84">
        <v>1</v>
      </c>
      <c r="O628" s="66">
        <f t="shared" si="418"/>
        <v>1</v>
      </c>
      <c r="P628" s="66">
        <f t="shared" si="419"/>
        <v>0</v>
      </c>
      <c r="Q628" s="83">
        <v>16</v>
      </c>
      <c r="R628" s="85">
        <f t="shared" si="420"/>
        <v>44.800000000000004</v>
      </c>
      <c r="S628" s="69">
        <f t="shared" si="423"/>
        <v>6</v>
      </c>
      <c r="T628" s="70">
        <f t="shared" si="424"/>
        <v>6</v>
      </c>
      <c r="U628" s="70">
        <f t="shared" si="425"/>
        <v>7.1999999999999993</v>
      </c>
      <c r="V628" s="70">
        <f t="shared" si="426"/>
        <v>16</v>
      </c>
      <c r="W628" s="70">
        <f t="shared" si="427"/>
        <v>4.8</v>
      </c>
      <c r="X628" s="70">
        <f t="shared" si="428"/>
        <v>4.8</v>
      </c>
      <c r="Y628" s="70">
        <f t="shared" si="429"/>
        <v>22</v>
      </c>
      <c r="Z628" s="70">
        <f t="shared" si="430"/>
        <v>10.8</v>
      </c>
      <c r="AA628" s="70">
        <f t="shared" si="431"/>
        <v>12</v>
      </c>
      <c r="AB628" s="71"/>
    </row>
    <row r="629" spans="1:29" ht="30" x14ac:dyDescent="0.25">
      <c r="A629" s="392" t="s">
        <v>378</v>
      </c>
      <c r="B629" s="393" t="s">
        <v>51</v>
      </c>
      <c r="C629" s="57"/>
      <c r="D629" s="57"/>
      <c r="E629" s="343" t="s">
        <v>68</v>
      </c>
      <c r="F629" s="344">
        <v>4</v>
      </c>
      <c r="G629" s="345" t="s">
        <v>386</v>
      </c>
      <c r="H629" s="138" t="s">
        <v>388</v>
      </c>
      <c r="I629" s="81"/>
      <c r="J629" s="336">
        <v>1</v>
      </c>
      <c r="K629" s="63">
        <f t="shared" si="421"/>
        <v>1</v>
      </c>
      <c r="L629" s="63">
        <f t="shared" si="422"/>
        <v>0</v>
      </c>
      <c r="M629" s="337">
        <v>26</v>
      </c>
      <c r="N629" s="338">
        <v>1</v>
      </c>
      <c r="O629" s="66">
        <f t="shared" si="418"/>
        <v>1</v>
      </c>
      <c r="P629" s="66">
        <f t="shared" si="419"/>
        <v>0</v>
      </c>
      <c r="Q629" s="339">
        <v>26</v>
      </c>
      <c r="R629" s="85">
        <f t="shared" si="420"/>
        <v>124.80000000000001</v>
      </c>
      <c r="S629" s="622">
        <f t="shared" si="423"/>
        <v>26</v>
      </c>
      <c r="T629" s="87">
        <f t="shared" si="424"/>
        <v>26</v>
      </c>
      <c r="U629" s="87">
        <f t="shared" si="425"/>
        <v>31.2</v>
      </c>
      <c r="V629" s="87">
        <f t="shared" si="426"/>
        <v>26</v>
      </c>
      <c r="W629" s="87">
        <f t="shared" si="427"/>
        <v>7.8</v>
      </c>
      <c r="X629" s="87">
        <f t="shared" si="428"/>
        <v>7.8</v>
      </c>
      <c r="Y629" s="87">
        <f t="shared" si="429"/>
        <v>52</v>
      </c>
      <c r="Z629" s="87">
        <f t="shared" si="430"/>
        <v>33.799999999999997</v>
      </c>
      <c r="AA629" s="87">
        <f t="shared" si="431"/>
        <v>39</v>
      </c>
      <c r="AB629" s="340"/>
    </row>
    <row r="630" spans="1:29" ht="25.5" x14ac:dyDescent="0.25">
      <c r="A630" s="54" t="s">
        <v>445</v>
      </c>
      <c r="B630" s="55" t="s">
        <v>446</v>
      </c>
      <c r="C630" s="56" t="s">
        <v>117</v>
      </c>
      <c r="D630" s="57" t="s">
        <v>289</v>
      </c>
      <c r="E630" s="91" t="s">
        <v>68</v>
      </c>
      <c r="F630" s="92">
        <v>4</v>
      </c>
      <c r="G630" s="91" t="s">
        <v>386</v>
      </c>
      <c r="H630" s="91" t="s">
        <v>388</v>
      </c>
      <c r="I630" s="81"/>
      <c r="J630" s="82"/>
      <c r="K630" s="63">
        <f t="shared" si="421"/>
        <v>0</v>
      </c>
      <c r="L630" s="63">
        <f t="shared" si="422"/>
        <v>0</v>
      </c>
      <c r="M630" s="83"/>
      <c r="N630" s="84"/>
      <c r="O630" s="66">
        <f t="shared" si="418"/>
        <v>0</v>
      </c>
      <c r="P630" s="66">
        <f t="shared" si="419"/>
        <v>0</v>
      </c>
      <c r="Q630" s="83"/>
      <c r="R630" s="85">
        <f t="shared" si="420"/>
        <v>0</v>
      </c>
      <c r="S630" s="69">
        <f t="shared" si="423"/>
        <v>0</v>
      </c>
      <c r="T630" s="70">
        <f t="shared" si="424"/>
        <v>0</v>
      </c>
      <c r="U630" s="70">
        <f t="shared" si="425"/>
        <v>0</v>
      </c>
      <c r="V630" s="70">
        <f t="shared" si="426"/>
        <v>0</v>
      </c>
      <c r="W630" s="70">
        <f t="shared" si="427"/>
        <v>0</v>
      </c>
      <c r="X630" s="70">
        <f t="shared" si="428"/>
        <v>0</v>
      </c>
      <c r="Y630" s="70">
        <f t="shared" si="429"/>
        <v>0</v>
      </c>
      <c r="Z630" s="70">
        <f t="shared" si="430"/>
        <v>0</v>
      </c>
      <c r="AA630" s="70">
        <f t="shared" si="431"/>
        <v>0</v>
      </c>
      <c r="AB630" s="71"/>
    </row>
    <row r="631" spans="1:29" x14ac:dyDescent="0.25">
      <c r="A631" s="392" t="s">
        <v>573</v>
      </c>
      <c r="B631" s="393" t="s">
        <v>574</v>
      </c>
      <c r="C631" s="56" t="s">
        <v>199</v>
      </c>
      <c r="D631" s="57" t="s">
        <v>549</v>
      </c>
      <c r="E631" s="91" t="s">
        <v>68</v>
      </c>
      <c r="F631" s="92">
        <v>4</v>
      </c>
      <c r="G631" s="91" t="s">
        <v>580</v>
      </c>
      <c r="H631" s="91" t="s">
        <v>585</v>
      </c>
      <c r="I631" s="81"/>
      <c r="J631" s="82"/>
      <c r="K631" s="63">
        <f t="shared" si="421"/>
        <v>0</v>
      </c>
      <c r="L631" s="63">
        <f t="shared" si="422"/>
        <v>0</v>
      </c>
      <c r="M631" s="83"/>
      <c r="N631" s="84"/>
      <c r="O631" s="66">
        <f t="shared" si="418"/>
        <v>0</v>
      </c>
      <c r="P631" s="66">
        <f t="shared" si="419"/>
        <v>0</v>
      </c>
      <c r="Q631" s="83"/>
      <c r="R631" s="85">
        <f t="shared" si="420"/>
        <v>0</v>
      </c>
      <c r="S631" s="69">
        <f t="shared" si="423"/>
        <v>0</v>
      </c>
      <c r="T631" s="70">
        <f t="shared" si="424"/>
        <v>0</v>
      </c>
      <c r="U631" s="70">
        <f t="shared" si="425"/>
        <v>0</v>
      </c>
      <c r="V631" s="70">
        <f t="shared" si="426"/>
        <v>0</v>
      </c>
      <c r="W631" s="70">
        <f t="shared" si="427"/>
        <v>0</v>
      </c>
      <c r="X631" s="70">
        <f t="shared" si="428"/>
        <v>0</v>
      </c>
      <c r="Y631" s="70">
        <f t="shared" si="429"/>
        <v>0</v>
      </c>
      <c r="Z631" s="70">
        <f t="shared" si="430"/>
        <v>0</v>
      </c>
      <c r="AA631" s="70">
        <f t="shared" si="431"/>
        <v>0</v>
      </c>
      <c r="AB631" s="71"/>
    </row>
    <row r="632" spans="1:29" x14ac:dyDescent="0.25">
      <c r="A632" s="392" t="s">
        <v>651</v>
      </c>
      <c r="B632" s="393" t="s">
        <v>652</v>
      </c>
      <c r="C632" s="56" t="s">
        <v>52</v>
      </c>
      <c r="D632" s="57" t="s">
        <v>549</v>
      </c>
      <c r="E632" s="91" t="s">
        <v>68</v>
      </c>
      <c r="F632" s="92">
        <v>4</v>
      </c>
      <c r="G632" s="91" t="s">
        <v>580</v>
      </c>
      <c r="H632" s="91" t="s">
        <v>585</v>
      </c>
      <c r="I632" s="81"/>
      <c r="J632" s="82">
        <v>1</v>
      </c>
      <c r="K632" s="63">
        <f t="shared" si="421"/>
        <v>1</v>
      </c>
      <c r="L632" s="63">
        <f t="shared" si="422"/>
        <v>0</v>
      </c>
      <c r="M632" s="83">
        <v>26</v>
      </c>
      <c r="N632" s="84">
        <v>1</v>
      </c>
      <c r="O632" s="66">
        <f t="shared" si="418"/>
        <v>1</v>
      </c>
      <c r="P632" s="66">
        <f t="shared" si="419"/>
        <v>0</v>
      </c>
      <c r="Q632" s="83">
        <v>0</v>
      </c>
      <c r="R632" s="85">
        <f t="shared" si="420"/>
        <v>83.2</v>
      </c>
      <c r="S632" s="69">
        <f t="shared" si="423"/>
        <v>26</v>
      </c>
      <c r="T632" s="70">
        <f t="shared" si="424"/>
        <v>26</v>
      </c>
      <c r="U632" s="70">
        <f t="shared" si="425"/>
        <v>31.2</v>
      </c>
      <c r="V632" s="70">
        <f t="shared" si="426"/>
        <v>0</v>
      </c>
      <c r="W632" s="70">
        <f t="shared" si="427"/>
        <v>0</v>
      </c>
      <c r="X632" s="70">
        <f t="shared" si="428"/>
        <v>0</v>
      </c>
      <c r="Y632" s="70">
        <f t="shared" si="429"/>
        <v>26</v>
      </c>
      <c r="Z632" s="70">
        <f t="shared" si="430"/>
        <v>26</v>
      </c>
      <c r="AA632" s="70">
        <f t="shared" si="431"/>
        <v>31.2</v>
      </c>
      <c r="AB632" s="71"/>
    </row>
    <row r="633" spans="1:29" x14ac:dyDescent="0.25">
      <c r="A633" s="392" t="s">
        <v>734</v>
      </c>
      <c r="B633" s="393" t="s">
        <v>735</v>
      </c>
      <c r="C633" s="56" t="s">
        <v>199</v>
      </c>
      <c r="D633" s="57" t="s">
        <v>549</v>
      </c>
      <c r="E633" s="712" t="s">
        <v>68</v>
      </c>
      <c r="F633" s="728">
        <v>4</v>
      </c>
      <c r="G633" s="739" t="s">
        <v>580</v>
      </c>
      <c r="H633" s="728" t="s">
        <v>585</v>
      </c>
      <c r="I633" s="81"/>
      <c r="J633" s="82">
        <v>0</v>
      </c>
      <c r="K633" s="63">
        <f t="shared" si="421"/>
        <v>0</v>
      </c>
      <c r="L633" s="63">
        <f t="shared" si="422"/>
        <v>0</v>
      </c>
      <c r="M633" s="83">
        <v>0</v>
      </c>
      <c r="N633" s="84">
        <v>1</v>
      </c>
      <c r="O633" s="66">
        <f t="shared" si="418"/>
        <v>1</v>
      </c>
      <c r="P633" s="66">
        <f t="shared" si="419"/>
        <v>0</v>
      </c>
      <c r="Q633" s="457">
        <v>26</v>
      </c>
      <c r="R633" s="85">
        <f t="shared" si="420"/>
        <v>41.6</v>
      </c>
      <c r="S633" s="69">
        <f t="shared" si="423"/>
        <v>0</v>
      </c>
      <c r="T633" s="70">
        <f t="shared" si="424"/>
        <v>0</v>
      </c>
      <c r="U633" s="70">
        <f t="shared" si="425"/>
        <v>0</v>
      </c>
      <c r="V633" s="70">
        <f t="shared" si="426"/>
        <v>26</v>
      </c>
      <c r="W633" s="70">
        <f t="shared" si="427"/>
        <v>7.8</v>
      </c>
      <c r="X633" s="70">
        <f t="shared" si="428"/>
        <v>7.8</v>
      </c>
      <c r="Y633" s="70">
        <f t="shared" si="429"/>
        <v>26</v>
      </c>
      <c r="Z633" s="70">
        <f t="shared" si="430"/>
        <v>7.8</v>
      </c>
      <c r="AA633" s="70">
        <f t="shared" si="431"/>
        <v>7.8</v>
      </c>
      <c r="AB633" s="71"/>
    </row>
    <row r="634" spans="1:29" x14ac:dyDescent="0.25">
      <c r="A634" s="54" t="s">
        <v>248</v>
      </c>
      <c r="B634" s="55" t="s">
        <v>141</v>
      </c>
      <c r="C634" s="56" t="s">
        <v>142</v>
      </c>
      <c r="D634" s="57" t="s">
        <v>175</v>
      </c>
      <c r="E634" s="91" t="s">
        <v>68</v>
      </c>
      <c r="F634" s="92">
        <v>4</v>
      </c>
      <c r="G634" s="91" t="s">
        <v>233</v>
      </c>
      <c r="H634" s="91" t="s">
        <v>251</v>
      </c>
      <c r="I634" s="81"/>
      <c r="J634" s="82">
        <v>1</v>
      </c>
      <c r="K634" s="63">
        <f t="shared" si="421"/>
        <v>1</v>
      </c>
      <c r="L634" s="63">
        <f t="shared" si="422"/>
        <v>0</v>
      </c>
      <c r="M634" s="83">
        <v>26</v>
      </c>
      <c r="N634" s="84">
        <v>1</v>
      </c>
      <c r="O634" s="66">
        <f t="shared" si="418"/>
        <v>1</v>
      </c>
      <c r="P634" s="66">
        <f t="shared" si="419"/>
        <v>0</v>
      </c>
      <c r="Q634" s="83">
        <v>26</v>
      </c>
      <c r="R634" s="85">
        <f t="shared" si="420"/>
        <v>124.80000000000001</v>
      </c>
      <c r="S634" s="69">
        <f t="shared" si="423"/>
        <v>26</v>
      </c>
      <c r="T634" s="70">
        <f t="shared" si="424"/>
        <v>26</v>
      </c>
      <c r="U634" s="70">
        <f t="shared" si="425"/>
        <v>31.2</v>
      </c>
      <c r="V634" s="70">
        <f t="shared" si="426"/>
        <v>26</v>
      </c>
      <c r="W634" s="70">
        <f t="shared" si="427"/>
        <v>7.8</v>
      </c>
      <c r="X634" s="70">
        <f t="shared" si="428"/>
        <v>7.8</v>
      </c>
      <c r="Y634" s="70">
        <f t="shared" si="429"/>
        <v>52</v>
      </c>
      <c r="Z634" s="70">
        <f t="shared" si="430"/>
        <v>33.799999999999997</v>
      </c>
      <c r="AA634" s="70">
        <f t="shared" si="431"/>
        <v>39</v>
      </c>
      <c r="AB634" s="71"/>
    </row>
    <row r="635" spans="1:29" x14ac:dyDescent="0.25">
      <c r="A635" s="54" t="s">
        <v>268</v>
      </c>
      <c r="B635" s="55" t="s">
        <v>269</v>
      </c>
      <c r="C635" s="56" t="s">
        <v>142</v>
      </c>
      <c r="D635" s="57" t="s">
        <v>175</v>
      </c>
      <c r="E635" s="141" t="s">
        <v>68</v>
      </c>
      <c r="F635" s="136">
        <v>4</v>
      </c>
      <c r="G635" s="137" t="s">
        <v>233</v>
      </c>
      <c r="H635" s="140" t="s">
        <v>251</v>
      </c>
      <c r="I635" s="81"/>
      <c r="J635" s="82"/>
      <c r="K635" s="63">
        <f t="shared" si="421"/>
        <v>0</v>
      </c>
      <c r="L635" s="63">
        <f t="shared" si="422"/>
        <v>0</v>
      </c>
      <c r="M635" s="83">
        <v>26</v>
      </c>
      <c r="N635" s="84"/>
      <c r="O635" s="66">
        <f t="shared" si="418"/>
        <v>0</v>
      </c>
      <c r="P635" s="66">
        <f t="shared" si="419"/>
        <v>0</v>
      </c>
      <c r="Q635" s="83">
        <v>26</v>
      </c>
      <c r="R635" s="85">
        <f t="shared" si="420"/>
        <v>0</v>
      </c>
      <c r="S635" s="69">
        <f t="shared" si="423"/>
        <v>0</v>
      </c>
      <c r="T635" s="70">
        <f t="shared" si="424"/>
        <v>0</v>
      </c>
      <c r="U635" s="70">
        <f t="shared" si="425"/>
        <v>0</v>
      </c>
      <c r="V635" s="70">
        <f t="shared" si="426"/>
        <v>0</v>
      </c>
      <c r="W635" s="70">
        <f t="shared" si="427"/>
        <v>0</v>
      </c>
      <c r="X635" s="70">
        <f t="shared" si="428"/>
        <v>0</v>
      </c>
      <c r="Y635" s="70">
        <f t="shared" si="429"/>
        <v>0</v>
      </c>
      <c r="Z635" s="70">
        <f t="shared" si="430"/>
        <v>0</v>
      </c>
      <c r="AA635" s="70">
        <f t="shared" si="431"/>
        <v>0</v>
      </c>
      <c r="AB635" s="71"/>
    </row>
    <row r="636" spans="1:29" x14ac:dyDescent="0.25">
      <c r="A636" s="54" t="s">
        <v>528</v>
      </c>
      <c r="B636" s="55" t="s">
        <v>507</v>
      </c>
      <c r="C636" s="56" t="s">
        <v>471</v>
      </c>
      <c r="D636" s="57" t="s">
        <v>472</v>
      </c>
      <c r="E636" s="91" t="s">
        <v>68</v>
      </c>
      <c r="F636" s="92">
        <v>6</v>
      </c>
      <c r="G636" s="91" t="s">
        <v>532</v>
      </c>
      <c r="H636" s="91" t="s">
        <v>534</v>
      </c>
      <c r="I636" s="81"/>
      <c r="J636" s="82"/>
      <c r="K636" s="63">
        <f t="shared" si="421"/>
        <v>0</v>
      </c>
      <c r="L636" s="63">
        <f t="shared" si="422"/>
        <v>0</v>
      </c>
      <c r="M636" s="83"/>
      <c r="N636" s="84"/>
      <c r="O636" s="66">
        <f t="shared" si="418"/>
        <v>0</v>
      </c>
      <c r="P636" s="66">
        <f t="shared" si="419"/>
        <v>0</v>
      </c>
      <c r="Q636" s="83"/>
      <c r="R636" s="85">
        <f t="shared" si="420"/>
        <v>0</v>
      </c>
      <c r="S636" s="69">
        <f t="shared" si="423"/>
        <v>0</v>
      </c>
      <c r="T636" s="70">
        <f t="shared" si="424"/>
        <v>0</v>
      </c>
      <c r="U636" s="70">
        <f t="shared" si="425"/>
        <v>0</v>
      </c>
      <c r="V636" s="70">
        <f t="shared" si="426"/>
        <v>0</v>
      </c>
      <c r="W636" s="70">
        <f t="shared" si="427"/>
        <v>0</v>
      </c>
      <c r="X636" s="70">
        <f t="shared" si="428"/>
        <v>0</v>
      </c>
      <c r="Y636" s="70">
        <f t="shared" si="429"/>
        <v>0</v>
      </c>
      <c r="Z636" s="70">
        <f t="shared" si="430"/>
        <v>0</v>
      </c>
      <c r="AA636" s="70">
        <f t="shared" si="431"/>
        <v>0</v>
      </c>
      <c r="AB636" s="71"/>
    </row>
    <row r="637" spans="1:29" x14ac:dyDescent="0.25">
      <c r="A637" s="392" t="s">
        <v>625</v>
      </c>
      <c r="B637" s="393" t="s">
        <v>626</v>
      </c>
      <c r="C637" s="56" t="s">
        <v>142</v>
      </c>
      <c r="D637" s="57" t="s">
        <v>549</v>
      </c>
      <c r="E637" s="91" t="s">
        <v>68</v>
      </c>
      <c r="F637" s="92">
        <v>6</v>
      </c>
      <c r="G637" s="91" t="s">
        <v>635</v>
      </c>
      <c r="H637" s="91" t="s">
        <v>638</v>
      </c>
      <c r="I637" s="81"/>
      <c r="J637" s="82">
        <v>1</v>
      </c>
      <c r="K637" s="63">
        <f t="shared" si="421"/>
        <v>1</v>
      </c>
      <c r="L637" s="63">
        <f t="shared" si="422"/>
        <v>0</v>
      </c>
      <c r="M637" s="83">
        <v>26</v>
      </c>
      <c r="N637" s="84">
        <v>1</v>
      </c>
      <c r="O637" s="66">
        <f t="shared" si="418"/>
        <v>1</v>
      </c>
      <c r="P637" s="66">
        <f t="shared" si="419"/>
        <v>0</v>
      </c>
      <c r="Q637" s="83">
        <v>26</v>
      </c>
      <c r="R637" s="85">
        <f t="shared" si="420"/>
        <v>124.80000000000001</v>
      </c>
      <c r="S637" s="69">
        <f t="shared" si="423"/>
        <v>26</v>
      </c>
      <c r="T637" s="70">
        <f t="shared" si="424"/>
        <v>26</v>
      </c>
      <c r="U637" s="70">
        <f t="shared" si="425"/>
        <v>31.2</v>
      </c>
      <c r="V637" s="70">
        <f t="shared" si="426"/>
        <v>26</v>
      </c>
      <c r="W637" s="70">
        <f t="shared" si="427"/>
        <v>7.8</v>
      </c>
      <c r="X637" s="70">
        <f t="shared" si="428"/>
        <v>7.8</v>
      </c>
      <c r="Y637" s="70">
        <f t="shared" si="429"/>
        <v>52</v>
      </c>
      <c r="Z637" s="70">
        <f t="shared" si="430"/>
        <v>33.799999999999997</v>
      </c>
      <c r="AA637" s="70">
        <f t="shared" si="431"/>
        <v>39</v>
      </c>
      <c r="AB637" s="71"/>
    </row>
    <row r="638" spans="1:29" ht="16.5" thickBot="1" x14ac:dyDescent="0.3">
      <c r="A638" s="679" t="s">
        <v>50</v>
      </c>
      <c r="B638" s="689" t="s">
        <v>51</v>
      </c>
      <c r="C638" s="698" t="s">
        <v>52</v>
      </c>
      <c r="D638" s="57" t="s">
        <v>53</v>
      </c>
      <c r="E638" s="713" t="s">
        <v>68</v>
      </c>
      <c r="F638" s="729">
        <v>6</v>
      </c>
      <c r="G638" s="713" t="s">
        <v>55</v>
      </c>
      <c r="H638" s="713" t="s">
        <v>69</v>
      </c>
      <c r="I638" s="755"/>
      <c r="J638" s="783"/>
      <c r="K638" s="791">
        <f t="shared" si="421"/>
        <v>0</v>
      </c>
      <c r="L638" s="791">
        <f t="shared" si="422"/>
        <v>0</v>
      </c>
      <c r="M638" s="801"/>
      <c r="N638" s="811"/>
      <c r="O638" s="818">
        <f t="shared" si="418"/>
        <v>0</v>
      </c>
      <c r="P638" s="818">
        <f t="shared" si="419"/>
        <v>0</v>
      </c>
      <c r="Q638" s="801"/>
      <c r="R638" s="848">
        <f t="shared" si="420"/>
        <v>0</v>
      </c>
      <c r="S638" s="860">
        <f t="shared" si="423"/>
        <v>0</v>
      </c>
      <c r="T638" s="866">
        <f t="shared" si="424"/>
        <v>0</v>
      </c>
      <c r="U638" s="866">
        <f t="shared" si="425"/>
        <v>0</v>
      </c>
      <c r="V638" s="866">
        <f t="shared" si="426"/>
        <v>0</v>
      </c>
      <c r="W638" s="866">
        <f t="shared" si="427"/>
        <v>0</v>
      </c>
      <c r="X638" s="866">
        <f t="shared" si="428"/>
        <v>0</v>
      </c>
      <c r="Y638" s="866">
        <f t="shared" si="429"/>
        <v>0</v>
      </c>
      <c r="Z638" s="866">
        <f t="shared" si="430"/>
        <v>0</v>
      </c>
      <c r="AA638" s="866">
        <f t="shared" si="431"/>
        <v>0</v>
      </c>
      <c r="AB638" s="868"/>
      <c r="AC638" s="372">
        <f>R638-Y638-Z638-AA638</f>
        <v>0</v>
      </c>
    </row>
    <row r="639" spans="1:29" ht="16.5" thickTop="1" x14ac:dyDescent="0.25">
      <c r="A639" s="156" t="s">
        <v>157</v>
      </c>
      <c r="B639" s="157" t="s">
        <v>158</v>
      </c>
      <c r="C639" s="158" t="s">
        <v>142</v>
      </c>
      <c r="D639" s="159" t="s">
        <v>53</v>
      </c>
      <c r="E639" s="91" t="s">
        <v>68</v>
      </c>
      <c r="F639" s="92">
        <v>6</v>
      </c>
      <c r="G639" s="91" t="s">
        <v>55</v>
      </c>
      <c r="H639" s="91" t="s">
        <v>69</v>
      </c>
      <c r="I639" s="934"/>
      <c r="J639" s="161"/>
      <c r="K639" s="63">
        <f t="shared" si="421"/>
        <v>0</v>
      </c>
      <c r="L639" s="63">
        <f t="shared" si="422"/>
        <v>0</v>
      </c>
      <c r="M639" s="64"/>
      <c r="N639" s="65">
        <v>1</v>
      </c>
      <c r="O639" s="66">
        <f t="shared" si="418"/>
        <v>1</v>
      </c>
      <c r="P639" s="66">
        <f t="shared" si="419"/>
        <v>0</v>
      </c>
      <c r="Q639" s="64">
        <v>26</v>
      </c>
      <c r="R639" s="68">
        <f t="shared" si="420"/>
        <v>41.6</v>
      </c>
      <c r="S639" s="69">
        <f t="shared" si="423"/>
        <v>0</v>
      </c>
      <c r="T639" s="70">
        <f t="shared" si="424"/>
        <v>0</v>
      </c>
      <c r="U639" s="70">
        <f t="shared" si="425"/>
        <v>0</v>
      </c>
      <c r="V639" s="70">
        <f t="shared" si="426"/>
        <v>26</v>
      </c>
      <c r="W639" s="70">
        <f t="shared" si="427"/>
        <v>7.8</v>
      </c>
      <c r="X639" s="70">
        <f t="shared" si="428"/>
        <v>7.8</v>
      </c>
      <c r="Y639" s="70">
        <f t="shared" si="429"/>
        <v>26</v>
      </c>
      <c r="Z639" s="70">
        <f t="shared" si="430"/>
        <v>7.8</v>
      </c>
      <c r="AA639" s="70">
        <f t="shared" si="431"/>
        <v>7.8</v>
      </c>
      <c r="AB639" s="71"/>
      <c r="AC639" s="372">
        <f>R637-Y637-Z637-AA637</f>
        <v>0</v>
      </c>
    </row>
    <row r="640" spans="1:29" ht="25.5" x14ac:dyDescent="0.25">
      <c r="A640" s="54" t="s">
        <v>893</v>
      </c>
      <c r="B640" s="55" t="s">
        <v>894</v>
      </c>
      <c r="C640" s="56" t="s">
        <v>895</v>
      </c>
      <c r="D640" s="57" t="s">
        <v>896</v>
      </c>
      <c r="E640" s="91" t="s">
        <v>68</v>
      </c>
      <c r="F640" s="92">
        <v>6</v>
      </c>
      <c r="G640" s="91" t="s">
        <v>55</v>
      </c>
      <c r="H640" s="91" t="s">
        <v>69</v>
      </c>
      <c r="I640" s="81"/>
      <c r="J640" s="82">
        <v>1</v>
      </c>
      <c r="K640" s="63">
        <f t="shared" si="421"/>
        <v>1</v>
      </c>
      <c r="L640" s="63">
        <f t="shared" si="422"/>
        <v>0</v>
      </c>
      <c r="M640" s="83">
        <v>26</v>
      </c>
      <c r="N640" s="84"/>
      <c r="O640" s="66">
        <f t="shared" si="418"/>
        <v>0</v>
      </c>
      <c r="P640" s="66">
        <f t="shared" si="419"/>
        <v>0</v>
      </c>
      <c r="Q640" s="83"/>
      <c r="R640" s="85">
        <f t="shared" si="420"/>
        <v>83.2</v>
      </c>
      <c r="S640" s="69">
        <f t="shared" si="423"/>
        <v>26</v>
      </c>
      <c r="T640" s="70">
        <f t="shared" si="424"/>
        <v>26</v>
      </c>
      <c r="U640" s="70">
        <f t="shared" si="425"/>
        <v>31.2</v>
      </c>
      <c r="V640" s="70">
        <f t="shared" si="426"/>
        <v>0</v>
      </c>
      <c r="W640" s="70">
        <f t="shared" si="427"/>
        <v>0</v>
      </c>
      <c r="X640" s="70">
        <f t="shared" si="428"/>
        <v>0</v>
      </c>
      <c r="Y640" s="70">
        <f t="shared" si="429"/>
        <v>26</v>
      </c>
      <c r="Z640" s="70">
        <f t="shared" si="430"/>
        <v>26</v>
      </c>
      <c r="AA640" s="70">
        <f t="shared" si="431"/>
        <v>31.2</v>
      </c>
      <c r="AB640" s="71"/>
    </row>
    <row r="641" spans="1:35" ht="25.5" x14ac:dyDescent="0.25">
      <c r="A641" s="54" t="s">
        <v>1045</v>
      </c>
      <c r="B641" s="55" t="s">
        <v>1046</v>
      </c>
      <c r="C641" s="56" t="s">
        <v>117</v>
      </c>
      <c r="D641" s="57" t="s">
        <v>896</v>
      </c>
      <c r="E641" s="91" t="s">
        <v>68</v>
      </c>
      <c r="F641" s="92">
        <v>6</v>
      </c>
      <c r="G641" s="91" t="s">
        <v>1042</v>
      </c>
      <c r="H641" s="91" t="s">
        <v>1057</v>
      </c>
      <c r="I641" s="81"/>
      <c r="J641" s="82"/>
      <c r="K641" s="63">
        <f t="shared" si="421"/>
        <v>0</v>
      </c>
      <c r="L641" s="63">
        <f t="shared" si="422"/>
        <v>0</v>
      </c>
      <c r="M641" s="83"/>
      <c r="N641" s="84"/>
      <c r="O641" s="66">
        <f t="shared" si="418"/>
        <v>0</v>
      </c>
      <c r="P641" s="66">
        <f t="shared" si="419"/>
        <v>0</v>
      </c>
      <c r="Q641" s="83"/>
      <c r="R641" s="85">
        <f t="shared" si="420"/>
        <v>0</v>
      </c>
      <c r="S641" s="69">
        <f t="shared" si="423"/>
        <v>0</v>
      </c>
      <c r="T641" s="70">
        <f t="shared" si="424"/>
        <v>0</v>
      </c>
      <c r="U641" s="70">
        <f t="shared" si="425"/>
        <v>0</v>
      </c>
      <c r="V641" s="70">
        <f t="shared" si="426"/>
        <v>0</v>
      </c>
      <c r="W641" s="70">
        <f t="shared" si="427"/>
        <v>0</v>
      </c>
      <c r="X641" s="70">
        <f t="shared" si="428"/>
        <v>0</v>
      </c>
      <c r="Y641" s="70">
        <f t="shared" si="429"/>
        <v>0</v>
      </c>
      <c r="Z641" s="70">
        <f t="shared" si="430"/>
        <v>0</v>
      </c>
      <c r="AA641" s="70">
        <f t="shared" si="431"/>
        <v>0</v>
      </c>
      <c r="AB641" s="71"/>
    </row>
    <row r="642" spans="1:35" x14ac:dyDescent="0.25">
      <c r="A642" s="54" t="s">
        <v>1113</v>
      </c>
      <c r="B642" s="55" t="s">
        <v>1114</v>
      </c>
      <c r="C642" s="56" t="s">
        <v>52</v>
      </c>
      <c r="D642" s="57" t="s">
        <v>896</v>
      </c>
      <c r="E642" s="91" t="s">
        <v>68</v>
      </c>
      <c r="F642" s="92">
        <v>6</v>
      </c>
      <c r="G642" s="91" t="s">
        <v>1042</v>
      </c>
      <c r="H642" s="91" t="s">
        <v>1057</v>
      </c>
      <c r="I642" s="81"/>
      <c r="J642" s="82">
        <v>1</v>
      </c>
      <c r="K642" s="63">
        <f t="shared" si="421"/>
        <v>1</v>
      </c>
      <c r="L642" s="63">
        <f t="shared" si="422"/>
        <v>0</v>
      </c>
      <c r="M642" s="83">
        <v>26</v>
      </c>
      <c r="N642" s="84">
        <v>1</v>
      </c>
      <c r="O642" s="66">
        <f t="shared" si="418"/>
        <v>1</v>
      </c>
      <c r="P642" s="66">
        <f t="shared" si="419"/>
        <v>0</v>
      </c>
      <c r="Q642" s="83">
        <v>26</v>
      </c>
      <c r="R642" s="85">
        <f t="shared" si="420"/>
        <v>124.80000000000001</v>
      </c>
      <c r="S642" s="69">
        <f t="shared" si="423"/>
        <v>26</v>
      </c>
      <c r="T642" s="70">
        <f t="shared" si="424"/>
        <v>26</v>
      </c>
      <c r="U642" s="70">
        <f t="shared" si="425"/>
        <v>31.2</v>
      </c>
      <c r="V642" s="70">
        <f t="shared" si="426"/>
        <v>26</v>
      </c>
      <c r="W642" s="70">
        <f t="shared" si="427"/>
        <v>7.8</v>
      </c>
      <c r="X642" s="70">
        <f t="shared" si="428"/>
        <v>7.8</v>
      </c>
      <c r="Y642" s="70">
        <f t="shared" si="429"/>
        <v>52</v>
      </c>
      <c r="Z642" s="70">
        <f t="shared" si="430"/>
        <v>33.799999999999997</v>
      </c>
      <c r="AA642" s="70">
        <f t="shared" si="431"/>
        <v>39</v>
      </c>
      <c r="AB642" s="71"/>
    </row>
    <row r="643" spans="1:35" x14ac:dyDescent="0.25">
      <c r="A643" s="54" t="s">
        <v>769</v>
      </c>
      <c r="B643" s="55" t="s">
        <v>770</v>
      </c>
      <c r="C643" s="56" t="s">
        <v>52</v>
      </c>
      <c r="D643" s="57" t="s">
        <v>738</v>
      </c>
      <c r="E643" s="91" t="s">
        <v>68</v>
      </c>
      <c r="F643" s="92">
        <v>6</v>
      </c>
      <c r="G643" s="91" t="s">
        <v>777</v>
      </c>
      <c r="H643" s="91" t="s">
        <v>782</v>
      </c>
      <c r="I643" s="81"/>
      <c r="J643" s="82">
        <v>1</v>
      </c>
      <c r="K643" s="63">
        <f t="shared" si="421"/>
        <v>1</v>
      </c>
      <c r="L643" s="63">
        <f t="shared" si="422"/>
        <v>0</v>
      </c>
      <c r="M643" s="83">
        <v>26</v>
      </c>
      <c r="N643" s="84">
        <v>1</v>
      </c>
      <c r="O643" s="66">
        <f t="shared" si="418"/>
        <v>1</v>
      </c>
      <c r="P643" s="66">
        <f t="shared" si="419"/>
        <v>0</v>
      </c>
      <c r="Q643" s="83">
        <v>26</v>
      </c>
      <c r="R643" s="85">
        <f t="shared" si="420"/>
        <v>124.80000000000001</v>
      </c>
      <c r="S643" s="69">
        <f t="shared" si="423"/>
        <v>26</v>
      </c>
      <c r="T643" s="70">
        <f t="shared" si="424"/>
        <v>26</v>
      </c>
      <c r="U643" s="70">
        <f t="shared" si="425"/>
        <v>31.2</v>
      </c>
      <c r="V643" s="70">
        <f t="shared" si="426"/>
        <v>26</v>
      </c>
      <c r="W643" s="70">
        <f t="shared" si="427"/>
        <v>7.8</v>
      </c>
      <c r="X643" s="70">
        <f t="shared" si="428"/>
        <v>7.8</v>
      </c>
      <c r="Y643" s="70">
        <f t="shared" si="429"/>
        <v>52</v>
      </c>
      <c r="Z643" s="70">
        <f t="shared" si="430"/>
        <v>33.799999999999997</v>
      </c>
      <c r="AA643" s="70">
        <f t="shared" si="431"/>
        <v>39</v>
      </c>
      <c r="AB643" s="71"/>
    </row>
    <row r="644" spans="1:35" x14ac:dyDescent="0.25">
      <c r="A644" s="54" t="s">
        <v>790</v>
      </c>
      <c r="B644" s="55" t="s">
        <v>791</v>
      </c>
      <c r="C644" s="56" t="s">
        <v>199</v>
      </c>
      <c r="D644" s="57" t="s">
        <v>738</v>
      </c>
      <c r="E644" s="91" t="s">
        <v>68</v>
      </c>
      <c r="F644" s="92">
        <v>6</v>
      </c>
      <c r="G644" s="91" t="s">
        <v>777</v>
      </c>
      <c r="H644" s="91" t="s">
        <v>782</v>
      </c>
      <c r="I644" s="81"/>
      <c r="J644" s="82"/>
      <c r="K644" s="63">
        <f t="shared" si="421"/>
        <v>0</v>
      </c>
      <c r="L644" s="63">
        <f t="shared" si="422"/>
        <v>0</v>
      </c>
      <c r="M644" s="83"/>
      <c r="N644" s="84"/>
      <c r="O644" s="66">
        <f t="shared" si="418"/>
        <v>0</v>
      </c>
      <c r="P644" s="66">
        <f t="shared" si="419"/>
        <v>0</v>
      </c>
      <c r="Q644" s="83"/>
      <c r="R644" s="85">
        <f t="shared" si="420"/>
        <v>0</v>
      </c>
      <c r="S644" s="69">
        <f t="shared" si="423"/>
        <v>0</v>
      </c>
      <c r="T644" s="70">
        <f t="shared" si="424"/>
        <v>0</v>
      </c>
      <c r="U644" s="70">
        <f t="shared" si="425"/>
        <v>0</v>
      </c>
      <c r="V644" s="70">
        <f t="shared" si="426"/>
        <v>0</v>
      </c>
      <c r="W644" s="70">
        <f t="shared" si="427"/>
        <v>0</v>
      </c>
      <c r="X644" s="70">
        <f t="shared" si="428"/>
        <v>0</v>
      </c>
      <c r="Y644" s="70">
        <f t="shared" si="429"/>
        <v>0</v>
      </c>
      <c r="Z644" s="70">
        <f t="shared" si="430"/>
        <v>0</v>
      </c>
      <c r="AA644" s="70">
        <f t="shared" si="431"/>
        <v>0</v>
      </c>
      <c r="AB644" s="71"/>
    </row>
    <row r="645" spans="1:35" x14ac:dyDescent="0.25">
      <c r="A645" s="54" t="s">
        <v>91</v>
      </c>
      <c r="B645" s="55" t="s">
        <v>92</v>
      </c>
      <c r="C645" s="56" t="s">
        <v>52</v>
      </c>
      <c r="D645" s="57" t="s">
        <v>53</v>
      </c>
      <c r="E645" s="91" t="s">
        <v>68</v>
      </c>
      <c r="F645" s="92">
        <v>6</v>
      </c>
      <c r="G645" s="91" t="s">
        <v>93</v>
      </c>
      <c r="H645" s="91" t="s">
        <v>103</v>
      </c>
      <c r="I645" s="81"/>
      <c r="J645" s="82">
        <v>1</v>
      </c>
      <c r="K645" s="63">
        <f t="shared" si="421"/>
        <v>1</v>
      </c>
      <c r="L645" s="63">
        <f t="shared" si="422"/>
        <v>0</v>
      </c>
      <c r="M645" s="83">
        <v>20</v>
      </c>
      <c r="N645" s="84">
        <v>1</v>
      </c>
      <c r="O645" s="66">
        <f t="shared" si="418"/>
        <v>1</v>
      </c>
      <c r="P645" s="66">
        <f t="shared" si="419"/>
        <v>0</v>
      </c>
      <c r="Q645" s="83">
        <v>6</v>
      </c>
      <c r="R645" s="85">
        <f t="shared" si="420"/>
        <v>73.599999999999994</v>
      </c>
      <c r="S645" s="69">
        <f t="shared" si="423"/>
        <v>20</v>
      </c>
      <c r="T645" s="70">
        <f t="shared" si="424"/>
        <v>20</v>
      </c>
      <c r="U645" s="70">
        <f t="shared" si="425"/>
        <v>24</v>
      </c>
      <c r="V645" s="70">
        <f t="shared" si="426"/>
        <v>6</v>
      </c>
      <c r="W645" s="70">
        <f t="shared" si="427"/>
        <v>1.7999999999999998</v>
      </c>
      <c r="X645" s="70">
        <f t="shared" si="428"/>
        <v>1.7999999999999998</v>
      </c>
      <c r="Y645" s="70">
        <f t="shared" si="429"/>
        <v>26</v>
      </c>
      <c r="Z645" s="70">
        <f t="shared" si="430"/>
        <v>21.8</v>
      </c>
      <c r="AA645" s="70">
        <f t="shared" si="431"/>
        <v>25.8</v>
      </c>
      <c r="AB645" s="71"/>
      <c r="AC645" s="372">
        <f>R645-Y645-Z645-AA645</f>
        <v>0</v>
      </c>
    </row>
    <row r="646" spans="1:35" x14ac:dyDescent="0.25">
      <c r="A646" s="156" t="s">
        <v>157</v>
      </c>
      <c r="B646" s="157" t="s">
        <v>158</v>
      </c>
      <c r="C646" s="158" t="s">
        <v>142</v>
      </c>
      <c r="D646" s="159" t="s">
        <v>53</v>
      </c>
      <c r="E646" s="172" t="s">
        <v>68</v>
      </c>
      <c r="F646" s="173">
        <v>6</v>
      </c>
      <c r="G646" s="60" t="s">
        <v>93</v>
      </c>
      <c r="H646" s="174" t="s">
        <v>103</v>
      </c>
      <c r="I646" s="175"/>
      <c r="J646" s="169">
        <v>1</v>
      </c>
      <c r="K646" s="96">
        <f t="shared" si="421"/>
        <v>1</v>
      </c>
      <c r="L646" s="96">
        <f t="shared" si="422"/>
        <v>0</v>
      </c>
      <c r="M646" s="83">
        <v>6</v>
      </c>
      <c r="N646" s="84">
        <v>1</v>
      </c>
      <c r="O646" s="66">
        <f t="shared" si="418"/>
        <v>1</v>
      </c>
      <c r="P646" s="66">
        <f t="shared" si="419"/>
        <v>0</v>
      </c>
      <c r="Q646" s="83">
        <v>20</v>
      </c>
      <c r="R646" s="85">
        <f t="shared" si="420"/>
        <v>51.2</v>
      </c>
      <c r="S646" s="69">
        <f t="shared" si="423"/>
        <v>6</v>
      </c>
      <c r="T646" s="70">
        <f t="shared" si="424"/>
        <v>6</v>
      </c>
      <c r="U646" s="70">
        <f t="shared" si="425"/>
        <v>7.1999999999999993</v>
      </c>
      <c r="V646" s="70">
        <f t="shared" si="426"/>
        <v>20</v>
      </c>
      <c r="W646" s="70">
        <f t="shared" si="427"/>
        <v>6</v>
      </c>
      <c r="X646" s="70">
        <f t="shared" si="428"/>
        <v>6</v>
      </c>
      <c r="Y646" s="70">
        <f t="shared" si="429"/>
        <v>26</v>
      </c>
      <c r="Z646" s="70">
        <f t="shared" si="430"/>
        <v>12</v>
      </c>
      <c r="AA646" s="70">
        <f t="shared" si="431"/>
        <v>13.2</v>
      </c>
      <c r="AB646" s="71"/>
      <c r="AC646" s="372">
        <f>R644-Y644-Z644-AA644</f>
        <v>0</v>
      </c>
      <c r="AD646" s="171"/>
      <c r="AE646" s="171"/>
      <c r="AF646" s="171"/>
      <c r="AG646" s="171"/>
      <c r="AH646" s="171"/>
      <c r="AI646" s="171"/>
    </row>
    <row r="647" spans="1:35" x14ac:dyDescent="0.25">
      <c r="A647" s="54" t="s">
        <v>1246</v>
      </c>
      <c r="B647" s="55" t="s">
        <v>1247</v>
      </c>
      <c r="C647" s="56" t="s">
        <v>142</v>
      </c>
      <c r="D647" s="57" t="s">
        <v>1162</v>
      </c>
      <c r="E647" s="91" t="s">
        <v>68</v>
      </c>
      <c r="F647" s="92">
        <v>6</v>
      </c>
      <c r="G647" s="91" t="s">
        <v>1254</v>
      </c>
      <c r="H647" s="91" t="s">
        <v>1255</v>
      </c>
      <c r="I647" s="81"/>
      <c r="J647" s="82">
        <v>0</v>
      </c>
      <c r="K647" s="63">
        <f t="shared" si="421"/>
        <v>0</v>
      </c>
      <c r="L647" s="63">
        <f t="shared" si="422"/>
        <v>0</v>
      </c>
      <c r="M647" s="83"/>
      <c r="N647" s="84">
        <v>0</v>
      </c>
      <c r="O647" s="66">
        <f t="shared" si="418"/>
        <v>0</v>
      </c>
      <c r="P647" s="66">
        <f t="shared" si="419"/>
        <v>0</v>
      </c>
      <c r="Q647" s="83"/>
      <c r="R647" s="85">
        <f t="shared" si="420"/>
        <v>0</v>
      </c>
      <c r="S647" s="69">
        <f t="shared" si="423"/>
        <v>0</v>
      </c>
      <c r="T647" s="70">
        <f t="shared" si="424"/>
        <v>0</v>
      </c>
      <c r="U647" s="70">
        <f t="shared" si="425"/>
        <v>0</v>
      </c>
      <c r="V647" s="70">
        <f t="shared" si="426"/>
        <v>0</v>
      </c>
      <c r="W647" s="70">
        <f t="shared" si="427"/>
        <v>0</v>
      </c>
      <c r="X647" s="70">
        <f t="shared" si="428"/>
        <v>0</v>
      </c>
      <c r="Y647" s="70">
        <f t="shared" si="429"/>
        <v>0</v>
      </c>
      <c r="Z647" s="70">
        <f t="shared" si="430"/>
        <v>0</v>
      </c>
      <c r="AA647" s="70">
        <f t="shared" si="431"/>
        <v>0</v>
      </c>
      <c r="AB647" s="71"/>
    </row>
    <row r="648" spans="1:35" ht="25.5" x14ac:dyDescent="0.25">
      <c r="A648" s="392" t="s">
        <v>705</v>
      </c>
      <c r="B648" s="393" t="s">
        <v>258</v>
      </c>
      <c r="C648" s="56" t="s">
        <v>117</v>
      </c>
      <c r="D648" s="57" t="s">
        <v>549</v>
      </c>
      <c r="E648" s="91" t="s">
        <v>68</v>
      </c>
      <c r="F648" s="92">
        <v>6</v>
      </c>
      <c r="G648" s="91" t="s">
        <v>589</v>
      </c>
      <c r="H648" s="91" t="s">
        <v>711</v>
      </c>
      <c r="I648" s="81"/>
      <c r="J648" s="82">
        <v>1</v>
      </c>
      <c r="K648" s="63">
        <f t="shared" si="421"/>
        <v>1</v>
      </c>
      <c r="L648" s="63">
        <f t="shared" si="422"/>
        <v>0</v>
      </c>
      <c r="M648" s="83">
        <v>26</v>
      </c>
      <c r="N648" s="84">
        <v>1</v>
      </c>
      <c r="O648" s="66">
        <f t="shared" si="418"/>
        <v>1</v>
      </c>
      <c r="P648" s="66">
        <f t="shared" si="419"/>
        <v>0</v>
      </c>
      <c r="Q648" s="83">
        <v>26</v>
      </c>
      <c r="R648" s="85">
        <f t="shared" si="420"/>
        <v>124.80000000000001</v>
      </c>
      <c r="S648" s="69">
        <f t="shared" si="423"/>
        <v>26</v>
      </c>
      <c r="T648" s="70">
        <f t="shared" si="424"/>
        <v>26</v>
      </c>
      <c r="U648" s="70">
        <f t="shared" si="425"/>
        <v>31.2</v>
      </c>
      <c r="V648" s="70">
        <f t="shared" si="426"/>
        <v>26</v>
      </c>
      <c r="W648" s="70">
        <f t="shared" si="427"/>
        <v>7.8</v>
      </c>
      <c r="X648" s="70">
        <f t="shared" si="428"/>
        <v>7.8</v>
      </c>
      <c r="Y648" s="70">
        <f t="shared" si="429"/>
        <v>52</v>
      </c>
      <c r="Z648" s="70">
        <f t="shared" si="430"/>
        <v>33.799999999999997</v>
      </c>
      <c r="AA648" s="70">
        <f t="shared" si="431"/>
        <v>39</v>
      </c>
      <c r="AB648" s="71"/>
    </row>
    <row r="649" spans="1:35" ht="31.5" x14ac:dyDescent="0.25">
      <c r="A649" s="54" t="s">
        <v>206</v>
      </c>
      <c r="B649" s="55" t="s">
        <v>141</v>
      </c>
      <c r="C649" s="56" t="s">
        <v>199</v>
      </c>
      <c r="D649" s="57" t="s">
        <v>175</v>
      </c>
      <c r="E649" s="93" t="s">
        <v>73</v>
      </c>
      <c r="F649" s="80">
        <v>2</v>
      </c>
      <c r="G649" s="60" t="s">
        <v>212</v>
      </c>
      <c r="H649" s="60" t="s">
        <v>213</v>
      </c>
      <c r="I649" s="81"/>
      <c r="J649" s="82"/>
      <c r="K649" s="63">
        <f t="shared" si="421"/>
        <v>0</v>
      </c>
      <c r="L649" s="63">
        <f t="shared" si="422"/>
        <v>0</v>
      </c>
      <c r="M649" s="83"/>
      <c r="N649" s="84">
        <v>2</v>
      </c>
      <c r="O649" s="66">
        <f t="shared" si="418"/>
        <v>1</v>
      </c>
      <c r="P649" s="66">
        <f t="shared" si="419"/>
        <v>1</v>
      </c>
      <c r="Q649" s="83">
        <v>26</v>
      </c>
      <c r="R649" s="85">
        <f t="shared" si="420"/>
        <v>75.400000000000006</v>
      </c>
      <c r="S649" s="69">
        <f t="shared" si="423"/>
        <v>0</v>
      </c>
      <c r="T649" s="70">
        <f t="shared" si="424"/>
        <v>0</v>
      </c>
      <c r="U649" s="70">
        <f t="shared" si="425"/>
        <v>0</v>
      </c>
      <c r="V649" s="70">
        <f t="shared" si="426"/>
        <v>52</v>
      </c>
      <c r="W649" s="70">
        <f t="shared" si="427"/>
        <v>7.8</v>
      </c>
      <c r="X649" s="70">
        <f t="shared" si="428"/>
        <v>15.6</v>
      </c>
      <c r="Y649" s="70">
        <f t="shared" si="429"/>
        <v>52</v>
      </c>
      <c r="Z649" s="70">
        <f t="shared" si="430"/>
        <v>7.8</v>
      </c>
      <c r="AA649" s="70">
        <f t="shared" si="431"/>
        <v>15.6</v>
      </c>
      <c r="AB649" s="71"/>
    </row>
    <row r="650" spans="1:35" ht="31.5" x14ac:dyDescent="0.25">
      <c r="A650" s="54" t="s">
        <v>218</v>
      </c>
      <c r="B650" s="55" t="s">
        <v>219</v>
      </c>
      <c r="C650" s="56" t="s">
        <v>52</v>
      </c>
      <c r="D650" s="57" t="s">
        <v>175</v>
      </c>
      <c r="E650" s="93" t="s">
        <v>73</v>
      </c>
      <c r="F650" s="80">
        <v>2</v>
      </c>
      <c r="G650" s="60" t="s">
        <v>212</v>
      </c>
      <c r="H650" s="60" t="s">
        <v>213</v>
      </c>
      <c r="I650" s="81"/>
      <c r="J650" s="82">
        <v>1</v>
      </c>
      <c r="K650" s="63">
        <f t="shared" ref="K650" si="432">IF(J650&gt;0, 1, 0)</f>
        <v>1</v>
      </c>
      <c r="L650" s="63">
        <f t="shared" ref="L650" si="433">J650-K650</f>
        <v>0</v>
      </c>
      <c r="M650" s="83">
        <v>26</v>
      </c>
      <c r="N650" s="84"/>
      <c r="O650" s="66">
        <f t="shared" si="418"/>
        <v>0</v>
      </c>
      <c r="P650" s="66">
        <f t="shared" si="419"/>
        <v>0</v>
      </c>
      <c r="Q650" s="83"/>
      <c r="R650" s="85">
        <f t="shared" si="420"/>
        <v>83.2</v>
      </c>
      <c r="S650" s="69">
        <f t="shared" si="423"/>
        <v>26</v>
      </c>
      <c r="T650" s="70">
        <f t="shared" si="424"/>
        <v>26</v>
      </c>
      <c r="U650" s="70">
        <f t="shared" si="425"/>
        <v>31.2</v>
      </c>
      <c r="V650" s="70">
        <f t="shared" si="426"/>
        <v>0</v>
      </c>
      <c r="W650" s="70">
        <f t="shared" si="427"/>
        <v>0</v>
      </c>
      <c r="X650" s="70">
        <f t="shared" si="428"/>
        <v>0</v>
      </c>
      <c r="Y650" s="70">
        <f t="shared" si="429"/>
        <v>26</v>
      </c>
      <c r="Z650" s="70">
        <f t="shared" si="430"/>
        <v>26</v>
      </c>
      <c r="AA650" s="70">
        <f t="shared" si="431"/>
        <v>31.2</v>
      </c>
      <c r="AB650" s="71"/>
    </row>
    <row r="651" spans="1:35" ht="16.5" thickBot="1" x14ac:dyDescent="0.3">
      <c r="A651" s="679" t="s">
        <v>1311</v>
      </c>
      <c r="B651" s="689" t="s">
        <v>116</v>
      </c>
      <c r="C651" s="698" t="s">
        <v>142</v>
      </c>
      <c r="D651" s="57"/>
      <c r="E651" s="706" t="s">
        <v>73</v>
      </c>
      <c r="F651" s="724">
        <v>2</v>
      </c>
      <c r="G651" s="737" t="s">
        <v>1332</v>
      </c>
      <c r="H651" s="751" t="s">
        <v>1333</v>
      </c>
      <c r="I651" s="755"/>
      <c r="J651" s="790">
        <v>1</v>
      </c>
      <c r="K651" s="791"/>
      <c r="L651" s="791"/>
      <c r="M651" s="808">
        <v>0</v>
      </c>
      <c r="N651" s="816">
        <v>1</v>
      </c>
      <c r="O651" s="825"/>
      <c r="P651" s="825"/>
      <c r="Q651" s="843">
        <v>0</v>
      </c>
      <c r="R651" s="856">
        <v>0</v>
      </c>
      <c r="S651" s="860"/>
      <c r="T651" s="866"/>
      <c r="U651" s="866"/>
      <c r="V651" s="866"/>
      <c r="W651" s="866"/>
      <c r="X651" s="866"/>
      <c r="Y651" s="866"/>
      <c r="Z651" s="866"/>
      <c r="AA651" s="866"/>
      <c r="AB651" s="868"/>
    </row>
    <row r="652" spans="1:35" ht="16.5" thickTop="1" x14ac:dyDescent="0.25">
      <c r="A652" s="54" t="s">
        <v>1402</v>
      </c>
      <c r="B652" s="55" t="s">
        <v>1403</v>
      </c>
      <c r="C652" s="56" t="s">
        <v>52</v>
      </c>
      <c r="D652" s="57"/>
      <c r="E652" s="93" t="s">
        <v>73</v>
      </c>
      <c r="F652" s="80">
        <v>2</v>
      </c>
      <c r="G652" s="60" t="s">
        <v>1332</v>
      </c>
      <c r="H652" s="628" t="s">
        <v>1333</v>
      </c>
      <c r="I652" s="757"/>
      <c r="J652" s="885">
        <v>1</v>
      </c>
      <c r="K652" s="63"/>
      <c r="L652" s="63"/>
      <c r="M652" s="846">
        <v>0</v>
      </c>
      <c r="N652" s="817">
        <v>1</v>
      </c>
      <c r="O652" s="629"/>
      <c r="P652" s="629"/>
      <c r="Q652" s="893">
        <v>0</v>
      </c>
      <c r="R652" s="894">
        <v>0</v>
      </c>
      <c r="S652" s="69"/>
      <c r="T652" s="70"/>
      <c r="U652" s="70"/>
      <c r="V652" s="70"/>
      <c r="W652" s="70"/>
      <c r="X652" s="70"/>
      <c r="Y652" s="70"/>
      <c r="Z652" s="70"/>
      <c r="AA652" s="70"/>
      <c r="AB652" s="71"/>
    </row>
    <row r="653" spans="1:35" x14ac:dyDescent="0.25">
      <c r="A653" s="54" t="s">
        <v>332</v>
      </c>
      <c r="B653" s="55" t="s">
        <v>51</v>
      </c>
      <c r="C653" s="56" t="s">
        <v>52</v>
      </c>
      <c r="D653" s="57" t="s">
        <v>289</v>
      </c>
      <c r="E653" s="93" t="s">
        <v>73</v>
      </c>
      <c r="F653" s="80">
        <v>2</v>
      </c>
      <c r="G653" s="60" t="s">
        <v>340</v>
      </c>
      <c r="H653" s="60" t="s">
        <v>341</v>
      </c>
      <c r="I653" s="81"/>
      <c r="J653" s="82"/>
      <c r="K653" s="63">
        <f t="shared" ref="K653:K661" si="434">IF(J653&gt;0, 1, 0)</f>
        <v>0</v>
      </c>
      <c r="L653" s="63">
        <f t="shared" ref="L653:L661" si="435">J653-K653</f>
        <v>0</v>
      </c>
      <c r="M653" s="83"/>
      <c r="N653" s="84"/>
      <c r="O653" s="66">
        <f t="shared" ref="O653:O661" si="436">IF(N653&gt;0, 1, 0)</f>
        <v>0</v>
      </c>
      <c r="P653" s="66">
        <f t="shared" ref="P653:P661" si="437">N653-O653</f>
        <v>0</v>
      </c>
      <c r="Q653" s="83"/>
      <c r="R653" s="85">
        <f t="shared" ref="R653:R661" si="438">(K653*M653*$R$5)+(L653*M653*$R$6)+(O653*Q653*$R$7)+(P653*Q653*$R$8)</f>
        <v>0</v>
      </c>
      <c r="S653" s="69">
        <f t="shared" ref="S653:S661" si="439">J653*M653*$S$5</f>
        <v>0</v>
      </c>
      <c r="T653" s="70">
        <f t="shared" ref="T653:T661" si="440">K653*M653*$T$5</f>
        <v>0</v>
      </c>
      <c r="U653" s="70">
        <f t="shared" ref="U653:U661" si="441">J653*M653*$U$5</f>
        <v>0</v>
      </c>
      <c r="V653" s="70">
        <f t="shared" ref="V653:V661" si="442">N653*Q653*$V$7</f>
        <v>0</v>
      </c>
      <c r="W653" s="70">
        <f t="shared" ref="W653:W661" si="443">O653*Q653*$W$7</f>
        <v>0</v>
      </c>
      <c r="X653" s="70">
        <f t="shared" ref="X653:X661" si="444">N653*Q653*$X$7</f>
        <v>0</v>
      </c>
      <c r="Y653" s="70">
        <f t="shared" ref="Y653:Y661" si="445">S653+V653</f>
        <v>0</v>
      </c>
      <c r="Z653" s="70">
        <f t="shared" ref="Z653:Z661" si="446">T653+W653</f>
        <v>0</v>
      </c>
      <c r="AA653" s="70">
        <f t="shared" ref="AA653:AA661" si="447">U653+X653</f>
        <v>0</v>
      </c>
      <c r="AB653" s="71"/>
    </row>
    <row r="654" spans="1:35" x14ac:dyDescent="0.25">
      <c r="A654" s="54" t="s">
        <v>416</v>
      </c>
      <c r="B654" s="55" t="s">
        <v>417</v>
      </c>
      <c r="C654" s="56" t="s">
        <v>142</v>
      </c>
      <c r="D654" s="57" t="s">
        <v>289</v>
      </c>
      <c r="E654" s="93" t="s">
        <v>73</v>
      </c>
      <c r="F654" s="80">
        <v>2</v>
      </c>
      <c r="G654" s="60" t="s">
        <v>340</v>
      </c>
      <c r="H654" s="60" t="s">
        <v>341</v>
      </c>
      <c r="I654" s="81"/>
      <c r="J654" s="82"/>
      <c r="K654" s="63">
        <f t="shared" si="434"/>
        <v>0</v>
      </c>
      <c r="L654" s="63">
        <f t="shared" si="435"/>
        <v>0</v>
      </c>
      <c r="M654" s="83"/>
      <c r="N654" s="84"/>
      <c r="O654" s="66">
        <f t="shared" si="436"/>
        <v>0</v>
      </c>
      <c r="P654" s="66">
        <f t="shared" si="437"/>
        <v>0</v>
      </c>
      <c r="Q654" s="83"/>
      <c r="R654" s="85">
        <f t="shared" si="438"/>
        <v>0</v>
      </c>
      <c r="S654" s="69">
        <f t="shared" si="439"/>
        <v>0</v>
      </c>
      <c r="T654" s="70">
        <f t="shared" si="440"/>
        <v>0</v>
      </c>
      <c r="U654" s="70">
        <f t="shared" si="441"/>
        <v>0</v>
      </c>
      <c r="V654" s="70">
        <f t="shared" si="442"/>
        <v>0</v>
      </c>
      <c r="W654" s="70">
        <f t="shared" si="443"/>
        <v>0</v>
      </c>
      <c r="X654" s="70">
        <f t="shared" si="444"/>
        <v>0</v>
      </c>
      <c r="Y654" s="70">
        <f t="shared" si="445"/>
        <v>0</v>
      </c>
      <c r="Z654" s="70">
        <f t="shared" si="446"/>
        <v>0</v>
      </c>
      <c r="AA654" s="70">
        <f t="shared" si="447"/>
        <v>0</v>
      </c>
      <c r="AB654" s="71"/>
    </row>
    <row r="655" spans="1:35" ht="31.5" x14ac:dyDescent="0.25">
      <c r="A655" s="54" t="s">
        <v>769</v>
      </c>
      <c r="B655" s="55" t="s">
        <v>770</v>
      </c>
      <c r="C655" s="56" t="s">
        <v>52</v>
      </c>
      <c r="D655" s="57" t="s">
        <v>738</v>
      </c>
      <c r="E655" s="93" t="s">
        <v>73</v>
      </c>
      <c r="F655" s="59">
        <v>2</v>
      </c>
      <c r="G655" s="60" t="s">
        <v>783</v>
      </c>
      <c r="H655" s="60" t="s">
        <v>784</v>
      </c>
      <c r="I655" s="81"/>
      <c r="J655" s="82">
        <v>1</v>
      </c>
      <c r="K655" s="63">
        <f t="shared" si="434"/>
        <v>1</v>
      </c>
      <c r="L655" s="63">
        <f t="shared" si="435"/>
        <v>0</v>
      </c>
      <c r="M655" s="83">
        <v>26</v>
      </c>
      <c r="N655" s="84"/>
      <c r="O655" s="66">
        <f t="shared" si="436"/>
        <v>0</v>
      </c>
      <c r="P655" s="66">
        <f t="shared" si="437"/>
        <v>0</v>
      </c>
      <c r="Q655" s="83"/>
      <c r="R655" s="85">
        <f t="shared" si="438"/>
        <v>83.2</v>
      </c>
      <c r="S655" s="69">
        <f t="shared" si="439"/>
        <v>26</v>
      </c>
      <c r="T655" s="70">
        <f t="shared" si="440"/>
        <v>26</v>
      </c>
      <c r="U655" s="70">
        <f t="shared" si="441"/>
        <v>31.2</v>
      </c>
      <c r="V655" s="70">
        <f t="shared" si="442"/>
        <v>0</v>
      </c>
      <c r="W655" s="70">
        <f t="shared" si="443"/>
        <v>0</v>
      </c>
      <c r="X655" s="70">
        <f t="shared" si="444"/>
        <v>0</v>
      </c>
      <c r="Y655" s="70">
        <f t="shared" si="445"/>
        <v>26</v>
      </c>
      <c r="Z655" s="70">
        <f t="shared" si="446"/>
        <v>26</v>
      </c>
      <c r="AA655" s="70">
        <f t="shared" si="447"/>
        <v>31.2</v>
      </c>
      <c r="AB655" s="71"/>
    </row>
    <row r="656" spans="1:35" ht="31.5" x14ac:dyDescent="0.25">
      <c r="A656" s="54" t="s">
        <v>790</v>
      </c>
      <c r="B656" s="55" t="s">
        <v>791</v>
      </c>
      <c r="C656" s="56" t="s">
        <v>199</v>
      </c>
      <c r="D656" s="57" t="s">
        <v>738</v>
      </c>
      <c r="E656" s="93" t="s">
        <v>73</v>
      </c>
      <c r="F656" s="59">
        <v>2</v>
      </c>
      <c r="G656" s="60" t="s">
        <v>783</v>
      </c>
      <c r="H656" s="60" t="s">
        <v>784</v>
      </c>
      <c r="I656" s="81"/>
      <c r="J656" s="82"/>
      <c r="K656" s="63">
        <f t="shared" si="434"/>
        <v>0</v>
      </c>
      <c r="L656" s="63">
        <f t="shared" si="435"/>
        <v>0</v>
      </c>
      <c r="M656" s="83"/>
      <c r="N656" s="84">
        <v>1</v>
      </c>
      <c r="O656" s="66">
        <f t="shared" si="436"/>
        <v>1</v>
      </c>
      <c r="P656" s="66">
        <f t="shared" si="437"/>
        <v>0</v>
      </c>
      <c r="Q656" s="83">
        <v>26</v>
      </c>
      <c r="R656" s="85">
        <f t="shared" si="438"/>
        <v>41.6</v>
      </c>
      <c r="S656" s="69">
        <f t="shared" si="439"/>
        <v>0</v>
      </c>
      <c r="T656" s="70">
        <f t="shared" si="440"/>
        <v>0</v>
      </c>
      <c r="U656" s="70">
        <f t="shared" si="441"/>
        <v>0</v>
      </c>
      <c r="V656" s="70">
        <f t="shared" si="442"/>
        <v>26</v>
      </c>
      <c r="W656" s="70">
        <f t="shared" si="443"/>
        <v>7.8</v>
      </c>
      <c r="X656" s="70">
        <f t="shared" si="444"/>
        <v>7.8</v>
      </c>
      <c r="Y656" s="70">
        <f t="shared" si="445"/>
        <v>26</v>
      </c>
      <c r="Z656" s="70">
        <f t="shared" si="446"/>
        <v>7.8</v>
      </c>
      <c r="AA656" s="70">
        <f t="shared" si="447"/>
        <v>7.8</v>
      </c>
      <c r="AB656" s="71"/>
    </row>
    <row r="657" spans="1:29" ht="31.5" x14ac:dyDescent="0.25">
      <c r="A657" s="54" t="s">
        <v>50</v>
      </c>
      <c r="B657" s="55" t="s">
        <v>51</v>
      </c>
      <c r="C657" s="56" t="s">
        <v>52</v>
      </c>
      <c r="D657" s="57" t="s">
        <v>53</v>
      </c>
      <c r="E657" s="93" t="s">
        <v>73</v>
      </c>
      <c r="F657" s="80">
        <v>2</v>
      </c>
      <c r="G657" s="60" t="s">
        <v>78</v>
      </c>
      <c r="H657" s="60" t="s">
        <v>79</v>
      </c>
      <c r="I657" s="81"/>
      <c r="J657" s="82">
        <v>1</v>
      </c>
      <c r="K657" s="63">
        <f t="shared" si="434"/>
        <v>1</v>
      </c>
      <c r="L657" s="63">
        <f t="shared" si="435"/>
        <v>0</v>
      </c>
      <c r="M657" s="83">
        <v>6</v>
      </c>
      <c r="N657" s="84">
        <v>1</v>
      </c>
      <c r="O657" s="66">
        <f t="shared" si="436"/>
        <v>1</v>
      </c>
      <c r="P657" s="66">
        <f t="shared" si="437"/>
        <v>0</v>
      </c>
      <c r="Q657" s="83">
        <v>6</v>
      </c>
      <c r="R657" s="85">
        <f t="shared" si="438"/>
        <v>28.800000000000004</v>
      </c>
      <c r="S657" s="69">
        <f t="shared" si="439"/>
        <v>6</v>
      </c>
      <c r="T657" s="70">
        <f t="shared" si="440"/>
        <v>6</v>
      </c>
      <c r="U657" s="70">
        <f t="shared" si="441"/>
        <v>7.1999999999999993</v>
      </c>
      <c r="V657" s="70">
        <f t="shared" si="442"/>
        <v>6</v>
      </c>
      <c r="W657" s="70">
        <f t="shared" si="443"/>
        <v>1.7999999999999998</v>
      </c>
      <c r="X657" s="70">
        <f t="shared" si="444"/>
        <v>1.7999999999999998</v>
      </c>
      <c r="Y657" s="70">
        <f t="shared" si="445"/>
        <v>12</v>
      </c>
      <c r="Z657" s="70">
        <f t="shared" si="446"/>
        <v>7.8</v>
      </c>
      <c r="AA657" s="70">
        <f t="shared" si="447"/>
        <v>9</v>
      </c>
      <c r="AB657" s="71"/>
      <c r="AC657" s="372">
        <f>R657-Y657-Z657-AA657</f>
        <v>0</v>
      </c>
    </row>
    <row r="658" spans="1:29" ht="31.5" x14ac:dyDescent="0.25">
      <c r="A658" s="54" t="s">
        <v>132</v>
      </c>
      <c r="B658" s="55" t="s">
        <v>133</v>
      </c>
      <c r="C658" s="56" t="s">
        <v>52</v>
      </c>
      <c r="D658" s="57" t="s">
        <v>53</v>
      </c>
      <c r="E658" s="93" t="s">
        <v>73</v>
      </c>
      <c r="F658" s="80">
        <v>2</v>
      </c>
      <c r="G658" s="60" t="s">
        <v>78</v>
      </c>
      <c r="H658" s="60" t="s">
        <v>79</v>
      </c>
      <c r="I658" s="81"/>
      <c r="J658" s="82">
        <v>1</v>
      </c>
      <c r="K658" s="63">
        <f t="shared" si="434"/>
        <v>1</v>
      </c>
      <c r="L658" s="63">
        <f t="shared" si="435"/>
        <v>0</v>
      </c>
      <c r="M658" s="83">
        <v>7</v>
      </c>
      <c r="N658" s="84">
        <v>1</v>
      </c>
      <c r="O658" s="66">
        <f t="shared" si="436"/>
        <v>1</v>
      </c>
      <c r="P658" s="66">
        <f t="shared" si="437"/>
        <v>0</v>
      </c>
      <c r="Q658" s="83">
        <v>7</v>
      </c>
      <c r="R658" s="85">
        <f t="shared" si="438"/>
        <v>33.6</v>
      </c>
      <c r="S658" s="69">
        <f t="shared" si="439"/>
        <v>7</v>
      </c>
      <c r="T658" s="70">
        <f t="shared" si="440"/>
        <v>7</v>
      </c>
      <c r="U658" s="70">
        <f t="shared" si="441"/>
        <v>8.4</v>
      </c>
      <c r="V658" s="70">
        <f t="shared" si="442"/>
        <v>7</v>
      </c>
      <c r="W658" s="70">
        <f t="shared" si="443"/>
        <v>2.1</v>
      </c>
      <c r="X658" s="70">
        <f t="shared" si="444"/>
        <v>2.1</v>
      </c>
      <c r="Y658" s="70">
        <f t="shared" si="445"/>
        <v>14</v>
      </c>
      <c r="Z658" s="70">
        <f t="shared" si="446"/>
        <v>9.1</v>
      </c>
      <c r="AA658" s="70">
        <f t="shared" si="447"/>
        <v>10.5</v>
      </c>
      <c r="AB658" s="71"/>
      <c r="AC658" s="372">
        <f>R658-Y658-Z658-AA658</f>
        <v>0</v>
      </c>
    </row>
    <row r="659" spans="1:29" x14ac:dyDescent="0.25">
      <c r="A659" s="54" t="s">
        <v>311</v>
      </c>
      <c r="B659" s="55" t="s">
        <v>312</v>
      </c>
      <c r="C659" s="56" t="s">
        <v>52</v>
      </c>
      <c r="D659" s="57" t="s">
        <v>289</v>
      </c>
      <c r="E659" s="93" t="s">
        <v>73</v>
      </c>
      <c r="F659" s="80">
        <v>2</v>
      </c>
      <c r="G659" s="60" t="s">
        <v>325</v>
      </c>
      <c r="H659" s="60" t="s">
        <v>326</v>
      </c>
      <c r="I659" s="81"/>
      <c r="J659" s="82">
        <v>1</v>
      </c>
      <c r="K659" s="63">
        <f t="shared" si="434"/>
        <v>1</v>
      </c>
      <c r="L659" s="63">
        <f t="shared" si="435"/>
        <v>0</v>
      </c>
      <c r="M659" s="83">
        <v>26</v>
      </c>
      <c r="N659" s="84">
        <v>1</v>
      </c>
      <c r="O659" s="66">
        <f t="shared" si="436"/>
        <v>1</v>
      </c>
      <c r="P659" s="66">
        <f t="shared" si="437"/>
        <v>0</v>
      </c>
      <c r="Q659" s="83">
        <v>26</v>
      </c>
      <c r="R659" s="85">
        <f t="shared" si="438"/>
        <v>124.80000000000001</v>
      </c>
      <c r="S659" s="69">
        <f t="shared" si="439"/>
        <v>26</v>
      </c>
      <c r="T659" s="70">
        <f t="shared" si="440"/>
        <v>26</v>
      </c>
      <c r="U659" s="70">
        <f t="shared" si="441"/>
        <v>31.2</v>
      </c>
      <c r="V659" s="70">
        <f t="shared" si="442"/>
        <v>26</v>
      </c>
      <c r="W659" s="70">
        <f t="shared" si="443"/>
        <v>7.8</v>
      </c>
      <c r="X659" s="70">
        <f t="shared" si="444"/>
        <v>7.8</v>
      </c>
      <c r="Y659" s="70">
        <f t="shared" si="445"/>
        <v>52</v>
      </c>
      <c r="Z659" s="70">
        <f t="shared" si="446"/>
        <v>33.799999999999997</v>
      </c>
      <c r="AA659" s="70">
        <f t="shared" si="447"/>
        <v>39</v>
      </c>
      <c r="AB659" s="71"/>
    </row>
    <row r="660" spans="1:29" x14ac:dyDescent="0.25">
      <c r="A660" s="54" t="s">
        <v>173</v>
      </c>
      <c r="B660" s="55" t="s">
        <v>174</v>
      </c>
      <c r="C660" s="56" t="s">
        <v>52</v>
      </c>
      <c r="D660" s="57" t="s">
        <v>175</v>
      </c>
      <c r="E660" s="93" t="s">
        <v>73</v>
      </c>
      <c r="F660" s="59">
        <v>2</v>
      </c>
      <c r="G660" s="60" t="s">
        <v>191</v>
      </c>
      <c r="H660" s="60" t="s">
        <v>192</v>
      </c>
      <c r="I660" s="81"/>
      <c r="J660" s="82">
        <v>1</v>
      </c>
      <c r="K660" s="63">
        <f t="shared" si="434"/>
        <v>1</v>
      </c>
      <c r="L660" s="63">
        <f t="shared" si="435"/>
        <v>0</v>
      </c>
      <c r="M660" s="83">
        <v>26</v>
      </c>
      <c r="N660" s="84"/>
      <c r="O660" s="66">
        <f t="shared" si="436"/>
        <v>0</v>
      </c>
      <c r="P660" s="66">
        <f t="shared" si="437"/>
        <v>0</v>
      </c>
      <c r="Q660" s="83"/>
      <c r="R660" s="85">
        <f t="shared" si="438"/>
        <v>83.2</v>
      </c>
      <c r="S660" s="69">
        <f t="shared" si="439"/>
        <v>26</v>
      </c>
      <c r="T660" s="70">
        <f t="shared" si="440"/>
        <v>26</v>
      </c>
      <c r="U660" s="70">
        <f t="shared" si="441"/>
        <v>31.2</v>
      </c>
      <c r="V660" s="70">
        <f t="shared" si="442"/>
        <v>0</v>
      </c>
      <c r="W660" s="70">
        <f t="shared" si="443"/>
        <v>0</v>
      </c>
      <c r="X660" s="70">
        <f t="shared" si="444"/>
        <v>0</v>
      </c>
      <c r="Y660" s="70">
        <f t="shared" si="445"/>
        <v>26</v>
      </c>
      <c r="Z660" s="70">
        <f t="shared" si="446"/>
        <v>26</v>
      </c>
      <c r="AA660" s="70">
        <f t="shared" si="447"/>
        <v>31.2</v>
      </c>
      <c r="AB660" s="71"/>
    </row>
    <row r="661" spans="1:29" x14ac:dyDescent="0.25">
      <c r="A661" s="54" t="s">
        <v>206</v>
      </c>
      <c r="B661" s="55" t="s">
        <v>141</v>
      </c>
      <c r="C661" s="56" t="s">
        <v>199</v>
      </c>
      <c r="D661" s="57" t="s">
        <v>175</v>
      </c>
      <c r="E661" s="93" t="s">
        <v>73</v>
      </c>
      <c r="F661" s="59">
        <v>2</v>
      </c>
      <c r="G661" s="60" t="s">
        <v>191</v>
      </c>
      <c r="H661" s="60" t="s">
        <v>192</v>
      </c>
      <c r="I661" s="81"/>
      <c r="J661" s="82"/>
      <c r="K661" s="63">
        <f t="shared" si="434"/>
        <v>0</v>
      </c>
      <c r="L661" s="63">
        <f t="shared" si="435"/>
        <v>0</v>
      </c>
      <c r="M661" s="83"/>
      <c r="N661" s="84">
        <v>1</v>
      </c>
      <c r="O661" s="66">
        <f t="shared" si="436"/>
        <v>1</v>
      </c>
      <c r="P661" s="66">
        <f t="shared" si="437"/>
        <v>0</v>
      </c>
      <c r="Q661" s="83">
        <v>26</v>
      </c>
      <c r="R661" s="85">
        <f t="shared" si="438"/>
        <v>41.6</v>
      </c>
      <c r="S661" s="69">
        <f t="shared" si="439"/>
        <v>0</v>
      </c>
      <c r="T661" s="70">
        <f t="shared" si="440"/>
        <v>0</v>
      </c>
      <c r="U661" s="70">
        <f t="shared" si="441"/>
        <v>0</v>
      </c>
      <c r="V661" s="70">
        <f t="shared" si="442"/>
        <v>26</v>
      </c>
      <c r="W661" s="70">
        <f t="shared" si="443"/>
        <v>7.8</v>
      </c>
      <c r="X661" s="70">
        <f t="shared" si="444"/>
        <v>7.8</v>
      </c>
      <c r="Y661" s="70">
        <f t="shared" si="445"/>
        <v>26</v>
      </c>
      <c r="Z661" s="70">
        <f t="shared" si="446"/>
        <v>7.8</v>
      </c>
      <c r="AA661" s="70">
        <f t="shared" si="447"/>
        <v>7.8</v>
      </c>
      <c r="AB661" s="71"/>
    </row>
    <row r="662" spans="1:29" x14ac:dyDescent="0.25">
      <c r="A662" s="54" t="s">
        <v>1311</v>
      </c>
      <c r="B662" s="55" t="s">
        <v>116</v>
      </c>
      <c r="C662" s="56" t="s">
        <v>142</v>
      </c>
      <c r="D662" s="57"/>
      <c r="E662" s="93" t="s">
        <v>73</v>
      </c>
      <c r="F662" s="80">
        <v>2</v>
      </c>
      <c r="G662" s="60" t="s">
        <v>1330</v>
      </c>
      <c r="H662" s="628" t="s">
        <v>1331</v>
      </c>
      <c r="I662" s="81"/>
      <c r="J662" s="470"/>
      <c r="K662" s="63"/>
      <c r="L662" s="63"/>
      <c r="M662" s="471"/>
      <c r="N662" s="564">
        <v>1</v>
      </c>
      <c r="O662" s="629"/>
      <c r="P662" s="629"/>
      <c r="Q662" s="630">
        <v>26</v>
      </c>
      <c r="R662" s="631">
        <v>41.6</v>
      </c>
      <c r="S662" s="69"/>
      <c r="T662" s="70"/>
      <c r="U662" s="70"/>
      <c r="V662" s="70"/>
      <c r="W662" s="70"/>
      <c r="X662" s="70"/>
      <c r="Y662" s="70"/>
      <c r="Z662" s="70"/>
      <c r="AA662" s="70"/>
      <c r="AB662" s="71"/>
    </row>
    <row r="663" spans="1:29" x14ac:dyDescent="0.25">
      <c r="A663" s="54" t="s">
        <v>429</v>
      </c>
      <c r="B663" s="55" t="s">
        <v>1361</v>
      </c>
      <c r="C663" s="56" t="s">
        <v>52</v>
      </c>
      <c r="D663" s="57" t="s">
        <v>1299</v>
      </c>
      <c r="E663" s="93" t="s">
        <v>73</v>
      </c>
      <c r="F663" s="80">
        <v>2</v>
      </c>
      <c r="G663" s="60" t="s">
        <v>1330</v>
      </c>
      <c r="H663" s="628" t="s">
        <v>1331</v>
      </c>
      <c r="I663" s="81"/>
      <c r="J663" s="82">
        <v>1</v>
      </c>
      <c r="K663" s="63">
        <f t="shared" ref="K663:K694" si="448">IF(J663&gt;0, 1, 0)</f>
        <v>1</v>
      </c>
      <c r="L663" s="63">
        <f t="shared" ref="L663:L694" si="449">J663-K663</f>
        <v>0</v>
      </c>
      <c r="M663" s="83">
        <v>26</v>
      </c>
      <c r="N663" s="564">
        <v>0</v>
      </c>
      <c r="O663" s="276"/>
      <c r="P663" s="276"/>
      <c r="Q663" s="471">
        <v>26</v>
      </c>
      <c r="R663" s="85">
        <v>83.2</v>
      </c>
      <c r="S663" s="69">
        <f t="shared" ref="S663:S694" si="450">J663*M663*$S$5</f>
        <v>26</v>
      </c>
      <c r="T663" s="70">
        <f t="shared" ref="T663:T694" si="451">K663*M663*$T$5</f>
        <v>26</v>
      </c>
      <c r="U663" s="70">
        <f t="shared" ref="U663:U694" si="452">J663*M663*$U$5</f>
        <v>31.2</v>
      </c>
      <c r="V663" s="70">
        <f t="shared" ref="V663:V694" si="453">N663*Q663*$V$7</f>
        <v>0</v>
      </c>
      <c r="W663" s="70">
        <f t="shared" ref="W663:W694" si="454">O663*Q663*$W$7</f>
        <v>0</v>
      </c>
      <c r="X663" s="70">
        <f t="shared" ref="X663:X694" si="455">N663*Q663*$X$7</f>
        <v>0</v>
      </c>
      <c r="Y663" s="70">
        <f t="shared" ref="Y663:Y694" si="456">S663+V663</f>
        <v>26</v>
      </c>
      <c r="Z663" s="70">
        <f t="shared" ref="Z663:Z694" si="457">T663+W663</f>
        <v>26</v>
      </c>
      <c r="AA663" s="70">
        <f t="shared" ref="AA663:AA694" si="458">U663+X663</f>
        <v>31.2</v>
      </c>
      <c r="AB663" s="71"/>
    </row>
    <row r="664" spans="1:29" ht="26.25" thickBot="1" x14ac:dyDescent="0.3">
      <c r="A664" s="681" t="s">
        <v>547</v>
      </c>
      <c r="B664" s="690" t="s">
        <v>548</v>
      </c>
      <c r="C664" s="698" t="s">
        <v>117</v>
      </c>
      <c r="D664" s="57" t="s">
        <v>549</v>
      </c>
      <c r="E664" s="706" t="s">
        <v>73</v>
      </c>
      <c r="F664" s="724">
        <v>2</v>
      </c>
      <c r="G664" s="737" t="s">
        <v>564</v>
      </c>
      <c r="H664" s="737" t="s">
        <v>565</v>
      </c>
      <c r="I664" s="755"/>
      <c r="J664" s="783"/>
      <c r="K664" s="791">
        <f t="shared" si="448"/>
        <v>0</v>
      </c>
      <c r="L664" s="791">
        <f t="shared" si="449"/>
        <v>0</v>
      </c>
      <c r="M664" s="801"/>
      <c r="N664" s="811"/>
      <c r="O664" s="818">
        <f t="shared" ref="O664:O707" si="459">IF(N664&gt;0, 1, 0)</f>
        <v>0</v>
      </c>
      <c r="P664" s="818">
        <f t="shared" ref="P664:P707" si="460">N664-O664</f>
        <v>0</v>
      </c>
      <c r="Q664" s="801"/>
      <c r="R664" s="848">
        <f t="shared" ref="R664:R695" si="461">(K664*M664*$R$5)+(L664*M664*$R$6)+(O664*Q664*$R$7)+(P664*Q664*$R$8)</f>
        <v>0</v>
      </c>
      <c r="S664" s="860">
        <f t="shared" si="450"/>
        <v>0</v>
      </c>
      <c r="T664" s="866">
        <f t="shared" si="451"/>
        <v>0</v>
      </c>
      <c r="U664" s="866">
        <f t="shared" si="452"/>
        <v>0</v>
      </c>
      <c r="V664" s="866">
        <f t="shared" si="453"/>
        <v>0</v>
      </c>
      <c r="W664" s="866">
        <f t="shared" si="454"/>
        <v>0</v>
      </c>
      <c r="X664" s="866">
        <f t="shared" si="455"/>
        <v>0</v>
      </c>
      <c r="Y664" s="866">
        <f t="shared" si="456"/>
        <v>0</v>
      </c>
      <c r="Z664" s="866">
        <f t="shared" si="457"/>
        <v>0</v>
      </c>
      <c r="AA664" s="866">
        <f t="shared" si="458"/>
        <v>0</v>
      </c>
      <c r="AB664" s="868"/>
    </row>
    <row r="665" spans="1:29" ht="16.5" thickTop="1" x14ac:dyDescent="0.25">
      <c r="A665" s="330" t="s">
        <v>639</v>
      </c>
      <c r="B665" s="331" t="s">
        <v>163</v>
      </c>
      <c r="C665" s="700" t="s">
        <v>52</v>
      </c>
      <c r="D665" s="333" t="s">
        <v>549</v>
      </c>
      <c r="E665" s="93" t="s">
        <v>73</v>
      </c>
      <c r="F665" s="80">
        <v>2</v>
      </c>
      <c r="G665" s="60" t="s">
        <v>564</v>
      </c>
      <c r="H665" s="60" t="s">
        <v>565</v>
      </c>
      <c r="I665" s="81"/>
      <c r="J665" s="82"/>
      <c r="K665" s="63">
        <f t="shared" si="448"/>
        <v>0</v>
      </c>
      <c r="L665" s="63">
        <f t="shared" si="449"/>
        <v>0</v>
      </c>
      <c r="M665" s="83"/>
      <c r="N665" s="84"/>
      <c r="O665" s="66">
        <f t="shared" si="459"/>
        <v>0</v>
      </c>
      <c r="P665" s="66">
        <f t="shared" si="460"/>
        <v>0</v>
      </c>
      <c r="Q665" s="826"/>
      <c r="R665" s="85">
        <f t="shared" si="461"/>
        <v>0</v>
      </c>
      <c r="S665" s="70">
        <f t="shared" si="450"/>
        <v>0</v>
      </c>
      <c r="T665" s="70">
        <f t="shared" si="451"/>
        <v>0</v>
      </c>
      <c r="U665" s="70">
        <f t="shared" si="452"/>
        <v>0</v>
      </c>
      <c r="V665" s="70">
        <f t="shared" si="453"/>
        <v>0</v>
      </c>
      <c r="W665" s="70">
        <f t="shared" si="454"/>
        <v>0</v>
      </c>
      <c r="X665" s="70">
        <f t="shared" si="455"/>
        <v>0</v>
      </c>
      <c r="Y665" s="70">
        <f t="shared" si="456"/>
        <v>0</v>
      </c>
      <c r="Z665" s="70">
        <f t="shared" si="457"/>
        <v>0</v>
      </c>
      <c r="AA665" s="70">
        <f t="shared" si="458"/>
        <v>0</v>
      </c>
      <c r="AB665" s="71"/>
    </row>
    <row r="666" spans="1:29" x14ac:dyDescent="0.25">
      <c r="A666" s="330" t="s">
        <v>728</v>
      </c>
      <c r="B666" s="331" t="s">
        <v>729</v>
      </c>
      <c r="C666" s="700"/>
      <c r="D666" s="333" t="s">
        <v>549</v>
      </c>
      <c r="E666" s="93" t="s">
        <v>73</v>
      </c>
      <c r="F666" s="80">
        <v>2</v>
      </c>
      <c r="G666" s="60" t="s">
        <v>730</v>
      </c>
      <c r="H666" s="60" t="s">
        <v>731</v>
      </c>
      <c r="I666" s="766"/>
      <c r="J666" s="82">
        <v>0</v>
      </c>
      <c r="K666" s="63">
        <f t="shared" si="448"/>
        <v>0</v>
      </c>
      <c r="L666" s="63">
        <f t="shared" si="449"/>
        <v>0</v>
      </c>
      <c r="M666" s="83">
        <v>26</v>
      </c>
      <c r="N666" s="84">
        <v>0</v>
      </c>
      <c r="O666" s="66">
        <f t="shared" si="459"/>
        <v>0</v>
      </c>
      <c r="P666" s="66">
        <f t="shared" si="460"/>
        <v>0</v>
      </c>
      <c r="Q666" s="826">
        <v>26</v>
      </c>
      <c r="R666" s="85">
        <f t="shared" si="461"/>
        <v>0</v>
      </c>
      <c r="S666" s="70">
        <f t="shared" si="450"/>
        <v>0</v>
      </c>
      <c r="T666" s="70">
        <f t="shared" si="451"/>
        <v>0</v>
      </c>
      <c r="U666" s="70">
        <f t="shared" si="452"/>
        <v>0</v>
      </c>
      <c r="V666" s="70">
        <f t="shared" si="453"/>
        <v>0</v>
      </c>
      <c r="W666" s="70">
        <f t="shared" si="454"/>
        <v>0</v>
      </c>
      <c r="X666" s="70">
        <f t="shared" si="455"/>
        <v>0</v>
      </c>
      <c r="Y666" s="70">
        <f t="shared" si="456"/>
        <v>0</v>
      </c>
      <c r="Z666" s="70">
        <f t="shared" si="457"/>
        <v>0</v>
      </c>
      <c r="AA666" s="70">
        <f t="shared" si="458"/>
        <v>0</v>
      </c>
      <c r="AB666" s="71"/>
    </row>
    <row r="667" spans="1:29" x14ac:dyDescent="0.25">
      <c r="A667" s="480" t="s">
        <v>740</v>
      </c>
      <c r="B667" s="691" t="s">
        <v>741</v>
      </c>
      <c r="C667" s="700" t="s">
        <v>142</v>
      </c>
      <c r="D667" s="333" t="s">
        <v>738</v>
      </c>
      <c r="E667" s="93" t="s">
        <v>73</v>
      </c>
      <c r="F667" s="80">
        <v>2</v>
      </c>
      <c r="G667" s="60" t="s">
        <v>754</v>
      </c>
      <c r="H667" s="60" t="s">
        <v>755</v>
      </c>
      <c r="I667" s="81"/>
      <c r="J667" s="82"/>
      <c r="K667" s="63">
        <f t="shared" si="448"/>
        <v>0</v>
      </c>
      <c r="L667" s="63">
        <f t="shared" si="449"/>
        <v>0</v>
      </c>
      <c r="M667" s="83"/>
      <c r="N667" s="84"/>
      <c r="O667" s="66">
        <f t="shared" si="459"/>
        <v>0</v>
      </c>
      <c r="P667" s="66">
        <f t="shared" si="460"/>
        <v>0</v>
      </c>
      <c r="Q667" s="83"/>
      <c r="R667" s="85">
        <f t="shared" si="461"/>
        <v>0</v>
      </c>
      <c r="S667" s="70">
        <f t="shared" si="450"/>
        <v>0</v>
      </c>
      <c r="T667" s="70">
        <f t="shared" si="451"/>
        <v>0</v>
      </c>
      <c r="U667" s="70">
        <f t="shared" si="452"/>
        <v>0</v>
      </c>
      <c r="V667" s="70">
        <f t="shared" si="453"/>
        <v>0</v>
      </c>
      <c r="W667" s="70">
        <f t="shared" si="454"/>
        <v>0</v>
      </c>
      <c r="X667" s="70">
        <f t="shared" si="455"/>
        <v>0</v>
      </c>
      <c r="Y667" s="70">
        <f t="shared" si="456"/>
        <v>0</v>
      </c>
      <c r="Z667" s="70">
        <f t="shared" si="457"/>
        <v>0</v>
      </c>
      <c r="AA667" s="70">
        <f t="shared" si="458"/>
        <v>0</v>
      </c>
      <c r="AB667" s="71"/>
    </row>
    <row r="668" spans="1:29" ht="31.5" x14ac:dyDescent="0.25">
      <c r="A668" s="480"/>
      <c r="B668" s="691"/>
      <c r="C668" s="700"/>
      <c r="D668" s="333" t="s">
        <v>738</v>
      </c>
      <c r="E668" s="58" t="s">
        <v>73</v>
      </c>
      <c r="F668" s="80">
        <v>2</v>
      </c>
      <c r="G668" s="60" t="s">
        <v>889</v>
      </c>
      <c r="H668" s="60" t="s">
        <v>890</v>
      </c>
      <c r="I668" s="756"/>
      <c r="J668" s="82"/>
      <c r="K668" s="63">
        <f t="shared" si="448"/>
        <v>0</v>
      </c>
      <c r="L668" s="63">
        <f t="shared" si="449"/>
        <v>0</v>
      </c>
      <c r="M668" s="83"/>
      <c r="N668" s="84"/>
      <c r="O668" s="66">
        <f t="shared" si="459"/>
        <v>0</v>
      </c>
      <c r="P668" s="66">
        <f t="shared" si="460"/>
        <v>0</v>
      </c>
      <c r="Q668" s="827"/>
      <c r="R668" s="85">
        <f t="shared" si="461"/>
        <v>0</v>
      </c>
      <c r="S668" s="70">
        <f t="shared" si="450"/>
        <v>0</v>
      </c>
      <c r="T668" s="70">
        <f t="shared" si="451"/>
        <v>0</v>
      </c>
      <c r="U668" s="70">
        <f t="shared" si="452"/>
        <v>0</v>
      </c>
      <c r="V668" s="70">
        <f t="shared" si="453"/>
        <v>0</v>
      </c>
      <c r="W668" s="70">
        <f t="shared" si="454"/>
        <v>0</v>
      </c>
      <c r="X668" s="70">
        <f t="shared" si="455"/>
        <v>0</v>
      </c>
      <c r="Y668" s="70">
        <f t="shared" si="456"/>
        <v>0</v>
      </c>
      <c r="Z668" s="70">
        <f t="shared" si="457"/>
        <v>0</v>
      </c>
      <c r="AA668" s="70">
        <f t="shared" si="458"/>
        <v>0</v>
      </c>
      <c r="AB668" s="71"/>
    </row>
    <row r="669" spans="1:29" ht="31.5" x14ac:dyDescent="0.25">
      <c r="A669" s="480" t="s">
        <v>911</v>
      </c>
      <c r="B669" s="691" t="s">
        <v>912</v>
      </c>
      <c r="C669" s="700" t="s">
        <v>52</v>
      </c>
      <c r="D669" s="333" t="s">
        <v>896</v>
      </c>
      <c r="E669" s="93" t="s">
        <v>73</v>
      </c>
      <c r="F669" s="80">
        <v>2</v>
      </c>
      <c r="G669" s="60" t="s">
        <v>925</v>
      </c>
      <c r="H669" s="60" t="s">
        <v>926</v>
      </c>
      <c r="I669" s="81"/>
      <c r="J669" s="82"/>
      <c r="K669" s="63">
        <f t="shared" si="448"/>
        <v>0</v>
      </c>
      <c r="L669" s="63">
        <f t="shared" si="449"/>
        <v>0</v>
      </c>
      <c r="M669" s="83"/>
      <c r="N669" s="84"/>
      <c r="O669" s="66">
        <f t="shared" si="459"/>
        <v>0</v>
      </c>
      <c r="P669" s="66">
        <f t="shared" si="460"/>
        <v>0</v>
      </c>
      <c r="Q669" s="83"/>
      <c r="R669" s="85">
        <f t="shared" si="461"/>
        <v>0</v>
      </c>
      <c r="S669" s="70">
        <f t="shared" si="450"/>
        <v>0</v>
      </c>
      <c r="T669" s="70">
        <f t="shared" si="451"/>
        <v>0</v>
      </c>
      <c r="U669" s="70">
        <f t="shared" si="452"/>
        <v>0</v>
      </c>
      <c r="V669" s="70">
        <f t="shared" si="453"/>
        <v>0</v>
      </c>
      <c r="W669" s="70">
        <f t="shared" si="454"/>
        <v>0</v>
      </c>
      <c r="X669" s="70">
        <f t="shared" si="455"/>
        <v>0</v>
      </c>
      <c r="Y669" s="70">
        <f t="shared" si="456"/>
        <v>0</v>
      </c>
      <c r="Z669" s="70">
        <f t="shared" si="457"/>
        <v>0</v>
      </c>
      <c r="AA669" s="70">
        <f t="shared" si="458"/>
        <v>0</v>
      </c>
      <c r="AB669" s="71"/>
    </row>
    <row r="670" spans="1:29" ht="25.5" x14ac:dyDescent="0.25">
      <c r="A670" s="480" t="s">
        <v>287</v>
      </c>
      <c r="B670" s="691" t="s">
        <v>288</v>
      </c>
      <c r="C670" s="700" t="s">
        <v>117</v>
      </c>
      <c r="D670" s="333" t="s">
        <v>289</v>
      </c>
      <c r="E670" s="93" t="s">
        <v>73</v>
      </c>
      <c r="F670" s="80">
        <v>2</v>
      </c>
      <c r="G670" s="60" t="s">
        <v>303</v>
      </c>
      <c r="H670" s="60" t="s">
        <v>304</v>
      </c>
      <c r="I670" s="81"/>
      <c r="J670" s="82">
        <v>1</v>
      </c>
      <c r="K670" s="63">
        <f t="shared" si="448"/>
        <v>1</v>
      </c>
      <c r="L670" s="63">
        <f t="shared" si="449"/>
        <v>0</v>
      </c>
      <c r="M670" s="83">
        <v>13</v>
      </c>
      <c r="N670" s="84">
        <v>1</v>
      </c>
      <c r="O670" s="66">
        <f t="shared" si="459"/>
        <v>1</v>
      </c>
      <c r="P670" s="66">
        <f t="shared" si="460"/>
        <v>0</v>
      </c>
      <c r="Q670" s="83">
        <v>13</v>
      </c>
      <c r="R670" s="85">
        <f t="shared" si="461"/>
        <v>62.400000000000006</v>
      </c>
      <c r="S670" s="70">
        <f t="shared" si="450"/>
        <v>13</v>
      </c>
      <c r="T670" s="70">
        <f t="shared" si="451"/>
        <v>13</v>
      </c>
      <c r="U670" s="70">
        <f t="shared" si="452"/>
        <v>15.6</v>
      </c>
      <c r="V670" s="70">
        <f t="shared" si="453"/>
        <v>13</v>
      </c>
      <c r="W670" s="70">
        <f t="shared" si="454"/>
        <v>3.9</v>
      </c>
      <c r="X670" s="70">
        <f t="shared" si="455"/>
        <v>3.9</v>
      </c>
      <c r="Y670" s="70">
        <f t="shared" si="456"/>
        <v>26</v>
      </c>
      <c r="Z670" s="70">
        <f t="shared" si="457"/>
        <v>16.899999999999999</v>
      </c>
      <c r="AA670" s="70">
        <f t="shared" si="458"/>
        <v>19.5</v>
      </c>
      <c r="AB670" s="71"/>
    </row>
    <row r="671" spans="1:29" ht="31.5" x14ac:dyDescent="0.25">
      <c r="A671" s="480" t="s">
        <v>825</v>
      </c>
      <c r="B671" s="691" t="s">
        <v>133</v>
      </c>
      <c r="C671" s="700" t="s">
        <v>117</v>
      </c>
      <c r="D671" s="333" t="s">
        <v>1162</v>
      </c>
      <c r="E671" s="93" t="s">
        <v>73</v>
      </c>
      <c r="F671" s="80">
        <v>2</v>
      </c>
      <c r="G671" s="60" t="s">
        <v>1271</v>
      </c>
      <c r="H671" s="60" t="s">
        <v>1272</v>
      </c>
      <c r="I671" s="81"/>
      <c r="J671" s="82"/>
      <c r="K671" s="63">
        <f t="shared" si="448"/>
        <v>0</v>
      </c>
      <c r="L671" s="63">
        <f t="shared" si="449"/>
        <v>0</v>
      </c>
      <c r="M671" s="83"/>
      <c r="N671" s="84"/>
      <c r="O671" s="66">
        <f t="shared" si="459"/>
        <v>0</v>
      </c>
      <c r="P671" s="66">
        <f t="shared" si="460"/>
        <v>0</v>
      </c>
      <c r="Q671" s="83"/>
      <c r="R671" s="85">
        <f t="shared" si="461"/>
        <v>0</v>
      </c>
      <c r="S671" s="70">
        <f t="shared" si="450"/>
        <v>0</v>
      </c>
      <c r="T671" s="70">
        <f t="shared" si="451"/>
        <v>0</v>
      </c>
      <c r="U671" s="70">
        <f t="shared" si="452"/>
        <v>0</v>
      </c>
      <c r="V671" s="70">
        <f t="shared" si="453"/>
        <v>0</v>
      </c>
      <c r="W671" s="70">
        <f t="shared" si="454"/>
        <v>0</v>
      </c>
      <c r="X671" s="70">
        <f t="shared" si="455"/>
        <v>0</v>
      </c>
      <c r="Y671" s="70">
        <f t="shared" si="456"/>
        <v>0</v>
      </c>
      <c r="Z671" s="70">
        <f t="shared" si="457"/>
        <v>0</v>
      </c>
      <c r="AA671" s="70">
        <f t="shared" si="458"/>
        <v>0</v>
      </c>
      <c r="AB671" s="71"/>
    </row>
    <row r="672" spans="1:29" x14ac:dyDescent="0.25">
      <c r="A672" s="54" t="s">
        <v>1160</v>
      </c>
      <c r="B672" s="55" t="s">
        <v>1161</v>
      </c>
      <c r="C672" s="56" t="s">
        <v>142</v>
      </c>
      <c r="D672" s="57" t="s">
        <v>1162</v>
      </c>
      <c r="E672" s="93" t="s">
        <v>73</v>
      </c>
      <c r="F672" s="80">
        <v>2</v>
      </c>
      <c r="G672" s="60" t="s">
        <v>1176</v>
      </c>
      <c r="H672" s="60" t="s">
        <v>1177</v>
      </c>
      <c r="I672" s="81"/>
      <c r="J672" s="82">
        <v>1</v>
      </c>
      <c r="K672" s="63">
        <f t="shared" si="448"/>
        <v>1</v>
      </c>
      <c r="L672" s="63">
        <f t="shared" si="449"/>
        <v>0</v>
      </c>
      <c r="M672" s="83">
        <v>20</v>
      </c>
      <c r="N672" s="84">
        <v>1</v>
      </c>
      <c r="O672" s="66">
        <f t="shared" si="459"/>
        <v>1</v>
      </c>
      <c r="P672" s="66">
        <f t="shared" si="460"/>
        <v>0</v>
      </c>
      <c r="Q672" s="83">
        <v>26</v>
      </c>
      <c r="R672" s="85">
        <f t="shared" si="461"/>
        <v>105.6</v>
      </c>
      <c r="S672" s="70">
        <f t="shared" si="450"/>
        <v>20</v>
      </c>
      <c r="T672" s="70">
        <f t="shared" si="451"/>
        <v>20</v>
      </c>
      <c r="U672" s="70">
        <f t="shared" si="452"/>
        <v>24</v>
      </c>
      <c r="V672" s="70">
        <f t="shared" si="453"/>
        <v>26</v>
      </c>
      <c r="W672" s="70">
        <f t="shared" si="454"/>
        <v>7.8</v>
      </c>
      <c r="X672" s="70">
        <f t="shared" si="455"/>
        <v>7.8</v>
      </c>
      <c r="Y672" s="70">
        <f t="shared" si="456"/>
        <v>46</v>
      </c>
      <c r="Z672" s="70">
        <f t="shared" si="457"/>
        <v>27.8</v>
      </c>
      <c r="AA672" s="70">
        <f t="shared" si="458"/>
        <v>31.8</v>
      </c>
      <c r="AB672" s="71"/>
    </row>
    <row r="673" spans="1:29" ht="25.5" x14ac:dyDescent="0.25">
      <c r="A673" s="54" t="s">
        <v>1209</v>
      </c>
      <c r="B673" s="55" t="s">
        <v>1210</v>
      </c>
      <c r="C673" s="56" t="s">
        <v>117</v>
      </c>
      <c r="D673" s="57" t="s">
        <v>1162</v>
      </c>
      <c r="E673" s="93" t="s">
        <v>73</v>
      </c>
      <c r="F673" s="80">
        <v>2</v>
      </c>
      <c r="G673" s="60" t="s">
        <v>1176</v>
      </c>
      <c r="H673" s="60" t="s">
        <v>1177</v>
      </c>
      <c r="I673" s="81"/>
      <c r="J673" s="82">
        <v>1</v>
      </c>
      <c r="K673" s="63">
        <f t="shared" si="448"/>
        <v>1</v>
      </c>
      <c r="L673" s="63">
        <f t="shared" si="449"/>
        <v>0</v>
      </c>
      <c r="M673" s="83">
        <v>6</v>
      </c>
      <c r="N673" s="84">
        <v>0</v>
      </c>
      <c r="O673" s="66">
        <f t="shared" si="459"/>
        <v>0</v>
      </c>
      <c r="P673" s="66">
        <f t="shared" si="460"/>
        <v>0</v>
      </c>
      <c r="Q673" s="83">
        <v>0</v>
      </c>
      <c r="R673" s="85">
        <f t="shared" si="461"/>
        <v>19.200000000000003</v>
      </c>
      <c r="S673" s="69">
        <f t="shared" si="450"/>
        <v>6</v>
      </c>
      <c r="T673" s="70">
        <f t="shared" si="451"/>
        <v>6</v>
      </c>
      <c r="U673" s="70">
        <f t="shared" si="452"/>
        <v>7.1999999999999993</v>
      </c>
      <c r="V673" s="70">
        <f t="shared" si="453"/>
        <v>0</v>
      </c>
      <c r="W673" s="70">
        <f t="shared" si="454"/>
        <v>0</v>
      </c>
      <c r="X673" s="70">
        <f t="shared" si="455"/>
        <v>0</v>
      </c>
      <c r="Y673" s="70">
        <f t="shared" si="456"/>
        <v>6</v>
      </c>
      <c r="Z673" s="70">
        <f t="shared" si="457"/>
        <v>6</v>
      </c>
      <c r="AA673" s="70">
        <f t="shared" si="458"/>
        <v>7.1999999999999993</v>
      </c>
      <c r="AB673" s="71"/>
    </row>
    <row r="674" spans="1:29" x14ac:dyDescent="0.25">
      <c r="A674" s="54" t="s">
        <v>1060</v>
      </c>
      <c r="B674" s="55" t="s">
        <v>1061</v>
      </c>
      <c r="C674" s="56" t="s">
        <v>142</v>
      </c>
      <c r="D674" s="57" t="s">
        <v>896</v>
      </c>
      <c r="E674" s="93" t="s">
        <v>73</v>
      </c>
      <c r="F674" s="80">
        <v>2</v>
      </c>
      <c r="G674" s="60" t="s">
        <v>1070</v>
      </c>
      <c r="H674" s="60" t="s">
        <v>1071</v>
      </c>
      <c r="I674" s="81"/>
      <c r="J674" s="82"/>
      <c r="K674" s="63">
        <f t="shared" si="448"/>
        <v>0</v>
      </c>
      <c r="L674" s="63">
        <f t="shared" si="449"/>
        <v>0</v>
      </c>
      <c r="M674" s="83"/>
      <c r="N674" s="84">
        <v>1</v>
      </c>
      <c r="O674" s="66">
        <f t="shared" si="459"/>
        <v>1</v>
      </c>
      <c r="P674" s="66">
        <f t="shared" si="460"/>
        <v>0</v>
      </c>
      <c r="Q674" s="83">
        <v>26</v>
      </c>
      <c r="R674" s="85">
        <f t="shared" si="461"/>
        <v>41.6</v>
      </c>
      <c r="S674" s="69">
        <f t="shared" si="450"/>
        <v>0</v>
      </c>
      <c r="T674" s="70">
        <f t="shared" si="451"/>
        <v>0</v>
      </c>
      <c r="U674" s="70">
        <f t="shared" si="452"/>
        <v>0</v>
      </c>
      <c r="V674" s="70">
        <f t="shared" si="453"/>
        <v>26</v>
      </c>
      <c r="W674" s="70">
        <f t="shared" si="454"/>
        <v>7.8</v>
      </c>
      <c r="X674" s="70">
        <f t="shared" si="455"/>
        <v>7.8</v>
      </c>
      <c r="Y674" s="70">
        <f t="shared" si="456"/>
        <v>26</v>
      </c>
      <c r="Z674" s="70">
        <f t="shared" si="457"/>
        <v>7.8</v>
      </c>
      <c r="AA674" s="70">
        <f t="shared" si="458"/>
        <v>7.8</v>
      </c>
      <c r="AB674" s="71"/>
    </row>
    <row r="675" spans="1:29" ht="25.5" x14ac:dyDescent="0.25">
      <c r="A675" s="54" t="s">
        <v>1180</v>
      </c>
      <c r="B675" s="55" t="s">
        <v>158</v>
      </c>
      <c r="C675" s="56" t="s">
        <v>117</v>
      </c>
      <c r="D675" s="57" t="s">
        <v>1162</v>
      </c>
      <c r="E675" s="93" t="s">
        <v>73</v>
      </c>
      <c r="F675" s="80">
        <v>2</v>
      </c>
      <c r="G675" s="60" t="s">
        <v>1070</v>
      </c>
      <c r="H675" s="60" t="s">
        <v>1071</v>
      </c>
      <c r="I675" s="81"/>
      <c r="J675" s="82"/>
      <c r="K675" s="63">
        <f t="shared" si="448"/>
        <v>0</v>
      </c>
      <c r="L675" s="63">
        <f t="shared" si="449"/>
        <v>0</v>
      </c>
      <c r="M675" s="83"/>
      <c r="N675" s="84"/>
      <c r="O675" s="66">
        <f t="shared" si="459"/>
        <v>0</v>
      </c>
      <c r="P675" s="66">
        <f t="shared" si="460"/>
        <v>0</v>
      </c>
      <c r="Q675" s="83"/>
      <c r="R675" s="85">
        <f t="shared" si="461"/>
        <v>0</v>
      </c>
      <c r="S675" s="69">
        <f t="shared" si="450"/>
        <v>0</v>
      </c>
      <c r="T675" s="70">
        <f t="shared" si="451"/>
        <v>0</v>
      </c>
      <c r="U675" s="70">
        <f t="shared" si="452"/>
        <v>0</v>
      </c>
      <c r="V675" s="70">
        <f t="shared" si="453"/>
        <v>0</v>
      </c>
      <c r="W675" s="70">
        <f t="shared" si="454"/>
        <v>0</v>
      </c>
      <c r="X675" s="70">
        <f t="shared" si="455"/>
        <v>0</v>
      </c>
      <c r="Y675" s="70">
        <f t="shared" si="456"/>
        <v>0</v>
      </c>
      <c r="Z675" s="70">
        <f t="shared" si="457"/>
        <v>0</v>
      </c>
      <c r="AA675" s="70">
        <f t="shared" si="458"/>
        <v>0</v>
      </c>
      <c r="AB675" s="71"/>
    </row>
    <row r="676" spans="1:29" x14ac:dyDescent="0.25">
      <c r="A676" s="54" t="s">
        <v>1224</v>
      </c>
      <c r="B676" s="55" t="s">
        <v>1225</v>
      </c>
      <c r="C676" s="56" t="s">
        <v>52</v>
      </c>
      <c r="D676" s="57" t="s">
        <v>1162</v>
      </c>
      <c r="E676" s="93" t="s">
        <v>73</v>
      </c>
      <c r="F676" s="80">
        <v>2</v>
      </c>
      <c r="G676" s="60" t="s">
        <v>1070</v>
      </c>
      <c r="H676" s="60" t="s">
        <v>1071</v>
      </c>
      <c r="I676" s="81"/>
      <c r="J676" s="82">
        <v>1</v>
      </c>
      <c r="K676" s="63">
        <f t="shared" si="448"/>
        <v>1</v>
      </c>
      <c r="L676" s="63">
        <f t="shared" si="449"/>
        <v>0</v>
      </c>
      <c r="M676" s="83">
        <v>26</v>
      </c>
      <c r="N676" s="84">
        <v>0</v>
      </c>
      <c r="O676" s="66">
        <f t="shared" si="459"/>
        <v>0</v>
      </c>
      <c r="P676" s="66">
        <f t="shared" si="460"/>
        <v>0</v>
      </c>
      <c r="Q676" s="83">
        <v>26</v>
      </c>
      <c r="R676" s="85">
        <f t="shared" si="461"/>
        <v>83.2</v>
      </c>
      <c r="S676" s="69">
        <f t="shared" si="450"/>
        <v>26</v>
      </c>
      <c r="T676" s="70">
        <f t="shared" si="451"/>
        <v>26</v>
      </c>
      <c r="U676" s="70">
        <f t="shared" si="452"/>
        <v>31.2</v>
      </c>
      <c r="V676" s="70">
        <f t="shared" si="453"/>
        <v>0</v>
      </c>
      <c r="W676" s="70">
        <f t="shared" si="454"/>
        <v>0</v>
      </c>
      <c r="X676" s="70">
        <f t="shared" si="455"/>
        <v>0</v>
      </c>
      <c r="Y676" s="70">
        <f t="shared" si="456"/>
        <v>26</v>
      </c>
      <c r="Z676" s="70">
        <f t="shared" si="457"/>
        <v>26</v>
      </c>
      <c r="AA676" s="70">
        <f t="shared" si="458"/>
        <v>31.2</v>
      </c>
      <c r="AB676" s="71"/>
    </row>
    <row r="677" spans="1:29" ht="16.5" thickBot="1" x14ac:dyDescent="0.3">
      <c r="A677" s="679" t="s">
        <v>1295</v>
      </c>
      <c r="B677" s="689" t="s">
        <v>1296</v>
      </c>
      <c r="C677" s="698"/>
      <c r="D677" s="57" t="s">
        <v>1162</v>
      </c>
      <c r="E677" s="938" t="s">
        <v>73</v>
      </c>
      <c r="F677" s="939">
        <v>2</v>
      </c>
      <c r="G677" s="939" t="s">
        <v>1070</v>
      </c>
      <c r="H677" s="940" t="s">
        <v>1071</v>
      </c>
      <c r="I677" s="919"/>
      <c r="J677" s="783">
        <v>0</v>
      </c>
      <c r="K677" s="791">
        <f t="shared" si="448"/>
        <v>0</v>
      </c>
      <c r="L677" s="791">
        <f t="shared" si="449"/>
        <v>0</v>
      </c>
      <c r="M677" s="801">
        <v>0</v>
      </c>
      <c r="N677" s="811">
        <v>1</v>
      </c>
      <c r="O677" s="818">
        <f t="shared" si="459"/>
        <v>1</v>
      </c>
      <c r="P677" s="818">
        <f t="shared" si="460"/>
        <v>0</v>
      </c>
      <c r="Q677" s="923">
        <v>26</v>
      </c>
      <c r="R677" s="848">
        <f t="shared" si="461"/>
        <v>41.6</v>
      </c>
      <c r="S677" s="860">
        <f t="shared" si="450"/>
        <v>0</v>
      </c>
      <c r="T677" s="866">
        <f t="shared" si="451"/>
        <v>0</v>
      </c>
      <c r="U677" s="866">
        <f t="shared" si="452"/>
        <v>0</v>
      </c>
      <c r="V677" s="866">
        <f t="shared" si="453"/>
        <v>26</v>
      </c>
      <c r="W677" s="866">
        <f t="shared" si="454"/>
        <v>7.8</v>
      </c>
      <c r="X677" s="866">
        <f t="shared" si="455"/>
        <v>7.8</v>
      </c>
      <c r="Y677" s="866">
        <f t="shared" si="456"/>
        <v>26</v>
      </c>
      <c r="Z677" s="866">
        <f t="shared" si="457"/>
        <v>7.8</v>
      </c>
      <c r="AA677" s="866">
        <f t="shared" si="458"/>
        <v>7.8</v>
      </c>
      <c r="AB677" s="868"/>
    </row>
    <row r="678" spans="1:29" ht="16.5" thickTop="1" x14ac:dyDescent="0.25">
      <c r="A678" s="54" t="s">
        <v>311</v>
      </c>
      <c r="B678" s="55" t="s">
        <v>312</v>
      </c>
      <c r="C678" s="56" t="s">
        <v>52</v>
      </c>
      <c r="D678" s="57" t="s">
        <v>289</v>
      </c>
      <c r="E678" s="93" t="s">
        <v>73</v>
      </c>
      <c r="F678" s="80">
        <v>2</v>
      </c>
      <c r="G678" s="60" t="s">
        <v>327</v>
      </c>
      <c r="H678" s="60" t="s">
        <v>328</v>
      </c>
      <c r="I678" s="757"/>
      <c r="J678" s="62"/>
      <c r="K678" s="63">
        <f t="shared" si="448"/>
        <v>0</v>
      </c>
      <c r="L678" s="63">
        <f t="shared" si="449"/>
        <v>0</v>
      </c>
      <c r="M678" s="64"/>
      <c r="N678" s="65"/>
      <c r="O678" s="66">
        <f t="shared" si="459"/>
        <v>0</v>
      </c>
      <c r="P678" s="66">
        <f t="shared" si="460"/>
        <v>0</v>
      </c>
      <c r="Q678" s="64"/>
      <c r="R678" s="68">
        <f t="shared" si="461"/>
        <v>0</v>
      </c>
      <c r="S678" s="69">
        <f t="shared" si="450"/>
        <v>0</v>
      </c>
      <c r="T678" s="70">
        <f t="shared" si="451"/>
        <v>0</v>
      </c>
      <c r="U678" s="70">
        <f t="shared" si="452"/>
        <v>0</v>
      </c>
      <c r="V678" s="70">
        <f t="shared" si="453"/>
        <v>0</v>
      </c>
      <c r="W678" s="70">
        <f t="shared" si="454"/>
        <v>0</v>
      </c>
      <c r="X678" s="70">
        <f t="shared" si="455"/>
        <v>0</v>
      </c>
      <c r="Y678" s="70">
        <f t="shared" si="456"/>
        <v>0</v>
      </c>
      <c r="Z678" s="70">
        <f t="shared" si="457"/>
        <v>0</v>
      </c>
      <c r="AA678" s="70">
        <f t="shared" si="458"/>
        <v>0</v>
      </c>
      <c r="AB678" s="71"/>
    </row>
    <row r="679" spans="1:29" ht="31.5" x14ac:dyDescent="0.25">
      <c r="A679" s="54" t="s">
        <v>825</v>
      </c>
      <c r="B679" s="55" t="s">
        <v>826</v>
      </c>
      <c r="C679" s="56" t="s">
        <v>117</v>
      </c>
      <c r="D679" s="57" t="s">
        <v>738</v>
      </c>
      <c r="E679" s="93" t="s">
        <v>73</v>
      </c>
      <c r="F679" s="80">
        <v>2</v>
      </c>
      <c r="G679" s="60" t="s">
        <v>842</v>
      </c>
      <c r="H679" s="60" t="s">
        <v>843</v>
      </c>
      <c r="I679" s="81"/>
      <c r="J679" s="82"/>
      <c r="K679" s="63">
        <f t="shared" si="448"/>
        <v>0</v>
      </c>
      <c r="L679" s="63">
        <f t="shared" si="449"/>
        <v>0</v>
      </c>
      <c r="M679" s="83"/>
      <c r="N679" s="84"/>
      <c r="O679" s="66">
        <f t="shared" si="459"/>
        <v>0</v>
      </c>
      <c r="P679" s="66">
        <f t="shared" si="460"/>
        <v>0</v>
      </c>
      <c r="Q679" s="83"/>
      <c r="R679" s="85">
        <f t="shared" si="461"/>
        <v>0</v>
      </c>
      <c r="S679" s="69">
        <f t="shared" si="450"/>
        <v>0</v>
      </c>
      <c r="T679" s="70">
        <f t="shared" si="451"/>
        <v>0</v>
      </c>
      <c r="U679" s="70">
        <f t="shared" si="452"/>
        <v>0</v>
      </c>
      <c r="V679" s="70">
        <f t="shared" si="453"/>
        <v>0</v>
      </c>
      <c r="W679" s="70">
        <f t="shared" si="454"/>
        <v>0</v>
      </c>
      <c r="X679" s="70">
        <f t="shared" si="455"/>
        <v>0</v>
      </c>
      <c r="Y679" s="70">
        <f t="shared" si="456"/>
        <v>0</v>
      </c>
      <c r="Z679" s="70">
        <f t="shared" si="457"/>
        <v>0</v>
      </c>
      <c r="AA679" s="70">
        <f t="shared" si="458"/>
        <v>0</v>
      </c>
      <c r="AB679" s="71"/>
    </row>
    <row r="680" spans="1:29" ht="31.5" x14ac:dyDescent="0.25">
      <c r="A680" s="54" t="s">
        <v>880</v>
      </c>
      <c r="B680" s="55" t="s">
        <v>881</v>
      </c>
      <c r="C680" s="56" t="s">
        <v>117</v>
      </c>
      <c r="D680" s="57" t="s">
        <v>738</v>
      </c>
      <c r="E680" s="93" t="s">
        <v>73</v>
      </c>
      <c r="F680" s="80">
        <v>2</v>
      </c>
      <c r="G680" s="60" t="s">
        <v>842</v>
      </c>
      <c r="H680" s="60" t="s">
        <v>843</v>
      </c>
      <c r="I680" s="81"/>
      <c r="J680" s="82"/>
      <c r="K680" s="63">
        <f t="shared" si="448"/>
        <v>0</v>
      </c>
      <c r="L680" s="63">
        <f t="shared" si="449"/>
        <v>0</v>
      </c>
      <c r="M680" s="83"/>
      <c r="N680" s="84"/>
      <c r="O680" s="66">
        <f t="shared" si="459"/>
        <v>0</v>
      </c>
      <c r="P680" s="66">
        <f t="shared" si="460"/>
        <v>0</v>
      </c>
      <c r="Q680" s="83"/>
      <c r="R680" s="85">
        <f t="shared" si="461"/>
        <v>0</v>
      </c>
      <c r="S680" s="69">
        <f t="shared" si="450"/>
        <v>0</v>
      </c>
      <c r="T680" s="70">
        <f t="shared" si="451"/>
        <v>0</v>
      </c>
      <c r="U680" s="70">
        <f t="shared" si="452"/>
        <v>0</v>
      </c>
      <c r="V680" s="70">
        <f t="shared" si="453"/>
        <v>0</v>
      </c>
      <c r="W680" s="70">
        <f t="shared" si="454"/>
        <v>0</v>
      </c>
      <c r="X680" s="70">
        <f t="shared" si="455"/>
        <v>0</v>
      </c>
      <c r="Y680" s="70">
        <f t="shared" si="456"/>
        <v>0</v>
      </c>
      <c r="Z680" s="70">
        <f t="shared" si="457"/>
        <v>0</v>
      </c>
      <c r="AA680" s="70">
        <f t="shared" si="458"/>
        <v>0</v>
      </c>
      <c r="AB680" s="71"/>
    </row>
    <row r="681" spans="1:29" ht="25.5" x14ac:dyDescent="0.25">
      <c r="A681" s="54" t="s">
        <v>1180</v>
      </c>
      <c r="B681" s="55" t="s">
        <v>158</v>
      </c>
      <c r="C681" s="56" t="s">
        <v>117</v>
      </c>
      <c r="D681" s="57" t="s">
        <v>1162</v>
      </c>
      <c r="E681" s="93" t="s">
        <v>73</v>
      </c>
      <c r="F681" s="80">
        <v>2</v>
      </c>
      <c r="G681" s="60" t="s">
        <v>1192</v>
      </c>
      <c r="H681" s="60" t="s">
        <v>1193</v>
      </c>
      <c r="I681" s="81"/>
      <c r="J681" s="82"/>
      <c r="K681" s="63">
        <f t="shared" si="448"/>
        <v>0</v>
      </c>
      <c r="L681" s="63">
        <f t="shared" si="449"/>
        <v>0</v>
      </c>
      <c r="M681" s="83"/>
      <c r="N681" s="84"/>
      <c r="O681" s="66">
        <f t="shared" si="459"/>
        <v>0</v>
      </c>
      <c r="P681" s="66">
        <f t="shared" si="460"/>
        <v>0</v>
      </c>
      <c r="Q681" s="83"/>
      <c r="R681" s="85">
        <f t="shared" si="461"/>
        <v>0</v>
      </c>
      <c r="S681" s="69">
        <f t="shared" si="450"/>
        <v>0</v>
      </c>
      <c r="T681" s="70">
        <f t="shared" si="451"/>
        <v>0</v>
      </c>
      <c r="U681" s="70">
        <f t="shared" si="452"/>
        <v>0</v>
      </c>
      <c r="V681" s="70">
        <f t="shared" si="453"/>
        <v>0</v>
      </c>
      <c r="W681" s="70">
        <f t="shared" si="454"/>
        <v>0</v>
      </c>
      <c r="X681" s="70">
        <f t="shared" si="455"/>
        <v>0</v>
      </c>
      <c r="Y681" s="70">
        <f t="shared" si="456"/>
        <v>0</v>
      </c>
      <c r="Z681" s="70">
        <f t="shared" si="457"/>
        <v>0</v>
      </c>
      <c r="AA681" s="70">
        <f t="shared" si="458"/>
        <v>0</v>
      </c>
      <c r="AB681" s="71"/>
    </row>
    <row r="682" spans="1:29" x14ac:dyDescent="0.25">
      <c r="A682" s="54" t="s">
        <v>1239</v>
      </c>
      <c r="B682" s="55" t="s">
        <v>1240</v>
      </c>
      <c r="C682" s="56" t="s">
        <v>52</v>
      </c>
      <c r="D682" s="57" t="s">
        <v>1162</v>
      </c>
      <c r="E682" s="93" t="s">
        <v>73</v>
      </c>
      <c r="F682" s="80">
        <v>2</v>
      </c>
      <c r="G682" s="60" t="s">
        <v>1192</v>
      </c>
      <c r="H682" s="60" t="s">
        <v>1193</v>
      </c>
      <c r="I682" s="81"/>
      <c r="J682" s="82">
        <v>1</v>
      </c>
      <c r="K682" s="63">
        <f t="shared" si="448"/>
        <v>1</v>
      </c>
      <c r="L682" s="63">
        <f t="shared" si="449"/>
        <v>0</v>
      </c>
      <c r="M682" s="83">
        <v>26</v>
      </c>
      <c r="N682" s="84">
        <v>1</v>
      </c>
      <c r="O682" s="66">
        <f t="shared" si="459"/>
        <v>1</v>
      </c>
      <c r="P682" s="66">
        <f t="shared" si="460"/>
        <v>0</v>
      </c>
      <c r="Q682" s="83">
        <v>8</v>
      </c>
      <c r="R682" s="85">
        <f t="shared" si="461"/>
        <v>96</v>
      </c>
      <c r="S682" s="69">
        <f t="shared" si="450"/>
        <v>26</v>
      </c>
      <c r="T682" s="70">
        <f t="shared" si="451"/>
        <v>26</v>
      </c>
      <c r="U682" s="70">
        <f t="shared" si="452"/>
        <v>31.2</v>
      </c>
      <c r="V682" s="70">
        <f t="shared" si="453"/>
        <v>8</v>
      </c>
      <c r="W682" s="70">
        <f t="shared" si="454"/>
        <v>2.4</v>
      </c>
      <c r="X682" s="70">
        <f t="shared" si="455"/>
        <v>2.4</v>
      </c>
      <c r="Y682" s="70">
        <f t="shared" si="456"/>
        <v>34</v>
      </c>
      <c r="Z682" s="70">
        <f t="shared" si="457"/>
        <v>28.4</v>
      </c>
      <c r="AA682" s="70">
        <f t="shared" si="458"/>
        <v>33.6</v>
      </c>
      <c r="AB682" s="71"/>
    </row>
    <row r="683" spans="1:29" x14ac:dyDescent="0.25">
      <c r="A683" s="54" t="s">
        <v>1198</v>
      </c>
      <c r="B683" s="55" t="s">
        <v>1199</v>
      </c>
      <c r="C683" s="56" t="s">
        <v>199</v>
      </c>
      <c r="D683" s="57" t="s">
        <v>1162</v>
      </c>
      <c r="E683" s="141" t="s">
        <v>73</v>
      </c>
      <c r="F683" s="136">
        <v>2</v>
      </c>
      <c r="G683" s="137"/>
      <c r="H683" s="140" t="s">
        <v>1193</v>
      </c>
      <c r="I683" s="81"/>
      <c r="J683" s="82"/>
      <c r="K683" s="63">
        <f t="shared" si="448"/>
        <v>0</v>
      </c>
      <c r="L683" s="63">
        <f t="shared" si="449"/>
        <v>0</v>
      </c>
      <c r="M683" s="83"/>
      <c r="N683" s="84">
        <v>1</v>
      </c>
      <c r="O683" s="66">
        <f t="shared" si="459"/>
        <v>1</v>
      </c>
      <c r="P683" s="66">
        <f t="shared" si="460"/>
        <v>0</v>
      </c>
      <c r="Q683" s="83">
        <v>18</v>
      </c>
      <c r="R683" s="85">
        <f t="shared" si="461"/>
        <v>28.8</v>
      </c>
      <c r="S683" s="69">
        <f t="shared" si="450"/>
        <v>0</v>
      </c>
      <c r="T683" s="70">
        <f t="shared" si="451"/>
        <v>0</v>
      </c>
      <c r="U683" s="70">
        <f t="shared" si="452"/>
        <v>0</v>
      </c>
      <c r="V683" s="70">
        <f t="shared" si="453"/>
        <v>18</v>
      </c>
      <c r="W683" s="70">
        <f t="shared" si="454"/>
        <v>5.3999999999999995</v>
      </c>
      <c r="X683" s="70">
        <f t="shared" si="455"/>
        <v>5.3999999999999995</v>
      </c>
      <c r="Y683" s="70">
        <f t="shared" si="456"/>
        <v>18</v>
      </c>
      <c r="Z683" s="70">
        <f t="shared" si="457"/>
        <v>5.3999999999999995</v>
      </c>
      <c r="AA683" s="70">
        <f t="shared" si="458"/>
        <v>5.3999999999999995</v>
      </c>
      <c r="AB683" s="71"/>
    </row>
    <row r="684" spans="1:29" x14ac:dyDescent="0.25">
      <c r="A684" s="54" t="s">
        <v>850</v>
      </c>
      <c r="B684" s="55" t="s">
        <v>800</v>
      </c>
      <c r="C684" s="56" t="s">
        <v>52</v>
      </c>
      <c r="D684" s="57" t="s">
        <v>738</v>
      </c>
      <c r="E684" s="93" t="s">
        <v>73</v>
      </c>
      <c r="F684" s="59">
        <v>2</v>
      </c>
      <c r="G684" s="60" t="s">
        <v>862</v>
      </c>
      <c r="H684" s="60" t="s">
        <v>863</v>
      </c>
      <c r="I684" s="81"/>
      <c r="J684" s="82">
        <v>1</v>
      </c>
      <c r="K684" s="63">
        <f t="shared" si="448"/>
        <v>1</v>
      </c>
      <c r="L684" s="63">
        <f t="shared" si="449"/>
        <v>0</v>
      </c>
      <c r="M684" s="83">
        <v>13</v>
      </c>
      <c r="N684" s="84">
        <v>1</v>
      </c>
      <c r="O684" s="66">
        <f t="shared" si="459"/>
        <v>1</v>
      </c>
      <c r="P684" s="66">
        <f t="shared" si="460"/>
        <v>0</v>
      </c>
      <c r="Q684" s="83">
        <v>13</v>
      </c>
      <c r="R684" s="85">
        <f t="shared" si="461"/>
        <v>62.400000000000006</v>
      </c>
      <c r="S684" s="69">
        <f t="shared" si="450"/>
        <v>13</v>
      </c>
      <c r="T684" s="70">
        <f t="shared" si="451"/>
        <v>13</v>
      </c>
      <c r="U684" s="70">
        <f t="shared" si="452"/>
        <v>15.6</v>
      </c>
      <c r="V684" s="70">
        <f t="shared" si="453"/>
        <v>13</v>
      </c>
      <c r="W684" s="70">
        <f t="shared" si="454"/>
        <v>3.9</v>
      </c>
      <c r="X684" s="70">
        <f t="shared" si="455"/>
        <v>3.9</v>
      </c>
      <c r="Y684" s="70">
        <f t="shared" si="456"/>
        <v>26</v>
      </c>
      <c r="Z684" s="70">
        <f t="shared" si="457"/>
        <v>16.899999999999999</v>
      </c>
      <c r="AA684" s="70">
        <f t="shared" si="458"/>
        <v>19.5</v>
      </c>
      <c r="AB684" s="71"/>
    </row>
    <row r="685" spans="1:29" ht="47.25" x14ac:dyDescent="0.25">
      <c r="A685" s="54" t="s">
        <v>813</v>
      </c>
      <c r="B685" s="55" t="s">
        <v>133</v>
      </c>
      <c r="C685" s="56" t="s">
        <v>52</v>
      </c>
      <c r="D685" s="57" t="s">
        <v>738</v>
      </c>
      <c r="E685" s="93" t="s">
        <v>73</v>
      </c>
      <c r="F685" s="59">
        <v>2</v>
      </c>
      <c r="G685" s="60" t="s">
        <v>823</v>
      </c>
      <c r="H685" s="60" t="s">
        <v>824</v>
      </c>
      <c r="I685" s="81"/>
      <c r="J685" s="82"/>
      <c r="K685" s="63">
        <f t="shared" si="448"/>
        <v>0</v>
      </c>
      <c r="L685" s="63">
        <f t="shared" si="449"/>
        <v>0</v>
      </c>
      <c r="M685" s="83"/>
      <c r="N685" s="84"/>
      <c r="O685" s="66">
        <f t="shared" si="459"/>
        <v>0</v>
      </c>
      <c r="P685" s="66">
        <f t="shared" si="460"/>
        <v>0</v>
      </c>
      <c r="Q685" s="83"/>
      <c r="R685" s="85">
        <f t="shared" si="461"/>
        <v>0</v>
      </c>
      <c r="S685" s="69">
        <f t="shared" si="450"/>
        <v>0</v>
      </c>
      <c r="T685" s="70">
        <f t="shared" si="451"/>
        <v>0</v>
      </c>
      <c r="U685" s="70">
        <f t="shared" si="452"/>
        <v>0</v>
      </c>
      <c r="V685" s="70">
        <f t="shared" si="453"/>
        <v>0</v>
      </c>
      <c r="W685" s="70">
        <f t="shared" si="454"/>
        <v>0</v>
      </c>
      <c r="X685" s="70">
        <f t="shared" si="455"/>
        <v>0</v>
      </c>
      <c r="Y685" s="70">
        <f t="shared" si="456"/>
        <v>0</v>
      </c>
      <c r="Z685" s="70">
        <f t="shared" si="457"/>
        <v>0</v>
      </c>
      <c r="AA685" s="70">
        <f t="shared" si="458"/>
        <v>0</v>
      </c>
      <c r="AB685" s="71"/>
    </row>
    <row r="686" spans="1:29" ht="47.25" x14ac:dyDescent="0.25">
      <c r="A686" s="54" t="s">
        <v>880</v>
      </c>
      <c r="B686" s="55" t="s">
        <v>881</v>
      </c>
      <c r="C686" s="56" t="s">
        <v>117</v>
      </c>
      <c r="D686" s="57" t="s">
        <v>738</v>
      </c>
      <c r="E686" s="93" t="s">
        <v>73</v>
      </c>
      <c r="F686" s="59">
        <v>2</v>
      </c>
      <c r="G686" s="60" t="s">
        <v>823</v>
      </c>
      <c r="H686" s="60" t="s">
        <v>824</v>
      </c>
      <c r="I686" s="81"/>
      <c r="J686" s="82"/>
      <c r="K686" s="63">
        <f t="shared" si="448"/>
        <v>0</v>
      </c>
      <c r="L686" s="63">
        <f t="shared" si="449"/>
        <v>0</v>
      </c>
      <c r="M686" s="83"/>
      <c r="N686" s="84"/>
      <c r="O686" s="66">
        <f t="shared" si="459"/>
        <v>0</v>
      </c>
      <c r="P686" s="66">
        <f t="shared" si="460"/>
        <v>0</v>
      </c>
      <c r="Q686" s="83"/>
      <c r="R686" s="85">
        <f t="shared" si="461"/>
        <v>0</v>
      </c>
      <c r="S686" s="69">
        <f t="shared" si="450"/>
        <v>0</v>
      </c>
      <c r="T686" s="70">
        <f t="shared" si="451"/>
        <v>0</v>
      </c>
      <c r="U686" s="70">
        <f t="shared" si="452"/>
        <v>0</v>
      </c>
      <c r="V686" s="70">
        <f t="shared" si="453"/>
        <v>0</v>
      </c>
      <c r="W686" s="70">
        <f t="shared" si="454"/>
        <v>0</v>
      </c>
      <c r="X686" s="70">
        <f t="shared" si="455"/>
        <v>0</v>
      </c>
      <c r="Y686" s="70">
        <f t="shared" si="456"/>
        <v>0</v>
      </c>
      <c r="Z686" s="70">
        <f t="shared" si="457"/>
        <v>0</v>
      </c>
      <c r="AA686" s="70">
        <f t="shared" si="458"/>
        <v>0</v>
      </c>
      <c r="AB686" s="71"/>
    </row>
    <row r="687" spans="1:29" ht="25.5" x14ac:dyDescent="0.25">
      <c r="A687" s="54" t="s">
        <v>990</v>
      </c>
      <c r="B687" s="55" t="s">
        <v>991</v>
      </c>
      <c r="C687" s="56" t="s">
        <v>895</v>
      </c>
      <c r="D687" s="57" t="s">
        <v>896</v>
      </c>
      <c r="E687" s="93" t="s">
        <v>73</v>
      </c>
      <c r="F687" s="80">
        <v>2</v>
      </c>
      <c r="G687" s="60" t="s">
        <v>996</v>
      </c>
      <c r="H687" s="60" t="s">
        <v>997</v>
      </c>
      <c r="I687" s="81"/>
      <c r="J687" s="82">
        <v>1</v>
      </c>
      <c r="K687" s="63">
        <f t="shared" si="448"/>
        <v>1</v>
      </c>
      <c r="L687" s="63">
        <f t="shared" si="449"/>
        <v>0</v>
      </c>
      <c r="M687" s="83">
        <v>26</v>
      </c>
      <c r="N687" s="84">
        <v>1</v>
      </c>
      <c r="O687" s="66">
        <f t="shared" si="459"/>
        <v>1</v>
      </c>
      <c r="P687" s="66">
        <f t="shared" si="460"/>
        <v>0</v>
      </c>
      <c r="Q687" s="83">
        <v>26</v>
      </c>
      <c r="R687" s="85">
        <f t="shared" si="461"/>
        <v>124.80000000000001</v>
      </c>
      <c r="S687" s="69">
        <f t="shared" si="450"/>
        <v>26</v>
      </c>
      <c r="T687" s="70">
        <f t="shared" si="451"/>
        <v>26</v>
      </c>
      <c r="U687" s="70">
        <f t="shared" si="452"/>
        <v>31.2</v>
      </c>
      <c r="V687" s="70">
        <f t="shared" si="453"/>
        <v>26</v>
      </c>
      <c r="W687" s="70">
        <f t="shared" si="454"/>
        <v>7.8</v>
      </c>
      <c r="X687" s="70">
        <f t="shared" si="455"/>
        <v>7.8</v>
      </c>
      <c r="Y687" s="70">
        <f t="shared" si="456"/>
        <v>52</v>
      </c>
      <c r="Z687" s="70">
        <f t="shared" si="457"/>
        <v>33.799999999999997</v>
      </c>
      <c r="AA687" s="70">
        <f t="shared" si="458"/>
        <v>39</v>
      </c>
      <c r="AB687" s="71"/>
    </row>
    <row r="688" spans="1:29" ht="31.5" x14ac:dyDescent="0.25">
      <c r="A688" s="54" t="s">
        <v>115</v>
      </c>
      <c r="B688" s="55" t="s">
        <v>116</v>
      </c>
      <c r="C688" s="56" t="s">
        <v>117</v>
      </c>
      <c r="D688" s="57" t="s">
        <v>53</v>
      </c>
      <c r="E688" s="93" t="s">
        <v>73</v>
      </c>
      <c r="F688" s="80">
        <v>2</v>
      </c>
      <c r="G688" s="60" t="s">
        <v>124</v>
      </c>
      <c r="H688" s="60" t="s">
        <v>125</v>
      </c>
      <c r="I688" s="81"/>
      <c r="J688" s="82">
        <v>1</v>
      </c>
      <c r="K688" s="63">
        <f t="shared" si="448"/>
        <v>1</v>
      </c>
      <c r="L688" s="63">
        <f t="shared" si="449"/>
        <v>0</v>
      </c>
      <c r="M688" s="83">
        <v>26</v>
      </c>
      <c r="N688" s="84"/>
      <c r="O688" s="66">
        <f t="shared" si="459"/>
        <v>0</v>
      </c>
      <c r="P688" s="66">
        <f t="shared" si="460"/>
        <v>0</v>
      </c>
      <c r="Q688" s="83"/>
      <c r="R688" s="85">
        <f t="shared" si="461"/>
        <v>83.2</v>
      </c>
      <c r="S688" s="69">
        <f t="shared" si="450"/>
        <v>26</v>
      </c>
      <c r="T688" s="70">
        <f t="shared" si="451"/>
        <v>26</v>
      </c>
      <c r="U688" s="70">
        <f t="shared" si="452"/>
        <v>31.2</v>
      </c>
      <c r="V688" s="70">
        <f t="shared" si="453"/>
        <v>0</v>
      </c>
      <c r="W688" s="70">
        <f t="shared" si="454"/>
        <v>0</v>
      </c>
      <c r="X688" s="70">
        <f t="shared" si="455"/>
        <v>0</v>
      </c>
      <c r="Y688" s="70">
        <f t="shared" si="456"/>
        <v>26</v>
      </c>
      <c r="Z688" s="70">
        <f t="shared" si="457"/>
        <v>26</v>
      </c>
      <c r="AA688" s="70">
        <f t="shared" si="458"/>
        <v>31.2</v>
      </c>
      <c r="AB688" s="71"/>
      <c r="AC688" s="372">
        <f>R688-Y688-Z688-AA688</f>
        <v>0</v>
      </c>
    </row>
    <row r="689" spans="1:29" ht="31.5" x14ac:dyDescent="0.25">
      <c r="A689" s="54" t="s">
        <v>140</v>
      </c>
      <c r="B689" s="55" t="s">
        <v>141</v>
      </c>
      <c r="C689" s="56" t="s">
        <v>142</v>
      </c>
      <c r="D689" s="57" t="s">
        <v>53</v>
      </c>
      <c r="E689" s="93" t="s">
        <v>73</v>
      </c>
      <c r="F689" s="80">
        <v>2</v>
      </c>
      <c r="G689" s="60" t="s">
        <v>124</v>
      </c>
      <c r="H689" s="60" t="s">
        <v>125</v>
      </c>
      <c r="I689" s="81"/>
      <c r="J689" s="82"/>
      <c r="K689" s="63">
        <f t="shared" si="448"/>
        <v>0</v>
      </c>
      <c r="L689" s="63">
        <f t="shared" si="449"/>
        <v>0</v>
      </c>
      <c r="M689" s="83"/>
      <c r="N689" s="84">
        <v>1</v>
      </c>
      <c r="O689" s="66">
        <f t="shared" si="459"/>
        <v>1</v>
      </c>
      <c r="P689" s="66">
        <f t="shared" si="460"/>
        <v>0</v>
      </c>
      <c r="Q689" s="83">
        <v>26</v>
      </c>
      <c r="R689" s="85">
        <f t="shared" si="461"/>
        <v>41.6</v>
      </c>
      <c r="S689" s="69">
        <f t="shared" si="450"/>
        <v>0</v>
      </c>
      <c r="T689" s="70">
        <f t="shared" si="451"/>
        <v>0</v>
      </c>
      <c r="U689" s="70">
        <f t="shared" si="452"/>
        <v>0</v>
      </c>
      <c r="V689" s="70">
        <f t="shared" si="453"/>
        <v>26</v>
      </c>
      <c r="W689" s="70">
        <f t="shared" si="454"/>
        <v>7.8</v>
      </c>
      <c r="X689" s="70">
        <f t="shared" si="455"/>
        <v>7.8</v>
      </c>
      <c r="Y689" s="70">
        <f t="shared" si="456"/>
        <v>26</v>
      </c>
      <c r="Z689" s="70">
        <f t="shared" si="457"/>
        <v>7.8</v>
      </c>
      <c r="AA689" s="70">
        <f t="shared" si="458"/>
        <v>7.8</v>
      </c>
      <c r="AB689" s="71"/>
      <c r="AC689" s="372">
        <f>R689-Y689-Z689-AA689</f>
        <v>0</v>
      </c>
    </row>
    <row r="690" spans="1:29" ht="32.25" thickBot="1" x14ac:dyDescent="0.3">
      <c r="A690" s="679" t="s">
        <v>345</v>
      </c>
      <c r="B690" s="689" t="s">
        <v>346</v>
      </c>
      <c r="C690" s="698" t="s">
        <v>117</v>
      </c>
      <c r="D690" s="57" t="s">
        <v>289</v>
      </c>
      <c r="E690" s="706" t="s">
        <v>73</v>
      </c>
      <c r="F690" s="724">
        <v>2</v>
      </c>
      <c r="G690" s="737" t="s">
        <v>357</v>
      </c>
      <c r="H690" s="737" t="s">
        <v>358</v>
      </c>
      <c r="I690" s="755"/>
      <c r="J690" s="945"/>
      <c r="K690" s="946">
        <f t="shared" si="448"/>
        <v>0</v>
      </c>
      <c r="L690" s="946">
        <f t="shared" si="449"/>
        <v>0</v>
      </c>
      <c r="M690" s="949"/>
      <c r="N690" s="950"/>
      <c r="O690" s="951">
        <f t="shared" si="459"/>
        <v>0</v>
      </c>
      <c r="P690" s="951">
        <f t="shared" si="460"/>
        <v>0</v>
      </c>
      <c r="Q690" s="949"/>
      <c r="R690" s="955">
        <f t="shared" si="461"/>
        <v>0</v>
      </c>
      <c r="S690" s="860">
        <f t="shared" si="450"/>
        <v>0</v>
      </c>
      <c r="T690" s="866">
        <f t="shared" si="451"/>
        <v>0</v>
      </c>
      <c r="U690" s="866">
        <f t="shared" si="452"/>
        <v>0</v>
      </c>
      <c r="V690" s="866">
        <f t="shared" si="453"/>
        <v>0</v>
      </c>
      <c r="W690" s="866">
        <f t="shared" si="454"/>
        <v>0</v>
      </c>
      <c r="X690" s="866">
        <f t="shared" si="455"/>
        <v>0</v>
      </c>
      <c r="Y690" s="866">
        <f t="shared" si="456"/>
        <v>0</v>
      </c>
      <c r="Z690" s="866">
        <f t="shared" si="457"/>
        <v>0</v>
      </c>
      <c r="AA690" s="866">
        <f t="shared" si="458"/>
        <v>0</v>
      </c>
      <c r="AB690" s="868"/>
    </row>
    <row r="691" spans="1:29" ht="16.5" thickTop="1" x14ac:dyDescent="0.25">
      <c r="A691" s="54" t="s">
        <v>740</v>
      </c>
      <c r="B691" s="55" t="s">
        <v>741</v>
      </c>
      <c r="C691" s="56" t="s">
        <v>142</v>
      </c>
      <c r="D691" s="57" t="s">
        <v>738</v>
      </c>
      <c r="E691" s="93" t="s">
        <v>73</v>
      </c>
      <c r="F691" s="59">
        <v>2</v>
      </c>
      <c r="G691" s="60" t="s">
        <v>764</v>
      </c>
      <c r="H691" s="60" t="s">
        <v>765</v>
      </c>
      <c r="I691" s="757"/>
      <c r="J691" s="62">
        <v>1</v>
      </c>
      <c r="K691" s="63">
        <f t="shared" si="448"/>
        <v>1</v>
      </c>
      <c r="L691" s="63">
        <f t="shared" si="449"/>
        <v>0</v>
      </c>
      <c r="M691" s="64">
        <v>6</v>
      </c>
      <c r="N691" s="65"/>
      <c r="O691" s="66">
        <f t="shared" si="459"/>
        <v>0</v>
      </c>
      <c r="P691" s="66">
        <f t="shared" si="460"/>
        <v>0</v>
      </c>
      <c r="Q691" s="64"/>
      <c r="R691" s="68">
        <f t="shared" si="461"/>
        <v>19.200000000000003</v>
      </c>
      <c r="S691" s="69">
        <f t="shared" si="450"/>
        <v>6</v>
      </c>
      <c r="T691" s="70">
        <f t="shared" si="451"/>
        <v>6</v>
      </c>
      <c r="U691" s="70">
        <f t="shared" si="452"/>
        <v>7.1999999999999993</v>
      </c>
      <c r="V691" s="70">
        <f t="shared" si="453"/>
        <v>0</v>
      </c>
      <c r="W691" s="70">
        <f t="shared" si="454"/>
        <v>0</v>
      </c>
      <c r="X691" s="70">
        <f t="shared" si="455"/>
        <v>0</v>
      </c>
      <c r="Y691" s="70">
        <f t="shared" si="456"/>
        <v>6</v>
      </c>
      <c r="Z691" s="70">
        <f t="shared" si="457"/>
        <v>6</v>
      </c>
      <c r="AA691" s="70">
        <f t="shared" si="458"/>
        <v>7.1999999999999993</v>
      </c>
      <c r="AB691" s="71"/>
    </row>
    <row r="692" spans="1:29" x14ac:dyDescent="0.25">
      <c r="A692" s="54" t="s">
        <v>891</v>
      </c>
      <c r="B692" s="55" t="s">
        <v>158</v>
      </c>
      <c r="C692" s="56" t="s">
        <v>892</v>
      </c>
      <c r="D692" s="57" t="s">
        <v>738</v>
      </c>
      <c r="E692" s="93" t="s">
        <v>73</v>
      </c>
      <c r="F692" s="59">
        <v>2</v>
      </c>
      <c r="G692" s="60" t="s">
        <v>764</v>
      </c>
      <c r="H692" s="60" t="s">
        <v>765</v>
      </c>
      <c r="I692" s="81"/>
      <c r="J692" s="82">
        <v>1</v>
      </c>
      <c r="K692" s="63">
        <f t="shared" si="448"/>
        <v>1</v>
      </c>
      <c r="L692" s="63">
        <f t="shared" si="449"/>
        <v>0</v>
      </c>
      <c r="M692" s="83">
        <v>20</v>
      </c>
      <c r="N692" s="84">
        <v>1</v>
      </c>
      <c r="O692" s="66">
        <f t="shared" si="459"/>
        <v>1</v>
      </c>
      <c r="P692" s="66">
        <f t="shared" si="460"/>
        <v>0</v>
      </c>
      <c r="Q692" s="83">
        <v>26</v>
      </c>
      <c r="R692" s="85">
        <f t="shared" si="461"/>
        <v>105.6</v>
      </c>
      <c r="S692" s="69">
        <f t="shared" si="450"/>
        <v>20</v>
      </c>
      <c r="T692" s="70">
        <f t="shared" si="451"/>
        <v>20</v>
      </c>
      <c r="U692" s="70">
        <f t="shared" si="452"/>
        <v>24</v>
      </c>
      <c r="V692" s="70">
        <f t="shared" si="453"/>
        <v>26</v>
      </c>
      <c r="W692" s="70">
        <f t="shared" si="454"/>
        <v>7.8</v>
      </c>
      <c r="X692" s="70">
        <f t="shared" si="455"/>
        <v>7.8</v>
      </c>
      <c r="Y692" s="70">
        <f t="shared" si="456"/>
        <v>46</v>
      </c>
      <c r="Z692" s="70">
        <f t="shared" si="457"/>
        <v>27.8</v>
      </c>
      <c r="AA692" s="70">
        <f t="shared" si="458"/>
        <v>31.8</v>
      </c>
      <c r="AB692" s="71"/>
    </row>
    <row r="693" spans="1:29" x14ac:dyDescent="0.25">
      <c r="A693" s="54" t="s">
        <v>50</v>
      </c>
      <c r="B693" s="55" t="s">
        <v>51</v>
      </c>
      <c r="C693" s="56" t="s">
        <v>52</v>
      </c>
      <c r="D693" s="57" t="s">
        <v>53</v>
      </c>
      <c r="E693" s="93" t="s">
        <v>73</v>
      </c>
      <c r="F693" s="80">
        <v>2</v>
      </c>
      <c r="G693" s="60" t="s">
        <v>80</v>
      </c>
      <c r="H693" s="60" t="s">
        <v>81</v>
      </c>
      <c r="I693" s="81"/>
      <c r="J693" s="82"/>
      <c r="K693" s="63">
        <f t="shared" si="448"/>
        <v>0</v>
      </c>
      <c r="L693" s="63">
        <f t="shared" si="449"/>
        <v>0</v>
      </c>
      <c r="M693" s="83"/>
      <c r="N693" s="84">
        <v>1</v>
      </c>
      <c r="O693" s="66">
        <f t="shared" si="459"/>
        <v>1</v>
      </c>
      <c r="P693" s="66">
        <f t="shared" si="460"/>
        <v>0</v>
      </c>
      <c r="Q693" s="83">
        <v>13</v>
      </c>
      <c r="R693" s="85">
        <f t="shared" si="461"/>
        <v>20.8</v>
      </c>
      <c r="S693" s="69">
        <f t="shared" si="450"/>
        <v>0</v>
      </c>
      <c r="T693" s="70">
        <f t="shared" si="451"/>
        <v>0</v>
      </c>
      <c r="U693" s="70">
        <f t="shared" si="452"/>
        <v>0</v>
      </c>
      <c r="V693" s="70">
        <f t="shared" si="453"/>
        <v>13</v>
      </c>
      <c r="W693" s="70">
        <f t="shared" si="454"/>
        <v>3.9</v>
      </c>
      <c r="X693" s="70">
        <f t="shared" si="455"/>
        <v>3.9</v>
      </c>
      <c r="Y693" s="70">
        <f t="shared" si="456"/>
        <v>13</v>
      </c>
      <c r="Z693" s="70">
        <f t="shared" si="457"/>
        <v>3.9</v>
      </c>
      <c r="AA693" s="70">
        <f t="shared" si="458"/>
        <v>3.9</v>
      </c>
      <c r="AB693" s="71"/>
      <c r="AC693" s="372">
        <f>R693-Y693-Z693-AA693</f>
        <v>0</v>
      </c>
    </row>
    <row r="694" spans="1:29" x14ac:dyDescent="0.25">
      <c r="A694" s="54" t="s">
        <v>132</v>
      </c>
      <c r="B694" s="55" t="s">
        <v>133</v>
      </c>
      <c r="C694" s="56" t="s">
        <v>52</v>
      </c>
      <c r="D694" s="57" t="s">
        <v>53</v>
      </c>
      <c r="E694" s="93" t="s">
        <v>73</v>
      </c>
      <c r="F694" s="80">
        <v>2</v>
      </c>
      <c r="G694" s="60" t="s">
        <v>80</v>
      </c>
      <c r="H694" s="60" t="s">
        <v>81</v>
      </c>
      <c r="I694" s="81"/>
      <c r="J694" s="82"/>
      <c r="K694" s="63">
        <f t="shared" si="448"/>
        <v>0</v>
      </c>
      <c r="L694" s="63">
        <f t="shared" si="449"/>
        <v>0</v>
      </c>
      <c r="M694" s="83"/>
      <c r="N694" s="84">
        <v>1</v>
      </c>
      <c r="O694" s="66">
        <f t="shared" si="459"/>
        <v>1</v>
      </c>
      <c r="P694" s="66">
        <f t="shared" si="460"/>
        <v>0</v>
      </c>
      <c r="Q694" s="83">
        <v>13</v>
      </c>
      <c r="R694" s="85">
        <f t="shared" si="461"/>
        <v>20.8</v>
      </c>
      <c r="S694" s="69">
        <f t="shared" si="450"/>
        <v>0</v>
      </c>
      <c r="T694" s="70">
        <f t="shared" si="451"/>
        <v>0</v>
      </c>
      <c r="U694" s="70">
        <f t="shared" si="452"/>
        <v>0</v>
      </c>
      <c r="V694" s="70">
        <f t="shared" si="453"/>
        <v>13</v>
      </c>
      <c r="W694" s="70">
        <f t="shared" si="454"/>
        <v>3.9</v>
      </c>
      <c r="X694" s="70">
        <f t="shared" si="455"/>
        <v>3.9</v>
      </c>
      <c r="Y694" s="70">
        <f t="shared" si="456"/>
        <v>13</v>
      </c>
      <c r="Z694" s="70">
        <f t="shared" si="457"/>
        <v>3.9</v>
      </c>
      <c r="AA694" s="70">
        <f t="shared" si="458"/>
        <v>3.9</v>
      </c>
      <c r="AB694" s="71"/>
      <c r="AC694" s="372">
        <f>R694-Y694-Z694-AA694</f>
        <v>0</v>
      </c>
    </row>
    <row r="695" spans="1:29" ht="25.5" x14ac:dyDescent="0.25">
      <c r="A695" s="54" t="s">
        <v>893</v>
      </c>
      <c r="B695" s="55" t="s">
        <v>894</v>
      </c>
      <c r="C695" s="56" t="s">
        <v>895</v>
      </c>
      <c r="D695" s="57" t="s">
        <v>896</v>
      </c>
      <c r="E695" s="93" t="s">
        <v>73</v>
      </c>
      <c r="F695" s="80">
        <v>2</v>
      </c>
      <c r="G695" s="60" t="s">
        <v>80</v>
      </c>
      <c r="H695" s="60" t="s">
        <v>81</v>
      </c>
      <c r="I695" s="81"/>
      <c r="J695" s="82">
        <v>1</v>
      </c>
      <c r="K695" s="63">
        <f t="shared" ref="K695:K724" si="462">IF(J695&gt;0, 1, 0)</f>
        <v>1</v>
      </c>
      <c r="L695" s="63">
        <f t="shared" ref="L695:L724" si="463">J695-K695</f>
        <v>0</v>
      </c>
      <c r="M695" s="83">
        <v>26</v>
      </c>
      <c r="N695" s="84"/>
      <c r="O695" s="66">
        <f t="shared" si="459"/>
        <v>0</v>
      </c>
      <c r="P695" s="66">
        <f t="shared" si="460"/>
        <v>0</v>
      </c>
      <c r="Q695" s="83"/>
      <c r="R695" s="85">
        <f t="shared" si="461"/>
        <v>83.2</v>
      </c>
      <c r="S695" s="69">
        <f t="shared" ref="S695:S728" si="464">J695*M695*$S$5</f>
        <v>26</v>
      </c>
      <c r="T695" s="70">
        <f t="shared" ref="T695:T728" si="465">K695*M695*$T$5</f>
        <v>26</v>
      </c>
      <c r="U695" s="70">
        <f t="shared" ref="U695:U728" si="466">J695*M695*$U$5</f>
        <v>31.2</v>
      </c>
      <c r="V695" s="70">
        <f t="shared" ref="V695:V728" si="467">N695*Q695*$V$7</f>
        <v>0</v>
      </c>
      <c r="W695" s="70">
        <f t="shared" ref="W695:W728" si="468">O695*Q695*$W$7</f>
        <v>0</v>
      </c>
      <c r="X695" s="70">
        <f t="shared" ref="X695:X728" si="469">N695*Q695*$X$7</f>
        <v>0</v>
      </c>
      <c r="Y695" s="70">
        <f t="shared" ref="Y695:Y728" si="470">S695+V695</f>
        <v>26</v>
      </c>
      <c r="Z695" s="70">
        <f t="shared" ref="Z695:Z728" si="471">T695+W695</f>
        <v>26</v>
      </c>
      <c r="AA695" s="70">
        <f t="shared" ref="AA695:AA728" si="472">U695+X695</f>
        <v>31.2</v>
      </c>
      <c r="AB695" s="71"/>
    </row>
    <row r="696" spans="1:29" x14ac:dyDescent="0.25">
      <c r="A696" s="54" t="s">
        <v>1003</v>
      </c>
      <c r="B696" s="55" t="s">
        <v>1004</v>
      </c>
      <c r="C696" s="56" t="s">
        <v>142</v>
      </c>
      <c r="D696" s="57" t="s">
        <v>896</v>
      </c>
      <c r="E696" s="93" t="s">
        <v>73</v>
      </c>
      <c r="F696" s="80">
        <v>2</v>
      </c>
      <c r="G696" s="60" t="s">
        <v>1014</v>
      </c>
      <c r="H696" s="60" t="s">
        <v>1015</v>
      </c>
      <c r="I696" s="81"/>
      <c r="J696" s="82"/>
      <c r="K696" s="63">
        <f t="shared" si="462"/>
        <v>0</v>
      </c>
      <c r="L696" s="63">
        <f t="shared" si="463"/>
        <v>0</v>
      </c>
      <c r="M696" s="83"/>
      <c r="N696" s="84"/>
      <c r="O696" s="66">
        <f t="shared" si="459"/>
        <v>0</v>
      </c>
      <c r="P696" s="66">
        <f t="shared" si="460"/>
        <v>0</v>
      </c>
      <c r="Q696" s="83"/>
      <c r="R696" s="85">
        <f t="shared" ref="R696:R727" si="473">(K696*M696*$R$5)+(L696*M696*$R$6)+(O696*Q696*$R$7)+(P696*Q696*$R$8)</f>
        <v>0</v>
      </c>
      <c r="S696" s="69">
        <f t="shared" si="464"/>
        <v>0</v>
      </c>
      <c r="T696" s="70">
        <f t="shared" si="465"/>
        <v>0</v>
      </c>
      <c r="U696" s="70">
        <f t="shared" si="466"/>
        <v>0</v>
      </c>
      <c r="V696" s="70">
        <f t="shared" si="467"/>
        <v>0</v>
      </c>
      <c r="W696" s="70">
        <f t="shared" si="468"/>
        <v>0</v>
      </c>
      <c r="X696" s="70">
        <f t="shared" si="469"/>
        <v>0</v>
      </c>
      <c r="Y696" s="70">
        <f t="shared" si="470"/>
        <v>0</v>
      </c>
      <c r="Z696" s="70">
        <f t="shared" si="471"/>
        <v>0</v>
      </c>
      <c r="AA696" s="70">
        <f t="shared" si="472"/>
        <v>0</v>
      </c>
      <c r="AB696" s="71"/>
    </row>
    <row r="697" spans="1:29" ht="25.5" x14ac:dyDescent="0.25">
      <c r="A697" s="54" t="s">
        <v>1088</v>
      </c>
      <c r="B697" s="55" t="s">
        <v>1089</v>
      </c>
      <c r="C697" s="56" t="s">
        <v>117</v>
      </c>
      <c r="D697" s="57" t="s">
        <v>896</v>
      </c>
      <c r="E697" s="93" t="s">
        <v>73</v>
      </c>
      <c r="F697" s="80">
        <v>2</v>
      </c>
      <c r="G697" s="60" t="s">
        <v>1100</v>
      </c>
      <c r="H697" s="60" t="s">
        <v>1101</v>
      </c>
      <c r="I697" s="81"/>
      <c r="J697" s="82">
        <v>1</v>
      </c>
      <c r="K697" s="63">
        <f t="shared" si="462"/>
        <v>1</v>
      </c>
      <c r="L697" s="63">
        <f t="shared" si="463"/>
        <v>0</v>
      </c>
      <c r="M697" s="83">
        <v>26</v>
      </c>
      <c r="N697" s="84">
        <v>1</v>
      </c>
      <c r="O697" s="66">
        <f t="shared" si="459"/>
        <v>1</v>
      </c>
      <c r="P697" s="66">
        <f t="shared" si="460"/>
        <v>0</v>
      </c>
      <c r="Q697" s="83">
        <v>26</v>
      </c>
      <c r="R697" s="85">
        <f t="shared" si="473"/>
        <v>124.80000000000001</v>
      </c>
      <c r="S697" s="69">
        <f t="shared" si="464"/>
        <v>26</v>
      </c>
      <c r="T697" s="70">
        <f t="shared" si="465"/>
        <v>26</v>
      </c>
      <c r="U697" s="70">
        <f t="shared" si="466"/>
        <v>31.2</v>
      </c>
      <c r="V697" s="70">
        <f t="shared" si="467"/>
        <v>26</v>
      </c>
      <c r="W697" s="70">
        <f t="shared" si="468"/>
        <v>7.8</v>
      </c>
      <c r="X697" s="70">
        <f t="shared" si="469"/>
        <v>7.8</v>
      </c>
      <c r="Y697" s="70">
        <f t="shared" si="470"/>
        <v>52</v>
      </c>
      <c r="Z697" s="70">
        <f t="shared" si="471"/>
        <v>33.799999999999997</v>
      </c>
      <c r="AA697" s="70">
        <f t="shared" si="472"/>
        <v>39</v>
      </c>
      <c r="AB697" s="71"/>
    </row>
    <row r="698" spans="1:29" x14ac:dyDescent="0.25">
      <c r="A698" s="54" t="s">
        <v>1373</v>
      </c>
      <c r="B698" s="55" t="s">
        <v>219</v>
      </c>
      <c r="C698" s="608" t="s">
        <v>52</v>
      </c>
      <c r="D698" s="389" t="s">
        <v>1299</v>
      </c>
      <c r="E698" s="93" t="s">
        <v>73</v>
      </c>
      <c r="F698" s="80">
        <v>2</v>
      </c>
      <c r="G698" s="60" t="s">
        <v>1376</v>
      </c>
      <c r="H698" s="60" t="s">
        <v>1377</v>
      </c>
      <c r="I698" s="81"/>
      <c r="J698" s="82">
        <v>1</v>
      </c>
      <c r="K698" s="63">
        <f t="shared" si="462"/>
        <v>1</v>
      </c>
      <c r="L698" s="63">
        <f t="shared" si="463"/>
        <v>0</v>
      </c>
      <c r="M698" s="83">
        <v>26</v>
      </c>
      <c r="N698" s="84"/>
      <c r="O698" s="66">
        <f t="shared" si="459"/>
        <v>0</v>
      </c>
      <c r="P698" s="66">
        <f t="shared" si="460"/>
        <v>0</v>
      </c>
      <c r="Q698" s="83"/>
      <c r="R698" s="85">
        <f t="shared" si="473"/>
        <v>83.2</v>
      </c>
      <c r="S698" s="69">
        <f t="shared" si="464"/>
        <v>26</v>
      </c>
      <c r="T698" s="70">
        <f t="shared" si="465"/>
        <v>26</v>
      </c>
      <c r="U698" s="70">
        <f t="shared" si="466"/>
        <v>31.2</v>
      </c>
      <c r="V698" s="70">
        <f t="shared" si="467"/>
        <v>0</v>
      </c>
      <c r="W698" s="70">
        <f t="shared" si="468"/>
        <v>0</v>
      </c>
      <c r="X698" s="70">
        <f t="shared" si="469"/>
        <v>0</v>
      </c>
      <c r="Y698" s="70">
        <f t="shared" si="470"/>
        <v>26</v>
      </c>
      <c r="Z698" s="70">
        <f t="shared" si="471"/>
        <v>26</v>
      </c>
      <c r="AA698" s="70">
        <f t="shared" si="472"/>
        <v>31.2</v>
      </c>
      <c r="AB698" s="71"/>
    </row>
    <row r="699" spans="1:29" ht="25.5" x14ac:dyDescent="0.25">
      <c r="A699" s="54" t="s">
        <v>1379</v>
      </c>
      <c r="B699" s="55" t="s">
        <v>1380</v>
      </c>
      <c r="C699" s="56" t="s">
        <v>117</v>
      </c>
      <c r="D699" s="57" t="s">
        <v>1299</v>
      </c>
      <c r="E699" s="93" t="s">
        <v>73</v>
      </c>
      <c r="F699" s="80">
        <v>2</v>
      </c>
      <c r="G699" s="60" t="s">
        <v>1376</v>
      </c>
      <c r="H699" s="60" t="s">
        <v>1377</v>
      </c>
      <c r="I699" s="81"/>
      <c r="J699" s="82"/>
      <c r="K699" s="63">
        <f t="shared" si="462"/>
        <v>0</v>
      </c>
      <c r="L699" s="63">
        <f t="shared" si="463"/>
        <v>0</v>
      </c>
      <c r="M699" s="83"/>
      <c r="N699" s="84">
        <v>1</v>
      </c>
      <c r="O699" s="66">
        <f t="shared" si="459"/>
        <v>1</v>
      </c>
      <c r="P699" s="66">
        <f t="shared" si="460"/>
        <v>0</v>
      </c>
      <c r="Q699" s="83">
        <v>26</v>
      </c>
      <c r="R699" s="85">
        <f t="shared" si="473"/>
        <v>41.6</v>
      </c>
      <c r="S699" s="69">
        <f t="shared" si="464"/>
        <v>0</v>
      </c>
      <c r="T699" s="70">
        <f t="shared" si="465"/>
        <v>0</v>
      </c>
      <c r="U699" s="70">
        <f t="shared" si="466"/>
        <v>0</v>
      </c>
      <c r="V699" s="70">
        <f t="shared" si="467"/>
        <v>26</v>
      </c>
      <c r="W699" s="70">
        <f t="shared" si="468"/>
        <v>7.8</v>
      </c>
      <c r="X699" s="70">
        <f t="shared" si="469"/>
        <v>7.8</v>
      </c>
      <c r="Y699" s="70">
        <f t="shared" si="470"/>
        <v>26</v>
      </c>
      <c r="Z699" s="70">
        <f t="shared" si="471"/>
        <v>7.8</v>
      </c>
      <c r="AA699" s="70">
        <f t="shared" si="472"/>
        <v>7.8</v>
      </c>
      <c r="AB699" s="71"/>
    </row>
    <row r="700" spans="1:29" x14ac:dyDescent="0.25">
      <c r="A700" s="54" t="s">
        <v>1402</v>
      </c>
      <c r="B700" s="55" t="s">
        <v>1403</v>
      </c>
      <c r="C700" s="56" t="s">
        <v>52</v>
      </c>
      <c r="D700" s="57" t="s">
        <v>1299</v>
      </c>
      <c r="E700" s="93" t="s">
        <v>73</v>
      </c>
      <c r="F700" s="80">
        <v>2</v>
      </c>
      <c r="G700" s="60" t="s">
        <v>1332</v>
      </c>
      <c r="H700" s="60" t="s">
        <v>1322</v>
      </c>
      <c r="I700" s="81"/>
      <c r="J700" s="82">
        <v>1</v>
      </c>
      <c r="K700" s="63">
        <f t="shared" si="462"/>
        <v>1</v>
      </c>
      <c r="L700" s="63">
        <f t="shared" si="463"/>
        <v>0</v>
      </c>
      <c r="M700" s="83">
        <v>26</v>
      </c>
      <c r="N700" s="84">
        <v>1</v>
      </c>
      <c r="O700" s="66">
        <f t="shared" si="459"/>
        <v>1</v>
      </c>
      <c r="P700" s="66">
        <f t="shared" si="460"/>
        <v>0</v>
      </c>
      <c r="Q700" s="83">
        <v>26</v>
      </c>
      <c r="R700" s="85">
        <f t="shared" si="473"/>
        <v>124.80000000000001</v>
      </c>
      <c r="S700" s="69">
        <f t="shared" si="464"/>
        <v>26</v>
      </c>
      <c r="T700" s="70">
        <f t="shared" si="465"/>
        <v>26</v>
      </c>
      <c r="U700" s="70">
        <f t="shared" si="466"/>
        <v>31.2</v>
      </c>
      <c r="V700" s="70">
        <f t="shared" si="467"/>
        <v>26</v>
      </c>
      <c r="W700" s="70">
        <f t="shared" si="468"/>
        <v>7.8</v>
      </c>
      <c r="X700" s="70">
        <f t="shared" si="469"/>
        <v>7.8</v>
      </c>
      <c r="Y700" s="70">
        <f t="shared" si="470"/>
        <v>52</v>
      </c>
      <c r="Z700" s="70">
        <f t="shared" si="471"/>
        <v>33.799999999999997</v>
      </c>
      <c r="AA700" s="70">
        <f t="shared" si="472"/>
        <v>39</v>
      </c>
      <c r="AB700" s="71"/>
    </row>
    <row r="701" spans="1:29" ht="25.5" x14ac:dyDescent="0.25">
      <c r="A701" s="54" t="s">
        <v>115</v>
      </c>
      <c r="B701" s="55" t="s">
        <v>116</v>
      </c>
      <c r="C701" s="56" t="s">
        <v>117</v>
      </c>
      <c r="D701" s="57" t="s">
        <v>53</v>
      </c>
      <c r="E701" s="93" t="s">
        <v>73</v>
      </c>
      <c r="F701" s="80">
        <v>2</v>
      </c>
      <c r="G701" s="60" t="s">
        <v>127</v>
      </c>
      <c r="H701" s="60" t="s">
        <v>128</v>
      </c>
      <c r="I701" s="81"/>
      <c r="J701" s="82">
        <v>1</v>
      </c>
      <c r="K701" s="63">
        <f t="shared" si="462"/>
        <v>1</v>
      </c>
      <c r="L701" s="63">
        <f t="shared" si="463"/>
        <v>0</v>
      </c>
      <c r="M701" s="83">
        <v>8</v>
      </c>
      <c r="N701" s="84"/>
      <c r="O701" s="66">
        <f t="shared" si="459"/>
        <v>0</v>
      </c>
      <c r="P701" s="66">
        <f t="shared" si="460"/>
        <v>0</v>
      </c>
      <c r="Q701" s="83"/>
      <c r="R701" s="85">
        <f t="shared" si="473"/>
        <v>25.6</v>
      </c>
      <c r="S701" s="69">
        <f t="shared" si="464"/>
        <v>8</v>
      </c>
      <c r="T701" s="70">
        <f t="shared" si="465"/>
        <v>8</v>
      </c>
      <c r="U701" s="70">
        <f t="shared" si="466"/>
        <v>9.6</v>
      </c>
      <c r="V701" s="70">
        <f t="shared" si="467"/>
        <v>0</v>
      </c>
      <c r="W701" s="70">
        <f t="shared" si="468"/>
        <v>0</v>
      </c>
      <c r="X701" s="70">
        <f t="shared" si="469"/>
        <v>0</v>
      </c>
      <c r="Y701" s="70">
        <f t="shared" si="470"/>
        <v>8</v>
      </c>
      <c r="Z701" s="70">
        <f t="shared" si="471"/>
        <v>8</v>
      </c>
      <c r="AA701" s="70">
        <f t="shared" si="472"/>
        <v>9.6</v>
      </c>
      <c r="AB701" s="71"/>
      <c r="AC701" s="372">
        <f>R701-Y701-Z701-AA701</f>
        <v>0</v>
      </c>
    </row>
    <row r="702" spans="1:29" x14ac:dyDescent="0.25">
      <c r="A702" s="54" t="s">
        <v>132</v>
      </c>
      <c r="B702" s="55" t="s">
        <v>133</v>
      </c>
      <c r="C702" s="56" t="s">
        <v>52</v>
      </c>
      <c r="D702" s="57" t="s">
        <v>53</v>
      </c>
      <c r="E702" s="93" t="s">
        <v>73</v>
      </c>
      <c r="F702" s="80">
        <v>2</v>
      </c>
      <c r="G702" s="60" t="s">
        <v>127</v>
      </c>
      <c r="H702" s="60" t="s">
        <v>128</v>
      </c>
      <c r="I702" s="81"/>
      <c r="J702" s="82">
        <v>1</v>
      </c>
      <c r="K702" s="63">
        <f t="shared" si="462"/>
        <v>1</v>
      </c>
      <c r="L702" s="63">
        <f t="shared" si="463"/>
        <v>0</v>
      </c>
      <c r="M702" s="83">
        <v>18</v>
      </c>
      <c r="N702" s="84">
        <v>1</v>
      </c>
      <c r="O702" s="66">
        <f t="shared" si="459"/>
        <v>1</v>
      </c>
      <c r="P702" s="66">
        <f t="shared" si="460"/>
        <v>0</v>
      </c>
      <c r="Q702" s="83">
        <v>18</v>
      </c>
      <c r="R702" s="85">
        <f t="shared" si="473"/>
        <v>86.4</v>
      </c>
      <c r="S702" s="69">
        <f t="shared" si="464"/>
        <v>18</v>
      </c>
      <c r="T702" s="70">
        <f t="shared" si="465"/>
        <v>18</v>
      </c>
      <c r="U702" s="70">
        <f t="shared" si="466"/>
        <v>21.599999999999998</v>
      </c>
      <c r="V702" s="70">
        <f t="shared" si="467"/>
        <v>18</v>
      </c>
      <c r="W702" s="70">
        <f t="shared" si="468"/>
        <v>5.3999999999999995</v>
      </c>
      <c r="X702" s="70">
        <f t="shared" si="469"/>
        <v>5.3999999999999995</v>
      </c>
      <c r="Y702" s="70">
        <f t="shared" si="470"/>
        <v>36</v>
      </c>
      <c r="Z702" s="70">
        <f t="shared" si="471"/>
        <v>23.4</v>
      </c>
      <c r="AA702" s="70">
        <f t="shared" si="472"/>
        <v>26.999999999999996</v>
      </c>
      <c r="AB702" s="71"/>
      <c r="AC702" s="372">
        <f>R702-Y702-Z702-AA702</f>
        <v>0</v>
      </c>
    </row>
    <row r="703" spans="1:29" ht="16.5" thickBot="1" x14ac:dyDescent="0.3">
      <c r="A703" s="679" t="s">
        <v>140</v>
      </c>
      <c r="B703" s="689" t="s">
        <v>141</v>
      </c>
      <c r="C703" s="698" t="s">
        <v>142</v>
      </c>
      <c r="D703" s="57" t="s">
        <v>53</v>
      </c>
      <c r="E703" s="706" t="s">
        <v>73</v>
      </c>
      <c r="F703" s="724">
        <v>2</v>
      </c>
      <c r="G703" s="737" t="s">
        <v>127</v>
      </c>
      <c r="H703" s="737" t="s">
        <v>128</v>
      </c>
      <c r="I703" s="769"/>
      <c r="J703" s="783"/>
      <c r="K703" s="791">
        <f t="shared" si="462"/>
        <v>0</v>
      </c>
      <c r="L703" s="791">
        <f t="shared" si="463"/>
        <v>0</v>
      </c>
      <c r="M703" s="801"/>
      <c r="N703" s="811">
        <v>1</v>
      </c>
      <c r="O703" s="818">
        <f t="shared" si="459"/>
        <v>1</v>
      </c>
      <c r="P703" s="818">
        <f t="shared" si="460"/>
        <v>0</v>
      </c>
      <c r="Q703" s="801">
        <v>8</v>
      </c>
      <c r="R703" s="848">
        <f t="shared" si="473"/>
        <v>12.8</v>
      </c>
      <c r="S703" s="860">
        <f t="shared" si="464"/>
        <v>0</v>
      </c>
      <c r="T703" s="866">
        <f t="shared" si="465"/>
        <v>0</v>
      </c>
      <c r="U703" s="866">
        <f t="shared" si="466"/>
        <v>0</v>
      </c>
      <c r="V703" s="866">
        <f t="shared" si="467"/>
        <v>8</v>
      </c>
      <c r="W703" s="866">
        <f t="shared" si="468"/>
        <v>2.4</v>
      </c>
      <c r="X703" s="866">
        <f t="shared" si="469"/>
        <v>2.4</v>
      </c>
      <c r="Y703" s="866">
        <f t="shared" si="470"/>
        <v>8</v>
      </c>
      <c r="Z703" s="866">
        <f t="shared" si="471"/>
        <v>2.4</v>
      </c>
      <c r="AA703" s="866">
        <f t="shared" si="472"/>
        <v>2.4</v>
      </c>
      <c r="AB703" s="868"/>
      <c r="AC703" s="372">
        <f>R703-Y703-Z703-AA703</f>
        <v>0</v>
      </c>
    </row>
    <row r="704" spans="1:29" ht="16.5" thickTop="1" x14ac:dyDescent="0.25">
      <c r="A704" s="54" t="s">
        <v>1276</v>
      </c>
      <c r="B704" s="55" t="s">
        <v>1277</v>
      </c>
      <c r="C704" s="56" t="s">
        <v>52</v>
      </c>
      <c r="D704" s="57" t="s">
        <v>1162</v>
      </c>
      <c r="E704" s="93" t="s">
        <v>73</v>
      </c>
      <c r="F704" s="80">
        <v>2</v>
      </c>
      <c r="G704" s="60" t="s">
        <v>1290</v>
      </c>
      <c r="H704" s="60" t="s">
        <v>1291</v>
      </c>
      <c r="I704" s="757"/>
      <c r="J704" s="62">
        <v>1</v>
      </c>
      <c r="K704" s="63">
        <f t="shared" si="462"/>
        <v>1</v>
      </c>
      <c r="L704" s="63">
        <f t="shared" si="463"/>
        <v>0</v>
      </c>
      <c r="M704" s="64">
        <v>26</v>
      </c>
      <c r="N704" s="65">
        <v>1</v>
      </c>
      <c r="O704" s="66">
        <f t="shared" si="459"/>
        <v>1</v>
      </c>
      <c r="P704" s="66">
        <f t="shared" si="460"/>
        <v>0</v>
      </c>
      <c r="Q704" s="64">
        <v>26</v>
      </c>
      <c r="R704" s="68">
        <f t="shared" si="473"/>
        <v>124.80000000000001</v>
      </c>
      <c r="S704" s="69">
        <f t="shared" si="464"/>
        <v>26</v>
      </c>
      <c r="T704" s="70">
        <f t="shared" si="465"/>
        <v>26</v>
      </c>
      <c r="U704" s="70">
        <f t="shared" si="466"/>
        <v>31.2</v>
      </c>
      <c r="V704" s="70">
        <f t="shared" si="467"/>
        <v>26</v>
      </c>
      <c r="W704" s="70">
        <f t="shared" si="468"/>
        <v>7.8</v>
      </c>
      <c r="X704" s="70">
        <f t="shared" si="469"/>
        <v>7.8</v>
      </c>
      <c r="Y704" s="70">
        <f t="shared" si="470"/>
        <v>52</v>
      </c>
      <c r="Z704" s="70">
        <f t="shared" si="471"/>
        <v>33.799999999999997</v>
      </c>
      <c r="AA704" s="70">
        <f t="shared" si="472"/>
        <v>39</v>
      </c>
      <c r="AB704" s="71"/>
    </row>
    <row r="705" spans="1:29" ht="25.5" x14ac:dyDescent="0.25">
      <c r="A705" s="54" t="s">
        <v>1136</v>
      </c>
      <c r="B705" s="55" t="s">
        <v>536</v>
      </c>
      <c r="C705" s="56" t="s">
        <v>117</v>
      </c>
      <c r="D705" s="57" t="s">
        <v>896</v>
      </c>
      <c r="E705" s="93" t="s">
        <v>73</v>
      </c>
      <c r="F705" s="80">
        <v>2</v>
      </c>
      <c r="G705" s="60" t="s">
        <v>1143</v>
      </c>
      <c r="H705" s="60" t="s">
        <v>1144</v>
      </c>
      <c r="I705" s="81"/>
      <c r="J705" s="82">
        <v>1</v>
      </c>
      <c r="K705" s="63">
        <f t="shared" si="462"/>
        <v>1</v>
      </c>
      <c r="L705" s="63">
        <f t="shared" si="463"/>
        <v>0</v>
      </c>
      <c r="M705" s="83">
        <v>26</v>
      </c>
      <c r="N705" s="84">
        <v>1</v>
      </c>
      <c r="O705" s="66">
        <f t="shared" si="459"/>
        <v>1</v>
      </c>
      <c r="P705" s="66">
        <f t="shared" si="460"/>
        <v>0</v>
      </c>
      <c r="Q705" s="83">
        <v>26</v>
      </c>
      <c r="R705" s="85">
        <f t="shared" si="473"/>
        <v>124.80000000000001</v>
      </c>
      <c r="S705" s="69">
        <f t="shared" si="464"/>
        <v>26</v>
      </c>
      <c r="T705" s="70">
        <f t="shared" si="465"/>
        <v>26</v>
      </c>
      <c r="U705" s="70">
        <f t="shared" si="466"/>
        <v>31.2</v>
      </c>
      <c r="V705" s="70">
        <f t="shared" si="467"/>
        <v>26</v>
      </c>
      <c r="W705" s="70">
        <f t="shared" si="468"/>
        <v>7.8</v>
      </c>
      <c r="X705" s="70">
        <f t="shared" si="469"/>
        <v>7.8</v>
      </c>
      <c r="Y705" s="70">
        <f t="shared" si="470"/>
        <v>52</v>
      </c>
      <c r="Z705" s="70">
        <f t="shared" si="471"/>
        <v>33.799999999999997</v>
      </c>
      <c r="AA705" s="70">
        <f t="shared" si="472"/>
        <v>39</v>
      </c>
      <c r="AB705" s="71"/>
    </row>
    <row r="706" spans="1:29" ht="25.5" x14ac:dyDescent="0.25">
      <c r="A706" s="54" t="s">
        <v>1136</v>
      </c>
      <c r="B706" s="55" t="s">
        <v>536</v>
      </c>
      <c r="C706" s="56" t="s">
        <v>117</v>
      </c>
      <c r="D706" s="57" t="s">
        <v>896</v>
      </c>
      <c r="E706" s="93" t="s">
        <v>73</v>
      </c>
      <c r="F706" s="80">
        <v>2</v>
      </c>
      <c r="G706" s="60" t="s">
        <v>1145</v>
      </c>
      <c r="H706" s="60" t="s">
        <v>1146</v>
      </c>
      <c r="I706" s="81"/>
      <c r="J706" s="82">
        <v>1</v>
      </c>
      <c r="K706" s="63">
        <f t="shared" si="462"/>
        <v>1</v>
      </c>
      <c r="L706" s="63">
        <f t="shared" si="463"/>
        <v>0</v>
      </c>
      <c r="M706" s="83">
        <v>26</v>
      </c>
      <c r="N706" s="84">
        <v>1</v>
      </c>
      <c r="O706" s="66">
        <f t="shared" si="459"/>
        <v>1</v>
      </c>
      <c r="P706" s="66">
        <f t="shared" si="460"/>
        <v>0</v>
      </c>
      <c r="Q706" s="83">
        <v>26</v>
      </c>
      <c r="R706" s="85">
        <f t="shared" si="473"/>
        <v>124.80000000000001</v>
      </c>
      <c r="S706" s="69">
        <f t="shared" si="464"/>
        <v>26</v>
      </c>
      <c r="T706" s="70">
        <f t="shared" si="465"/>
        <v>26</v>
      </c>
      <c r="U706" s="70">
        <f t="shared" si="466"/>
        <v>31.2</v>
      </c>
      <c r="V706" s="70">
        <f t="shared" si="467"/>
        <v>26</v>
      </c>
      <c r="W706" s="70">
        <f t="shared" si="468"/>
        <v>7.8</v>
      </c>
      <c r="X706" s="70">
        <f t="shared" si="469"/>
        <v>7.8</v>
      </c>
      <c r="Y706" s="70">
        <f t="shared" si="470"/>
        <v>52</v>
      </c>
      <c r="Z706" s="70">
        <f t="shared" si="471"/>
        <v>33.799999999999997</v>
      </c>
      <c r="AA706" s="70">
        <f t="shared" si="472"/>
        <v>39</v>
      </c>
      <c r="AB706" s="71"/>
    </row>
    <row r="707" spans="1:29" ht="25.5" x14ac:dyDescent="0.25">
      <c r="A707" s="54" t="s">
        <v>1335</v>
      </c>
      <c r="B707" s="55" t="s">
        <v>158</v>
      </c>
      <c r="C707" s="608" t="s">
        <v>117</v>
      </c>
      <c r="D707" s="389" t="s">
        <v>1299</v>
      </c>
      <c r="E707" s="93" t="s">
        <v>73</v>
      </c>
      <c r="F707" s="80">
        <v>2</v>
      </c>
      <c r="G707" s="60" t="s">
        <v>1343</v>
      </c>
      <c r="H707" s="60" t="s">
        <v>1344</v>
      </c>
      <c r="I707" s="616"/>
      <c r="J707" s="82"/>
      <c r="K707" s="610">
        <f t="shared" si="462"/>
        <v>0</v>
      </c>
      <c r="L707" s="610">
        <f t="shared" si="463"/>
        <v>0</v>
      </c>
      <c r="M707" s="83"/>
      <c r="N707" s="84">
        <v>1</v>
      </c>
      <c r="O707" s="611">
        <f t="shared" si="459"/>
        <v>1</v>
      </c>
      <c r="P707" s="611">
        <f t="shared" si="460"/>
        <v>0</v>
      </c>
      <c r="Q707" s="83">
        <v>26</v>
      </c>
      <c r="R707" s="85">
        <f t="shared" si="473"/>
        <v>41.6</v>
      </c>
      <c r="S707" s="69">
        <f t="shared" si="464"/>
        <v>0</v>
      </c>
      <c r="T707" s="70">
        <f t="shared" si="465"/>
        <v>0</v>
      </c>
      <c r="U707" s="70">
        <f t="shared" si="466"/>
        <v>0</v>
      </c>
      <c r="V707" s="70">
        <f t="shared" si="467"/>
        <v>26</v>
      </c>
      <c r="W707" s="70">
        <f t="shared" si="468"/>
        <v>7.8</v>
      </c>
      <c r="X707" s="70">
        <f t="shared" si="469"/>
        <v>7.8</v>
      </c>
      <c r="Y707" s="70">
        <f t="shared" si="470"/>
        <v>26</v>
      </c>
      <c r="Z707" s="70">
        <f t="shared" si="471"/>
        <v>7.8</v>
      </c>
      <c r="AA707" s="70">
        <f t="shared" si="472"/>
        <v>7.8</v>
      </c>
      <c r="AB707" s="71"/>
    </row>
    <row r="708" spans="1:29" x14ac:dyDescent="0.25">
      <c r="A708" s="54" t="s">
        <v>429</v>
      </c>
      <c r="B708" s="55" t="s">
        <v>1361</v>
      </c>
      <c r="C708" s="56" t="s">
        <v>52</v>
      </c>
      <c r="D708" s="57" t="s">
        <v>1299</v>
      </c>
      <c r="E708" s="93" t="s">
        <v>73</v>
      </c>
      <c r="F708" s="80">
        <v>2</v>
      </c>
      <c r="G708" s="60" t="s">
        <v>1343</v>
      </c>
      <c r="H708" s="60" t="s">
        <v>1344</v>
      </c>
      <c r="I708" s="81"/>
      <c r="J708" s="82">
        <v>1</v>
      </c>
      <c r="K708" s="63">
        <f t="shared" si="462"/>
        <v>1</v>
      </c>
      <c r="L708" s="63">
        <f t="shared" si="463"/>
        <v>0</v>
      </c>
      <c r="M708" s="83">
        <v>26</v>
      </c>
      <c r="N708" s="84"/>
      <c r="O708" s="66"/>
      <c r="P708" s="66"/>
      <c r="Q708" s="83"/>
      <c r="R708" s="85">
        <f t="shared" si="473"/>
        <v>83.2</v>
      </c>
      <c r="S708" s="69">
        <f t="shared" si="464"/>
        <v>26</v>
      </c>
      <c r="T708" s="70">
        <f t="shared" si="465"/>
        <v>26</v>
      </c>
      <c r="U708" s="70">
        <f t="shared" si="466"/>
        <v>31.2</v>
      </c>
      <c r="V708" s="70">
        <f t="shared" si="467"/>
        <v>0</v>
      </c>
      <c r="W708" s="70">
        <f t="shared" si="468"/>
        <v>0</v>
      </c>
      <c r="X708" s="70">
        <f t="shared" si="469"/>
        <v>0</v>
      </c>
      <c r="Y708" s="70">
        <f t="shared" si="470"/>
        <v>26</v>
      </c>
      <c r="Z708" s="70">
        <f t="shared" si="471"/>
        <v>26</v>
      </c>
      <c r="AA708" s="70">
        <f t="shared" si="472"/>
        <v>31.2</v>
      </c>
      <c r="AB708" s="71"/>
    </row>
    <row r="709" spans="1:29" ht="25.5" x14ac:dyDescent="0.25">
      <c r="A709" s="54" t="s">
        <v>990</v>
      </c>
      <c r="B709" s="55" t="s">
        <v>991</v>
      </c>
      <c r="C709" s="56" t="s">
        <v>895</v>
      </c>
      <c r="D709" s="57" t="s">
        <v>896</v>
      </c>
      <c r="E709" s="93" t="s">
        <v>73</v>
      </c>
      <c r="F709" s="80">
        <v>2</v>
      </c>
      <c r="G709" s="60" t="s">
        <v>999</v>
      </c>
      <c r="H709" s="60" t="s">
        <v>1000</v>
      </c>
      <c r="I709" s="81"/>
      <c r="J709" s="82">
        <v>1</v>
      </c>
      <c r="K709" s="63">
        <f t="shared" si="462"/>
        <v>1</v>
      </c>
      <c r="L709" s="63">
        <f t="shared" si="463"/>
        <v>0</v>
      </c>
      <c r="M709" s="494">
        <v>13</v>
      </c>
      <c r="N709" s="84">
        <v>1</v>
      </c>
      <c r="O709" s="66">
        <f t="shared" ref="O709:O728" si="474">IF(N709&gt;0, 1, 0)</f>
        <v>1</v>
      </c>
      <c r="P709" s="66">
        <f t="shared" ref="P709:P728" si="475">N709-O709</f>
        <v>0</v>
      </c>
      <c r="Q709" s="494">
        <v>13</v>
      </c>
      <c r="R709" s="85">
        <f t="shared" si="473"/>
        <v>62.400000000000006</v>
      </c>
      <c r="S709" s="69">
        <f t="shared" si="464"/>
        <v>13</v>
      </c>
      <c r="T709" s="70">
        <f t="shared" si="465"/>
        <v>13</v>
      </c>
      <c r="U709" s="70">
        <f t="shared" si="466"/>
        <v>15.6</v>
      </c>
      <c r="V709" s="70">
        <f t="shared" si="467"/>
        <v>13</v>
      </c>
      <c r="W709" s="70">
        <f t="shared" si="468"/>
        <v>3.9</v>
      </c>
      <c r="X709" s="70">
        <f t="shared" si="469"/>
        <v>3.9</v>
      </c>
      <c r="Y709" s="70">
        <f t="shared" si="470"/>
        <v>26</v>
      </c>
      <c r="Z709" s="70">
        <f t="shared" si="471"/>
        <v>16.899999999999999</v>
      </c>
      <c r="AA709" s="70">
        <f t="shared" si="472"/>
        <v>19.5</v>
      </c>
      <c r="AB709" s="71"/>
    </row>
    <row r="710" spans="1:29" x14ac:dyDescent="0.25">
      <c r="A710" s="54" t="s">
        <v>1107</v>
      </c>
      <c r="B710" s="55" t="s">
        <v>1108</v>
      </c>
      <c r="C710" s="56" t="s">
        <v>199</v>
      </c>
      <c r="D710" s="57" t="s">
        <v>896</v>
      </c>
      <c r="E710" s="93" t="s">
        <v>73</v>
      </c>
      <c r="F710" s="80">
        <v>2</v>
      </c>
      <c r="G710" s="60" t="s">
        <v>999</v>
      </c>
      <c r="H710" s="60" t="s">
        <v>1000</v>
      </c>
      <c r="I710" s="81"/>
      <c r="J710" s="82"/>
      <c r="K710" s="63">
        <f t="shared" si="462"/>
        <v>0</v>
      </c>
      <c r="L710" s="63">
        <f t="shared" si="463"/>
        <v>0</v>
      </c>
      <c r="M710" s="83"/>
      <c r="N710" s="84"/>
      <c r="O710" s="66">
        <f t="shared" si="474"/>
        <v>0</v>
      </c>
      <c r="P710" s="66">
        <f t="shared" si="475"/>
        <v>0</v>
      </c>
      <c r="Q710" s="83"/>
      <c r="R710" s="85">
        <f t="shared" si="473"/>
        <v>0</v>
      </c>
      <c r="S710" s="69">
        <f t="shared" si="464"/>
        <v>0</v>
      </c>
      <c r="T710" s="70">
        <f t="shared" si="465"/>
        <v>0</v>
      </c>
      <c r="U710" s="70">
        <f t="shared" si="466"/>
        <v>0</v>
      </c>
      <c r="V710" s="70">
        <f t="shared" si="467"/>
        <v>0</v>
      </c>
      <c r="W710" s="70">
        <f t="shared" si="468"/>
        <v>0</v>
      </c>
      <c r="X710" s="70">
        <f t="shared" si="469"/>
        <v>0</v>
      </c>
      <c r="Y710" s="70">
        <f t="shared" si="470"/>
        <v>0</v>
      </c>
      <c r="Z710" s="70">
        <f t="shared" si="471"/>
        <v>0</v>
      </c>
      <c r="AA710" s="70">
        <f t="shared" si="472"/>
        <v>0</v>
      </c>
      <c r="AB710" s="71"/>
    </row>
    <row r="711" spans="1:29" ht="31.5" x14ac:dyDescent="0.25">
      <c r="A711" s="54" t="s">
        <v>1209</v>
      </c>
      <c r="B711" s="55" t="s">
        <v>1210</v>
      </c>
      <c r="C711" s="56" t="s">
        <v>117</v>
      </c>
      <c r="D711" s="57" t="s">
        <v>1162</v>
      </c>
      <c r="E711" s="93" t="s">
        <v>73</v>
      </c>
      <c r="F711" s="80">
        <v>2</v>
      </c>
      <c r="G711" s="60" t="s">
        <v>1215</v>
      </c>
      <c r="H711" s="60" t="s">
        <v>1216</v>
      </c>
      <c r="I711" s="81"/>
      <c r="J711" s="82">
        <v>1</v>
      </c>
      <c r="K711" s="63">
        <f t="shared" si="462"/>
        <v>1</v>
      </c>
      <c r="L711" s="63">
        <f t="shared" si="463"/>
        <v>0</v>
      </c>
      <c r="M711" s="83">
        <v>26</v>
      </c>
      <c r="N711" s="84">
        <v>1</v>
      </c>
      <c r="O711" s="66">
        <f t="shared" si="474"/>
        <v>1</v>
      </c>
      <c r="P711" s="66">
        <f t="shared" si="475"/>
        <v>0</v>
      </c>
      <c r="Q711" s="83">
        <v>26</v>
      </c>
      <c r="R711" s="85">
        <f t="shared" si="473"/>
        <v>124.80000000000001</v>
      </c>
      <c r="S711" s="69">
        <f t="shared" si="464"/>
        <v>26</v>
      </c>
      <c r="T711" s="70">
        <f t="shared" si="465"/>
        <v>26</v>
      </c>
      <c r="U711" s="70">
        <f t="shared" si="466"/>
        <v>31.2</v>
      </c>
      <c r="V711" s="70">
        <f t="shared" si="467"/>
        <v>26</v>
      </c>
      <c r="W711" s="70">
        <f t="shared" si="468"/>
        <v>7.8</v>
      </c>
      <c r="X711" s="70">
        <f t="shared" si="469"/>
        <v>7.8</v>
      </c>
      <c r="Y711" s="70">
        <f t="shared" si="470"/>
        <v>52</v>
      </c>
      <c r="Z711" s="70">
        <f t="shared" si="471"/>
        <v>33.799999999999997</v>
      </c>
      <c r="AA711" s="70">
        <f t="shared" si="472"/>
        <v>39</v>
      </c>
      <c r="AB711" s="71"/>
    </row>
    <row r="712" spans="1:29" ht="31.5" x14ac:dyDescent="0.25">
      <c r="A712" s="54" t="s">
        <v>132</v>
      </c>
      <c r="B712" s="55" t="s">
        <v>133</v>
      </c>
      <c r="C712" s="56" t="s">
        <v>52</v>
      </c>
      <c r="D712" s="57" t="s">
        <v>53</v>
      </c>
      <c r="E712" s="150" t="s">
        <v>73</v>
      </c>
      <c r="F712" s="80">
        <v>2</v>
      </c>
      <c r="G712" s="60" t="s">
        <v>74</v>
      </c>
      <c r="H712" s="60" t="s">
        <v>75</v>
      </c>
      <c r="I712" s="81"/>
      <c r="J712" s="82">
        <v>1</v>
      </c>
      <c r="K712" s="63">
        <f t="shared" si="462"/>
        <v>1</v>
      </c>
      <c r="L712" s="63">
        <f t="shared" si="463"/>
        <v>0</v>
      </c>
      <c r="M712" s="83">
        <v>4</v>
      </c>
      <c r="N712" s="84"/>
      <c r="O712" s="66">
        <f t="shared" si="474"/>
        <v>0</v>
      </c>
      <c r="P712" s="66">
        <f t="shared" si="475"/>
        <v>0</v>
      </c>
      <c r="Q712" s="83"/>
      <c r="R712" s="85">
        <f t="shared" si="473"/>
        <v>12.8</v>
      </c>
      <c r="S712" s="69">
        <f t="shared" si="464"/>
        <v>4</v>
      </c>
      <c r="T712" s="70">
        <f t="shared" si="465"/>
        <v>4</v>
      </c>
      <c r="U712" s="70">
        <f t="shared" si="466"/>
        <v>4.8</v>
      </c>
      <c r="V712" s="70">
        <f t="shared" si="467"/>
        <v>0</v>
      </c>
      <c r="W712" s="70">
        <f t="shared" si="468"/>
        <v>0</v>
      </c>
      <c r="X712" s="70">
        <f t="shared" si="469"/>
        <v>0</v>
      </c>
      <c r="Y712" s="70">
        <f t="shared" si="470"/>
        <v>4</v>
      </c>
      <c r="Z712" s="70">
        <f t="shared" si="471"/>
        <v>4</v>
      </c>
      <c r="AA712" s="70">
        <f t="shared" si="472"/>
        <v>4.8</v>
      </c>
      <c r="AB712" s="71"/>
      <c r="AC712" s="372">
        <f>R712-Y712-Z712-AA712</f>
        <v>0</v>
      </c>
    </row>
    <row r="713" spans="1:29" ht="31.5" x14ac:dyDescent="0.25">
      <c r="A713" s="392" t="s">
        <v>688</v>
      </c>
      <c r="B713" s="393" t="s">
        <v>689</v>
      </c>
      <c r="C713" s="56" t="s">
        <v>142</v>
      </c>
      <c r="D713" s="57" t="s">
        <v>549</v>
      </c>
      <c r="E713" s="93" t="s">
        <v>73</v>
      </c>
      <c r="F713" s="80">
        <v>2</v>
      </c>
      <c r="G713" s="60" t="s">
        <v>701</v>
      </c>
      <c r="H713" s="60" t="s">
        <v>702</v>
      </c>
      <c r="I713" s="81"/>
      <c r="J713" s="82">
        <v>1</v>
      </c>
      <c r="K713" s="63">
        <f t="shared" si="462"/>
        <v>1</v>
      </c>
      <c r="L713" s="63">
        <f t="shared" si="463"/>
        <v>0</v>
      </c>
      <c r="M713" s="83">
        <v>26</v>
      </c>
      <c r="N713" s="84">
        <v>1</v>
      </c>
      <c r="O713" s="66">
        <f t="shared" si="474"/>
        <v>1</v>
      </c>
      <c r="P713" s="66">
        <f t="shared" si="475"/>
        <v>0</v>
      </c>
      <c r="Q713" s="826">
        <v>26</v>
      </c>
      <c r="R713" s="85">
        <f t="shared" si="473"/>
        <v>124.80000000000001</v>
      </c>
      <c r="S713" s="69">
        <f t="shared" si="464"/>
        <v>26</v>
      </c>
      <c r="T713" s="70">
        <f t="shared" si="465"/>
        <v>26</v>
      </c>
      <c r="U713" s="70">
        <f t="shared" si="466"/>
        <v>31.2</v>
      </c>
      <c r="V713" s="70">
        <f t="shared" si="467"/>
        <v>26</v>
      </c>
      <c r="W713" s="70">
        <f t="shared" si="468"/>
        <v>7.8</v>
      </c>
      <c r="X713" s="70">
        <f t="shared" si="469"/>
        <v>7.8</v>
      </c>
      <c r="Y713" s="70">
        <f t="shared" si="470"/>
        <v>52</v>
      </c>
      <c r="Z713" s="70">
        <f t="shared" si="471"/>
        <v>33.799999999999997</v>
      </c>
      <c r="AA713" s="70">
        <f t="shared" si="472"/>
        <v>39</v>
      </c>
      <c r="AB713" s="71"/>
    </row>
    <row r="714" spans="1:29" x14ac:dyDescent="0.25">
      <c r="A714" s="54" t="s">
        <v>365</v>
      </c>
      <c r="B714" s="55" t="s">
        <v>366</v>
      </c>
      <c r="C714" s="56" t="s">
        <v>52</v>
      </c>
      <c r="D714" s="57" t="s">
        <v>289</v>
      </c>
      <c r="E714" s="93" t="s">
        <v>73</v>
      </c>
      <c r="F714" s="80">
        <v>2</v>
      </c>
      <c r="G714" s="60" t="s">
        <v>357</v>
      </c>
      <c r="H714" s="60"/>
      <c r="I714" s="81"/>
      <c r="J714" s="82"/>
      <c r="K714" s="63">
        <f t="shared" si="462"/>
        <v>0</v>
      </c>
      <c r="L714" s="63">
        <f t="shared" si="463"/>
        <v>0</v>
      </c>
      <c r="M714" s="83"/>
      <c r="N714" s="84"/>
      <c r="O714" s="66">
        <f t="shared" si="474"/>
        <v>0</v>
      </c>
      <c r="P714" s="66">
        <f t="shared" si="475"/>
        <v>0</v>
      </c>
      <c r="Q714" s="83"/>
      <c r="R714" s="85">
        <f t="shared" si="473"/>
        <v>0</v>
      </c>
      <c r="S714" s="69">
        <f t="shared" si="464"/>
        <v>0</v>
      </c>
      <c r="T714" s="70">
        <f t="shared" si="465"/>
        <v>0</v>
      </c>
      <c r="U714" s="70">
        <f t="shared" si="466"/>
        <v>0</v>
      </c>
      <c r="V714" s="70">
        <f t="shared" si="467"/>
        <v>0</v>
      </c>
      <c r="W714" s="70">
        <f t="shared" si="468"/>
        <v>0</v>
      </c>
      <c r="X714" s="70">
        <f t="shared" si="469"/>
        <v>0</v>
      </c>
      <c r="Y714" s="70">
        <f t="shared" si="470"/>
        <v>0</v>
      </c>
      <c r="Z714" s="70">
        <f t="shared" si="471"/>
        <v>0</v>
      </c>
      <c r="AA714" s="70">
        <f t="shared" si="472"/>
        <v>0</v>
      </c>
      <c r="AB714" s="71"/>
    </row>
    <row r="715" spans="1:29" ht="25.5" x14ac:dyDescent="0.25">
      <c r="A715" s="54" t="s">
        <v>868</v>
      </c>
      <c r="B715" s="55" t="s">
        <v>269</v>
      </c>
      <c r="C715" s="56" t="s">
        <v>117</v>
      </c>
      <c r="D715" s="57" t="s">
        <v>738</v>
      </c>
      <c r="E715" s="93" t="s">
        <v>73</v>
      </c>
      <c r="F715" s="59" t="s">
        <v>844</v>
      </c>
      <c r="G715" s="60" t="s">
        <v>845</v>
      </c>
      <c r="H715" s="60" t="s">
        <v>829</v>
      </c>
      <c r="I715" s="81"/>
      <c r="J715" s="82"/>
      <c r="K715" s="63">
        <f t="shared" si="462"/>
        <v>0</v>
      </c>
      <c r="L715" s="63">
        <f t="shared" si="463"/>
        <v>0</v>
      </c>
      <c r="M715" s="83"/>
      <c r="N715" s="84"/>
      <c r="O715" s="66">
        <f t="shared" si="474"/>
        <v>0</v>
      </c>
      <c r="P715" s="66">
        <f t="shared" si="475"/>
        <v>0</v>
      </c>
      <c r="Q715" s="83"/>
      <c r="R715" s="85">
        <f t="shared" si="473"/>
        <v>0</v>
      </c>
      <c r="S715" s="69">
        <f t="shared" si="464"/>
        <v>0</v>
      </c>
      <c r="T715" s="70">
        <f t="shared" si="465"/>
        <v>0</v>
      </c>
      <c r="U715" s="70">
        <f t="shared" si="466"/>
        <v>0</v>
      </c>
      <c r="V715" s="70">
        <f t="shared" si="467"/>
        <v>0</v>
      </c>
      <c r="W715" s="70">
        <f t="shared" si="468"/>
        <v>0</v>
      </c>
      <c r="X715" s="70">
        <f t="shared" si="469"/>
        <v>0</v>
      </c>
      <c r="Y715" s="70">
        <f t="shared" si="470"/>
        <v>0</v>
      </c>
      <c r="Z715" s="70">
        <f t="shared" si="471"/>
        <v>0</v>
      </c>
      <c r="AA715" s="70">
        <f t="shared" si="472"/>
        <v>0</v>
      </c>
      <c r="AB715" s="71"/>
    </row>
    <row r="716" spans="1:29" ht="26.25" thickBot="1" x14ac:dyDescent="0.3">
      <c r="A716" s="679" t="s">
        <v>825</v>
      </c>
      <c r="B716" s="689" t="s">
        <v>826</v>
      </c>
      <c r="C716" s="698" t="s">
        <v>117</v>
      </c>
      <c r="D716" s="57" t="s">
        <v>738</v>
      </c>
      <c r="E716" s="706" t="s">
        <v>73</v>
      </c>
      <c r="F716" s="726" t="s">
        <v>844</v>
      </c>
      <c r="G716" s="737" t="s">
        <v>845</v>
      </c>
      <c r="H716" s="737" t="s">
        <v>846</v>
      </c>
      <c r="I716" s="755"/>
      <c r="J716" s="783">
        <v>1</v>
      </c>
      <c r="K716" s="791">
        <f t="shared" si="462"/>
        <v>1</v>
      </c>
      <c r="L716" s="791">
        <f t="shared" si="463"/>
        <v>0</v>
      </c>
      <c r="M716" s="801">
        <v>26</v>
      </c>
      <c r="N716" s="811">
        <v>2</v>
      </c>
      <c r="O716" s="818">
        <f t="shared" si="474"/>
        <v>1</v>
      </c>
      <c r="P716" s="818">
        <f t="shared" si="475"/>
        <v>1</v>
      </c>
      <c r="Q716" s="801">
        <v>26</v>
      </c>
      <c r="R716" s="848">
        <f t="shared" si="473"/>
        <v>158.60000000000002</v>
      </c>
      <c r="S716" s="860">
        <f t="shared" si="464"/>
        <v>26</v>
      </c>
      <c r="T716" s="866">
        <f t="shared" si="465"/>
        <v>26</v>
      </c>
      <c r="U716" s="866">
        <f t="shared" si="466"/>
        <v>31.2</v>
      </c>
      <c r="V716" s="866">
        <f t="shared" si="467"/>
        <v>52</v>
      </c>
      <c r="W716" s="866">
        <f t="shared" si="468"/>
        <v>7.8</v>
      </c>
      <c r="X716" s="866">
        <f t="shared" si="469"/>
        <v>15.6</v>
      </c>
      <c r="Y716" s="866">
        <f t="shared" si="470"/>
        <v>78</v>
      </c>
      <c r="Z716" s="866">
        <f t="shared" si="471"/>
        <v>33.799999999999997</v>
      </c>
      <c r="AA716" s="866">
        <f t="shared" si="472"/>
        <v>46.8</v>
      </c>
      <c r="AB716" s="868"/>
    </row>
    <row r="717" spans="1:29" ht="16.5" thickTop="1" x14ac:dyDescent="0.25">
      <c r="A717" s="54" t="s">
        <v>332</v>
      </c>
      <c r="B717" s="55" t="s">
        <v>51</v>
      </c>
      <c r="C717" s="56" t="s">
        <v>52</v>
      </c>
      <c r="D717" s="57" t="s">
        <v>289</v>
      </c>
      <c r="E717" s="91" t="s">
        <v>82</v>
      </c>
      <c r="F717" s="92">
        <v>2</v>
      </c>
      <c r="G717" s="91" t="s">
        <v>340</v>
      </c>
      <c r="H717" s="91" t="s">
        <v>343</v>
      </c>
      <c r="I717" s="757"/>
      <c r="J717" s="62"/>
      <c r="K717" s="63">
        <f t="shared" si="462"/>
        <v>0</v>
      </c>
      <c r="L717" s="63">
        <f t="shared" si="463"/>
        <v>0</v>
      </c>
      <c r="M717" s="64"/>
      <c r="N717" s="65"/>
      <c r="O717" s="66">
        <f t="shared" si="474"/>
        <v>0</v>
      </c>
      <c r="P717" s="66">
        <f t="shared" si="475"/>
        <v>0</v>
      </c>
      <c r="Q717" s="64"/>
      <c r="R717" s="68">
        <f t="shared" si="473"/>
        <v>0</v>
      </c>
      <c r="S717" s="69">
        <f t="shared" si="464"/>
        <v>0</v>
      </c>
      <c r="T717" s="70">
        <f t="shared" si="465"/>
        <v>0</v>
      </c>
      <c r="U717" s="70">
        <f t="shared" si="466"/>
        <v>0</v>
      </c>
      <c r="V717" s="70">
        <f t="shared" si="467"/>
        <v>0</v>
      </c>
      <c r="W717" s="70">
        <f t="shared" si="468"/>
        <v>0</v>
      </c>
      <c r="X717" s="70">
        <f t="shared" si="469"/>
        <v>0</v>
      </c>
      <c r="Y717" s="70">
        <f t="shared" si="470"/>
        <v>0</v>
      </c>
      <c r="Z717" s="70">
        <f t="shared" si="471"/>
        <v>0</v>
      </c>
      <c r="AA717" s="70">
        <f t="shared" si="472"/>
        <v>0</v>
      </c>
      <c r="AB717" s="71"/>
    </row>
    <row r="718" spans="1:29" x14ac:dyDescent="0.25">
      <c r="A718" s="54" t="s">
        <v>416</v>
      </c>
      <c r="B718" s="55" t="s">
        <v>417</v>
      </c>
      <c r="C718" s="56" t="s">
        <v>142</v>
      </c>
      <c r="D718" s="57" t="s">
        <v>289</v>
      </c>
      <c r="E718" s="91" t="s">
        <v>82</v>
      </c>
      <c r="F718" s="92">
        <v>2</v>
      </c>
      <c r="G718" s="91" t="s">
        <v>340</v>
      </c>
      <c r="H718" s="354" t="s">
        <v>343</v>
      </c>
      <c r="I718" s="355"/>
      <c r="J718" s="240">
        <v>1</v>
      </c>
      <c r="K718" s="276">
        <f t="shared" si="462"/>
        <v>1</v>
      </c>
      <c r="L718" s="276">
        <f t="shared" si="463"/>
        <v>0</v>
      </c>
      <c r="M718" s="253">
        <v>26</v>
      </c>
      <c r="N718" s="228">
        <v>1</v>
      </c>
      <c r="O718" s="276">
        <f t="shared" si="474"/>
        <v>1</v>
      </c>
      <c r="P718" s="276">
        <f t="shared" si="475"/>
        <v>0</v>
      </c>
      <c r="Q718" s="253">
        <v>26</v>
      </c>
      <c r="R718" s="356">
        <f t="shared" si="473"/>
        <v>124.80000000000001</v>
      </c>
      <c r="S718" s="69">
        <f t="shared" si="464"/>
        <v>26</v>
      </c>
      <c r="T718" s="70">
        <f t="shared" si="465"/>
        <v>26</v>
      </c>
      <c r="U718" s="70">
        <f t="shared" si="466"/>
        <v>31.2</v>
      </c>
      <c r="V718" s="70">
        <f t="shared" si="467"/>
        <v>26</v>
      </c>
      <c r="W718" s="70">
        <f t="shared" si="468"/>
        <v>7.8</v>
      </c>
      <c r="X718" s="70">
        <f t="shared" si="469"/>
        <v>7.8</v>
      </c>
      <c r="Y718" s="70">
        <f t="shared" si="470"/>
        <v>52</v>
      </c>
      <c r="Z718" s="70">
        <f t="shared" si="471"/>
        <v>33.799999999999997</v>
      </c>
      <c r="AA718" s="70">
        <f t="shared" si="472"/>
        <v>39</v>
      </c>
      <c r="AB718" s="71"/>
    </row>
    <row r="719" spans="1:29" ht="25.5" x14ac:dyDescent="0.25">
      <c r="A719" s="54" t="s">
        <v>1180</v>
      </c>
      <c r="B719" s="55" t="s">
        <v>158</v>
      </c>
      <c r="C719" s="56" t="s">
        <v>117</v>
      </c>
      <c r="D719" s="57" t="s">
        <v>1162</v>
      </c>
      <c r="E719" s="91" t="s">
        <v>82</v>
      </c>
      <c r="F719" s="92">
        <v>2</v>
      </c>
      <c r="G719" s="91" t="s">
        <v>1070</v>
      </c>
      <c r="H719" s="91" t="s">
        <v>1194</v>
      </c>
      <c r="I719" s="94"/>
      <c r="J719" s="82">
        <v>1</v>
      </c>
      <c r="K719" s="63">
        <f t="shared" si="462"/>
        <v>1</v>
      </c>
      <c r="L719" s="63">
        <f t="shared" si="463"/>
        <v>0</v>
      </c>
      <c r="M719" s="83">
        <v>26</v>
      </c>
      <c r="N719" s="84">
        <v>1</v>
      </c>
      <c r="O719" s="66">
        <f t="shared" si="474"/>
        <v>1</v>
      </c>
      <c r="P719" s="66">
        <f t="shared" si="475"/>
        <v>0</v>
      </c>
      <c r="Q719" s="83">
        <v>26</v>
      </c>
      <c r="R719" s="85">
        <f t="shared" si="473"/>
        <v>124.80000000000001</v>
      </c>
      <c r="S719" s="69">
        <f t="shared" si="464"/>
        <v>26</v>
      </c>
      <c r="T719" s="70">
        <f t="shared" si="465"/>
        <v>26</v>
      </c>
      <c r="U719" s="70">
        <f t="shared" si="466"/>
        <v>31.2</v>
      </c>
      <c r="V719" s="70">
        <f t="shared" si="467"/>
        <v>26</v>
      </c>
      <c r="W719" s="70">
        <f t="shared" si="468"/>
        <v>7.8</v>
      </c>
      <c r="X719" s="70">
        <f t="shared" si="469"/>
        <v>7.8</v>
      </c>
      <c r="Y719" s="70">
        <f t="shared" si="470"/>
        <v>52</v>
      </c>
      <c r="Z719" s="70">
        <f t="shared" si="471"/>
        <v>33.799999999999997</v>
      </c>
      <c r="AA719" s="70">
        <f t="shared" si="472"/>
        <v>39</v>
      </c>
      <c r="AB719" s="71"/>
    </row>
    <row r="720" spans="1:29" ht="31.5" x14ac:dyDescent="0.25">
      <c r="A720" s="54" t="s">
        <v>1209</v>
      </c>
      <c r="B720" s="55" t="s">
        <v>1210</v>
      </c>
      <c r="C720" s="56" t="s">
        <v>117</v>
      </c>
      <c r="D720" s="57" t="s">
        <v>1162</v>
      </c>
      <c r="E720" s="91" t="s">
        <v>82</v>
      </c>
      <c r="F720" s="92">
        <v>2</v>
      </c>
      <c r="G720" s="91" t="s">
        <v>1215</v>
      </c>
      <c r="H720" s="91" t="s">
        <v>1220</v>
      </c>
      <c r="I720" s="81"/>
      <c r="J720" s="82">
        <v>0</v>
      </c>
      <c r="K720" s="63">
        <f t="shared" si="462"/>
        <v>0</v>
      </c>
      <c r="L720" s="63">
        <f t="shared" si="463"/>
        <v>0</v>
      </c>
      <c r="M720" s="83">
        <v>26</v>
      </c>
      <c r="N720" s="84">
        <v>0</v>
      </c>
      <c r="O720" s="66">
        <f t="shared" si="474"/>
        <v>0</v>
      </c>
      <c r="P720" s="66">
        <f t="shared" si="475"/>
        <v>0</v>
      </c>
      <c r="Q720" s="83">
        <v>26</v>
      </c>
      <c r="R720" s="85">
        <f t="shared" si="473"/>
        <v>0</v>
      </c>
      <c r="S720" s="69">
        <f t="shared" si="464"/>
        <v>0</v>
      </c>
      <c r="T720" s="70">
        <f t="shared" si="465"/>
        <v>0</v>
      </c>
      <c r="U720" s="70">
        <f t="shared" si="466"/>
        <v>0</v>
      </c>
      <c r="V720" s="70">
        <f t="shared" si="467"/>
        <v>0</v>
      </c>
      <c r="W720" s="70">
        <f t="shared" si="468"/>
        <v>0</v>
      </c>
      <c r="X720" s="70">
        <f t="shared" si="469"/>
        <v>0</v>
      </c>
      <c r="Y720" s="70">
        <f t="shared" si="470"/>
        <v>0</v>
      </c>
      <c r="Z720" s="70">
        <f t="shared" si="471"/>
        <v>0</v>
      </c>
      <c r="AA720" s="70">
        <f t="shared" si="472"/>
        <v>0</v>
      </c>
      <c r="AB720" s="71"/>
    </row>
    <row r="721" spans="1:29" ht="31.5" x14ac:dyDescent="0.25">
      <c r="A721" s="54" t="s">
        <v>50</v>
      </c>
      <c r="B721" s="55" t="s">
        <v>51</v>
      </c>
      <c r="C721" s="56" t="s">
        <v>52</v>
      </c>
      <c r="D721" s="57" t="s">
        <v>53</v>
      </c>
      <c r="E721" s="91" t="s">
        <v>82</v>
      </c>
      <c r="F721" s="92">
        <v>2</v>
      </c>
      <c r="G721" s="91" t="s">
        <v>74</v>
      </c>
      <c r="H721" s="91" t="s">
        <v>83</v>
      </c>
      <c r="I721" s="94"/>
      <c r="J721" s="82">
        <v>0</v>
      </c>
      <c r="K721" s="63">
        <f t="shared" si="462"/>
        <v>0</v>
      </c>
      <c r="L721" s="63">
        <f t="shared" si="463"/>
        <v>0</v>
      </c>
      <c r="M721" s="83">
        <v>0</v>
      </c>
      <c r="N721" s="84"/>
      <c r="O721" s="66">
        <f t="shared" si="474"/>
        <v>0</v>
      </c>
      <c r="P721" s="66">
        <f t="shared" si="475"/>
        <v>0</v>
      </c>
      <c r="Q721" s="83"/>
      <c r="R721" s="85">
        <f t="shared" si="473"/>
        <v>0</v>
      </c>
      <c r="S721" s="69">
        <f t="shared" si="464"/>
        <v>0</v>
      </c>
      <c r="T721" s="70">
        <f t="shared" si="465"/>
        <v>0</v>
      </c>
      <c r="U721" s="70">
        <f t="shared" si="466"/>
        <v>0</v>
      </c>
      <c r="V721" s="70">
        <f t="shared" si="467"/>
        <v>0</v>
      </c>
      <c r="W721" s="70">
        <f t="shared" si="468"/>
        <v>0</v>
      </c>
      <c r="X721" s="70">
        <f t="shared" si="469"/>
        <v>0</v>
      </c>
      <c r="Y721" s="70">
        <f t="shared" si="470"/>
        <v>0</v>
      </c>
      <c r="Z721" s="70">
        <f t="shared" si="471"/>
        <v>0</v>
      </c>
      <c r="AA721" s="70">
        <f t="shared" si="472"/>
        <v>0</v>
      </c>
      <c r="AB721" s="71"/>
      <c r="AC721" s="372">
        <f>R721-Y721-Z721-AA721</f>
        <v>0</v>
      </c>
    </row>
    <row r="722" spans="1:29" ht="31.5" x14ac:dyDescent="0.25">
      <c r="A722" s="54" t="s">
        <v>132</v>
      </c>
      <c r="B722" s="55" t="s">
        <v>133</v>
      </c>
      <c r="C722" s="56" t="s">
        <v>52</v>
      </c>
      <c r="D722" s="57" t="s">
        <v>53</v>
      </c>
      <c r="E722" s="91" t="s">
        <v>82</v>
      </c>
      <c r="F722" s="92">
        <v>2</v>
      </c>
      <c r="G722" s="91" t="s">
        <v>74</v>
      </c>
      <c r="H722" s="91" t="s">
        <v>83</v>
      </c>
      <c r="I722" s="81"/>
      <c r="J722" s="82"/>
      <c r="K722" s="63">
        <f t="shared" si="462"/>
        <v>0</v>
      </c>
      <c r="L722" s="63">
        <f t="shared" si="463"/>
        <v>0</v>
      </c>
      <c r="M722" s="83"/>
      <c r="N722" s="84"/>
      <c r="O722" s="66">
        <f t="shared" si="474"/>
        <v>0</v>
      </c>
      <c r="P722" s="66">
        <f t="shared" si="475"/>
        <v>0</v>
      </c>
      <c r="Q722" s="83"/>
      <c r="R722" s="85">
        <f t="shared" si="473"/>
        <v>0</v>
      </c>
      <c r="S722" s="69">
        <f t="shared" si="464"/>
        <v>0</v>
      </c>
      <c r="T722" s="70">
        <f t="shared" si="465"/>
        <v>0</v>
      </c>
      <c r="U722" s="70">
        <f t="shared" si="466"/>
        <v>0</v>
      </c>
      <c r="V722" s="70">
        <f t="shared" si="467"/>
        <v>0</v>
      </c>
      <c r="W722" s="70">
        <f t="shared" si="468"/>
        <v>0</v>
      </c>
      <c r="X722" s="70">
        <f t="shared" si="469"/>
        <v>0</v>
      </c>
      <c r="Y722" s="70">
        <f t="shared" si="470"/>
        <v>0</v>
      </c>
      <c r="Z722" s="70">
        <f t="shared" si="471"/>
        <v>0</v>
      </c>
      <c r="AA722" s="70">
        <f t="shared" si="472"/>
        <v>0</v>
      </c>
      <c r="AB722" s="71"/>
      <c r="AC722" s="372">
        <f>R722-Y722-Z722-AA722</f>
        <v>0</v>
      </c>
    </row>
    <row r="723" spans="1:29" ht="31.5" x14ac:dyDescent="0.25">
      <c r="A723" s="54" t="s">
        <v>140</v>
      </c>
      <c r="B723" s="55" t="s">
        <v>141</v>
      </c>
      <c r="C723" s="56" t="s">
        <v>142</v>
      </c>
      <c r="D723" s="57" t="s">
        <v>53</v>
      </c>
      <c r="E723" s="91" t="s">
        <v>82</v>
      </c>
      <c r="F723" s="92">
        <v>2</v>
      </c>
      <c r="G723" s="91" t="s">
        <v>74</v>
      </c>
      <c r="H723" s="91" t="s">
        <v>83</v>
      </c>
      <c r="I723" s="81"/>
      <c r="J723" s="82">
        <v>1</v>
      </c>
      <c r="K723" s="63">
        <f t="shared" si="462"/>
        <v>1</v>
      </c>
      <c r="L723" s="63">
        <f t="shared" si="463"/>
        <v>0</v>
      </c>
      <c r="M723" s="83">
        <v>18</v>
      </c>
      <c r="N723" s="84"/>
      <c r="O723" s="66">
        <f t="shared" si="474"/>
        <v>0</v>
      </c>
      <c r="P723" s="66">
        <f t="shared" si="475"/>
        <v>0</v>
      </c>
      <c r="Q723" s="83"/>
      <c r="R723" s="85">
        <f t="shared" si="473"/>
        <v>57.6</v>
      </c>
      <c r="S723" s="69">
        <f t="shared" si="464"/>
        <v>18</v>
      </c>
      <c r="T723" s="70">
        <f t="shared" si="465"/>
        <v>18</v>
      </c>
      <c r="U723" s="70">
        <f t="shared" si="466"/>
        <v>21.599999999999998</v>
      </c>
      <c r="V723" s="70">
        <f t="shared" si="467"/>
        <v>0</v>
      </c>
      <c r="W723" s="70">
        <f t="shared" si="468"/>
        <v>0</v>
      </c>
      <c r="X723" s="70">
        <f t="shared" si="469"/>
        <v>0</v>
      </c>
      <c r="Y723" s="70">
        <f t="shared" si="470"/>
        <v>18</v>
      </c>
      <c r="Z723" s="70">
        <f t="shared" si="471"/>
        <v>18</v>
      </c>
      <c r="AA723" s="70">
        <f t="shared" si="472"/>
        <v>21.599999999999998</v>
      </c>
      <c r="AB723" s="71"/>
      <c r="AC723" s="372">
        <f>R723-Y723-Z723-AA723</f>
        <v>0</v>
      </c>
    </row>
    <row r="724" spans="1:29" ht="31.5" x14ac:dyDescent="0.25">
      <c r="A724" s="156" t="s">
        <v>157</v>
      </c>
      <c r="B724" s="157" t="s">
        <v>158</v>
      </c>
      <c r="C724" s="158" t="s">
        <v>142</v>
      </c>
      <c r="D724" s="159" t="s">
        <v>53</v>
      </c>
      <c r="E724" s="91" t="s">
        <v>82</v>
      </c>
      <c r="F724" s="92">
        <v>2</v>
      </c>
      <c r="G724" s="91" t="s">
        <v>74</v>
      </c>
      <c r="H724" s="91" t="s">
        <v>83</v>
      </c>
      <c r="I724" s="168"/>
      <c r="J724" s="169"/>
      <c r="K724" s="63">
        <f t="shared" si="462"/>
        <v>0</v>
      </c>
      <c r="L724" s="63">
        <f t="shared" si="463"/>
        <v>0</v>
      </c>
      <c r="M724" s="83"/>
      <c r="N724" s="84"/>
      <c r="O724" s="66">
        <f t="shared" si="474"/>
        <v>0</v>
      </c>
      <c r="P724" s="66">
        <f t="shared" si="475"/>
        <v>0</v>
      </c>
      <c r="Q724" s="83"/>
      <c r="R724" s="85">
        <f t="shared" si="473"/>
        <v>0</v>
      </c>
      <c r="S724" s="69">
        <f t="shared" si="464"/>
        <v>0</v>
      </c>
      <c r="T724" s="70">
        <f t="shared" si="465"/>
        <v>0</v>
      </c>
      <c r="U724" s="70">
        <f t="shared" si="466"/>
        <v>0</v>
      </c>
      <c r="V724" s="70">
        <f t="shared" si="467"/>
        <v>0</v>
      </c>
      <c r="W724" s="70">
        <f t="shared" si="468"/>
        <v>0</v>
      </c>
      <c r="X724" s="70">
        <f t="shared" si="469"/>
        <v>0</v>
      </c>
      <c r="Y724" s="70">
        <f t="shared" si="470"/>
        <v>0</v>
      </c>
      <c r="Z724" s="70">
        <f t="shared" si="471"/>
        <v>0</v>
      </c>
      <c r="AA724" s="70">
        <f t="shared" si="472"/>
        <v>0</v>
      </c>
      <c r="AB724" s="71"/>
      <c r="AC724" s="372">
        <f>R723-Y723-Z723-AA723</f>
        <v>0</v>
      </c>
    </row>
    <row r="725" spans="1:29" x14ac:dyDescent="0.25">
      <c r="A725" s="54" t="s">
        <v>166</v>
      </c>
      <c r="B725" s="55" t="s">
        <v>167</v>
      </c>
      <c r="C725" s="56"/>
      <c r="D725" s="57" t="s">
        <v>53</v>
      </c>
      <c r="E725" s="139" t="s">
        <v>82</v>
      </c>
      <c r="F725" s="136">
        <v>2</v>
      </c>
      <c r="G725" s="137" t="s">
        <v>74</v>
      </c>
      <c r="H725" s="140" t="s">
        <v>83</v>
      </c>
      <c r="I725" s="81"/>
      <c r="J725" s="82"/>
      <c r="K725" s="63"/>
      <c r="L725" s="63"/>
      <c r="M725" s="83"/>
      <c r="N725" s="84">
        <v>1</v>
      </c>
      <c r="O725" s="66">
        <f t="shared" si="474"/>
        <v>1</v>
      </c>
      <c r="P725" s="66">
        <f t="shared" si="475"/>
        <v>0</v>
      </c>
      <c r="Q725" s="83">
        <v>18</v>
      </c>
      <c r="R725" s="85">
        <f t="shared" si="473"/>
        <v>28.8</v>
      </c>
      <c r="S725" s="69">
        <f t="shared" si="464"/>
        <v>0</v>
      </c>
      <c r="T725" s="70">
        <f t="shared" si="465"/>
        <v>0</v>
      </c>
      <c r="U725" s="70">
        <f t="shared" si="466"/>
        <v>0</v>
      </c>
      <c r="V725" s="70">
        <f t="shared" si="467"/>
        <v>18</v>
      </c>
      <c r="W725" s="70">
        <f t="shared" si="468"/>
        <v>5.3999999999999995</v>
      </c>
      <c r="X725" s="70">
        <f t="shared" si="469"/>
        <v>5.3999999999999995</v>
      </c>
      <c r="Y725" s="70">
        <f t="shared" si="470"/>
        <v>18</v>
      </c>
      <c r="Z725" s="70">
        <f t="shared" si="471"/>
        <v>5.3999999999999995</v>
      </c>
      <c r="AA725" s="70">
        <f t="shared" si="472"/>
        <v>5.3999999999999995</v>
      </c>
      <c r="AB725" s="71"/>
      <c r="AC725" s="372">
        <f>R723-Y723-Z723-AA723</f>
        <v>0</v>
      </c>
    </row>
    <row r="726" spans="1:29" ht="31.5" x14ac:dyDescent="0.25">
      <c r="A726" s="54" t="s">
        <v>345</v>
      </c>
      <c r="B726" s="55" t="s">
        <v>346</v>
      </c>
      <c r="C726" s="56" t="s">
        <v>117</v>
      </c>
      <c r="D726" s="57" t="s">
        <v>289</v>
      </c>
      <c r="E726" s="91" t="s">
        <v>82</v>
      </c>
      <c r="F726" s="92">
        <v>2</v>
      </c>
      <c r="G726" s="91" t="s">
        <v>74</v>
      </c>
      <c r="H726" s="91" t="s">
        <v>83</v>
      </c>
      <c r="I726" s="81"/>
      <c r="J726" s="82">
        <v>1</v>
      </c>
      <c r="K726" s="63">
        <f>IF(J726&gt;0, 1, 0)</f>
        <v>1</v>
      </c>
      <c r="L726" s="63">
        <f>J726-K726</f>
        <v>0</v>
      </c>
      <c r="M726" s="83">
        <v>8</v>
      </c>
      <c r="N726" s="84">
        <v>1</v>
      </c>
      <c r="O726" s="66">
        <f t="shared" si="474"/>
        <v>1</v>
      </c>
      <c r="P726" s="66">
        <f t="shared" si="475"/>
        <v>0</v>
      </c>
      <c r="Q726" s="83">
        <v>8</v>
      </c>
      <c r="R726" s="85">
        <f t="shared" si="473"/>
        <v>38.400000000000006</v>
      </c>
      <c r="S726" s="69">
        <f t="shared" si="464"/>
        <v>8</v>
      </c>
      <c r="T726" s="70">
        <f t="shared" si="465"/>
        <v>8</v>
      </c>
      <c r="U726" s="70">
        <f t="shared" si="466"/>
        <v>9.6</v>
      </c>
      <c r="V726" s="70">
        <f t="shared" si="467"/>
        <v>8</v>
      </c>
      <c r="W726" s="70">
        <f t="shared" si="468"/>
        <v>2.4</v>
      </c>
      <c r="X726" s="70">
        <f t="shared" si="469"/>
        <v>2.4</v>
      </c>
      <c r="Y726" s="70">
        <f t="shared" si="470"/>
        <v>16</v>
      </c>
      <c r="Z726" s="70">
        <f t="shared" si="471"/>
        <v>10.4</v>
      </c>
      <c r="AA726" s="70">
        <f t="shared" si="472"/>
        <v>12</v>
      </c>
      <c r="AB726" s="71"/>
    </row>
    <row r="727" spans="1:29" ht="25.5" x14ac:dyDescent="0.25">
      <c r="A727" s="54" t="s">
        <v>1136</v>
      </c>
      <c r="B727" s="55" t="s">
        <v>536</v>
      </c>
      <c r="C727" s="56" t="s">
        <v>117</v>
      </c>
      <c r="D727" s="57" t="s">
        <v>896</v>
      </c>
      <c r="E727" s="91" t="s">
        <v>82</v>
      </c>
      <c r="F727" s="92">
        <v>2</v>
      </c>
      <c r="G727" s="91" t="s">
        <v>1143</v>
      </c>
      <c r="H727" s="91" t="s">
        <v>1147</v>
      </c>
      <c r="I727" s="81"/>
      <c r="J727" s="82">
        <v>1</v>
      </c>
      <c r="K727" s="63">
        <f>IF(J727&gt;0, 1, 0)</f>
        <v>1</v>
      </c>
      <c r="L727" s="63">
        <f>J727-K727</f>
        <v>0</v>
      </c>
      <c r="M727" s="83">
        <v>26</v>
      </c>
      <c r="N727" s="84">
        <v>1</v>
      </c>
      <c r="O727" s="66">
        <f t="shared" si="474"/>
        <v>1</v>
      </c>
      <c r="P727" s="66">
        <f t="shared" si="475"/>
        <v>0</v>
      </c>
      <c r="Q727" s="83">
        <v>26</v>
      </c>
      <c r="R727" s="85">
        <f t="shared" si="473"/>
        <v>124.80000000000001</v>
      </c>
      <c r="S727" s="69">
        <f t="shared" si="464"/>
        <v>26</v>
      </c>
      <c r="T727" s="70">
        <f t="shared" si="465"/>
        <v>26</v>
      </c>
      <c r="U727" s="70">
        <f t="shared" si="466"/>
        <v>31.2</v>
      </c>
      <c r="V727" s="70">
        <f t="shared" si="467"/>
        <v>26</v>
      </c>
      <c r="W727" s="70">
        <f t="shared" si="468"/>
        <v>7.8</v>
      </c>
      <c r="X727" s="70">
        <f t="shared" si="469"/>
        <v>7.8</v>
      </c>
      <c r="Y727" s="70">
        <f t="shared" si="470"/>
        <v>52</v>
      </c>
      <c r="Z727" s="70">
        <f t="shared" si="471"/>
        <v>33.799999999999997</v>
      </c>
      <c r="AA727" s="70">
        <f t="shared" si="472"/>
        <v>39</v>
      </c>
      <c r="AB727" s="71"/>
    </row>
    <row r="728" spans="1:29" x14ac:dyDescent="0.25">
      <c r="A728" s="54" t="s">
        <v>506</v>
      </c>
      <c r="B728" s="55" t="s">
        <v>507</v>
      </c>
      <c r="C728" s="56" t="s">
        <v>471</v>
      </c>
      <c r="D728" s="57" t="s">
        <v>472</v>
      </c>
      <c r="E728" s="150" t="s">
        <v>84</v>
      </c>
      <c r="F728" s="80">
        <v>2</v>
      </c>
      <c r="G728" s="60" t="s">
        <v>516</v>
      </c>
      <c r="H728" s="60" t="s">
        <v>494</v>
      </c>
      <c r="I728" s="81"/>
      <c r="J728" s="82">
        <v>1</v>
      </c>
      <c r="K728" s="63">
        <f>IF(J728&gt;0, 1, 0)</f>
        <v>1</v>
      </c>
      <c r="L728" s="63">
        <f>J728-K728</f>
        <v>0</v>
      </c>
      <c r="M728" s="83">
        <v>13</v>
      </c>
      <c r="N728" s="84">
        <v>3</v>
      </c>
      <c r="O728" s="66">
        <f t="shared" si="474"/>
        <v>1</v>
      </c>
      <c r="P728" s="66">
        <f t="shared" si="475"/>
        <v>2</v>
      </c>
      <c r="Q728" s="83">
        <v>26</v>
      </c>
      <c r="R728" s="85">
        <f t="shared" ref="R728" si="476">(K728*M728*$R$5)+(L728*M728*$R$6)+(O728*Q728*$R$7)+(P728*Q728*$R$8)</f>
        <v>150.80000000000001</v>
      </c>
      <c r="S728" s="69">
        <f t="shared" si="464"/>
        <v>13</v>
      </c>
      <c r="T728" s="70">
        <f t="shared" si="465"/>
        <v>13</v>
      </c>
      <c r="U728" s="70">
        <f t="shared" si="466"/>
        <v>15.6</v>
      </c>
      <c r="V728" s="70">
        <f t="shared" si="467"/>
        <v>78</v>
      </c>
      <c r="W728" s="70">
        <f t="shared" si="468"/>
        <v>7.8</v>
      </c>
      <c r="X728" s="70">
        <f t="shared" si="469"/>
        <v>23.4</v>
      </c>
      <c r="Y728" s="70">
        <f t="shared" si="470"/>
        <v>91</v>
      </c>
      <c r="Z728" s="70">
        <f t="shared" si="471"/>
        <v>20.8</v>
      </c>
      <c r="AA728" s="70">
        <f t="shared" si="472"/>
        <v>39</v>
      </c>
      <c r="AB728" s="71"/>
    </row>
    <row r="729" spans="1:29" ht="32.25" thickBot="1" x14ac:dyDescent="0.3">
      <c r="A729" s="679" t="s">
        <v>1155</v>
      </c>
      <c r="B729" s="689" t="s">
        <v>116</v>
      </c>
      <c r="C729" s="698" t="s">
        <v>142</v>
      </c>
      <c r="D729" s="57" t="s">
        <v>896</v>
      </c>
      <c r="E729" s="708" t="s">
        <v>84</v>
      </c>
      <c r="F729" s="726">
        <v>2</v>
      </c>
      <c r="G729" s="737" t="s">
        <v>1157</v>
      </c>
      <c r="H729" s="737" t="s">
        <v>1018</v>
      </c>
      <c r="I729" s="755"/>
      <c r="J729" s="783"/>
      <c r="K729" s="947"/>
      <c r="L729" s="947"/>
      <c r="M729" s="837"/>
      <c r="N729" s="811"/>
      <c r="O729" s="818"/>
      <c r="P729" s="818"/>
      <c r="Q729" s="801"/>
      <c r="R729" s="848"/>
      <c r="S729" s="860"/>
      <c r="T729" s="866"/>
      <c r="U729" s="866"/>
      <c r="V729" s="866"/>
      <c r="W729" s="866"/>
      <c r="X729" s="866"/>
      <c r="Y729" s="866"/>
      <c r="Z729" s="866"/>
      <c r="AA729" s="866"/>
      <c r="AB729" s="868"/>
    </row>
    <row r="730" spans="1:29" ht="16.5" thickTop="1" x14ac:dyDescent="0.25">
      <c r="A730" s="54" t="s">
        <v>1297</v>
      </c>
      <c r="B730" s="55" t="s">
        <v>1298</v>
      </c>
      <c r="C730" s="608" t="s">
        <v>52</v>
      </c>
      <c r="D730" s="389"/>
      <c r="E730" s="617" t="s">
        <v>84</v>
      </c>
      <c r="F730" s="618">
        <v>2</v>
      </c>
      <c r="G730" s="233" t="s">
        <v>1157</v>
      </c>
      <c r="H730" s="233" t="s">
        <v>1310</v>
      </c>
      <c r="I730" s="942"/>
      <c r="J730" s="62">
        <v>1</v>
      </c>
      <c r="K730" s="620">
        <f t="shared" ref="K730:K746" si="477">IF(J730&gt;0, 1, 0)</f>
        <v>1</v>
      </c>
      <c r="L730" s="620">
        <f t="shared" ref="L730:L746" si="478">J730-K730</f>
        <v>0</v>
      </c>
      <c r="M730" s="921">
        <v>16</v>
      </c>
      <c r="N730" s="65">
        <v>1</v>
      </c>
      <c r="O730" s="620"/>
      <c r="P730" s="620"/>
      <c r="Q730" s="921">
        <v>26</v>
      </c>
      <c r="R730" s="68">
        <f>(M730*R722)+(Q730*R724)</f>
        <v>0</v>
      </c>
      <c r="S730" s="69"/>
      <c r="T730" s="70"/>
      <c r="U730" s="70"/>
      <c r="V730" s="70"/>
      <c r="W730" s="70"/>
      <c r="X730" s="70"/>
      <c r="Y730" s="70"/>
      <c r="Z730" s="70"/>
      <c r="AA730" s="70"/>
      <c r="AB730" s="71"/>
    </row>
    <row r="731" spans="1:29" x14ac:dyDescent="0.25">
      <c r="A731" s="573" t="s">
        <v>1353</v>
      </c>
      <c r="B731" s="641" t="s">
        <v>158</v>
      </c>
      <c r="C731" s="642" t="s">
        <v>142</v>
      </c>
      <c r="D731" s="643" t="s">
        <v>1299</v>
      </c>
      <c r="E731" s="617" t="s">
        <v>84</v>
      </c>
      <c r="F731" s="618">
        <v>2</v>
      </c>
      <c r="G731" s="233" t="s">
        <v>1157</v>
      </c>
      <c r="H731" s="233" t="s">
        <v>1310</v>
      </c>
      <c r="I731" s="619"/>
      <c r="J731" s="82">
        <v>1</v>
      </c>
      <c r="K731" s="620">
        <f t="shared" si="477"/>
        <v>1</v>
      </c>
      <c r="L731" s="620">
        <f t="shared" si="478"/>
        <v>0</v>
      </c>
      <c r="M731" s="494">
        <v>10</v>
      </c>
      <c r="N731" s="84">
        <v>2</v>
      </c>
      <c r="O731" s="620"/>
      <c r="P731" s="620"/>
      <c r="Q731" s="494">
        <v>26</v>
      </c>
      <c r="R731" s="574">
        <f>(M731*R702)+(Q731*R704)+(R705*Q731)</f>
        <v>7353.6</v>
      </c>
      <c r="S731" s="645">
        <f t="shared" ref="S731:S762" si="479">J731*M731*$S$5</f>
        <v>10</v>
      </c>
      <c r="T731" s="646">
        <f t="shared" ref="T731:T762" si="480">K731*M731*$T$5</f>
        <v>10</v>
      </c>
      <c r="U731" s="646">
        <f t="shared" ref="U731:U762" si="481">J731*M731*$U$5</f>
        <v>12</v>
      </c>
      <c r="V731" s="646">
        <f t="shared" ref="V731:V762" si="482">N731*Q731*$V$7</f>
        <v>52</v>
      </c>
      <c r="W731" s="646">
        <f t="shared" ref="W731:W762" si="483">O731*Q731*$W$7</f>
        <v>0</v>
      </c>
      <c r="X731" s="646">
        <f t="shared" ref="X731:X762" si="484">N731*Q731*$X$7</f>
        <v>15.6</v>
      </c>
      <c r="Y731" s="646">
        <f t="shared" ref="Y731:Y762" si="485">S731+V731</f>
        <v>62</v>
      </c>
      <c r="Z731" s="646">
        <f t="shared" ref="Z731:Z762" si="486">T731+W731</f>
        <v>10</v>
      </c>
      <c r="AA731" s="646">
        <f t="shared" ref="AA731:AA762" si="487">U731+X731</f>
        <v>27.6</v>
      </c>
      <c r="AB731" s="647"/>
    </row>
    <row r="732" spans="1:29" ht="25.5" x14ac:dyDescent="0.25">
      <c r="A732" s="54" t="s">
        <v>1391</v>
      </c>
      <c r="B732" s="55" t="s">
        <v>1392</v>
      </c>
      <c r="C732" s="56" t="s">
        <v>117</v>
      </c>
      <c r="D732" s="57" t="s">
        <v>1299</v>
      </c>
      <c r="E732" s="626" t="s">
        <v>84</v>
      </c>
      <c r="F732" s="80">
        <v>2</v>
      </c>
      <c r="G732" s="60" t="s">
        <v>1157</v>
      </c>
      <c r="H732" s="60" t="s">
        <v>1310</v>
      </c>
      <c r="I732" s="81"/>
      <c r="J732" s="82">
        <v>1</v>
      </c>
      <c r="K732" s="63">
        <f t="shared" si="477"/>
        <v>1</v>
      </c>
      <c r="L732" s="63">
        <f t="shared" si="478"/>
        <v>0</v>
      </c>
      <c r="M732" s="83">
        <v>26</v>
      </c>
      <c r="N732" s="84">
        <v>1</v>
      </c>
      <c r="O732" s="66">
        <f>IF(N732&gt;0, 1, 0)</f>
        <v>1</v>
      </c>
      <c r="P732" s="66">
        <f>N732-O732</f>
        <v>0</v>
      </c>
      <c r="Q732" s="83">
        <v>26</v>
      </c>
      <c r="R732" s="85">
        <f t="shared" ref="R732:R779" si="488">(K732*M732*$R$5)+(L732*M732*$R$6)+(O732*Q732*$R$7)+(P732*Q732*$R$8)</f>
        <v>124.80000000000001</v>
      </c>
      <c r="S732" s="69">
        <f t="shared" si="479"/>
        <v>26</v>
      </c>
      <c r="T732" s="70">
        <f t="shared" si="480"/>
        <v>26</v>
      </c>
      <c r="U732" s="70">
        <f t="shared" si="481"/>
        <v>31.2</v>
      </c>
      <c r="V732" s="70">
        <f t="shared" si="482"/>
        <v>26</v>
      </c>
      <c r="W732" s="70">
        <f t="shared" si="483"/>
        <v>7.8</v>
      </c>
      <c r="X732" s="70">
        <f t="shared" si="484"/>
        <v>7.8</v>
      </c>
      <c r="Y732" s="70">
        <f t="shared" si="485"/>
        <v>52</v>
      </c>
      <c r="Z732" s="70">
        <f t="shared" si="486"/>
        <v>33.799999999999997</v>
      </c>
      <c r="AA732" s="70">
        <f t="shared" si="487"/>
        <v>39</v>
      </c>
      <c r="AB732" s="71"/>
    </row>
    <row r="733" spans="1:29" x14ac:dyDescent="0.25">
      <c r="A733" s="54" t="s">
        <v>911</v>
      </c>
      <c r="B733" s="55" t="s">
        <v>912</v>
      </c>
      <c r="C733" s="56" t="s">
        <v>52</v>
      </c>
      <c r="D733" s="57" t="s">
        <v>896</v>
      </c>
      <c r="E733" s="150" t="s">
        <v>84</v>
      </c>
      <c r="F733" s="80">
        <v>2</v>
      </c>
      <c r="G733" s="60" t="s">
        <v>931</v>
      </c>
      <c r="H733" s="60" t="s">
        <v>932</v>
      </c>
      <c r="I733" s="81"/>
      <c r="J733" s="82"/>
      <c r="K733" s="63">
        <f t="shared" si="477"/>
        <v>0</v>
      </c>
      <c r="L733" s="63">
        <f t="shared" si="478"/>
        <v>0</v>
      </c>
      <c r="M733" s="83"/>
      <c r="N733" s="84">
        <v>4</v>
      </c>
      <c r="O733" s="66">
        <f>IF(N733&gt;0, 1, 0)</f>
        <v>1</v>
      </c>
      <c r="P733" s="66">
        <f>N733-O733</f>
        <v>3</v>
      </c>
      <c r="Q733" s="83">
        <v>24</v>
      </c>
      <c r="R733" s="85">
        <f t="shared" si="488"/>
        <v>132</v>
      </c>
      <c r="S733" s="69">
        <f t="shared" si="479"/>
        <v>0</v>
      </c>
      <c r="T733" s="70">
        <f t="shared" si="480"/>
        <v>0</v>
      </c>
      <c r="U733" s="70">
        <f t="shared" si="481"/>
        <v>0</v>
      </c>
      <c r="V733" s="70">
        <f t="shared" si="482"/>
        <v>96</v>
      </c>
      <c r="W733" s="70">
        <f t="shared" si="483"/>
        <v>7.1999999999999993</v>
      </c>
      <c r="X733" s="70">
        <f t="shared" si="484"/>
        <v>28.799999999999997</v>
      </c>
      <c r="Y733" s="70">
        <f t="shared" si="485"/>
        <v>96</v>
      </c>
      <c r="Z733" s="70">
        <f t="shared" si="486"/>
        <v>7.1999999999999993</v>
      </c>
      <c r="AA733" s="70">
        <f t="shared" si="487"/>
        <v>28.799999999999997</v>
      </c>
      <c r="AB733" s="71"/>
    </row>
    <row r="734" spans="1:29" ht="25.5" x14ac:dyDescent="0.25">
      <c r="A734" s="54" t="s">
        <v>1076</v>
      </c>
      <c r="B734" s="55" t="s">
        <v>163</v>
      </c>
      <c r="C734" s="56" t="s">
        <v>117</v>
      </c>
      <c r="D734" s="57" t="s">
        <v>896</v>
      </c>
      <c r="E734" s="150" t="s">
        <v>84</v>
      </c>
      <c r="F734" s="80">
        <v>2</v>
      </c>
      <c r="G734" s="60" t="s">
        <v>931</v>
      </c>
      <c r="H734" s="60" t="s">
        <v>932</v>
      </c>
      <c r="I734" s="81"/>
      <c r="J734" s="82">
        <v>2</v>
      </c>
      <c r="K734" s="63">
        <f t="shared" si="477"/>
        <v>1</v>
      </c>
      <c r="L734" s="63">
        <f t="shared" si="478"/>
        <v>1</v>
      </c>
      <c r="M734" s="83">
        <v>6</v>
      </c>
      <c r="N734" s="84"/>
      <c r="O734" s="66">
        <f>IF(N734&gt;0, 1, 0)</f>
        <v>0</v>
      </c>
      <c r="P734" s="66">
        <f>N734-O734</f>
        <v>0</v>
      </c>
      <c r="Q734" s="83"/>
      <c r="R734" s="85">
        <f t="shared" si="488"/>
        <v>32.400000000000006</v>
      </c>
      <c r="S734" s="69">
        <f t="shared" si="479"/>
        <v>12</v>
      </c>
      <c r="T734" s="70">
        <f t="shared" si="480"/>
        <v>6</v>
      </c>
      <c r="U734" s="70">
        <f t="shared" si="481"/>
        <v>14.399999999999999</v>
      </c>
      <c r="V734" s="70">
        <f t="shared" si="482"/>
        <v>0</v>
      </c>
      <c r="W734" s="70">
        <f t="shared" si="483"/>
        <v>0</v>
      </c>
      <c r="X734" s="70">
        <f t="shared" si="484"/>
        <v>0</v>
      </c>
      <c r="Y734" s="70">
        <f t="shared" si="485"/>
        <v>12</v>
      </c>
      <c r="Z734" s="70">
        <f t="shared" si="486"/>
        <v>6</v>
      </c>
      <c r="AA734" s="70">
        <f t="shared" si="487"/>
        <v>14.399999999999999</v>
      </c>
      <c r="AB734" s="71"/>
    </row>
    <row r="735" spans="1:29" x14ac:dyDescent="0.25">
      <c r="A735" s="54"/>
      <c r="B735" s="55"/>
      <c r="C735" s="56"/>
      <c r="D735" s="57" t="s">
        <v>896</v>
      </c>
      <c r="E735" s="150" t="s">
        <v>84</v>
      </c>
      <c r="F735" s="80">
        <v>2</v>
      </c>
      <c r="G735" s="60" t="s">
        <v>931</v>
      </c>
      <c r="H735" s="60" t="s">
        <v>932</v>
      </c>
      <c r="I735" s="81"/>
      <c r="J735" s="82"/>
      <c r="K735" s="63">
        <f t="shared" si="477"/>
        <v>0</v>
      </c>
      <c r="L735" s="63">
        <f t="shared" si="478"/>
        <v>0</v>
      </c>
      <c r="M735" s="83"/>
      <c r="N735" s="84"/>
      <c r="O735" s="66"/>
      <c r="P735" s="66"/>
      <c r="Q735" s="83"/>
      <c r="R735" s="85">
        <f t="shared" si="488"/>
        <v>0</v>
      </c>
      <c r="S735" s="69">
        <f t="shared" si="479"/>
        <v>0</v>
      </c>
      <c r="T735" s="70">
        <f t="shared" si="480"/>
        <v>0</v>
      </c>
      <c r="U735" s="70">
        <f t="shared" si="481"/>
        <v>0</v>
      </c>
      <c r="V735" s="70">
        <f t="shared" si="482"/>
        <v>0</v>
      </c>
      <c r="W735" s="70">
        <f t="shared" si="483"/>
        <v>0</v>
      </c>
      <c r="X735" s="70">
        <f t="shared" si="484"/>
        <v>0</v>
      </c>
      <c r="Y735" s="70">
        <f t="shared" si="485"/>
        <v>0</v>
      </c>
      <c r="Z735" s="70">
        <f t="shared" si="486"/>
        <v>0</v>
      </c>
      <c r="AA735" s="70">
        <f t="shared" si="487"/>
        <v>0</v>
      </c>
      <c r="AB735" s="71"/>
    </row>
    <row r="736" spans="1:29" x14ac:dyDescent="0.25">
      <c r="A736" s="54" t="s">
        <v>416</v>
      </c>
      <c r="B736" s="55" t="s">
        <v>417</v>
      </c>
      <c r="C736" s="56" t="s">
        <v>142</v>
      </c>
      <c r="D736" s="57" t="s">
        <v>289</v>
      </c>
      <c r="E736" s="150" t="s">
        <v>84</v>
      </c>
      <c r="F736" s="80">
        <v>2</v>
      </c>
      <c r="G736" s="60" t="s">
        <v>424</v>
      </c>
      <c r="H736" s="60" t="s">
        <v>425</v>
      </c>
      <c r="I736" s="81"/>
      <c r="J736" s="82"/>
      <c r="K736" s="63">
        <f t="shared" si="477"/>
        <v>0</v>
      </c>
      <c r="L736" s="63">
        <f t="shared" si="478"/>
        <v>0</v>
      </c>
      <c r="M736" s="83"/>
      <c r="N736" s="228">
        <v>4</v>
      </c>
      <c r="O736" s="276">
        <f>IF(N736&gt;0, 1, 0)</f>
        <v>1</v>
      </c>
      <c r="P736" s="276">
        <f>N736-O736</f>
        <v>3</v>
      </c>
      <c r="Q736" s="253">
        <v>8</v>
      </c>
      <c r="R736" s="85">
        <f t="shared" si="488"/>
        <v>44</v>
      </c>
      <c r="S736" s="69">
        <f t="shared" si="479"/>
        <v>0</v>
      </c>
      <c r="T736" s="70">
        <f t="shared" si="480"/>
        <v>0</v>
      </c>
      <c r="U736" s="70">
        <f t="shared" si="481"/>
        <v>0</v>
      </c>
      <c r="V736" s="70">
        <f t="shared" si="482"/>
        <v>32</v>
      </c>
      <c r="W736" s="70">
        <f t="shared" si="483"/>
        <v>2.4</v>
      </c>
      <c r="X736" s="70">
        <f t="shared" si="484"/>
        <v>9.6</v>
      </c>
      <c r="Y736" s="70">
        <f t="shared" si="485"/>
        <v>32</v>
      </c>
      <c r="Z736" s="70">
        <f t="shared" si="486"/>
        <v>2.4</v>
      </c>
      <c r="AA736" s="70">
        <f t="shared" si="487"/>
        <v>9.6</v>
      </c>
      <c r="AB736" s="71"/>
    </row>
    <row r="737" spans="1:28" ht="25.5" x14ac:dyDescent="0.25">
      <c r="A737" s="54" t="s">
        <v>990</v>
      </c>
      <c r="B737" s="55" t="s">
        <v>991</v>
      </c>
      <c r="C737" s="56" t="s">
        <v>895</v>
      </c>
      <c r="D737" s="57" t="s">
        <v>896</v>
      </c>
      <c r="E737" s="150" t="s">
        <v>84</v>
      </c>
      <c r="F737" s="80">
        <v>2</v>
      </c>
      <c r="G737" s="60" t="s">
        <v>424</v>
      </c>
      <c r="H737" s="60" t="s">
        <v>425</v>
      </c>
      <c r="I737" s="81"/>
      <c r="J737" s="82">
        <v>2</v>
      </c>
      <c r="K737" s="63">
        <f t="shared" si="477"/>
        <v>1</v>
      </c>
      <c r="L737" s="63">
        <f t="shared" si="478"/>
        <v>1</v>
      </c>
      <c r="M737" s="83">
        <v>26</v>
      </c>
      <c r="N737" s="84"/>
      <c r="O737" s="66">
        <f>IF(N737&gt;0, 1, 0)</f>
        <v>0</v>
      </c>
      <c r="P737" s="66">
        <f>N737-O737</f>
        <v>0</v>
      </c>
      <c r="Q737" s="83"/>
      <c r="R737" s="85">
        <f t="shared" si="488"/>
        <v>140.4</v>
      </c>
      <c r="S737" s="69">
        <f t="shared" si="479"/>
        <v>52</v>
      </c>
      <c r="T737" s="70">
        <f t="shared" si="480"/>
        <v>26</v>
      </c>
      <c r="U737" s="70">
        <f t="shared" si="481"/>
        <v>62.4</v>
      </c>
      <c r="V737" s="70">
        <f t="shared" si="482"/>
        <v>0</v>
      </c>
      <c r="W737" s="70">
        <f t="shared" si="483"/>
        <v>0</v>
      </c>
      <c r="X737" s="70">
        <f t="shared" si="484"/>
        <v>0</v>
      </c>
      <c r="Y737" s="70">
        <f t="shared" si="485"/>
        <v>52</v>
      </c>
      <c r="Z737" s="70">
        <f t="shared" si="486"/>
        <v>26</v>
      </c>
      <c r="AA737" s="70">
        <f t="shared" si="487"/>
        <v>62.4</v>
      </c>
      <c r="AB737" s="71"/>
    </row>
    <row r="738" spans="1:28" x14ac:dyDescent="0.25">
      <c r="A738" s="54" t="s">
        <v>1107</v>
      </c>
      <c r="B738" s="55" t="s">
        <v>1108</v>
      </c>
      <c r="C738" s="56" t="s">
        <v>199</v>
      </c>
      <c r="D738" s="57" t="s">
        <v>896</v>
      </c>
      <c r="E738" s="150" t="s">
        <v>84</v>
      </c>
      <c r="F738" s="80">
        <v>2</v>
      </c>
      <c r="G738" s="60" t="s">
        <v>424</v>
      </c>
      <c r="H738" s="60" t="s">
        <v>425</v>
      </c>
      <c r="I738" s="81"/>
      <c r="J738" s="82"/>
      <c r="K738" s="63">
        <f t="shared" si="477"/>
        <v>0</v>
      </c>
      <c r="L738" s="63">
        <f t="shared" si="478"/>
        <v>0</v>
      </c>
      <c r="M738" s="83"/>
      <c r="N738" s="564">
        <v>4</v>
      </c>
      <c r="O738" s="66">
        <f>IF(N738&gt;0, 1, 0)</f>
        <v>1</v>
      </c>
      <c r="P738" s="66">
        <f>N738-O738</f>
        <v>3</v>
      </c>
      <c r="Q738" s="471">
        <v>18</v>
      </c>
      <c r="R738" s="85">
        <f t="shared" si="488"/>
        <v>99</v>
      </c>
      <c r="S738" s="69">
        <f t="shared" si="479"/>
        <v>0</v>
      </c>
      <c r="T738" s="70">
        <f t="shared" si="480"/>
        <v>0</v>
      </c>
      <c r="U738" s="70">
        <f t="shared" si="481"/>
        <v>0</v>
      </c>
      <c r="V738" s="70">
        <f t="shared" si="482"/>
        <v>72</v>
      </c>
      <c r="W738" s="70">
        <f t="shared" si="483"/>
        <v>5.3999999999999995</v>
      </c>
      <c r="X738" s="70">
        <f t="shared" si="484"/>
        <v>21.599999999999998</v>
      </c>
      <c r="Y738" s="70">
        <f t="shared" si="485"/>
        <v>72</v>
      </c>
      <c r="Z738" s="70">
        <f t="shared" si="486"/>
        <v>5.3999999999999995</v>
      </c>
      <c r="AA738" s="70">
        <f t="shared" si="487"/>
        <v>21.599999999999998</v>
      </c>
      <c r="AB738" s="71"/>
    </row>
    <row r="739" spans="1:28" x14ac:dyDescent="0.25">
      <c r="A739" s="54" t="s">
        <v>226</v>
      </c>
      <c r="B739" s="55" t="s">
        <v>227</v>
      </c>
      <c r="C739" s="56" t="s">
        <v>52</v>
      </c>
      <c r="D739" s="57" t="s">
        <v>175</v>
      </c>
      <c r="E739" s="141" t="s">
        <v>84</v>
      </c>
      <c r="F739" s="136">
        <v>2</v>
      </c>
      <c r="G739" s="137" t="s">
        <v>242</v>
      </c>
      <c r="H739" s="140" t="s">
        <v>243</v>
      </c>
      <c r="I739" s="81"/>
      <c r="J739" s="240">
        <v>0</v>
      </c>
      <c r="K739" s="63">
        <f t="shared" si="477"/>
        <v>0</v>
      </c>
      <c r="L739" s="63">
        <f t="shared" si="478"/>
        <v>0</v>
      </c>
      <c r="M739" s="83">
        <v>16</v>
      </c>
      <c r="N739" s="84"/>
      <c r="O739" s="66"/>
      <c r="P739" s="66"/>
      <c r="Q739" s="83"/>
      <c r="R739" s="85">
        <f t="shared" si="488"/>
        <v>0</v>
      </c>
      <c r="S739" s="69">
        <f t="shared" si="479"/>
        <v>0</v>
      </c>
      <c r="T739" s="70">
        <f t="shared" si="480"/>
        <v>0</v>
      </c>
      <c r="U739" s="70">
        <f t="shared" si="481"/>
        <v>0</v>
      </c>
      <c r="V739" s="70">
        <f t="shared" si="482"/>
        <v>0</v>
      </c>
      <c r="W739" s="70">
        <f t="shared" si="483"/>
        <v>0</v>
      </c>
      <c r="X739" s="70">
        <f t="shared" si="484"/>
        <v>0</v>
      </c>
      <c r="Y739" s="70">
        <f t="shared" si="485"/>
        <v>0</v>
      </c>
      <c r="Z739" s="70">
        <f t="shared" si="486"/>
        <v>0</v>
      </c>
      <c r="AA739" s="70">
        <f t="shared" si="487"/>
        <v>0</v>
      </c>
      <c r="AB739" s="71"/>
    </row>
    <row r="740" spans="1:28" x14ac:dyDescent="0.25">
      <c r="A740" s="54" t="s">
        <v>248</v>
      </c>
      <c r="B740" s="55" t="s">
        <v>141</v>
      </c>
      <c r="C740" s="56" t="s">
        <v>142</v>
      </c>
      <c r="D740" s="57" t="s">
        <v>175</v>
      </c>
      <c r="E740" s="141" t="s">
        <v>84</v>
      </c>
      <c r="F740" s="136">
        <v>2</v>
      </c>
      <c r="G740" s="142" t="s">
        <v>242</v>
      </c>
      <c r="H740" s="140" t="s">
        <v>243</v>
      </c>
      <c r="I740" s="94"/>
      <c r="J740" s="82">
        <v>1</v>
      </c>
      <c r="K740" s="63">
        <f t="shared" si="477"/>
        <v>1</v>
      </c>
      <c r="L740" s="63">
        <f t="shared" si="478"/>
        <v>0</v>
      </c>
      <c r="M740" s="83">
        <v>26</v>
      </c>
      <c r="N740" s="84"/>
      <c r="O740" s="66">
        <f t="shared" ref="O740:O771" si="489">IF(N740&gt;0, 1, 0)</f>
        <v>0</v>
      </c>
      <c r="P740" s="66">
        <f t="shared" ref="P740:P771" si="490">N740-O740</f>
        <v>0</v>
      </c>
      <c r="Q740" s="83"/>
      <c r="R740" s="85">
        <f t="shared" si="488"/>
        <v>83.2</v>
      </c>
      <c r="S740" s="69">
        <f t="shared" si="479"/>
        <v>26</v>
      </c>
      <c r="T740" s="70">
        <f t="shared" si="480"/>
        <v>26</v>
      </c>
      <c r="U740" s="70">
        <f t="shared" si="481"/>
        <v>31.2</v>
      </c>
      <c r="V740" s="70">
        <f t="shared" si="482"/>
        <v>0</v>
      </c>
      <c r="W740" s="70">
        <f t="shared" si="483"/>
        <v>0</v>
      </c>
      <c r="X740" s="70">
        <f t="shared" si="484"/>
        <v>0</v>
      </c>
      <c r="Y740" s="70">
        <f t="shared" si="485"/>
        <v>26</v>
      </c>
      <c r="Z740" s="70">
        <f t="shared" si="486"/>
        <v>26</v>
      </c>
      <c r="AA740" s="70">
        <f t="shared" si="487"/>
        <v>31.2</v>
      </c>
      <c r="AB740" s="71"/>
    </row>
    <row r="741" spans="1:28" x14ac:dyDescent="0.25">
      <c r="A741" s="54" t="s">
        <v>248</v>
      </c>
      <c r="B741" s="55" t="s">
        <v>141</v>
      </c>
      <c r="C741" s="56" t="s">
        <v>142</v>
      </c>
      <c r="D741" s="57" t="s">
        <v>175</v>
      </c>
      <c r="E741" s="143" t="s">
        <v>84</v>
      </c>
      <c r="F741" s="144">
        <v>2</v>
      </c>
      <c r="G741" s="145" t="s">
        <v>242</v>
      </c>
      <c r="H741" s="140" t="s">
        <v>243</v>
      </c>
      <c r="I741" s="81"/>
      <c r="J741" s="82">
        <v>1</v>
      </c>
      <c r="K741" s="63">
        <f t="shared" si="477"/>
        <v>1</v>
      </c>
      <c r="L741" s="63">
        <f t="shared" si="478"/>
        <v>0</v>
      </c>
      <c r="M741" s="83">
        <v>4</v>
      </c>
      <c r="N741" s="84"/>
      <c r="O741" s="66">
        <f t="shared" si="489"/>
        <v>0</v>
      </c>
      <c r="P741" s="66">
        <f t="shared" si="490"/>
        <v>0</v>
      </c>
      <c r="Q741" s="83"/>
      <c r="R741" s="85">
        <f t="shared" si="488"/>
        <v>12.8</v>
      </c>
      <c r="S741" s="69">
        <f t="shared" si="479"/>
        <v>4</v>
      </c>
      <c r="T741" s="70">
        <f t="shared" si="480"/>
        <v>4</v>
      </c>
      <c r="U741" s="70">
        <f t="shared" si="481"/>
        <v>4.8</v>
      </c>
      <c r="V741" s="70">
        <f t="shared" si="482"/>
        <v>0</v>
      </c>
      <c r="W741" s="70">
        <f t="shared" si="483"/>
        <v>0</v>
      </c>
      <c r="X741" s="70">
        <f t="shared" si="484"/>
        <v>0</v>
      </c>
      <c r="Y741" s="70">
        <f t="shared" si="485"/>
        <v>4</v>
      </c>
      <c r="Z741" s="70">
        <f t="shared" si="486"/>
        <v>4</v>
      </c>
      <c r="AA741" s="70">
        <f t="shared" si="487"/>
        <v>4.8</v>
      </c>
      <c r="AB741" s="71"/>
    </row>
    <row r="742" spans="1:28" ht="16.5" thickBot="1" x14ac:dyDescent="0.3">
      <c r="A742" s="679" t="s">
        <v>268</v>
      </c>
      <c r="B742" s="689" t="s">
        <v>269</v>
      </c>
      <c r="C742" s="698" t="s">
        <v>142</v>
      </c>
      <c r="D742" s="57" t="s">
        <v>175</v>
      </c>
      <c r="E742" s="708" t="s">
        <v>84</v>
      </c>
      <c r="F742" s="724">
        <v>2</v>
      </c>
      <c r="G742" s="737" t="s">
        <v>242</v>
      </c>
      <c r="H742" s="737" t="s">
        <v>243</v>
      </c>
      <c r="I742" s="755"/>
      <c r="J742" s="783">
        <v>1</v>
      </c>
      <c r="K742" s="791">
        <f t="shared" si="477"/>
        <v>1</v>
      </c>
      <c r="L742" s="791">
        <f t="shared" si="478"/>
        <v>0</v>
      </c>
      <c r="M742" s="948">
        <v>22</v>
      </c>
      <c r="N742" s="922">
        <v>2.5</v>
      </c>
      <c r="O742" s="818">
        <f t="shared" si="489"/>
        <v>1</v>
      </c>
      <c r="P742" s="818">
        <f t="shared" si="490"/>
        <v>1.5</v>
      </c>
      <c r="Q742" s="801">
        <v>26</v>
      </c>
      <c r="R742" s="848">
        <f t="shared" si="488"/>
        <v>162.69999999999999</v>
      </c>
      <c r="S742" s="860">
        <f t="shared" si="479"/>
        <v>22</v>
      </c>
      <c r="T742" s="866">
        <f t="shared" si="480"/>
        <v>22</v>
      </c>
      <c r="U742" s="866">
        <f t="shared" si="481"/>
        <v>26.4</v>
      </c>
      <c r="V742" s="866">
        <f t="shared" si="482"/>
        <v>65</v>
      </c>
      <c r="W742" s="866">
        <f t="shared" si="483"/>
        <v>7.8</v>
      </c>
      <c r="X742" s="866">
        <f t="shared" si="484"/>
        <v>19.5</v>
      </c>
      <c r="Y742" s="866">
        <f t="shared" si="485"/>
        <v>87</v>
      </c>
      <c r="Z742" s="866">
        <f t="shared" si="486"/>
        <v>29.8</v>
      </c>
      <c r="AA742" s="866">
        <f t="shared" si="487"/>
        <v>45.9</v>
      </c>
      <c r="AB742" s="868"/>
    </row>
    <row r="743" spans="1:28" ht="16.5" thickTop="1" x14ac:dyDescent="0.25">
      <c r="A743" s="54"/>
      <c r="B743" s="55"/>
      <c r="C743" s="56"/>
      <c r="D743" s="57" t="s">
        <v>175</v>
      </c>
      <c r="E743" s="150" t="s">
        <v>84</v>
      </c>
      <c r="F743" s="80">
        <v>2</v>
      </c>
      <c r="G743" s="60" t="s">
        <v>242</v>
      </c>
      <c r="H743" s="60" t="s">
        <v>243</v>
      </c>
      <c r="I743" s="757"/>
      <c r="J743" s="62"/>
      <c r="K743" s="63">
        <f t="shared" si="477"/>
        <v>0</v>
      </c>
      <c r="L743" s="63">
        <f t="shared" si="478"/>
        <v>0</v>
      </c>
      <c r="M743" s="64"/>
      <c r="N743" s="65"/>
      <c r="O743" s="66">
        <f t="shared" si="489"/>
        <v>0</v>
      </c>
      <c r="P743" s="66">
        <f t="shared" si="490"/>
        <v>0</v>
      </c>
      <c r="Q743" s="64"/>
      <c r="R743" s="68">
        <f t="shared" si="488"/>
        <v>0</v>
      </c>
      <c r="S743" s="69">
        <f t="shared" si="479"/>
        <v>0</v>
      </c>
      <c r="T743" s="70">
        <f t="shared" si="480"/>
        <v>0</v>
      </c>
      <c r="U743" s="70">
        <f t="shared" si="481"/>
        <v>0</v>
      </c>
      <c r="V743" s="70">
        <f t="shared" si="482"/>
        <v>0</v>
      </c>
      <c r="W743" s="70">
        <f t="shared" si="483"/>
        <v>0</v>
      </c>
      <c r="X743" s="70">
        <f t="shared" si="484"/>
        <v>0</v>
      </c>
      <c r="Y743" s="70">
        <f t="shared" si="485"/>
        <v>0</v>
      </c>
      <c r="Z743" s="70">
        <f t="shared" si="486"/>
        <v>0</v>
      </c>
      <c r="AA743" s="70">
        <f t="shared" si="487"/>
        <v>0</v>
      </c>
      <c r="AB743" s="71"/>
    </row>
    <row r="744" spans="1:28" x14ac:dyDescent="0.25">
      <c r="A744" s="54" t="s">
        <v>283</v>
      </c>
      <c r="B744" s="55" t="s">
        <v>284</v>
      </c>
      <c r="C744" s="56"/>
      <c r="D744" s="57" t="s">
        <v>175</v>
      </c>
      <c r="E744" s="150" t="s">
        <v>84</v>
      </c>
      <c r="F744" s="80">
        <v>2</v>
      </c>
      <c r="G744" s="60" t="s">
        <v>242</v>
      </c>
      <c r="H744" s="60" t="s">
        <v>243</v>
      </c>
      <c r="I744" s="81"/>
      <c r="J744" s="82"/>
      <c r="K744" s="63">
        <f t="shared" si="477"/>
        <v>0</v>
      </c>
      <c r="L744" s="63">
        <f t="shared" si="478"/>
        <v>0</v>
      </c>
      <c r="M744" s="83"/>
      <c r="N744" s="228">
        <v>4.5</v>
      </c>
      <c r="O744" s="66">
        <f t="shared" si="489"/>
        <v>1</v>
      </c>
      <c r="P744" s="66">
        <f t="shared" si="490"/>
        <v>3.5</v>
      </c>
      <c r="Q744" s="83">
        <v>26</v>
      </c>
      <c r="R744" s="85">
        <f t="shared" si="488"/>
        <v>159.9</v>
      </c>
      <c r="S744" s="69">
        <f t="shared" si="479"/>
        <v>0</v>
      </c>
      <c r="T744" s="70">
        <f t="shared" si="480"/>
        <v>0</v>
      </c>
      <c r="U744" s="70">
        <f t="shared" si="481"/>
        <v>0</v>
      </c>
      <c r="V744" s="70">
        <f t="shared" si="482"/>
        <v>117</v>
      </c>
      <c r="W744" s="70">
        <f t="shared" si="483"/>
        <v>7.8</v>
      </c>
      <c r="X744" s="70">
        <f t="shared" si="484"/>
        <v>35.1</v>
      </c>
      <c r="Y744" s="70">
        <f t="shared" si="485"/>
        <v>117</v>
      </c>
      <c r="Z744" s="70">
        <f t="shared" si="486"/>
        <v>7.8</v>
      </c>
      <c r="AA744" s="70">
        <f t="shared" si="487"/>
        <v>35.1</v>
      </c>
      <c r="AB744" s="71"/>
    </row>
    <row r="745" spans="1:28" x14ac:dyDescent="0.25">
      <c r="A745" s="54" t="s">
        <v>480</v>
      </c>
      <c r="B745" s="55" t="s">
        <v>481</v>
      </c>
      <c r="C745" s="56" t="s">
        <v>471</v>
      </c>
      <c r="D745" s="57" t="s">
        <v>472</v>
      </c>
      <c r="E745" s="150" t="s">
        <v>84</v>
      </c>
      <c r="F745" s="80">
        <v>2</v>
      </c>
      <c r="G745" s="60" t="s">
        <v>500</v>
      </c>
      <c r="H745" s="60" t="s">
        <v>501</v>
      </c>
      <c r="I745" s="94"/>
      <c r="J745" s="82"/>
      <c r="K745" s="63">
        <f t="shared" si="477"/>
        <v>0</v>
      </c>
      <c r="L745" s="63">
        <f t="shared" si="478"/>
        <v>0</v>
      </c>
      <c r="M745" s="83"/>
      <c r="N745" s="84">
        <v>2</v>
      </c>
      <c r="O745" s="66">
        <f t="shared" si="489"/>
        <v>1</v>
      </c>
      <c r="P745" s="66">
        <f t="shared" si="490"/>
        <v>1</v>
      </c>
      <c r="Q745" s="83">
        <v>26</v>
      </c>
      <c r="R745" s="85">
        <f t="shared" si="488"/>
        <v>75.400000000000006</v>
      </c>
      <c r="S745" s="69">
        <f t="shared" si="479"/>
        <v>0</v>
      </c>
      <c r="T745" s="70">
        <f t="shared" si="480"/>
        <v>0</v>
      </c>
      <c r="U745" s="70">
        <f t="shared" si="481"/>
        <v>0</v>
      </c>
      <c r="V745" s="70">
        <f t="shared" si="482"/>
        <v>52</v>
      </c>
      <c r="W745" s="70">
        <f t="shared" si="483"/>
        <v>7.8</v>
      </c>
      <c r="X745" s="70">
        <f t="shared" si="484"/>
        <v>15.6</v>
      </c>
      <c r="Y745" s="70">
        <f t="shared" si="485"/>
        <v>52</v>
      </c>
      <c r="Z745" s="70">
        <f t="shared" si="486"/>
        <v>7.8</v>
      </c>
      <c r="AA745" s="70">
        <f t="shared" si="487"/>
        <v>15.6</v>
      </c>
      <c r="AB745" s="71"/>
    </row>
    <row r="746" spans="1:28" x14ac:dyDescent="0.25">
      <c r="A746" s="54" t="s">
        <v>519</v>
      </c>
      <c r="B746" s="55" t="s">
        <v>520</v>
      </c>
      <c r="C746" s="56" t="s">
        <v>471</v>
      </c>
      <c r="D746" s="57" t="s">
        <v>472</v>
      </c>
      <c r="E746" s="150" t="s">
        <v>84</v>
      </c>
      <c r="F746" s="80">
        <v>2</v>
      </c>
      <c r="G746" s="60" t="s">
        <v>500</v>
      </c>
      <c r="H746" s="60" t="s">
        <v>501</v>
      </c>
      <c r="I746" s="81"/>
      <c r="J746" s="82">
        <v>1</v>
      </c>
      <c r="K746" s="63">
        <f t="shared" si="477"/>
        <v>1</v>
      </c>
      <c r="L746" s="63">
        <f t="shared" si="478"/>
        <v>0</v>
      </c>
      <c r="M746" s="83">
        <v>13</v>
      </c>
      <c r="N746" s="84">
        <v>1</v>
      </c>
      <c r="O746" s="66">
        <f t="shared" si="489"/>
        <v>1</v>
      </c>
      <c r="P746" s="66">
        <f t="shared" si="490"/>
        <v>0</v>
      </c>
      <c r="Q746" s="83">
        <v>26</v>
      </c>
      <c r="R746" s="85">
        <f t="shared" si="488"/>
        <v>83.2</v>
      </c>
      <c r="S746" s="69">
        <f t="shared" si="479"/>
        <v>13</v>
      </c>
      <c r="T746" s="70">
        <f t="shared" si="480"/>
        <v>13</v>
      </c>
      <c r="U746" s="70">
        <f t="shared" si="481"/>
        <v>15.6</v>
      </c>
      <c r="V746" s="70">
        <f t="shared" si="482"/>
        <v>26</v>
      </c>
      <c r="W746" s="70">
        <f t="shared" si="483"/>
        <v>7.8</v>
      </c>
      <c r="X746" s="70">
        <f t="shared" si="484"/>
        <v>7.8</v>
      </c>
      <c r="Y746" s="70">
        <f t="shared" si="485"/>
        <v>39</v>
      </c>
      <c r="Z746" s="70">
        <f t="shared" si="486"/>
        <v>20.8</v>
      </c>
      <c r="AA746" s="70">
        <f t="shared" si="487"/>
        <v>23.4</v>
      </c>
      <c r="AB746" s="71"/>
    </row>
    <row r="747" spans="1:28" x14ac:dyDescent="0.25">
      <c r="A747" s="54" t="s">
        <v>528</v>
      </c>
      <c r="B747" s="55" t="s">
        <v>507</v>
      </c>
      <c r="C747" s="56" t="s">
        <v>471</v>
      </c>
      <c r="D747" s="57" t="s">
        <v>472</v>
      </c>
      <c r="E747" s="150" t="s">
        <v>84</v>
      </c>
      <c r="F747" s="80">
        <v>2</v>
      </c>
      <c r="G747" s="60" t="s">
        <v>500</v>
      </c>
      <c r="H747" s="60" t="s">
        <v>501</v>
      </c>
      <c r="I747" s="81"/>
      <c r="J747" s="82"/>
      <c r="K747" s="63"/>
      <c r="L747" s="63"/>
      <c r="M747" s="83"/>
      <c r="N747" s="84">
        <v>1</v>
      </c>
      <c r="O747" s="66">
        <f t="shared" si="489"/>
        <v>1</v>
      </c>
      <c r="P747" s="66">
        <f t="shared" si="490"/>
        <v>0</v>
      </c>
      <c r="Q747" s="83">
        <v>26</v>
      </c>
      <c r="R747" s="85">
        <f t="shared" si="488"/>
        <v>41.6</v>
      </c>
      <c r="S747" s="69">
        <f t="shared" si="479"/>
        <v>0</v>
      </c>
      <c r="T747" s="70">
        <f t="shared" si="480"/>
        <v>0</v>
      </c>
      <c r="U747" s="70">
        <f t="shared" si="481"/>
        <v>0</v>
      </c>
      <c r="V747" s="70">
        <f t="shared" si="482"/>
        <v>26</v>
      </c>
      <c r="W747" s="70">
        <f t="shared" si="483"/>
        <v>7.8</v>
      </c>
      <c r="X747" s="70">
        <f t="shared" si="484"/>
        <v>7.8</v>
      </c>
      <c r="Y747" s="70">
        <f t="shared" si="485"/>
        <v>26</v>
      </c>
      <c r="Z747" s="70">
        <f t="shared" si="486"/>
        <v>7.8</v>
      </c>
      <c r="AA747" s="70">
        <f t="shared" si="487"/>
        <v>7.8</v>
      </c>
      <c r="AB747" s="71"/>
    </row>
    <row r="748" spans="1:28" x14ac:dyDescent="0.25">
      <c r="A748" s="54" t="s">
        <v>911</v>
      </c>
      <c r="B748" s="55" t="s">
        <v>912</v>
      </c>
      <c r="C748" s="56" t="s">
        <v>52</v>
      </c>
      <c r="D748" s="57" t="s">
        <v>896</v>
      </c>
      <c r="E748" s="150" t="s">
        <v>84</v>
      </c>
      <c r="F748" s="80">
        <v>4</v>
      </c>
      <c r="G748" s="500" t="s">
        <v>928</v>
      </c>
      <c r="H748" s="60" t="s">
        <v>926</v>
      </c>
      <c r="I748" s="81"/>
      <c r="J748" s="82"/>
      <c r="K748" s="63">
        <f t="shared" ref="K748:K779" si="491">IF(J748&gt;0, 1, 0)</f>
        <v>0</v>
      </c>
      <c r="L748" s="63">
        <f t="shared" ref="L748:L779" si="492">J748-K748</f>
        <v>0</v>
      </c>
      <c r="M748" s="83"/>
      <c r="N748" s="84"/>
      <c r="O748" s="66">
        <f t="shared" si="489"/>
        <v>0</v>
      </c>
      <c r="P748" s="66">
        <f t="shared" si="490"/>
        <v>0</v>
      </c>
      <c r="Q748" s="83"/>
      <c r="R748" s="85">
        <f t="shared" si="488"/>
        <v>0</v>
      </c>
      <c r="S748" s="69">
        <f t="shared" si="479"/>
        <v>0</v>
      </c>
      <c r="T748" s="70">
        <f t="shared" si="480"/>
        <v>0</v>
      </c>
      <c r="U748" s="70">
        <f t="shared" si="481"/>
        <v>0</v>
      </c>
      <c r="V748" s="70">
        <f t="shared" si="482"/>
        <v>0</v>
      </c>
      <c r="W748" s="70">
        <f t="shared" si="483"/>
        <v>0</v>
      </c>
      <c r="X748" s="70">
        <f t="shared" si="484"/>
        <v>0</v>
      </c>
      <c r="Y748" s="70">
        <f t="shared" si="485"/>
        <v>0</v>
      </c>
      <c r="Z748" s="70">
        <f t="shared" si="486"/>
        <v>0</v>
      </c>
      <c r="AA748" s="70">
        <f t="shared" si="487"/>
        <v>0</v>
      </c>
      <c r="AB748" s="71"/>
    </row>
    <row r="749" spans="1:28" ht="31.5" x14ac:dyDescent="0.25">
      <c r="A749" s="54" t="s">
        <v>954</v>
      </c>
      <c r="B749" s="55" t="s">
        <v>158</v>
      </c>
      <c r="C749" s="56" t="s">
        <v>52</v>
      </c>
      <c r="D749" s="57" t="s">
        <v>896</v>
      </c>
      <c r="E749" s="150" t="s">
        <v>84</v>
      </c>
      <c r="F749" s="80">
        <v>4</v>
      </c>
      <c r="G749" s="60" t="s">
        <v>974</v>
      </c>
      <c r="H749" s="60" t="s">
        <v>956</v>
      </c>
      <c r="I749" s="81"/>
      <c r="J749" s="82">
        <v>1</v>
      </c>
      <c r="K749" s="63">
        <f t="shared" si="491"/>
        <v>1</v>
      </c>
      <c r="L749" s="63">
        <f t="shared" si="492"/>
        <v>0</v>
      </c>
      <c r="M749" s="83">
        <v>26</v>
      </c>
      <c r="N749" s="84">
        <v>2</v>
      </c>
      <c r="O749" s="66">
        <f t="shared" si="489"/>
        <v>1</v>
      </c>
      <c r="P749" s="66">
        <f t="shared" si="490"/>
        <v>1</v>
      </c>
      <c r="Q749" s="83">
        <v>13</v>
      </c>
      <c r="R749" s="85">
        <f t="shared" si="488"/>
        <v>120.9</v>
      </c>
      <c r="S749" s="69">
        <f t="shared" si="479"/>
        <v>26</v>
      </c>
      <c r="T749" s="70">
        <f t="shared" si="480"/>
        <v>26</v>
      </c>
      <c r="U749" s="70">
        <f t="shared" si="481"/>
        <v>31.2</v>
      </c>
      <c r="V749" s="70">
        <f t="shared" si="482"/>
        <v>26</v>
      </c>
      <c r="W749" s="70">
        <f t="shared" si="483"/>
        <v>3.9</v>
      </c>
      <c r="X749" s="70">
        <f t="shared" si="484"/>
        <v>7.8</v>
      </c>
      <c r="Y749" s="70">
        <f t="shared" si="485"/>
        <v>52</v>
      </c>
      <c r="Z749" s="70">
        <f t="shared" si="486"/>
        <v>29.9</v>
      </c>
      <c r="AA749" s="70">
        <f t="shared" si="487"/>
        <v>39</v>
      </c>
      <c r="AB749" s="71"/>
    </row>
    <row r="750" spans="1:28" x14ac:dyDescent="0.25">
      <c r="A750" s="54" t="s">
        <v>1107</v>
      </c>
      <c r="B750" s="55" t="s">
        <v>1108</v>
      </c>
      <c r="C750" s="56" t="s">
        <v>199</v>
      </c>
      <c r="D750" s="57" t="s">
        <v>896</v>
      </c>
      <c r="E750" s="150" t="s">
        <v>84</v>
      </c>
      <c r="F750" s="59">
        <v>4</v>
      </c>
      <c r="G750" s="60" t="s">
        <v>1111</v>
      </c>
      <c r="H750" s="60" t="s">
        <v>914</v>
      </c>
      <c r="I750" s="81"/>
      <c r="J750" s="82"/>
      <c r="K750" s="63">
        <f t="shared" si="491"/>
        <v>0</v>
      </c>
      <c r="L750" s="63">
        <f t="shared" si="492"/>
        <v>0</v>
      </c>
      <c r="M750" s="83"/>
      <c r="N750" s="564">
        <v>2</v>
      </c>
      <c r="O750" s="66">
        <f t="shared" si="489"/>
        <v>1</v>
      </c>
      <c r="P750" s="66">
        <f t="shared" si="490"/>
        <v>1</v>
      </c>
      <c r="Q750" s="471">
        <v>22</v>
      </c>
      <c r="R750" s="85">
        <f t="shared" si="488"/>
        <v>63.800000000000004</v>
      </c>
      <c r="S750" s="69">
        <f t="shared" si="479"/>
        <v>0</v>
      </c>
      <c r="T750" s="70">
        <f t="shared" si="480"/>
        <v>0</v>
      </c>
      <c r="U750" s="70">
        <f t="shared" si="481"/>
        <v>0</v>
      </c>
      <c r="V750" s="70">
        <f t="shared" si="482"/>
        <v>44</v>
      </c>
      <c r="W750" s="70">
        <f t="shared" si="483"/>
        <v>6.6</v>
      </c>
      <c r="X750" s="70">
        <f t="shared" si="484"/>
        <v>13.2</v>
      </c>
      <c r="Y750" s="70">
        <f t="shared" si="485"/>
        <v>44</v>
      </c>
      <c r="Z750" s="70">
        <f t="shared" si="486"/>
        <v>6.6</v>
      </c>
      <c r="AA750" s="70">
        <f t="shared" si="487"/>
        <v>13.2</v>
      </c>
      <c r="AB750" s="71"/>
    </row>
    <row r="751" spans="1:28" x14ac:dyDescent="0.25">
      <c r="A751" s="54" t="s">
        <v>1129</v>
      </c>
      <c r="B751" s="55" t="s">
        <v>158</v>
      </c>
      <c r="C751" s="56" t="s">
        <v>52</v>
      </c>
      <c r="D751" s="57" t="s">
        <v>896</v>
      </c>
      <c r="E751" s="150" t="s">
        <v>84</v>
      </c>
      <c r="F751" s="59">
        <v>4</v>
      </c>
      <c r="G751" s="60" t="s">
        <v>1111</v>
      </c>
      <c r="H751" s="60" t="s">
        <v>914</v>
      </c>
      <c r="I751" s="81"/>
      <c r="J751" s="82">
        <v>1</v>
      </c>
      <c r="K751" s="63">
        <f t="shared" si="491"/>
        <v>1</v>
      </c>
      <c r="L751" s="63">
        <f t="shared" si="492"/>
        <v>0</v>
      </c>
      <c r="M751" s="83">
        <v>26</v>
      </c>
      <c r="N751" s="564">
        <v>2</v>
      </c>
      <c r="O751" s="66">
        <f t="shared" si="489"/>
        <v>1</v>
      </c>
      <c r="P751" s="66">
        <f t="shared" si="490"/>
        <v>1</v>
      </c>
      <c r="Q751" s="471">
        <v>4</v>
      </c>
      <c r="R751" s="85">
        <f t="shared" si="488"/>
        <v>94.800000000000011</v>
      </c>
      <c r="S751" s="69">
        <f t="shared" si="479"/>
        <v>26</v>
      </c>
      <c r="T751" s="70">
        <f t="shared" si="480"/>
        <v>26</v>
      </c>
      <c r="U751" s="70">
        <f t="shared" si="481"/>
        <v>31.2</v>
      </c>
      <c r="V751" s="70">
        <f t="shared" si="482"/>
        <v>8</v>
      </c>
      <c r="W751" s="70">
        <f t="shared" si="483"/>
        <v>1.2</v>
      </c>
      <c r="X751" s="70">
        <f t="shared" si="484"/>
        <v>2.4</v>
      </c>
      <c r="Y751" s="70">
        <f t="shared" si="485"/>
        <v>34</v>
      </c>
      <c r="Z751" s="70">
        <f t="shared" si="486"/>
        <v>27.2</v>
      </c>
      <c r="AA751" s="70">
        <f t="shared" si="487"/>
        <v>33.6</v>
      </c>
      <c r="AB751" s="71"/>
    </row>
    <row r="752" spans="1:28" x14ac:dyDescent="0.25">
      <c r="A752" s="54" t="s">
        <v>1023</v>
      </c>
      <c r="B752" s="55" t="s">
        <v>800</v>
      </c>
      <c r="C752" s="56" t="s">
        <v>1024</v>
      </c>
      <c r="D752" s="57" t="s">
        <v>896</v>
      </c>
      <c r="E752" s="150" t="s">
        <v>84</v>
      </c>
      <c r="F752" s="80">
        <v>4</v>
      </c>
      <c r="G752" s="60" t="s">
        <v>1033</v>
      </c>
      <c r="H752" s="60" t="s">
        <v>1034</v>
      </c>
      <c r="I752" s="81"/>
      <c r="J752" s="82"/>
      <c r="K752" s="63">
        <f t="shared" si="491"/>
        <v>0</v>
      </c>
      <c r="L752" s="63">
        <f t="shared" si="492"/>
        <v>0</v>
      </c>
      <c r="M752" s="83"/>
      <c r="N752" s="84">
        <v>2</v>
      </c>
      <c r="O752" s="66">
        <f t="shared" si="489"/>
        <v>1</v>
      </c>
      <c r="P752" s="66">
        <f t="shared" si="490"/>
        <v>1</v>
      </c>
      <c r="Q752" s="83">
        <v>13</v>
      </c>
      <c r="R752" s="85">
        <f t="shared" si="488"/>
        <v>37.700000000000003</v>
      </c>
      <c r="S752" s="69">
        <f t="shared" si="479"/>
        <v>0</v>
      </c>
      <c r="T752" s="70">
        <f t="shared" si="480"/>
        <v>0</v>
      </c>
      <c r="U752" s="70">
        <f t="shared" si="481"/>
        <v>0</v>
      </c>
      <c r="V752" s="70">
        <f t="shared" si="482"/>
        <v>26</v>
      </c>
      <c r="W752" s="70">
        <f t="shared" si="483"/>
        <v>3.9</v>
      </c>
      <c r="X752" s="70">
        <f t="shared" si="484"/>
        <v>7.8</v>
      </c>
      <c r="Y752" s="70">
        <f t="shared" si="485"/>
        <v>26</v>
      </c>
      <c r="Z752" s="70">
        <f t="shared" si="486"/>
        <v>3.9</v>
      </c>
      <c r="AA752" s="70">
        <f t="shared" si="487"/>
        <v>7.8</v>
      </c>
      <c r="AB752" s="71"/>
    </row>
    <row r="753" spans="1:28" x14ac:dyDescent="0.25">
      <c r="A753" s="54" t="s">
        <v>1113</v>
      </c>
      <c r="B753" s="55" t="s">
        <v>1114</v>
      </c>
      <c r="C753" s="56" t="s">
        <v>52</v>
      </c>
      <c r="D753" s="57" t="s">
        <v>896</v>
      </c>
      <c r="E753" s="150" t="s">
        <v>84</v>
      </c>
      <c r="F753" s="80">
        <v>4</v>
      </c>
      <c r="G753" s="60" t="s">
        <v>1033</v>
      </c>
      <c r="H753" s="60" t="s">
        <v>1034</v>
      </c>
      <c r="I753" s="81"/>
      <c r="J753" s="82">
        <v>1</v>
      </c>
      <c r="K753" s="63">
        <f t="shared" si="491"/>
        <v>1</v>
      </c>
      <c r="L753" s="63">
        <f t="shared" si="492"/>
        <v>0</v>
      </c>
      <c r="M753" s="83">
        <v>26</v>
      </c>
      <c r="N753" s="84"/>
      <c r="O753" s="66">
        <f t="shared" si="489"/>
        <v>0</v>
      </c>
      <c r="P753" s="66">
        <f t="shared" si="490"/>
        <v>0</v>
      </c>
      <c r="Q753" s="83"/>
      <c r="R753" s="85">
        <f t="shared" si="488"/>
        <v>83.2</v>
      </c>
      <c r="S753" s="69">
        <f t="shared" si="479"/>
        <v>26</v>
      </c>
      <c r="T753" s="70">
        <f t="shared" si="480"/>
        <v>26</v>
      </c>
      <c r="U753" s="70">
        <f t="shared" si="481"/>
        <v>31.2</v>
      </c>
      <c r="V753" s="70">
        <f t="shared" si="482"/>
        <v>0</v>
      </c>
      <c r="W753" s="70">
        <f t="shared" si="483"/>
        <v>0</v>
      </c>
      <c r="X753" s="70">
        <f t="shared" si="484"/>
        <v>0</v>
      </c>
      <c r="Y753" s="70">
        <f t="shared" si="485"/>
        <v>26</v>
      </c>
      <c r="Z753" s="70">
        <f t="shared" si="486"/>
        <v>26</v>
      </c>
      <c r="AA753" s="70">
        <f t="shared" si="487"/>
        <v>31.2</v>
      </c>
      <c r="AB753" s="71"/>
    </row>
    <row r="754" spans="1:28" x14ac:dyDescent="0.25">
      <c r="A754" s="54"/>
      <c r="B754" s="55"/>
      <c r="C754" s="56"/>
      <c r="D754" s="57" t="s">
        <v>896</v>
      </c>
      <c r="E754" s="150" t="s">
        <v>84</v>
      </c>
      <c r="F754" s="80">
        <v>4</v>
      </c>
      <c r="G754" s="60" t="s">
        <v>1033</v>
      </c>
      <c r="H754" s="545" t="s">
        <v>1034</v>
      </c>
      <c r="I754" s="81"/>
      <c r="J754" s="82"/>
      <c r="K754" s="63">
        <f t="shared" si="491"/>
        <v>0</v>
      </c>
      <c r="L754" s="63">
        <f t="shared" si="492"/>
        <v>0</v>
      </c>
      <c r="M754" s="83"/>
      <c r="N754" s="84"/>
      <c r="O754" s="66">
        <f t="shared" si="489"/>
        <v>0</v>
      </c>
      <c r="P754" s="66">
        <f t="shared" si="490"/>
        <v>0</v>
      </c>
      <c r="Q754" s="83"/>
      <c r="R754" s="85">
        <f t="shared" si="488"/>
        <v>0</v>
      </c>
      <c r="S754" s="69">
        <f t="shared" si="479"/>
        <v>0</v>
      </c>
      <c r="T754" s="70">
        <f t="shared" si="480"/>
        <v>0</v>
      </c>
      <c r="U754" s="70">
        <f t="shared" si="481"/>
        <v>0</v>
      </c>
      <c r="V754" s="70">
        <f t="shared" si="482"/>
        <v>0</v>
      </c>
      <c r="W754" s="70">
        <f t="shared" si="483"/>
        <v>0</v>
      </c>
      <c r="X754" s="70">
        <f t="shared" si="484"/>
        <v>0</v>
      </c>
      <c r="Y754" s="70">
        <f t="shared" si="485"/>
        <v>0</v>
      </c>
      <c r="Z754" s="70">
        <f t="shared" si="486"/>
        <v>0</v>
      </c>
      <c r="AA754" s="70">
        <f t="shared" si="487"/>
        <v>0</v>
      </c>
      <c r="AB754" s="71"/>
    </row>
    <row r="755" spans="1:28" ht="32.25" thickBot="1" x14ac:dyDescent="0.3">
      <c r="A755" s="679" t="s">
        <v>1088</v>
      </c>
      <c r="B755" s="689" t="s">
        <v>1089</v>
      </c>
      <c r="C755" s="698" t="s">
        <v>117</v>
      </c>
      <c r="D755" s="57" t="s">
        <v>896</v>
      </c>
      <c r="E755" s="708" t="s">
        <v>84</v>
      </c>
      <c r="F755" s="724">
        <v>4</v>
      </c>
      <c r="G755" s="737" t="s">
        <v>1102</v>
      </c>
      <c r="H755" s="737" t="s">
        <v>1103</v>
      </c>
      <c r="I755" s="755"/>
      <c r="J755" s="783">
        <v>1</v>
      </c>
      <c r="K755" s="791">
        <f t="shared" si="491"/>
        <v>1</v>
      </c>
      <c r="L755" s="791">
        <f t="shared" si="492"/>
        <v>0</v>
      </c>
      <c r="M755" s="801">
        <v>26</v>
      </c>
      <c r="N755" s="811">
        <v>2</v>
      </c>
      <c r="O755" s="818">
        <f t="shared" si="489"/>
        <v>1</v>
      </c>
      <c r="P755" s="818">
        <f t="shared" si="490"/>
        <v>1</v>
      </c>
      <c r="Q755" s="801">
        <v>26</v>
      </c>
      <c r="R755" s="848">
        <f t="shared" si="488"/>
        <v>158.60000000000002</v>
      </c>
      <c r="S755" s="860">
        <f t="shared" si="479"/>
        <v>26</v>
      </c>
      <c r="T755" s="866">
        <f t="shared" si="480"/>
        <v>26</v>
      </c>
      <c r="U755" s="866">
        <f t="shared" si="481"/>
        <v>31.2</v>
      </c>
      <c r="V755" s="866">
        <f t="shared" si="482"/>
        <v>52</v>
      </c>
      <c r="W755" s="866">
        <f t="shared" si="483"/>
        <v>7.8</v>
      </c>
      <c r="X755" s="866">
        <f t="shared" si="484"/>
        <v>15.6</v>
      </c>
      <c r="Y755" s="866">
        <f t="shared" si="485"/>
        <v>78</v>
      </c>
      <c r="Z755" s="866">
        <f t="shared" si="486"/>
        <v>33.799999999999997</v>
      </c>
      <c r="AA755" s="866">
        <f t="shared" si="487"/>
        <v>46.8</v>
      </c>
      <c r="AB755" s="868"/>
    </row>
    <row r="756" spans="1:28" ht="16.5" thickTop="1" x14ac:dyDescent="0.25">
      <c r="A756" s="392" t="s">
        <v>594</v>
      </c>
      <c r="B756" s="393" t="s">
        <v>595</v>
      </c>
      <c r="C756" s="56" t="s">
        <v>142</v>
      </c>
      <c r="D756" s="57" t="s">
        <v>549</v>
      </c>
      <c r="E756" s="150" t="s">
        <v>84</v>
      </c>
      <c r="F756" s="80">
        <v>4</v>
      </c>
      <c r="G756" s="60" t="s">
        <v>615</v>
      </c>
      <c r="H756" s="60" t="s">
        <v>597</v>
      </c>
      <c r="I756" s="757"/>
      <c r="J756" s="62">
        <v>1</v>
      </c>
      <c r="K756" s="63">
        <f t="shared" si="491"/>
        <v>1</v>
      </c>
      <c r="L756" s="63">
        <f t="shared" si="492"/>
        <v>0</v>
      </c>
      <c r="M756" s="64">
        <v>0</v>
      </c>
      <c r="N756" s="65">
        <v>1</v>
      </c>
      <c r="O756" s="66">
        <f t="shared" si="489"/>
        <v>1</v>
      </c>
      <c r="P756" s="66">
        <f t="shared" si="490"/>
        <v>0</v>
      </c>
      <c r="Q756" s="64">
        <v>26</v>
      </c>
      <c r="R756" s="68">
        <f t="shared" si="488"/>
        <v>41.6</v>
      </c>
      <c r="S756" s="69">
        <f t="shared" si="479"/>
        <v>0</v>
      </c>
      <c r="T756" s="70">
        <f t="shared" si="480"/>
        <v>0</v>
      </c>
      <c r="U756" s="70">
        <f t="shared" si="481"/>
        <v>0</v>
      </c>
      <c r="V756" s="70">
        <f t="shared" si="482"/>
        <v>26</v>
      </c>
      <c r="W756" s="70">
        <f t="shared" si="483"/>
        <v>7.8</v>
      </c>
      <c r="X756" s="70">
        <f t="shared" si="484"/>
        <v>7.8</v>
      </c>
      <c r="Y756" s="70">
        <f t="shared" si="485"/>
        <v>26</v>
      </c>
      <c r="Z756" s="70">
        <f t="shared" si="486"/>
        <v>7.8</v>
      </c>
      <c r="AA756" s="70">
        <f t="shared" si="487"/>
        <v>7.8</v>
      </c>
      <c r="AB756" s="71"/>
    </row>
    <row r="757" spans="1:28" x14ac:dyDescent="0.25">
      <c r="A757" s="392" t="s">
        <v>665</v>
      </c>
      <c r="B757" s="393" t="s">
        <v>666</v>
      </c>
      <c r="C757" s="56" t="s">
        <v>52</v>
      </c>
      <c r="D757" s="57" t="s">
        <v>549</v>
      </c>
      <c r="E757" s="150" t="s">
        <v>84</v>
      </c>
      <c r="F757" s="80">
        <v>4</v>
      </c>
      <c r="G757" s="60" t="s">
        <v>615</v>
      </c>
      <c r="H757" s="60" t="s">
        <v>597</v>
      </c>
      <c r="I757" s="81"/>
      <c r="J757" s="82"/>
      <c r="K757" s="63">
        <f t="shared" si="491"/>
        <v>0</v>
      </c>
      <c r="L757" s="63">
        <f t="shared" si="492"/>
        <v>0</v>
      </c>
      <c r="M757" s="83"/>
      <c r="N757" s="84"/>
      <c r="O757" s="66">
        <f t="shared" si="489"/>
        <v>0</v>
      </c>
      <c r="P757" s="66">
        <f t="shared" si="490"/>
        <v>0</v>
      </c>
      <c r="Q757" s="83"/>
      <c r="R757" s="85">
        <f t="shared" si="488"/>
        <v>0</v>
      </c>
      <c r="S757" s="69">
        <f t="shared" si="479"/>
        <v>0</v>
      </c>
      <c r="T757" s="70">
        <f t="shared" si="480"/>
        <v>0</v>
      </c>
      <c r="U757" s="70">
        <f t="shared" si="481"/>
        <v>0</v>
      </c>
      <c r="V757" s="70">
        <f t="shared" si="482"/>
        <v>0</v>
      </c>
      <c r="W757" s="70">
        <f t="shared" si="483"/>
        <v>0</v>
      </c>
      <c r="X757" s="70">
        <f t="shared" si="484"/>
        <v>0</v>
      </c>
      <c r="Y757" s="70">
        <f t="shared" si="485"/>
        <v>0</v>
      </c>
      <c r="Z757" s="70">
        <f t="shared" si="486"/>
        <v>0</v>
      </c>
      <c r="AA757" s="70">
        <f t="shared" si="487"/>
        <v>0</v>
      </c>
      <c r="AB757" s="71"/>
    </row>
    <row r="758" spans="1:28" x14ac:dyDescent="0.25">
      <c r="A758" s="392" t="s">
        <v>594</v>
      </c>
      <c r="B758" s="393" t="s">
        <v>595</v>
      </c>
      <c r="C758" s="56" t="s">
        <v>142</v>
      </c>
      <c r="D758" s="57" t="s">
        <v>549</v>
      </c>
      <c r="E758" s="150" t="s">
        <v>84</v>
      </c>
      <c r="F758" s="80">
        <v>4</v>
      </c>
      <c r="G758" s="60" t="s">
        <v>617</v>
      </c>
      <c r="H758" s="60" t="s">
        <v>618</v>
      </c>
      <c r="I758" s="81"/>
      <c r="J758" s="82">
        <v>1</v>
      </c>
      <c r="K758" s="63">
        <f t="shared" si="491"/>
        <v>1</v>
      </c>
      <c r="L758" s="63">
        <f t="shared" si="492"/>
        <v>0</v>
      </c>
      <c r="M758" s="83">
        <v>26</v>
      </c>
      <c r="N758" s="84">
        <v>1</v>
      </c>
      <c r="O758" s="66">
        <f t="shared" si="489"/>
        <v>1</v>
      </c>
      <c r="P758" s="66">
        <f t="shared" si="490"/>
        <v>0</v>
      </c>
      <c r="Q758" s="83">
        <v>26</v>
      </c>
      <c r="R758" s="85">
        <f t="shared" si="488"/>
        <v>124.80000000000001</v>
      </c>
      <c r="S758" s="69">
        <f t="shared" si="479"/>
        <v>26</v>
      </c>
      <c r="T758" s="70">
        <f t="shared" si="480"/>
        <v>26</v>
      </c>
      <c r="U758" s="70">
        <f t="shared" si="481"/>
        <v>31.2</v>
      </c>
      <c r="V758" s="70">
        <f t="shared" si="482"/>
        <v>26</v>
      </c>
      <c r="W758" s="70">
        <f t="shared" si="483"/>
        <v>7.8</v>
      </c>
      <c r="X758" s="70">
        <f t="shared" si="484"/>
        <v>7.8</v>
      </c>
      <c r="Y758" s="70">
        <f t="shared" si="485"/>
        <v>52</v>
      </c>
      <c r="Z758" s="70">
        <f t="shared" si="486"/>
        <v>33.799999999999997</v>
      </c>
      <c r="AA758" s="70">
        <f t="shared" si="487"/>
        <v>39</v>
      </c>
      <c r="AB758" s="71"/>
    </row>
    <row r="759" spans="1:28" ht="25.5" x14ac:dyDescent="0.25">
      <c r="A759" s="54" t="s">
        <v>933</v>
      </c>
      <c r="B759" s="55" t="s">
        <v>158</v>
      </c>
      <c r="C759" s="56" t="s">
        <v>117</v>
      </c>
      <c r="D759" s="57" t="s">
        <v>896</v>
      </c>
      <c r="E759" s="150" t="s">
        <v>84</v>
      </c>
      <c r="F759" s="80">
        <v>4</v>
      </c>
      <c r="G759" s="60" t="s">
        <v>949</v>
      </c>
      <c r="H759" s="60" t="s">
        <v>950</v>
      </c>
      <c r="I759" s="81"/>
      <c r="J759" s="82">
        <v>1</v>
      </c>
      <c r="K759" s="63">
        <f t="shared" si="491"/>
        <v>1</v>
      </c>
      <c r="L759" s="63">
        <f t="shared" si="492"/>
        <v>0</v>
      </c>
      <c r="M759" s="83">
        <v>18</v>
      </c>
      <c r="N759" s="84"/>
      <c r="O759" s="66">
        <f t="shared" si="489"/>
        <v>0</v>
      </c>
      <c r="P759" s="66">
        <f t="shared" si="490"/>
        <v>0</v>
      </c>
      <c r="Q759" s="83"/>
      <c r="R759" s="85">
        <f t="shared" si="488"/>
        <v>57.6</v>
      </c>
      <c r="S759" s="69">
        <f t="shared" si="479"/>
        <v>18</v>
      </c>
      <c r="T759" s="70">
        <f t="shared" si="480"/>
        <v>18</v>
      </c>
      <c r="U759" s="70">
        <f t="shared" si="481"/>
        <v>21.599999999999998</v>
      </c>
      <c r="V759" s="70">
        <f t="shared" si="482"/>
        <v>0</v>
      </c>
      <c r="W759" s="70">
        <f t="shared" si="483"/>
        <v>0</v>
      </c>
      <c r="X759" s="70">
        <f t="shared" si="484"/>
        <v>0</v>
      </c>
      <c r="Y759" s="70">
        <f t="shared" si="485"/>
        <v>18</v>
      </c>
      <c r="Z759" s="70">
        <f t="shared" si="486"/>
        <v>18</v>
      </c>
      <c r="AA759" s="70">
        <f t="shared" si="487"/>
        <v>21.599999999999998</v>
      </c>
      <c r="AB759" s="71"/>
    </row>
    <row r="760" spans="1:28" x14ac:dyDescent="0.25">
      <c r="A760" s="54" t="s">
        <v>1060</v>
      </c>
      <c r="B760" s="55" t="s">
        <v>1061</v>
      </c>
      <c r="C760" s="56" t="s">
        <v>142</v>
      </c>
      <c r="D760" s="57" t="s">
        <v>896</v>
      </c>
      <c r="E760" s="150" t="s">
        <v>84</v>
      </c>
      <c r="F760" s="80">
        <v>4</v>
      </c>
      <c r="G760" s="60" t="s">
        <v>949</v>
      </c>
      <c r="H760" s="60" t="s">
        <v>950</v>
      </c>
      <c r="I760" s="81"/>
      <c r="J760" s="82">
        <v>1</v>
      </c>
      <c r="K760" s="63">
        <f t="shared" si="491"/>
        <v>1</v>
      </c>
      <c r="L760" s="63">
        <f t="shared" si="492"/>
        <v>0</v>
      </c>
      <c r="M760" s="83">
        <v>4</v>
      </c>
      <c r="N760" s="84">
        <v>2</v>
      </c>
      <c r="O760" s="66">
        <f t="shared" si="489"/>
        <v>1</v>
      </c>
      <c r="P760" s="66">
        <f t="shared" si="490"/>
        <v>1</v>
      </c>
      <c r="Q760" s="83">
        <v>33</v>
      </c>
      <c r="R760" s="85">
        <f t="shared" si="488"/>
        <v>108.5</v>
      </c>
      <c r="S760" s="69">
        <f t="shared" si="479"/>
        <v>4</v>
      </c>
      <c r="T760" s="70">
        <f t="shared" si="480"/>
        <v>4</v>
      </c>
      <c r="U760" s="70">
        <f t="shared" si="481"/>
        <v>4.8</v>
      </c>
      <c r="V760" s="70">
        <f t="shared" si="482"/>
        <v>66</v>
      </c>
      <c r="W760" s="70">
        <f t="shared" si="483"/>
        <v>9.9</v>
      </c>
      <c r="X760" s="70">
        <f t="shared" si="484"/>
        <v>19.8</v>
      </c>
      <c r="Y760" s="70">
        <f t="shared" si="485"/>
        <v>70</v>
      </c>
      <c r="Z760" s="70">
        <f t="shared" si="486"/>
        <v>13.9</v>
      </c>
      <c r="AA760" s="70">
        <f t="shared" si="487"/>
        <v>24.6</v>
      </c>
      <c r="AB760" s="71"/>
    </row>
    <row r="761" spans="1:28" ht="31.5" x14ac:dyDescent="0.25">
      <c r="A761" s="54" t="s">
        <v>976</v>
      </c>
      <c r="B761" s="55" t="s">
        <v>977</v>
      </c>
      <c r="C761" s="56" t="s">
        <v>895</v>
      </c>
      <c r="D761" s="57" t="s">
        <v>896</v>
      </c>
      <c r="E761" s="150" t="s">
        <v>84</v>
      </c>
      <c r="F761" s="80">
        <v>4</v>
      </c>
      <c r="G761" s="60" t="s">
        <v>986</v>
      </c>
      <c r="H761" s="60" t="s">
        <v>982</v>
      </c>
      <c r="I761" s="94"/>
      <c r="J761" s="82">
        <v>1</v>
      </c>
      <c r="K761" s="63">
        <f t="shared" si="491"/>
        <v>1</v>
      </c>
      <c r="L761" s="63">
        <f t="shared" si="492"/>
        <v>0</v>
      </c>
      <c r="M761" s="83">
        <v>18</v>
      </c>
      <c r="N761" s="84"/>
      <c r="O761" s="66">
        <f t="shared" si="489"/>
        <v>0</v>
      </c>
      <c r="P761" s="66">
        <f t="shared" si="490"/>
        <v>0</v>
      </c>
      <c r="Q761" s="83"/>
      <c r="R761" s="85">
        <f t="shared" si="488"/>
        <v>57.6</v>
      </c>
      <c r="S761" s="69">
        <f t="shared" si="479"/>
        <v>18</v>
      </c>
      <c r="T761" s="70">
        <f t="shared" si="480"/>
        <v>18</v>
      </c>
      <c r="U761" s="70">
        <f t="shared" si="481"/>
        <v>21.599999999999998</v>
      </c>
      <c r="V761" s="70">
        <f t="shared" si="482"/>
        <v>0</v>
      </c>
      <c r="W761" s="70">
        <f t="shared" si="483"/>
        <v>0</v>
      </c>
      <c r="X761" s="70">
        <f t="shared" si="484"/>
        <v>0</v>
      </c>
      <c r="Y761" s="70">
        <f t="shared" si="485"/>
        <v>18</v>
      </c>
      <c r="Z761" s="70">
        <f t="shared" si="486"/>
        <v>18</v>
      </c>
      <c r="AA761" s="70">
        <f t="shared" si="487"/>
        <v>21.599999999999998</v>
      </c>
      <c r="AB761" s="71"/>
    </row>
    <row r="762" spans="1:28" ht="31.5" x14ac:dyDescent="0.25">
      <c r="A762" s="54" t="s">
        <v>1060</v>
      </c>
      <c r="B762" s="55" t="s">
        <v>1061</v>
      </c>
      <c r="C762" s="56" t="s">
        <v>142</v>
      </c>
      <c r="D762" s="57" t="s">
        <v>896</v>
      </c>
      <c r="E762" s="150" t="s">
        <v>84</v>
      </c>
      <c r="F762" s="80">
        <v>4</v>
      </c>
      <c r="G762" s="60" t="s">
        <v>986</v>
      </c>
      <c r="H762" s="60" t="s">
        <v>982</v>
      </c>
      <c r="I762" s="81"/>
      <c r="J762" s="82"/>
      <c r="K762" s="63">
        <f t="shared" si="491"/>
        <v>0</v>
      </c>
      <c r="L762" s="63">
        <f t="shared" si="492"/>
        <v>0</v>
      </c>
      <c r="M762" s="83"/>
      <c r="N762" s="84"/>
      <c r="O762" s="66">
        <f t="shared" si="489"/>
        <v>0</v>
      </c>
      <c r="P762" s="66">
        <f t="shared" si="490"/>
        <v>0</v>
      </c>
      <c r="Q762" s="83"/>
      <c r="R762" s="85">
        <f t="shared" si="488"/>
        <v>0</v>
      </c>
      <c r="S762" s="69">
        <f t="shared" si="479"/>
        <v>0</v>
      </c>
      <c r="T762" s="70">
        <f t="shared" si="480"/>
        <v>0</v>
      </c>
      <c r="U762" s="70">
        <f t="shared" si="481"/>
        <v>0</v>
      </c>
      <c r="V762" s="70">
        <f t="shared" si="482"/>
        <v>0</v>
      </c>
      <c r="W762" s="70">
        <f t="shared" si="483"/>
        <v>0</v>
      </c>
      <c r="X762" s="70">
        <f t="shared" si="484"/>
        <v>0</v>
      </c>
      <c r="Y762" s="70">
        <f t="shared" si="485"/>
        <v>0</v>
      </c>
      <c r="Z762" s="70">
        <f t="shared" si="486"/>
        <v>0</v>
      </c>
      <c r="AA762" s="70">
        <f t="shared" si="487"/>
        <v>0</v>
      </c>
      <c r="AB762" s="71"/>
    </row>
    <row r="763" spans="1:28" ht="31.5" x14ac:dyDescent="0.25">
      <c r="A763" s="54" t="s">
        <v>1129</v>
      </c>
      <c r="B763" s="55" t="s">
        <v>158</v>
      </c>
      <c r="C763" s="56" t="s">
        <v>52</v>
      </c>
      <c r="D763" s="57" t="s">
        <v>896</v>
      </c>
      <c r="E763" s="150" t="s">
        <v>84</v>
      </c>
      <c r="F763" s="80">
        <v>4</v>
      </c>
      <c r="G763" s="60" t="s">
        <v>986</v>
      </c>
      <c r="H763" s="60" t="s">
        <v>982</v>
      </c>
      <c r="I763" s="81"/>
      <c r="J763" s="82">
        <v>1</v>
      </c>
      <c r="K763" s="63">
        <f t="shared" si="491"/>
        <v>1</v>
      </c>
      <c r="L763" s="63">
        <f t="shared" si="492"/>
        <v>0</v>
      </c>
      <c r="M763" s="83">
        <v>8</v>
      </c>
      <c r="N763" s="84">
        <v>2</v>
      </c>
      <c r="O763" s="66">
        <f t="shared" si="489"/>
        <v>1</v>
      </c>
      <c r="P763" s="66">
        <f t="shared" si="490"/>
        <v>1</v>
      </c>
      <c r="Q763" s="83">
        <v>26</v>
      </c>
      <c r="R763" s="85">
        <f t="shared" si="488"/>
        <v>101</v>
      </c>
      <c r="S763" s="69">
        <f t="shared" ref="S763:S794" si="493">J763*M763*$S$5</f>
        <v>8</v>
      </c>
      <c r="T763" s="70">
        <f t="shared" ref="T763:T794" si="494">K763*M763*$T$5</f>
        <v>8</v>
      </c>
      <c r="U763" s="70">
        <f t="shared" ref="U763:U794" si="495">J763*M763*$U$5</f>
        <v>9.6</v>
      </c>
      <c r="V763" s="70">
        <f t="shared" ref="V763:V794" si="496">N763*Q763*$V$7</f>
        <v>52</v>
      </c>
      <c r="W763" s="70">
        <f t="shared" ref="W763:W794" si="497">O763*Q763*$W$7</f>
        <v>7.8</v>
      </c>
      <c r="X763" s="70">
        <f t="shared" ref="X763:X794" si="498">N763*Q763*$X$7</f>
        <v>15.6</v>
      </c>
      <c r="Y763" s="70">
        <f t="shared" ref="Y763:Y794" si="499">S763+V763</f>
        <v>60</v>
      </c>
      <c r="Z763" s="70">
        <f t="shared" ref="Z763:Z794" si="500">T763+W763</f>
        <v>15.8</v>
      </c>
      <c r="AA763" s="70">
        <f t="shared" ref="AA763:AA794" si="501">U763+X763</f>
        <v>25.2</v>
      </c>
      <c r="AB763" s="71"/>
    </row>
    <row r="764" spans="1:28" x14ac:dyDescent="0.25">
      <c r="A764" s="392" t="s">
        <v>719</v>
      </c>
      <c r="B764" s="393" t="s">
        <v>720</v>
      </c>
      <c r="C764" s="56"/>
      <c r="D764" s="57" t="s">
        <v>549</v>
      </c>
      <c r="E764" s="150" t="s">
        <v>84</v>
      </c>
      <c r="F764" s="80">
        <v>4</v>
      </c>
      <c r="G764" s="60" t="s">
        <v>723</v>
      </c>
      <c r="H764" s="60" t="s">
        <v>722</v>
      </c>
      <c r="I764" s="81"/>
      <c r="J764" s="82"/>
      <c r="K764" s="63">
        <f t="shared" si="491"/>
        <v>0</v>
      </c>
      <c r="L764" s="63">
        <f t="shared" si="492"/>
        <v>0</v>
      </c>
      <c r="M764" s="83"/>
      <c r="N764" s="84"/>
      <c r="O764" s="66">
        <f t="shared" si="489"/>
        <v>0</v>
      </c>
      <c r="P764" s="66">
        <f t="shared" si="490"/>
        <v>0</v>
      </c>
      <c r="Q764" s="83"/>
      <c r="R764" s="85">
        <f t="shared" si="488"/>
        <v>0</v>
      </c>
      <c r="S764" s="69">
        <f t="shared" si="493"/>
        <v>0</v>
      </c>
      <c r="T764" s="70">
        <f t="shared" si="494"/>
        <v>0</v>
      </c>
      <c r="U764" s="70">
        <f t="shared" si="495"/>
        <v>0</v>
      </c>
      <c r="V764" s="70">
        <f t="shared" si="496"/>
        <v>0</v>
      </c>
      <c r="W764" s="70">
        <f t="shared" si="497"/>
        <v>0</v>
      </c>
      <c r="X764" s="70">
        <f t="shared" si="498"/>
        <v>0</v>
      </c>
      <c r="Y764" s="70">
        <f t="shared" si="499"/>
        <v>0</v>
      </c>
      <c r="Z764" s="70">
        <f t="shared" si="500"/>
        <v>0</v>
      </c>
      <c r="AA764" s="70">
        <f t="shared" si="501"/>
        <v>0</v>
      </c>
      <c r="AB764" s="71"/>
    </row>
    <row r="765" spans="1:28" x14ac:dyDescent="0.25">
      <c r="A765" s="392" t="s">
        <v>734</v>
      </c>
      <c r="B765" s="393" t="s">
        <v>735</v>
      </c>
      <c r="C765" s="56" t="s">
        <v>199</v>
      </c>
      <c r="D765" s="57" t="s">
        <v>549</v>
      </c>
      <c r="E765" s="150" t="s">
        <v>84</v>
      </c>
      <c r="F765" s="80">
        <v>4</v>
      </c>
      <c r="G765" s="60" t="s">
        <v>723</v>
      </c>
      <c r="H765" s="60" t="s">
        <v>722</v>
      </c>
      <c r="I765" s="94"/>
      <c r="J765" s="82">
        <v>0</v>
      </c>
      <c r="K765" s="63">
        <f t="shared" si="491"/>
        <v>0</v>
      </c>
      <c r="L765" s="63">
        <f t="shared" si="492"/>
        <v>0</v>
      </c>
      <c r="M765" s="83">
        <v>0</v>
      </c>
      <c r="N765" s="84">
        <v>0</v>
      </c>
      <c r="O765" s="66">
        <f t="shared" si="489"/>
        <v>0</v>
      </c>
      <c r="P765" s="66">
        <f t="shared" si="490"/>
        <v>0</v>
      </c>
      <c r="Q765" s="83">
        <v>0</v>
      </c>
      <c r="R765" s="85">
        <f t="shared" si="488"/>
        <v>0</v>
      </c>
      <c r="S765" s="69">
        <f t="shared" si="493"/>
        <v>0</v>
      </c>
      <c r="T765" s="70">
        <f t="shared" si="494"/>
        <v>0</v>
      </c>
      <c r="U765" s="70">
        <f t="shared" si="495"/>
        <v>0</v>
      </c>
      <c r="V765" s="70">
        <f t="shared" si="496"/>
        <v>0</v>
      </c>
      <c r="W765" s="70">
        <f t="shared" si="497"/>
        <v>0</v>
      </c>
      <c r="X765" s="70">
        <f t="shared" si="498"/>
        <v>0</v>
      </c>
      <c r="Y765" s="70">
        <f t="shared" si="499"/>
        <v>0</v>
      </c>
      <c r="Z765" s="70">
        <f t="shared" si="500"/>
        <v>0</v>
      </c>
      <c r="AA765" s="70">
        <f t="shared" si="501"/>
        <v>0</v>
      </c>
      <c r="AB765" s="71"/>
    </row>
    <row r="766" spans="1:28" ht="31.5" x14ac:dyDescent="0.25">
      <c r="A766" s="680" t="s">
        <v>594</v>
      </c>
      <c r="B766" s="330" t="s">
        <v>595</v>
      </c>
      <c r="C766" s="56" t="s">
        <v>142</v>
      </c>
      <c r="D766" s="57" t="s">
        <v>549</v>
      </c>
      <c r="E766" s="150" t="s">
        <v>84</v>
      </c>
      <c r="F766" s="80">
        <v>6</v>
      </c>
      <c r="G766" s="60" t="s">
        <v>620</v>
      </c>
      <c r="H766" s="60" t="s">
        <v>621</v>
      </c>
      <c r="I766" s="81"/>
      <c r="J766" s="82">
        <v>1</v>
      </c>
      <c r="K766" s="63">
        <f t="shared" si="491"/>
        <v>1</v>
      </c>
      <c r="L766" s="63">
        <f t="shared" si="492"/>
        <v>0</v>
      </c>
      <c r="M766" s="83">
        <v>26</v>
      </c>
      <c r="N766" s="84">
        <v>1</v>
      </c>
      <c r="O766" s="66">
        <f t="shared" si="489"/>
        <v>1</v>
      </c>
      <c r="P766" s="66">
        <f t="shared" si="490"/>
        <v>0</v>
      </c>
      <c r="Q766" s="83">
        <v>0</v>
      </c>
      <c r="R766" s="85">
        <f t="shared" si="488"/>
        <v>83.2</v>
      </c>
      <c r="S766" s="69">
        <f t="shared" si="493"/>
        <v>26</v>
      </c>
      <c r="T766" s="70">
        <f t="shared" si="494"/>
        <v>26</v>
      </c>
      <c r="U766" s="70">
        <f t="shared" si="495"/>
        <v>31.2</v>
      </c>
      <c r="V766" s="70">
        <f t="shared" si="496"/>
        <v>0</v>
      </c>
      <c r="W766" s="70">
        <f t="shared" si="497"/>
        <v>0</v>
      </c>
      <c r="X766" s="70">
        <f t="shared" si="498"/>
        <v>0</v>
      </c>
      <c r="Y766" s="70">
        <f t="shared" si="499"/>
        <v>26</v>
      </c>
      <c r="Z766" s="70">
        <f t="shared" si="500"/>
        <v>26</v>
      </c>
      <c r="AA766" s="70">
        <f t="shared" si="501"/>
        <v>31.2</v>
      </c>
      <c r="AB766" s="71"/>
    </row>
    <row r="767" spans="1:28" ht="31.5" x14ac:dyDescent="0.25">
      <c r="A767" s="680" t="s">
        <v>734</v>
      </c>
      <c r="B767" s="330" t="s">
        <v>735</v>
      </c>
      <c r="C767" s="56" t="s">
        <v>199</v>
      </c>
      <c r="D767" s="57" t="s">
        <v>549</v>
      </c>
      <c r="E767" s="150" t="s">
        <v>84</v>
      </c>
      <c r="F767" s="80">
        <v>6</v>
      </c>
      <c r="G767" s="60" t="s">
        <v>620</v>
      </c>
      <c r="H767" s="60" t="s">
        <v>621</v>
      </c>
      <c r="I767" s="81"/>
      <c r="J767" s="82">
        <v>0</v>
      </c>
      <c r="K767" s="63">
        <f t="shared" si="491"/>
        <v>0</v>
      </c>
      <c r="L767" s="63">
        <f t="shared" si="492"/>
        <v>0</v>
      </c>
      <c r="M767" s="83">
        <v>0</v>
      </c>
      <c r="N767" s="84">
        <v>1</v>
      </c>
      <c r="O767" s="66">
        <f t="shared" si="489"/>
        <v>1</v>
      </c>
      <c r="P767" s="66">
        <f t="shared" si="490"/>
        <v>0</v>
      </c>
      <c r="Q767" s="83">
        <v>13</v>
      </c>
      <c r="R767" s="85">
        <f t="shared" si="488"/>
        <v>20.8</v>
      </c>
      <c r="S767" s="69">
        <f t="shared" si="493"/>
        <v>0</v>
      </c>
      <c r="T767" s="70">
        <f t="shared" si="494"/>
        <v>0</v>
      </c>
      <c r="U767" s="70">
        <f t="shared" si="495"/>
        <v>0</v>
      </c>
      <c r="V767" s="70">
        <f t="shared" si="496"/>
        <v>13</v>
      </c>
      <c r="W767" s="70">
        <f t="shared" si="497"/>
        <v>3.9</v>
      </c>
      <c r="X767" s="70">
        <f t="shared" si="498"/>
        <v>3.9</v>
      </c>
      <c r="Y767" s="70">
        <f t="shared" si="499"/>
        <v>13</v>
      </c>
      <c r="Z767" s="70">
        <f t="shared" si="500"/>
        <v>3.9</v>
      </c>
      <c r="AA767" s="70">
        <f t="shared" si="501"/>
        <v>3.9</v>
      </c>
      <c r="AB767" s="71"/>
    </row>
    <row r="768" spans="1:28" ht="16.5" thickBot="1" x14ac:dyDescent="0.3">
      <c r="A768" s="679"/>
      <c r="B768" s="689"/>
      <c r="C768" s="698"/>
      <c r="D768" s="57" t="s">
        <v>472</v>
      </c>
      <c r="E768" s="708" t="s">
        <v>84</v>
      </c>
      <c r="F768" s="724">
        <v>6</v>
      </c>
      <c r="G768" s="737" t="s">
        <v>540</v>
      </c>
      <c r="H768" s="737" t="s">
        <v>541</v>
      </c>
      <c r="I768" s="755"/>
      <c r="J768" s="783"/>
      <c r="K768" s="791">
        <f t="shared" si="491"/>
        <v>0</v>
      </c>
      <c r="L768" s="791">
        <f t="shared" si="492"/>
        <v>0</v>
      </c>
      <c r="M768" s="801"/>
      <c r="N768" s="811"/>
      <c r="O768" s="818">
        <f t="shared" si="489"/>
        <v>0</v>
      </c>
      <c r="P768" s="818">
        <f t="shared" si="490"/>
        <v>0</v>
      </c>
      <c r="Q768" s="801"/>
      <c r="R768" s="848">
        <f t="shared" si="488"/>
        <v>0</v>
      </c>
      <c r="S768" s="860">
        <f t="shared" si="493"/>
        <v>0</v>
      </c>
      <c r="T768" s="866">
        <f t="shared" si="494"/>
        <v>0</v>
      </c>
      <c r="U768" s="866">
        <f t="shared" si="495"/>
        <v>0</v>
      </c>
      <c r="V768" s="866">
        <f t="shared" si="496"/>
        <v>0</v>
      </c>
      <c r="W768" s="866">
        <f t="shared" si="497"/>
        <v>0</v>
      </c>
      <c r="X768" s="866">
        <f t="shared" si="498"/>
        <v>0</v>
      </c>
      <c r="Y768" s="866">
        <f t="shared" si="499"/>
        <v>0</v>
      </c>
      <c r="Z768" s="866">
        <f t="shared" si="500"/>
        <v>0</v>
      </c>
      <c r="AA768" s="866">
        <f t="shared" si="501"/>
        <v>0</v>
      </c>
      <c r="AB768" s="868"/>
    </row>
    <row r="769" spans="1:28" ht="16.5" thickTop="1" x14ac:dyDescent="0.25">
      <c r="A769" s="686" t="s">
        <v>542</v>
      </c>
      <c r="B769" s="695" t="s">
        <v>543</v>
      </c>
      <c r="C769" s="301" t="s">
        <v>471</v>
      </c>
      <c r="D769" s="57" t="s">
        <v>472</v>
      </c>
      <c r="E769" s="150" t="s">
        <v>84</v>
      </c>
      <c r="F769" s="80">
        <v>6</v>
      </c>
      <c r="G769" s="60" t="s">
        <v>546</v>
      </c>
      <c r="H769" s="60" t="s">
        <v>545</v>
      </c>
      <c r="I769" s="757"/>
      <c r="J769" s="62"/>
      <c r="K769" s="63">
        <f t="shared" si="491"/>
        <v>0</v>
      </c>
      <c r="L769" s="63">
        <f t="shared" si="492"/>
        <v>0</v>
      </c>
      <c r="M769" s="64"/>
      <c r="N769" s="65"/>
      <c r="O769" s="66">
        <f t="shared" si="489"/>
        <v>0</v>
      </c>
      <c r="P769" s="66">
        <f t="shared" si="490"/>
        <v>0</v>
      </c>
      <c r="Q769" s="64"/>
      <c r="R769" s="68">
        <f t="shared" si="488"/>
        <v>0</v>
      </c>
      <c r="S769" s="69">
        <f t="shared" si="493"/>
        <v>0</v>
      </c>
      <c r="T769" s="70">
        <f t="shared" si="494"/>
        <v>0</v>
      </c>
      <c r="U769" s="70">
        <f t="shared" si="495"/>
        <v>0</v>
      </c>
      <c r="V769" s="70">
        <f t="shared" si="496"/>
        <v>0</v>
      </c>
      <c r="W769" s="70">
        <f t="shared" si="497"/>
        <v>0</v>
      </c>
      <c r="X769" s="70">
        <f t="shared" si="498"/>
        <v>0</v>
      </c>
      <c r="Y769" s="70">
        <f t="shared" si="499"/>
        <v>0</v>
      </c>
      <c r="Z769" s="70">
        <f t="shared" si="500"/>
        <v>0</v>
      </c>
      <c r="AA769" s="70">
        <f t="shared" si="501"/>
        <v>0</v>
      </c>
      <c r="AB769" s="71"/>
    </row>
    <row r="770" spans="1:28" ht="31.5" x14ac:dyDescent="0.25">
      <c r="A770" s="54" t="s">
        <v>825</v>
      </c>
      <c r="B770" s="55" t="s">
        <v>133</v>
      </c>
      <c r="C770" s="56" t="s">
        <v>117</v>
      </c>
      <c r="D770" s="57" t="s">
        <v>1162</v>
      </c>
      <c r="E770" s="150" t="s">
        <v>84</v>
      </c>
      <c r="F770" s="59">
        <v>6</v>
      </c>
      <c r="G770" s="60" t="s">
        <v>1274</v>
      </c>
      <c r="H770" s="60" t="s">
        <v>1275</v>
      </c>
      <c r="I770" s="81"/>
      <c r="J770" s="82">
        <v>1</v>
      </c>
      <c r="K770" s="63">
        <f t="shared" si="491"/>
        <v>1</v>
      </c>
      <c r="L770" s="63">
        <f t="shared" si="492"/>
        <v>0</v>
      </c>
      <c r="M770" s="83">
        <v>26</v>
      </c>
      <c r="N770" s="84">
        <v>1</v>
      </c>
      <c r="O770" s="66">
        <f t="shared" si="489"/>
        <v>1</v>
      </c>
      <c r="P770" s="66">
        <f t="shared" si="490"/>
        <v>0</v>
      </c>
      <c r="Q770" s="83">
        <v>13</v>
      </c>
      <c r="R770" s="85">
        <f t="shared" si="488"/>
        <v>104</v>
      </c>
      <c r="S770" s="69">
        <f t="shared" si="493"/>
        <v>26</v>
      </c>
      <c r="T770" s="70">
        <f t="shared" si="494"/>
        <v>26</v>
      </c>
      <c r="U770" s="70">
        <f t="shared" si="495"/>
        <v>31.2</v>
      </c>
      <c r="V770" s="70">
        <f t="shared" si="496"/>
        <v>13</v>
      </c>
      <c r="W770" s="70">
        <f t="shared" si="497"/>
        <v>3.9</v>
      </c>
      <c r="X770" s="70">
        <f t="shared" si="498"/>
        <v>3.9</v>
      </c>
      <c r="Y770" s="70">
        <f t="shared" si="499"/>
        <v>39</v>
      </c>
      <c r="Z770" s="70">
        <f t="shared" si="500"/>
        <v>29.9</v>
      </c>
      <c r="AA770" s="70">
        <f t="shared" si="501"/>
        <v>35.1</v>
      </c>
      <c r="AB770" s="71"/>
    </row>
    <row r="771" spans="1:28" x14ac:dyDescent="0.25">
      <c r="A771" s="392" t="s">
        <v>665</v>
      </c>
      <c r="B771" s="393" t="s">
        <v>666</v>
      </c>
      <c r="C771" s="56" t="s">
        <v>52</v>
      </c>
      <c r="D771" s="57" t="s">
        <v>549</v>
      </c>
      <c r="E771" s="150" t="s">
        <v>84</v>
      </c>
      <c r="F771" s="80">
        <v>6</v>
      </c>
      <c r="G771" s="60" t="s">
        <v>685</v>
      </c>
      <c r="H771" s="60" t="s">
        <v>673</v>
      </c>
      <c r="I771" s="81"/>
      <c r="J771" s="82">
        <v>1</v>
      </c>
      <c r="K771" s="63">
        <f t="shared" si="491"/>
        <v>1</v>
      </c>
      <c r="L771" s="63">
        <f t="shared" si="492"/>
        <v>0</v>
      </c>
      <c r="M771" s="83">
        <v>26</v>
      </c>
      <c r="N771" s="84">
        <v>1</v>
      </c>
      <c r="O771" s="66">
        <f t="shared" si="489"/>
        <v>1</v>
      </c>
      <c r="P771" s="66">
        <f t="shared" si="490"/>
        <v>0</v>
      </c>
      <c r="Q771" s="83">
        <v>13</v>
      </c>
      <c r="R771" s="85">
        <f t="shared" si="488"/>
        <v>104</v>
      </c>
      <c r="S771" s="69">
        <f t="shared" si="493"/>
        <v>26</v>
      </c>
      <c r="T771" s="70">
        <f t="shared" si="494"/>
        <v>26</v>
      </c>
      <c r="U771" s="70">
        <f t="shared" si="495"/>
        <v>31.2</v>
      </c>
      <c r="V771" s="70">
        <f t="shared" si="496"/>
        <v>13</v>
      </c>
      <c r="W771" s="70">
        <f t="shared" si="497"/>
        <v>3.9</v>
      </c>
      <c r="X771" s="70">
        <f t="shared" si="498"/>
        <v>3.9</v>
      </c>
      <c r="Y771" s="70">
        <f t="shared" si="499"/>
        <v>39</v>
      </c>
      <c r="Z771" s="70">
        <f t="shared" si="500"/>
        <v>29.9</v>
      </c>
      <c r="AA771" s="70">
        <f t="shared" si="501"/>
        <v>35.1</v>
      </c>
      <c r="AB771" s="71"/>
    </row>
    <row r="772" spans="1:28" ht="31.5" x14ac:dyDescent="0.25">
      <c r="A772" s="54" t="s">
        <v>1224</v>
      </c>
      <c r="B772" s="55" t="s">
        <v>1225</v>
      </c>
      <c r="C772" s="56" t="s">
        <v>52</v>
      </c>
      <c r="D772" s="57" t="s">
        <v>1162</v>
      </c>
      <c r="E772" s="150" t="s">
        <v>84</v>
      </c>
      <c r="F772" s="59">
        <v>6</v>
      </c>
      <c r="G772" s="60" t="s">
        <v>1233</v>
      </c>
      <c r="H772" s="60" t="s">
        <v>1234</v>
      </c>
      <c r="I772" s="81"/>
      <c r="J772" s="82">
        <v>1</v>
      </c>
      <c r="K772" s="63">
        <f t="shared" si="491"/>
        <v>1</v>
      </c>
      <c r="L772" s="63">
        <f t="shared" si="492"/>
        <v>0</v>
      </c>
      <c r="M772" s="83">
        <v>26</v>
      </c>
      <c r="N772" s="84">
        <v>1</v>
      </c>
      <c r="O772" s="66">
        <f t="shared" ref="O772:O798" si="502">IF(N772&gt;0, 1, 0)</f>
        <v>1</v>
      </c>
      <c r="P772" s="66">
        <f t="shared" ref="P772:P798" si="503">N772-O772</f>
        <v>0</v>
      </c>
      <c r="Q772" s="83">
        <v>13</v>
      </c>
      <c r="R772" s="85">
        <f t="shared" si="488"/>
        <v>104</v>
      </c>
      <c r="S772" s="69">
        <f t="shared" si="493"/>
        <v>26</v>
      </c>
      <c r="T772" s="70">
        <f t="shared" si="494"/>
        <v>26</v>
      </c>
      <c r="U772" s="70">
        <f t="shared" si="495"/>
        <v>31.2</v>
      </c>
      <c r="V772" s="70">
        <f t="shared" si="496"/>
        <v>13</v>
      </c>
      <c r="W772" s="70">
        <f t="shared" si="497"/>
        <v>3.9</v>
      </c>
      <c r="X772" s="70">
        <f t="shared" si="498"/>
        <v>3.9</v>
      </c>
      <c r="Y772" s="70">
        <f t="shared" si="499"/>
        <v>39</v>
      </c>
      <c r="Z772" s="70">
        <f t="shared" si="500"/>
        <v>29.9</v>
      </c>
      <c r="AA772" s="70">
        <f t="shared" si="501"/>
        <v>35.1</v>
      </c>
      <c r="AB772" s="71"/>
    </row>
    <row r="773" spans="1:28" ht="31.5" x14ac:dyDescent="0.25">
      <c r="A773" s="392" t="s">
        <v>688</v>
      </c>
      <c r="B773" s="393" t="s">
        <v>689</v>
      </c>
      <c r="C773" s="56" t="s">
        <v>142</v>
      </c>
      <c r="D773" s="57" t="s">
        <v>549</v>
      </c>
      <c r="E773" s="150" t="s">
        <v>84</v>
      </c>
      <c r="F773" s="80">
        <v>6</v>
      </c>
      <c r="G773" s="60" t="s">
        <v>704</v>
      </c>
      <c r="H773" s="60" t="s">
        <v>696</v>
      </c>
      <c r="I773" s="81"/>
      <c r="J773" s="82">
        <v>0</v>
      </c>
      <c r="K773" s="63">
        <f t="shared" si="491"/>
        <v>0</v>
      </c>
      <c r="L773" s="63">
        <f t="shared" si="492"/>
        <v>0</v>
      </c>
      <c r="M773" s="83">
        <v>26</v>
      </c>
      <c r="N773" s="84">
        <v>0</v>
      </c>
      <c r="O773" s="66">
        <f t="shared" si="502"/>
        <v>0</v>
      </c>
      <c r="P773" s="66">
        <f t="shared" si="503"/>
        <v>0</v>
      </c>
      <c r="Q773" s="841">
        <v>0</v>
      </c>
      <c r="R773" s="85">
        <f t="shared" si="488"/>
        <v>0</v>
      </c>
      <c r="S773" s="69">
        <f t="shared" si="493"/>
        <v>0</v>
      </c>
      <c r="T773" s="70">
        <f t="shared" si="494"/>
        <v>0</v>
      </c>
      <c r="U773" s="70">
        <f t="shared" si="495"/>
        <v>0</v>
      </c>
      <c r="V773" s="70">
        <f t="shared" si="496"/>
        <v>0</v>
      </c>
      <c r="W773" s="70">
        <f t="shared" si="497"/>
        <v>0</v>
      </c>
      <c r="X773" s="70">
        <f t="shared" si="498"/>
        <v>0</v>
      </c>
      <c r="Y773" s="70">
        <f t="shared" si="499"/>
        <v>0</v>
      </c>
      <c r="Z773" s="70">
        <f t="shared" si="500"/>
        <v>0</v>
      </c>
      <c r="AA773" s="70">
        <f t="shared" si="501"/>
        <v>0</v>
      </c>
      <c r="AB773" s="71"/>
    </row>
    <row r="774" spans="1:28" ht="31.5" x14ac:dyDescent="0.25">
      <c r="A774" s="392" t="s">
        <v>734</v>
      </c>
      <c r="B774" s="393" t="s">
        <v>735</v>
      </c>
      <c r="C774" s="56" t="s">
        <v>199</v>
      </c>
      <c r="D774" s="57" t="s">
        <v>549</v>
      </c>
      <c r="E774" s="150" t="s">
        <v>84</v>
      </c>
      <c r="F774" s="80">
        <v>6</v>
      </c>
      <c r="G774" s="60" t="s">
        <v>704</v>
      </c>
      <c r="H774" s="60" t="s">
        <v>696</v>
      </c>
      <c r="I774" s="81"/>
      <c r="J774" s="82">
        <v>0</v>
      </c>
      <c r="K774" s="63">
        <f t="shared" si="491"/>
        <v>0</v>
      </c>
      <c r="L774" s="63">
        <f t="shared" si="492"/>
        <v>0</v>
      </c>
      <c r="M774" s="83">
        <v>0</v>
      </c>
      <c r="N774" s="84">
        <v>1</v>
      </c>
      <c r="O774" s="66">
        <f t="shared" si="502"/>
        <v>1</v>
      </c>
      <c r="P774" s="66">
        <f t="shared" si="503"/>
        <v>0</v>
      </c>
      <c r="Q774" s="458">
        <v>13</v>
      </c>
      <c r="R774" s="85">
        <f t="shared" si="488"/>
        <v>20.8</v>
      </c>
      <c r="S774" s="69">
        <f t="shared" si="493"/>
        <v>0</v>
      </c>
      <c r="T774" s="70">
        <f t="shared" si="494"/>
        <v>0</v>
      </c>
      <c r="U774" s="70">
        <f t="shared" si="495"/>
        <v>0</v>
      </c>
      <c r="V774" s="70">
        <f t="shared" si="496"/>
        <v>13</v>
      </c>
      <c r="W774" s="70">
        <f t="shared" si="497"/>
        <v>3.9</v>
      </c>
      <c r="X774" s="70">
        <f t="shared" si="498"/>
        <v>3.9</v>
      </c>
      <c r="Y774" s="70">
        <f t="shared" si="499"/>
        <v>13</v>
      </c>
      <c r="Z774" s="70">
        <f t="shared" si="500"/>
        <v>3.9</v>
      </c>
      <c r="AA774" s="70">
        <f t="shared" si="501"/>
        <v>3.9</v>
      </c>
      <c r="AB774" s="71"/>
    </row>
    <row r="775" spans="1:28" ht="31.5" x14ac:dyDescent="0.25">
      <c r="A775" s="54" t="s">
        <v>311</v>
      </c>
      <c r="B775" s="55" t="s">
        <v>312</v>
      </c>
      <c r="C775" s="56" t="s">
        <v>52</v>
      </c>
      <c r="D775" s="57" t="s">
        <v>289</v>
      </c>
      <c r="E775" s="150" t="s">
        <v>84</v>
      </c>
      <c r="F775" s="80">
        <v>6</v>
      </c>
      <c r="G775" s="60" t="s">
        <v>331</v>
      </c>
      <c r="H775" s="60" t="s">
        <v>324</v>
      </c>
      <c r="I775" s="81"/>
      <c r="J775" s="82">
        <v>1</v>
      </c>
      <c r="K775" s="63">
        <f t="shared" si="491"/>
        <v>1</v>
      </c>
      <c r="L775" s="63">
        <f t="shared" si="492"/>
        <v>0</v>
      </c>
      <c r="M775" s="83">
        <v>26</v>
      </c>
      <c r="N775" s="84">
        <v>1</v>
      </c>
      <c r="O775" s="66">
        <f t="shared" si="502"/>
        <v>1</v>
      </c>
      <c r="P775" s="66">
        <f t="shared" si="503"/>
        <v>0</v>
      </c>
      <c r="Q775" s="83">
        <v>13</v>
      </c>
      <c r="R775" s="85">
        <f t="shared" si="488"/>
        <v>104</v>
      </c>
      <c r="S775" s="69">
        <f t="shared" si="493"/>
        <v>26</v>
      </c>
      <c r="T775" s="70">
        <f t="shared" si="494"/>
        <v>26</v>
      </c>
      <c r="U775" s="70">
        <f t="shared" si="495"/>
        <v>31.2</v>
      </c>
      <c r="V775" s="70">
        <f t="shared" si="496"/>
        <v>13</v>
      </c>
      <c r="W775" s="70">
        <f t="shared" si="497"/>
        <v>3.9</v>
      </c>
      <c r="X775" s="70">
        <f t="shared" si="498"/>
        <v>3.9</v>
      </c>
      <c r="Y775" s="70">
        <f t="shared" si="499"/>
        <v>39</v>
      </c>
      <c r="Z775" s="70">
        <f t="shared" si="500"/>
        <v>29.9</v>
      </c>
      <c r="AA775" s="70">
        <f t="shared" si="501"/>
        <v>35.1</v>
      </c>
      <c r="AB775" s="71"/>
    </row>
    <row r="776" spans="1:28" ht="31.5" x14ac:dyDescent="0.25">
      <c r="A776" s="54" t="s">
        <v>1224</v>
      </c>
      <c r="B776" s="55" t="s">
        <v>1225</v>
      </c>
      <c r="C776" s="56" t="s">
        <v>52</v>
      </c>
      <c r="D776" s="57" t="s">
        <v>1162</v>
      </c>
      <c r="E776" s="150" t="s">
        <v>84</v>
      </c>
      <c r="F776" s="59">
        <v>6</v>
      </c>
      <c r="G776" s="60" t="s">
        <v>1235</v>
      </c>
      <c r="H776" s="60" t="s">
        <v>1236</v>
      </c>
      <c r="I776" s="81"/>
      <c r="J776" s="82">
        <v>1</v>
      </c>
      <c r="K776" s="63">
        <f t="shared" si="491"/>
        <v>1</v>
      </c>
      <c r="L776" s="63">
        <f t="shared" si="492"/>
        <v>0</v>
      </c>
      <c r="M776" s="83">
        <v>26</v>
      </c>
      <c r="N776" s="84">
        <v>1</v>
      </c>
      <c r="O776" s="66">
        <f t="shared" si="502"/>
        <v>1</v>
      </c>
      <c r="P776" s="66">
        <f t="shared" si="503"/>
        <v>0</v>
      </c>
      <c r="Q776" s="83">
        <v>13</v>
      </c>
      <c r="R776" s="85">
        <f t="shared" si="488"/>
        <v>104</v>
      </c>
      <c r="S776" s="69">
        <f t="shared" si="493"/>
        <v>26</v>
      </c>
      <c r="T776" s="70">
        <f t="shared" si="494"/>
        <v>26</v>
      </c>
      <c r="U776" s="70">
        <f t="shared" si="495"/>
        <v>31.2</v>
      </c>
      <c r="V776" s="70">
        <f t="shared" si="496"/>
        <v>13</v>
      </c>
      <c r="W776" s="70">
        <f t="shared" si="497"/>
        <v>3.9</v>
      </c>
      <c r="X776" s="70">
        <f t="shared" si="498"/>
        <v>3.9</v>
      </c>
      <c r="Y776" s="70">
        <f t="shared" si="499"/>
        <v>39</v>
      </c>
      <c r="Z776" s="70">
        <f t="shared" si="500"/>
        <v>29.9</v>
      </c>
      <c r="AA776" s="70">
        <f t="shared" si="501"/>
        <v>35.1</v>
      </c>
      <c r="AB776" s="71"/>
    </row>
    <row r="777" spans="1:28" ht="31.5" x14ac:dyDescent="0.25">
      <c r="A777" s="54" t="s">
        <v>850</v>
      </c>
      <c r="B777" s="55" t="s">
        <v>800</v>
      </c>
      <c r="C777" s="56" t="s">
        <v>52</v>
      </c>
      <c r="D777" s="57" t="s">
        <v>738</v>
      </c>
      <c r="E777" s="150" t="s">
        <v>84</v>
      </c>
      <c r="F777" s="59" t="s">
        <v>714</v>
      </c>
      <c r="G777" s="60" t="s">
        <v>864</v>
      </c>
      <c r="H777" s="60" t="s">
        <v>865</v>
      </c>
      <c r="I777" s="81"/>
      <c r="J777" s="82">
        <v>0</v>
      </c>
      <c r="K777" s="63">
        <f t="shared" si="491"/>
        <v>0</v>
      </c>
      <c r="L777" s="63">
        <f t="shared" si="492"/>
        <v>0</v>
      </c>
      <c r="M777" s="83">
        <v>26</v>
      </c>
      <c r="N777" s="84">
        <v>1</v>
      </c>
      <c r="O777" s="66">
        <f t="shared" si="502"/>
        <v>1</v>
      </c>
      <c r="P777" s="66">
        <f t="shared" si="503"/>
        <v>0</v>
      </c>
      <c r="Q777" s="83">
        <v>26</v>
      </c>
      <c r="R777" s="85">
        <f t="shared" si="488"/>
        <v>41.6</v>
      </c>
      <c r="S777" s="69">
        <f t="shared" si="493"/>
        <v>0</v>
      </c>
      <c r="T777" s="70">
        <f t="shared" si="494"/>
        <v>0</v>
      </c>
      <c r="U777" s="70">
        <f t="shared" si="495"/>
        <v>0</v>
      </c>
      <c r="V777" s="70">
        <f t="shared" si="496"/>
        <v>26</v>
      </c>
      <c r="W777" s="70">
        <f t="shared" si="497"/>
        <v>7.8</v>
      </c>
      <c r="X777" s="70">
        <f t="shared" si="498"/>
        <v>7.8</v>
      </c>
      <c r="Y777" s="70">
        <f t="shared" si="499"/>
        <v>26</v>
      </c>
      <c r="Z777" s="70">
        <f t="shared" si="500"/>
        <v>7.8</v>
      </c>
      <c r="AA777" s="70">
        <f t="shared" si="501"/>
        <v>7.8</v>
      </c>
      <c r="AB777" s="71"/>
    </row>
    <row r="778" spans="1:28" x14ac:dyDescent="0.25">
      <c r="A778" s="54" t="s">
        <v>469</v>
      </c>
      <c r="B778" s="55" t="s">
        <v>470</v>
      </c>
      <c r="C778" s="56" t="s">
        <v>471</v>
      </c>
      <c r="D778" s="57" t="s">
        <v>472</v>
      </c>
      <c r="E778" s="150" t="s">
        <v>84</v>
      </c>
      <c r="F778" s="80" t="s">
        <v>477</v>
      </c>
      <c r="G778" s="60" t="s">
        <v>478</v>
      </c>
      <c r="H778" s="60" t="s">
        <v>474</v>
      </c>
      <c r="I778" s="81"/>
      <c r="J778" s="82"/>
      <c r="K778" s="63">
        <f t="shared" si="491"/>
        <v>0</v>
      </c>
      <c r="L778" s="63">
        <f t="shared" si="492"/>
        <v>0</v>
      </c>
      <c r="M778" s="83"/>
      <c r="N778" s="84">
        <v>7</v>
      </c>
      <c r="O778" s="66">
        <f t="shared" si="502"/>
        <v>1</v>
      </c>
      <c r="P778" s="66">
        <f t="shared" si="503"/>
        <v>6</v>
      </c>
      <c r="Q778" s="83">
        <v>26</v>
      </c>
      <c r="R778" s="85">
        <f t="shared" si="488"/>
        <v>244.4</v>
      </c>
      <c r="S778" s="69">
        <f t="shared" si="493"/>
        <v>0</v>
      </c>
      <c r="T778" s="70">
        <f t="shared" si="494"/>
        <v>0</v>
      </c>
      <c r="U778" s="70">
        <f t="shared" si="495"/>
        <v>0</v>
      </c>
      <c r="V778" s="70">
        <f t="shared" si="496"/>
        <v>182</v>
      </c>
      <c r="W778" s="70">
        <f t="shared" si="497"/>
        <v>7.8</v>
      </c>
      <c r="X778" s="70">
        <f t="shared" si="498"/>
        <v>54.6</v>
      </c>
      <c r="Y778" s="70">
        <f t="shared" si="499"/>
        <v>182</v>
      </c>
      <c r="Z778" s="70">
        <f t="shared" si="500"/>
        <v>7.8</v>
      </c>
      <c r="AA778" s="70">
        <f t="shared" si="501"/>
        <v>54.6</v>
      </c>
      <c r="AB778" s="71"/>
    </row>
    <row r="779" spans="1:28" x14ac:dyDescent="0.25">
      <c r="A779" s="678" t="s">
        <v>469</v>
      </c>
      <c r="B779" s="480" t="s">
        <v>470</v>
      </c>
      <c r="C779" s="56" t="s">
        <v>471</v>
      </c>
      <c r="D779" s="57" t="s">
        <v>472</v>
      </c>
      <c r="E779" s="150" t="s">
        <v>84</v>
      </c>
      <c r="F779" s="80" t="s">
        <v>477</v>
      </c>
      <c r="G779" s="60" t="s">
        <v>478</v>
      </c>
      <c r="H779" s="60" t="s">
        <v>474</v>
      </c>
      <c r="I779" s="81"/>
      <c r="J779" s="82"/>
      <c r="K779" s="63">
        <f t="shared" si="491"/>
        <v>0</v>
      </c>
      <c r="L779" s="63">
        <f t="shared" si="492"/>
        <v>0</v>
      </c>
      <c r="M779" s="83"/>
      <c r="N779" s="84">
        <v>4</v>
      </c>
      <c r="O779" s="66">
        <f t="shared" si="502"/>
        <v>1</v>
      </c>
      <c r="P779" s="66">
        <f t="shared" si="503"/>
        <v>3</v>
      </c>
      <c r="Q779" s="83">
        <v>26</v>
      </c>
      <c r="R779" s="85">
        <f t="shared" si="488"/>
        <v>143</v>
      </c>
      <c r="S779" s="69">
        <f t="shared" si="493"/>
        <v>0</v>
      </c>
      <c r="T779" s="70">
        <f t="shared" si="494"/>
        <v>0</v>
      </c>
      <c r="U779" s="70">
        <f t="shared" si="495"/>
        <v>0</v>
      </c>
      <c r="V779" s="70">
        <f t="shared" si="496"/>
        <v>104</v>
      </c>
      <c r="W779" s="70">
        <f t="shared" si="497"/>
        <v>7.8</v>
      </c>
      <c r="X779" s="70">
        <f t="shared" si="498"/>
        <v>31.2</v>
      </c>
      <c r="Y779" s="70">
        <f t="shared" si="499"/>
        <v>104</v>
      </c>
      <c r="Z779" s="70">
        <f t="shared" si="500"/>
        <v>7.8</v>
      </c>
      <c r="AA779" s="70">
        <f t="shared" si="501"/>
        <v>31.2</v>
      </c>
      <c r="AB779" s="71"/>
    </row>
    <row r="780" spans="1:28" ht="25.5" x14ac:dyDescent="0.25">
      <c r="A780" s="678" t="s">
        <v>1391</v>
      </c>
      <c r="B780" s="480" t="s">
        <v>1392</v>
      </c>
      <c r="C780" s="56" t="s">
        <v>117</v>
      </c>
      <c r="D780" s="57" t="s">
        <v>1299</v>
      </c>
      <c r="E780" s="626" t="s">
        <v>129</v>
      </c>
      <c r="F780" s="80">
        <v>2</v>
      </c>
      <c r="G780" s="60" t="s">
        <v>1399</v>
      </c>
      <c r="H780" s="628" t="s">
        <v>1400</v>
      </c>
      <c r="I780" s="94"/>
      <c r="J780" s="470">
        <v>0</v>
      </c>
      <c r="K780" s="63">
        <f t="shared" ref="K780:K798" si="504">IF(J780&gt;0, 1, 0)</f>
        <v>0</v>
      </c>
      <c r="L780" s="63">
        <f t="shared" ref="L780:L798" si="505">J780-K780</f>
        <v>0</v>
      </c>
      <c r="M780" s="471">
        <v>13</v>
      </c>
      <c r="N780" s="84">
        <v>1</v>
      </c>
      <c r="O780" s="66">
        <f t="shared" si="502"/>
        <v>1</v>
      </c>
      <c r="P780" s="66">
        <f t="shared" si="503"/>
        <v>0</v>
      </c>
      <c r="Q780" s="83">
        <v>26</v>
      </c>
      <c r="R780" s="85">
        <v>41.6</v>
      </c>
      <c r="S780" s="69">
        <f t="shared" si="493"/>
        <v>0</v>
      </c>
      <c r="T780" s="70">
        <f t="shared" si="494"/>
        <v>0</v>
      </c>
      <c r="U780" s="70">
        <f t="shared" si="495"/>
        <v>0</v>
      </c>
      <c r="V780" s="70">
        <f t="shared" si="496"/>
        <v>26</v>
      </c>
      <c r="W780" s="70">
        <f t="shared" si="497"/>
        <v>7.8</v>
      </c>
      <c r="X780" s="70">
        <f t="shared" si="498"/>
        <v>7.8</v>
      </c>
      <c r="Y780" s="70">
        <f t="shared" si="499"/>
        <v>26</v>
      </c>
      <c r="Z780" s="70">
        <f t="shared" si="500"/>
        <v>7.8</v>
      </c>
      <c r="AA780" s="70">
        <f t="shared" si="501"/>
        <v>7.8</v>
      </c>
      <c r="AB780" s="71"/>
    </row>
    <row r="781" spans="1:28" ht="16.5" thickBot="1" x14ac:dyDescent="0.3">
      <c r="A781" s="679" t="s">
        <v>1402</v>
      </c>
      <c r="B781" s="689" t="s">
        <v>1403</v>
      </c>
      <c r="C781" s="698" t="s">
        <v>52</v>
      </c>
      <c r="D781" s="57" t="s">
        <v>1299</v>
      </c>
      <c r="E781" s="718" t="s">
        <v>129</v>
      </c>
      <c r="F781" s="724">
        <v>2</v>
      </c>
      <c r="G781" s="737" t="s">
        <v>1399</v>
      </c>
      <c r="H781" s="751" t="s">
        <v>1400</v>
      </c>
      <c r="I781" s="755"/>
      <c r="J781" s="790">
        <v>1</v>
      </c>
      <c r="K781" s="791">
        <f t="shared" si="504"/>
        <v>1</v>
      </c>
      <c r="L781" s="791">
        <f t="shared" si="505"/>
        <v>0</v>
      </c>
      <c r="M781" s="808">
        <v>26</v>
      </c>
      <c r="N781" s="811"/>
      <c r="O781" s="818">
        <f t="shared" si="502"/>
        <v>0</v>
      </c>
      <c r="P781" s="818">
        <f t="shared" si="503"/>
        <v>0</v>
      </c>
      <c r="Q781" s="801"/>
      <c r="R781" s="856">
        <f t="shared" ref="R781:R815" si="506">(K781*M781*$R$5)+(L781*M781*$R$6)+(O781*Q781*$R$7)+(P781*Q781*$R$8)</f>
        <v>83.2</v>
      </c>
      <c r="S781" s="860">
        <f t="shared" si="493"/>
        <v>26</v>
      </c>
      <c r="T781" s="866">
        <f t="shared" si="494"/>
        <v>26</v>
      </c>
      <c r="U781" s="866">
        <f t="shared" si="495"/>
        <v>31.2</v>
      </c>
      <c r="V781" s="866">
        <f t="shared" si="496"/>
        <v>0</v>
      </c>
      <c r="W781" s="866">
        <f t="shared" si="497"/>
        <v>0</v>
      </c>
      <c r="X781" s="866">
        <f t="shared" si="498"/>
        <v>0</v>
      </c>
      <c r="Y781" s="866">
        <f t="shared" si="499"/>
        <v>26</v>
      </c>
      <c r="Z781" s="866">
        <f t="shared" si="500"/>
        <v>26</v>
      </c>
      <c r="AA781" s="866">
        <f t="shared" si="501"/>
        <v>31.2</v>
      </c>
      <c r="AB781" s="868"/>
    </row>
    <row r="782" spans="1:28" ht="16.5" thickTop="1" x14ac:dyDescent="0.25">
      <c r="A782" s="54" t="s">
        <v>740</v>
      </c>
      <c r="B782" s="55" t="s">
        <v>741</v>
      </c>
      <c r="C782" s="56" t="s">
        <v>142</v>
      </c>
      <c r="D782" s="57" t="s">
        <v>738</v>
      </c>
      <c r="E782" s="150" t="s">
        <v>129</v>
      </c>
      <c r="F782" s="59">
        <v>2</v>
      </c>
      <c r="G782" s="60" t="s">
        <v>762</v>
      </c>
      <c r="H782" s="60" t="s">
        <v>763</v>
      </c>
      <c r="I782" s="763"/>
      <c r="J782" s="62">
        <v>1</v>
      </c>
      <c r="K782" s="63">
        <f t="shared" si="504"/>
        <v>1</v>
      </c>
      <c r="L782" s="63">
        <f t="shared" si="505"/>
        <v>0</v>
      </c>
      <c r="M782" s="64">
        <v>26</v>
      </c>
      <c r="N782" s="65">
        <v>1</v>
      </c>
      <c r="O782" s="66">
        <f t="shared" si="502"/>
        <v>1</v>
      </c>
      <c r="P782" s="66">
        <f t="shared" si="503"/>
        <v>0</v>
      </c>
      <c r="Q782" s="64">
        <v>26</v>
      </c>
      <c r="R782" s="68">
        <f t="shared" si="506"/>
        <v>124.80000000000001</v>
      </c>
      <c r="S782" s="69">
        <f t="shared" si="493"/>
        <v>26</v>
      </c>
      <c r="T782" s="70">
        <f t="shared" si="494"/>
        <v>26</v>
      </c>
      <c r="U782" s="70">
        <f t="shared" si="495"/>
        <v>31.2</v>
      </c>
      <c r="V782" s="70">
        <f t="shared" si="496"/>
        <v>26</v>
      </c>
      <c r="W782" s="70">
        <f t="shared" si="497"/>
        <v>7.8</v>
      </c>
      <c r="X782" s="70">
        <f t="shared" si="498"/>
        <v>7.8</v>
      </c>
      <c r="Y782" s="70">
        <f t="shared" si="499"/>
        <v>52</v>
      </c>
      <c r="Z782" s="70">
        <f t="shared" si="500"/>
        <v>33.799999999999997</v>
      </c>
      <c r="AA782" s="70">
        <f t="shared" si="501"/>
        <v>39</v>
      </c>
      <c r="AB782" s="71"/>
    </row>
    <row r="783" spans="1:28" ht="25.5" x14ac:dyDescent="0.25">
      <c r="A783" s="54" t="s">
        <v>868</v>
      </c>
      <c r="B783" s="55" t="s">
        <v>269</v>
      </c>
      <c r="C783" s="56" t="s">
        <v>117</v>
      </c>
      <c r="D783" s="57" t="s">
        <v>738</v>
      </c>
      <c r="E783" s="150" t="s">
        <v>129</v>
      </c>
      <c r="F783" s="80">
        <v>2</v>
      </c>
      <c r="G783" s="60" t="s">
        <v>878</v>
      </c>
      <c r="H783" s="60" t="s">
        <v>879</v>
      </c>
      <c r="I783" s="81"/>
      <c r="J783" s="82">
        <v>1</v>
      </c>
      <c r="K783" s="63">
        <f t="shared" si="504"/>
        <v>1</v>
      </c>
      <c r="L783" s="63">
        <f t="shared" si="505"/>
        <v>0</v>
      </c>
      <c r="M783" s="83">
        <v>26</v>
      </c>
      <c r="N783" s="84">
        <v>1</v>
      </c>
      <c r="O783" s="66">
        <f t="shared" si="502"/>
        <v>1</v>
      </c>
      <c r="P783" s="66">
        <f t="shared" si="503"/>
        <v>0</v>
      </c>
      <c r="Q783" s="83">
        <v>26</v>
      </c>
      <c r="R783" s="85">
        <f t="shared" si="506"/>
        <v>124.80000000000001</v>
      </c>
      <c r="S783" s="69">
        <f t="shared" si="493"/>
        <v>26</v>
      </c>
      <c r="T783" s="70">
        <f t="shared" si="494"/>
        <v>26</v>
      </c>
      <c r="U783" s="70">
        <f t="shared" si="495"/>
        <v>31.2</v>
      </c>
      <c r="V783" s="70">
        <f t="shared" si="496"/>
        <v>26</v>
      </c>
      <c r="W783" s="70">
        <f t="shared" si="497"/>
        <v>7.8</v>
      </c>
      <c r="X783" s="70">
        <f t="shared" si="498"/>
        <v>7.8</v>
      </c>
      <c r="Y783" s="70">
        <f t="shared" si="499"/>
        <v>52</v>
      </c>
      <c r="Z783" s="70">
        <f t="shared" si="500"/>
        <v>33.799999999999997</v>
      </c>
      <c r="AA783" s="70">
        <f t="shared" si="501"/>
        <v>39</v>
      </c>
      <c r="AB783" s="71"/>
    </row>
    <row r="784" spans="1:28" ht="31.5" x14ac:dyDescent="0.25">
      <c r="A784" s="54" t="s">
        <v>911</v>
      </c>
      <c r="B784" s="55" t="s">
        <v>912</v>
      </c>
      <c r="C784" s="56" t="s">
        <v>52</v>
      </c>
      <c r="D784" s="57" t="s">
        <v>896</v>
      </c>
      <c r="E784" s="150" t="s">
        <v>129</v>
      </c>
      <c r="F784" s="80">
        <v>2</v>
      </c>
      <c r="G784" s="60" t="s">
        <v>929</v>
      </c>
      <c r="H784" s="60" t="s">
        <v>930</v>
      </c>
      <c r="I784" s="81"/>
      <c r="J784" s="82">
        <v>1</v>
      </c>
      <c r="K784" s="63">
        <f t="shared" si="504"/>
        <v>1</v>
      </c>
      <c r="L784" s="63">
        <f t="shared" si="505"/>
        <v>0</v>
      </c>
      <c r="M784" s="83">
        <v>26</v>
      </c>
      <c r="N784" s="84">
        <v>1</v>
      </c>
      <c r="O784" s="66">
        <f t="shared" si="502"/>
        <v>1</v>
      </c>
      <c r="P784" s="66">
        <f t="shared" si="503"/>
        <v>0</v>
      </c>
      <c r="Q784" s="83">
        <v>26</v>
      </c>
      <c r="R784" s="85">
        <f t="shared" si="506"/>
        <v>124.80000000000001</v>
      </c>
      <c r="S784" s="69">
        <f t="shared" si="493"/>
        <v>26</v>
      </c>
      <c r="T784" s="70">
        <f t="shared" si="494"/>
        <v>26</v>
      </c>
      <c r="U784" s="70">
        <f t="shared" si="495"/>
        <v>31.2</v>
      </c>
      <c r="V784" s="70">
        <f t="shared" si="496"/>
        <v>26</v>
      </c>
      <c r="W784" s="70">
        <f t="shared" si="497"/>
        <v>7.8</v>
      </c>
      <c r="X784" s="70">
        <f t="shared" si="498"/>
        <v>7.8</v>
      </c>
      <c r="Y784" s="70">
        <f t="shared" si="499"/>
        <v>52</v>
      </c>
      <c r="Z784" s="70">
        <f t="shared" si="500"/>
        <v>33.799999999999997</v>
      </c>
      <c r="AA784" s="70">
        <f t="shared" si="501"/>
        <v>39</v>
      </c>
      <c r="AB784" s="71"/>
    </row>
    <row r="785" spans="1:68" x14ac:dyDescent="0.25">
      <c r="A785" s="54" t="s">
        <v>1246</v>
      </c>
      <c r="B785" s="55" t="s">
        <v>1247</v>
      </c>
      <c r="C785" s="56" t="s">
        <v>142</v>
      </c>
      <c r="D785" s="57" t="s">
        <v>1162</v>
      </c>
      <c r="E785" s="150" t="s">
        <v>129</v>
      </c>
      <c r="F785" s="59">
        <v>2</v>
      </c>
      <c r="G785" s="60" t="s">
        <v>1263</v>
      </c>
      <c r="H785" s="60" t="s">
        <v>1106</v>
      </c>
      <c r="I785" s="81"/>
      <c r="J785" s="82">
        <v>1</v>
      </c>
      <c r="K785" s="63">
        <f t="shared" si="504"/>
        <v>1</v>
      </c>
      <c r="L785" s="63">
        <f t="shared" si="505"/>
        <v>0</v>
      </c>
      <c r="M785" s="83">
        <v>22</v>
      </c>
      <c r="N785" s="84">
        <v>1</v>
      </c>
      <c r="O785" s="66">
        <f t="shared" si="502"/>
        <v>1</v>
      </c>
      <c r="P785" s="66">
        <f t="shared" si="503"/>
        <v>0</v>
      </c>
      <c r="Q785" s="83">
        <v>26</v>
      </c>
      <c r="R785" s="85">
        <f t="shared" si="506"/>
        <v>112</v>
      </c>
      <c r="S785" s="69">
        <f t="shared" si="493"/>
        <v>22</v>
      </c>
      <c r="T785" s="70">
        <f t="shared" si="494"/>
        <v>22</v>
      </c>
      <c r="U785" s="70">
        <f t="shared" si="495"/>
        <v>26.4</v>
      </c>
      <c r="V785" s="70">
        <f t="shared" si="496"/>
        <v>26</v>
      </c>
      <c r="W785" s="70">
        <f t="shared" si="497"/>
        <v>7.8</v>
      </c>
      <c r="X785" s="70">
        <f t="shared" si="498"/>
        <v>7.8</v>
      </c>
      <c r="Y785" s="70">
        <f t="shared" si="499"/>
        <v>48</v>
      </c>
      <c r="Z785" s="70">
        <f t="shared" si="500"/>
        <v>29.8</v>
      </c>
      <c r="AA785" s="70">
        <f t="shared" si="501"/>
        <v>34.199999999999996</v>
      </c>
      <c r="AB785" s="71"/>
    </row>
    <row r="786" spans="1:68" s="213" customFormat="1" x14ac:dyDescent="0.25">
      <c r="A786" s="54" t="s">
        <v>1088</v>
      </c>
      <c r="B786" s="55" t="s">
        <v>1089</v>
      </c>
      <c r="C786" s="56"/>
      <c r="D786" s="57"/>
      <c r="E786" s="141" t="s">
        <v>129</v>
      </c>
      <c r="F786" s="136">
        <v>2</v>
      </c>
      <c r="G786" s="137"/>
      <c r="H786" s="140" t="s">
        <v>1106</v>
      </c>
      <c r="I786" s="81"/>
      <c r="J786" s="82">
        <v>1</v>
      </c>
      <c r="K786" s="63">
        <f t="shared" si="504"/>
        <v>1</v>
      </c>
      <c r="L786" s="63">
        <f t="shared" si="505"/>
        <v>0</v>
      </c>
      <c r="M786" s="83">
        <v>4</v>
      </c>
      <c r="N786" s="84"/>
      <c r="O786" s="66">
        <f t="shared" si="502"/>
        <v>0</v>
      </c>
      <c r="P786" s="66">
        <f t="shared" si="503"/>
        <v>0</v>
      </c>
      <c r="Q786" s="83"/>
      <c r="R786" s="85">
        <f t="shared" si="506"/>
        <v>12.8</v>
      </c>
      <c r="S786" s="69">
        <f t="shared" si="493"/>
        <v>4</v>
      </c>
      <c r="T786" s="70">
        <f t="shared" si="494"/>
        <v>4</v>
      </c>
      <c r="U786" s="70">
        <f t="shared" si="495"/>
        <v>4.8</v>
      </c>
      <c r="V786" s="70">
        <f t="shared" si="496"/>
        <v>0</v>
      </c>
      <c r="W786" s="70">
        <f t="shared" si="497"/>
        <v>0</v>
      </c>
      <c r="X786" s="70">
        <f t="shared" si="498"/>
        <v>0</v>
      </c>
      <c r="Y786" s="70">
        <f t="shared" si="499"/>
        <v>4</v>
      </c>
      <c r="Z786" s="70">
        <f t="shared" si="500"/>
        <v>4</v>
      </c>
      <c r="AA786" s="70">
        <f t="shared" si="501"/>
        <v>4.8</v>
      </c>
      <c r="AB786" s="71"/>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row>
    <row r="787" spans="1:68" s="213" customFormat="1" x14ac:dyDescent="0.25">
      <c r="A787" s="54" t="s">
        <v>740</v>
      </c>
      <c r="B787" s="55" t="s">
        <v>741</v>
      </c>
      <c r="C787" s="56" t="s">
        <v>142</v>
      </c>
      <c r="D787" s="57" t="s">
        <v>738</v>
      </c>
      <c r="E787" s="150" t="s">
        <v>129</v>
      </c>
      <c r="F787" s="80">
        <v>2</v>
      </c>
      <c r="G787" s="60" t="s">
        <v>766</v>
      </c>
      <c r="H787" s="60" t="s">
        <v>767</v>
      </c>
      <c r="I787" s="466"/>
      <c r="J787" s="82"/>
      <c r="K787" s="96">
        <f t="shared" si="504"/>
        <v>0</v>
      </c>
      <c r="L787" s="96">
        <f t="shared" si="505"/>
        <v>0</v>
      </c>
      <c r="M787" s="83"/>
      <c r="N787" s="84"/>
      <c r="O787" s="66">
        <f t="shared" si="502"/>
        <v>0</v>
      </c>
      <c r="P787" s="66">
        <f t="shared" si="503"/>
        <v>0</v>
      </c>
      <c r="Q787" s="83"/>
      <c r="R787" s="85">
        <f t="shared" si="506"/>
        <v>0</v>
      </c>
      <c r="S787" s="69">
        <f t="shared" si="493"/>
        <v>0</v>
      </c>
      <c r="T787" s="70">
        <f t="shared" si="494"/>
        <v>0</v>
      </c>
      <c r="U787" s="70">
        <f t="shared" si="495"/>
        <v>0</v>
      </c>
      <c r="V787" s="70">
        <f t="shared" si="496"/>
        <v>0</v>
      </c>
      <c r="W787" s="70">
        <f t="shared" si="497"/>
        <v>0</v>
      </c>
      <c r="X787" s="70">
        <f t="shared" si="498"/>
        <v>0</v>
      </c>
      <c r="Y787" s="70">
        <f t="shared" si="499"/>
        <v>0</v>
      </c>
      <c r="Z787" s="70">
        <f t="shared" si="500"/>
        <v>0</v>
      </c>
      <c r="AA787" s="70">
        <f t="shared" si="501"/>
        <v>0</v>
      </c>
      <c r="AB787" s="71"/>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row>
    <row r="788" spans="1:68" s="213" customFormat="1" x14ac:dyDescent="0.25">
      <c r="A788" s="54" t="s">
        <v>891</v>
      </c>
      <c r="B788" s="55" t="s">
        <v>158</v>
      </c>
      <c r="C788" s="56" t="s">
        <v>892</v>
      </c>
      <c r="D788" s="57" t="s">
        <v>738</v>
      </c>
      <c r="E788" s="150" t="s">
        <v>129</v>
      </c>
      <c r="F788" s="80">
        <v>2</v>
      </c>
      <c r="G788" s="60" t="s">
        <v>766</v>
      </c>
      <c r="H788" s="60" t="s">
        <v>767</v>
      </c>
      <c r="I788" s="81"/>
      <c r="J788" s="82"/>
      <c r="K788" s="63">
        <f t="shared" si="504"/>
        <v>0</v>
      </c>
      <c r="L788" s="63">
        <f t="shared" si="505"/>
        <v>0</v>
      </c>
      <c r="M788" s="83"/>
      <c r="N788" s="84">
        <v>1</v>
      </c>
      <c r="O788" s="66">
        <f t="shared" si="502"/>
        <v>1</v>
      </c>
      <c r="P788" s="66">
        <f t="shared" si="503"/>
        <v>0</v>
      </c>
      <c r="Q788" s="83">
        <v>26</v>
      </c>
      <c r="R788" s="85">
        <f t="shared" si="506"/>
        <v>41.6</v>
      </c>
      <c r="S788" s="69">
        <f t="shared" si="493"/>
        <v>0</v>
      </c>
      <c r="T788" s="70">
        <f t="shared" si="494"/>
        <v>0</v>
      </c>
      <c r="U788" s="70">
        <f t="shared" si="495"/>
        <v>0</v>
      </c>
      <c r="V788" s="70">
        <f t="shared" si="496"/>
        <v>26</v>
      </c>
      <c r="W788" s="70">
        <f t="shared" si="497"/>
        <v>7.8</v>
      </c>
      <c r="X788" s="70">
        <f t="shared" si="498"/>
        <v>7.8</v>
      </c>
      <c r="Y788" s="70">
        <f t="shared" si="499"/>
        <v>26</v>
      </c>
      <c r="Z788" s="70">
        <f t="shared" si="500"/>
        <v>7.8</v>
      </c>
      <c r="AA788" s="70">
        <f t="shared" si="501"/>
        <v>7.8</v>
      </c>
      <c r="AB788" s="71"/>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row>
    <row r="789" spans="1:68" s="213" customFormat="1" ht="25.5" x14ac:dyDescent="0.25">
      <c r="A789" s="54" t="s">
        <v>395</v>
      </c>
      <c r="B789" s="55" t="s">
        <v>396</v>
      </c>
      <c r="C789" s="56" t="s">
        <v>117</v>
      </c>
      <c r="D789" s="57" t="s">
        <v>289</v>
      </c>
      <c r="E789" s="150" t="s">
        <v>129</v>
      </c>
      <c r="F789" s="80">
        <v>2</v>
      </c>
      <c r="G789" s="60" t="s">
        <v>414</v>
      </c>
      <c r="H789" s="60" t="s">
        <v>415</v>
      </c>
      <c r="I789" s="94"/>
      <c r="J789" s="82">
        <v>1</v>
      </c>
      <c r="K789" s="63">
        <f t="shared" si="504"/>
        <v>1</v>
      </c>
      <c r="L789" s="63">
        <f t="shared" si="505"/>
        <v>0</v>
      </c>
      <c r="M789" s="83">
        <v>6</v>
      </c>
      <c r="N789" s="84"/>
      <c r="O789" s="66">
        <f t="shared" si="502"/>
        <v>0</v>
      </c>
      <c r="P789" s="66">
        <f t="shared" si="503"/>
        <v>0</v>
      </c>
      <c r="Q789" s="83"/>
      <c r="R789" s="85">
        <f t="shared" si="506"/>
        <v>19.200000000000003</v>
      </c>
      <c r="S789" s="69">
        <f t="shared" si="493"/>
        <v>6</v>
      </c>
      <c r="T789" s="70">
        <f t="shared" si="494"/>
        <v>6</v>
      </c>
      <c r="U789" s="70">
        <f t="shared" si="495"/>
        <v>7.1999999999999993</v>
      </c>
      <c r="V789" s="70">
        <f t="shared" si="496"/>
        <v>0</v>
      </c>
      <c r="W789" s="70">
        <f t="shared" si="497"/>
        <v>0</v>
      </c>
      <c r="X789" s="70">
        <f t="shared" si="498"/>
        <v>0</v>
      </c>
      <c r="Y789" s="70">
        <f t="shared" si="499"/>
        <v>6</v>
      </c>
      <c r="Z789" s="70">
        <f t="shared" si="500"/>
        <v>6</v>
      </c>
      <c r="AA789" s="70">
        <f t="shared" si="501"/>
        <v>7.1999999999999993</v>
      </c>
      <c r="AB789" s="71"/>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row>
    <row r="790" spans="1:68" s="213" customFormat="1" x14ac:dyDescent="0.25">
      <c r="A790" s="392" t="s">
        <v>573</v>
      </c>
      <c r="B790" s="393" t="s">
        <v>574</v>
      </c>
      <c r="C790" s="56" t="s">
        <v>199</v>
      </c>
      <c r="D790" s="57" t="s">
        <v>549</v>
      </c>
      <c r="E790" s="150" t="s">
        <v>129</v>
      </c>
      <c r="F790" s="80">
        <v>2</v>
      </c>
      <c r="G790" s="60" t="s">
        <v>414</v>
      </c>
      <c r="H790" s="60" t="s">
        <v>415</v>
      </c>
      <c r="I790" s="81"/>
      <c r="J790" s="82">
        <v>1</v>
      </c>
      <c r="K790" s="63">
        <f t="shared" si="504"/>
        <v>1</v>
      </c>
      <c r="L790" s="63">
        <f t="shared" si="505"/>
        <v>0</v>
      </c>
      <c r="M790" s="83">
        <v>0</v>
      </c>
      <c r="N790" s="84">
        <v>1</v>
      </c>
      <c r="O790" s="66">
        <f t="shared" si="502"/>
        <v>1</v>
      </c>
      <c r="P790" s="66">
        <f t="shared" si="503"/>
        <v>0</v>
      </c>
      <c r="Q790" s="83">
        <v>26</v>
      </c>
      <c r="R790" s="85">
        <f t="shared" si="506"/>
        <v>41.6</v>
      </c>
      <c r="S790" s="69">
        <f t="shared" si="493"/>
        <v>0</v>
      </c>
      <c r="T790" s="70">
        <f t="shared" si="494"/>
        <v>0</v>
      </c>
      <c r="U790" s="70">
        <f t="shared" si="495"/>
        <v>0</v>
      </c>
      <c r="V790" s="70">
        <f t="shared" si="496"/>
        <v>26</v>
      </c>
      <c r="W790" s="70">
        <f t="shared" si="497"/>
        <v>7.8</v>
      </c>
      <c r="X790" s="70">
        <f t="shared" si="498"/>
        <v>7.8</v>
      </c>
      <c r="Y790" s="70">
        <f t="shared" si="499"/>
        <v>26</v>
      </c>
      <c r="Z790" s="70">
        <f t="shared" si="500"/>
        <v>7.8</v>
      </c>
      <c r="AA790" s="70">
        <f t="shared" si="501"/>
        <v>7.8</v>
      </c>
      <c r="AB790" s="71"/>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row>
    <row r="791" spans="1:68" s="213" customFormat="1" ht="25.5" x14ac:dyDescent="0.25">
      <c r="A791" s="392" t="s">
        <v>705</v>
      </c>
      <c r="B791" s="393" t="s">
        <v>258</v>
      </c>
      <c r="C791" s="56" t="s">
        <v>117</v>
      </c>
      <c r="D791" s="57" t="s">
        <v>549</v>
      </c>
      <c r="E791" s="150" t="s">
        <v>129</v>
      </c>
      <c r="F791" s="80">
        <v>2</v>
      </c>
      <c r="G791" s="60" t="s">
        <v>414</v>
      </c>
      <c r="H791" s="60" t="s">
        <v>415</v>
      </c>
      <c r="I791" s="81"/>
      <c r="J791" s="82">
        <v>1</v>
      </c>
      <c r="K791" s="63">
        <f t="shared" si="504"/>
        <v>1</v>
      </c>
      <c r="L791" s="63">
        <f t="shared" si="505"/>
        <v>0</v>
      </c>
      <c r="M791" s="83">
        <v>22</v>
      </c>
      <c r="N791" s="84">
        <v>1</v>
      </c>
      <c r="O791" s="66">
        <f t="shared" si="502"/>
        <v>1</v>
      </c>
      <c r="P791" s="66">
        <f t="shared" si="503"/>
        <v>0</v>
      </c>
      <c r="Q791" s="83">
        <v>0</v>
      </c>
      <c r="R791" s="85">
        <f t="shared" si="506"/>
        <v>70.400000000000006</v>
      </c>
      <c r="S791" s="69">
        <f t="shared" si="493"/>
        <v>22</v>
      </c>
      <c r="T791" s="70">
        <f t="shared" si="494"/>
        <v>22</v>
      </c>
      <c r="U791" s="70">
        <f t="shared" si="495"/>
        <v>26.4</v>
      </c>
      <c r="V791" s="70">
        <f t="shared" si="496"/>
        <v>0</v>
      </c>
      <c r="W791" s="70">
        <f t="shared" si="497"/>
        <v>0</v>
      </c>
      <c r="X791" s="70">
        <f t="shared" si="498"/>
        <v>0</v>
      </c>
      <c r="Y791" s="70">
        <f t="shared" si="499"/>
        <v>22</v>
      </c>
      <c r="Z791" s="70">
        <f t="shared" si="500"/>
        <v>22</v>
      </c>
      <c r="AA791" s="70">
        <f t="shared" si="501"/>
        <v>26.4</v>
      </c>
      <c r="AB791" s="71"/>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row>
    <row r="792" spans="1:68" s="213" customFormat="1" x14ac:dyDescent="0.25">
      <c r="A792" s="678" t="s">
        <v>1297</v>
      </c>
      <c r="B792" s="480" t="s">
        <v>1298</v>
      </c>
      <c r="C792" s="608" t="s">
        <v>52</v>
      </c>
      <c r="D792" s="389" t="s">
        <v>1299</v>
      </c>
      <c r="E792" s="615" t="s">
        <v>129</v>
      </c>
      <c r="F792" s="80">
        <v>2</v>
      </c>
      <c r="G792" s="60" t="s">
        <v>1308</v>
      </c>
      <c r="H792" s="60" t="s">
        <v>1309</v>
      </c>
      <c r="I792" s="616"/>
      <c r="J792" s="82">
        <v>1</v>
      </c>
      <c r="K792" s="610">
        <f t="shared" si="504"/>
        <v>1</v>
      </c>
      <c r="L792" s="610">
        <f t="shared" si="505"/>
        <v>0</v>
      </c>
      <c r="M792" s="83">
        <v>26</v>
      </c>
      <c r="N792" s="84">
        <v>1</v>
      </c>
      <c r="O792" s="611">
        <f t="shared" si="502"/>
        <v>1</v>
      </c>
      <c r="P792" s="611">
        <f t="shared" si="503"/>
        <v>0</v>
      </c>
      <c r="Q792" s="83">
        <v>20</v>
      </c>
      <c r="R792" s="85">
        <f t="shared" si="506"/>
        <v>115.2</v>
      </c>
      <c r="S792" s="69">
        <f t="shared" si="493"/>
        <v>26</v>
      </c>
      <c r="T792" s="70">
        <f t="shared" si="494"/>
        <v>26</v>
      </c>
      <c r="U792" s="70">
        <f t="shared" si="495"/>
        <v>31.2</v>
      </c>
      <c r="V792" s="70">
        <f t="shared" si="496"/>
        <v>20</v>
      </c>
      <c r="W792" s="70">
        <f t="shared" si="497"/>
        <v>6</v>
      </c>
      <c r="X792" s="70">
        <f t="shared" si="498"/>
        <v>6</v>
      </c>
      <c r="Y792" s="70">
        <f t="shared" si="499"/>
        <v>46</v>
      </c>
      <c r="Z792" s="70">
        <f t="shared" si="500"/>
        <v>32</v>
      </c>
      <c r="AA792" s="70">
        <f t="shared" si="501"/>
        <v>37.200000000000003</v>
      </c>
      <c r="AB792" s="71"/>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row>
    <row r="793" spans="1:68" s="213" customFormat="1" ht="25.5" x14ac:dyDescent="0.25">
      <c r="A793" s="678" t="s">
        <v>1391</v>
      </c>
      <c r="B793" s="480" t="s">
        <v>1392</v>
      </c>
      <c r="C793" s="56" t="s">
        <v>117</v>
      </c>
      <c r="D793" s="57" t="s">
        <v>1299</v>
      </c>
      <c r="E793" s="626" t="s">
        <v>129</v>
      </c>
      <c r="F793" s="80">
        <v>2</v>
      </c>
      <c r="G793" s="60" t="s">
        <v>1308</v>
      </c>
      <c r="H793" s="60" t="s">
        <v>1309</v>
      </c>
      <c r="I793" s="81"/>
      <c r="J793" s="82"/>
      <c r="K793" s="63">
        <f t="shared" si="504"/>
        <v>0</v>
      </c>
      <c r="L793" s="63">
        <f t="shared" si="505"/>
        <v>0</v>
      </c>
      <c r="M793" s="83"/>
      <c r="N793" s="84">
        <v>1</v>
      </c>
      <c r="O793" s="66">
        <f t="shared" si="502"/>
        <v>1</v>
      </c>
      <c r="P793" s="66">
        <f t="shared" si="503"/>
        <v>0</v>
      </c>
      <c r="Q793" s="83">
        <v>6</v>
      </c>
      <c r="R793" s="85">
        <f t="shared" si="506"/>
        <v>9.6000000000000014</v>
      </c>
      <c r="S793" s="69">
        <f t="shared" si="493"/>
        <v>0</v>
      </c>
      <c r="T793" s="70">
        <f t="shared" si="494"/>
        <v>0</v>
      </c>
      <c r="U793" s="70">
        <f t="shared" si="495"/>
        <v>0</v>
      </c>
      <c r="V793" s="70">
        <f t="shared" si="496"/>
        <v>6</v>
      </c>
      <c r="W793" s="70">
        <f t="shared" si="497"/>
        <v>1.7999999999999998</v>
      </c>
      <c r="X793" s="70">
        <f t="shared" si="498"/>
        <v>1.7999999999999998</v>
      </c>
      <c r="Y793" s="70">
        <f t="shared" si="499"/>
        <v>6</v>
      </c>
      <c r="Z793" s="70">
        <f t="shared" si="500"/>
        <v>1.7999999999999998</v>
      </c>
      <c r="AA793" s="70">
        <f t="shared" si="501"/>
        <v>1.7999999999999998</v>
      </c>
      <c r="AB793" s="71"/>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row>
    <row r="794" spans="1:68" s="213" customFormat="1" ht="26.25" thickBot="1" x14ac:dyDescent="0.3">
      <c r="A794" s="679" t="s">
        <v>1379</v>
      </c>
      <c r="B794" s="689" t="s">
        <v>1380</v>
      </c>
      <c r="C794" s="698" t="s">
        <v>117</v>
      </c>
      <c r="D794" s="57" t="s">
        <v>1299</v>
      </c>
      <c r="E794" s="718" t="s">
        <v>129</v>
      </c>
      <c r="F794" s="724">
        <v>2.4</v>
      </c>
      <c r="G794" s="737" t="s">
        <v>1388</v>
      </c>
      <c r="H794" s="737" t="s">
        <v>1389</v>
      </c>
      <c r="I794" s="755"/>
      <c r="J794" s="783">
        <v>1</v>
      </c>
      <c r="K794" s="791">
        <f t="shared" si="504"/>
        <v>1</v>
      </c>
      <c r="L794" s="791">
        <f t="shared" si="505"/>
        <v>0</v>
      </c>
      <c r="M794" s="801">
        <v>26</v>
      </c>
      <c r="N794" s="811">
        <v>1</v>
      </c>
      <c r="O794" s="818">
        <f t="shared" si="502"/>
        <v>1</v>
      </c>
      <c r="P794" s="818">
        <f t="shared" si="503"/>
        <v>0</v>
      </c>
      <c r="Q794" s="801">
        <v>26</v>
      </c>
      <c r="R794" s="848">
        <f t="shared" si="506"/>
        <v>124.80000000000001</v>
      </c>
      <c r="S794" s="860">
        <f t="shared" si="493"/>
        <v>26</v>
      </c>
      <c r="T794" s="866">
        <f t="shared" si="494"/>
        <v>26</v>
      </c>
      <c r="U794" s="866">
        <f t="shared" si="495"/>
        <v>31.2</v>
      </c>
      <c r="V794" s="866">
        <f t="shared" si="496"/>
        <v>26</v>
      </c>
      <c r="W794" s="866">
        <f t="shared" si="497"/>
        <v>7.8</v>
      </c>
      <c r="X794" s="866">
        <f t="shared" si="498"/>
        <v>7.8</v>
      </c>
      <c r="Y794" s="866">
        <f t="shared" si="499"/>
        <v>52</v>
      </c>
      <c r="Z794" s="866">
        <f t="shared" si="500"/>
        <v>33.799999999999997</v>
      </c>
      <c r="AA794" s="866">
        <f t="shared" si="501"/>
        <v>39</v>
      </c>
      <c r="AB794" s="868"/>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row>
    <row r="795" spans="1:68" s="213" customFormat="1" ht="16.5" thickTop="1" x14ac:dyDescent="0.25">
      <c r="A795" s="54" t="s">
        <v>850</v>
      </c>
      <c r="B795" s="55" t="s">
        <v>800</v>
      </c>
      <c r="C795" s="56" t="s">
        <v>52</v>
      </c>
      <c r="D795" s="57" t="s">
        <v>738</v>
      </c>
      <c r="E795" s="150" t="s">
        <v>129</v>
      </c>
      <c r="F795" s="59">
        <v>4</v>
      </c>
      <c r="G795" s="60" t="s">
        <v>866</v>
      </c>
      <c r="H795" s="60" t="s">
        <v>867</v>
      </c>
      <c r="I795" s="757"/>
      <c r="J795" s="62"/>
      <c r="K795" s="63">
        <f t="shared" si="504"/>
        <v>0</v>
      </c>
      <c r="L795" s="63">
        <f t="shared" si="505"/>
        <v>0</v>
      </c>
      <c r="M795" s="64"/>
      <c r="N795" s="65">
        <v>1</v>
      </c>
      <c r="O795" s="66">
        <f t="shared" si="502"/>
        <v>1</v>
      </c>
      <c r="P795" s="66">
        <f t="shared" si="503"/>
        <v>0</v>
      </c>
      <c r="Q795" s="64">
        <v>26</v>
      </c>
      <c r="R795" s="68">
        <f t="shared" si="506"/>
        <v>41.6</v>
      </c>
      <c r="S795" s="69">
        <f t="shared" ref="S795:S815" si="507">J795*M795*$S$5</f>
        <v>0</v>
      </c>
      <c r="T795" s="70">
        <f t="shared" ref="T795:T815" si="508">K795*M795*$T$5</f>
        <v>0</v>
      </c>
      <c r="U795" s="70">
        <f t="shared" ref="U795:U815" si="509">J795*M795*$U$5</f>
        <v>0</v>
      </c>
      <c r="V795" s="70">
        <f t="shared" ref="V795:V815" si="510">N795*Q795*$V$7</f>
        <v>26</v>
      </c>
      <c r="W795" s="70">
        <f t="shared" ref="W795:W815" si="511">O795*Q795*$W$7</f>
        <v>7.8</v>
      </c>
      <c r="X795" s="70">
        <f t="shared" ref="X795:X815" si="512">N795*Q795*$X$7</f>
        <v>7.8</v>
      </c>
      <c r="Y795" s="70">
        <f t="shared" ref="Y795:Y815" si="513">S795+V795</f>
        <v>26</v>
      </c>
      <c r="Z795" s="70">
        <f t="shared" ref="Z795:Z815" si="514">T795+W795</f>
        <v>7.8</v>
      </c>
      <c r="AA795" s="70">
        <f t="shared" ref="AA795:AA815" si="515">U795+X795</f>
        <v>7.8</v>
      </c>
      <c r="AB795" s="71"/>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row>
    <row r="796" spans="1:68" s="213" customFormat="1" ht="25.5" x14ac:dyDescent="0.25">
      <c r="A796" s="54" t="s">
        <v>799</v>
      </c>
      <c r="B796" s="55" t="s">
        <v>800</v>
      </c>
      <c r="C796" s="56" t="s">
        <v>117</v>
      </c>
      <c r="D796" s="57" t="s">
        <v>738</v>
      </c>
      <c r="E796" s="150" t="s">
        <v>129</v>
      </c>
      <c r="F796" s="59">
        <v>4</v>
      </c>
      <c r="G796" s="60" t="s">
        <v>811</v>
      </c>
      <c r="H796" s="60" t="s">
        <v>812</v>
      </c>
      <c r="I796" s="81"/>
      <c r="J796" s="82">
        <v>1</v>
      </c>
      <c r="K796" s="63">
        <f t="shared" si="504"/>
        <v>1</v>
      </c>
      <c r="L796" s="63">
        <f t="shared" si="505"/>
        <v>0</v>
      </c>
      <c r="M796" s="83">
        <v>26</v>
      </c>
      <c r="N796" s="84">
        <v>1</v>
      </c>
      <c r="O796" s="66">
        <f t="shared" si="502"/>
        <v>1</v>
      </c>
      <c r="P796" s="66">
        <f t="shared" si="503"/>
        <v>0</v>
      </c>
      <c r="Q796" s="83">
        <v>26</v>
      </c>
      <c r="R796" s="85">
        <f t="shared" si="506"/>
        <v>124.80000000000001</v>
      </c>
      <c r="S796" s="69">
        <f t="shared" si="507"/>
        <v>26</v>
      </c>
      <c r="T796" s="70">
        <f t="shared" si="508"/>
        <v>26</v>
      </c>
      <c r="U796" s="70">
        <f t="shared" si="509"/>
        <v>31.2</v>
      </c>
      <c r="V796" s="70">
        <f t="shared" si="510"/>
        <v>26</v>
      </c>
      <c r="W796" s="70">
        <f t="shared" si="511"/>
        <v>7.8</v>
      </c>
      <c r="X796" s="70">
        <f t="shared" si="512"/>
        <v>7.8</v>
      </c>
      <c r="Y796" s="70">
        <f t="shared" si="513"/>
        <v>52</v>
      </c>
      <c r="Z796" s="70">
        <f t="shared" si="514"/>
        <v>33.799999999999997</v>
      </c>
      <c r="AA796" s="70">
        <f t="shared" si="515"/>
        <v>39</v>
      </c>
      <c r="AB796" s="71"/>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row>
    <row r="797" spans="1:68" s="213" customFormat="1" ht="25.5" x14ac:dyDescent="0.25">
      <c r="A797" s="54" t="s">
        <v>825</v>
      </c>
      <c r="B797" s="55" t="s">
        <v>826</v>
      </c>
      <c r="C797" s="56" t="s">
        <v>117</v>
      </c>
      <c r="D797" s="57" t="s">
        <v>738</v>
      </c>
      <c r="E797" s="150" t="s">
        <v>129</v>
      </c>
      <c r="F797" s="59">
        <v>4</v>
      </c>
      <c r="G797" s="60" t="s">
        <v>847</v>
      </c>
      <c r="H797" s="60" t="s">
        <v>848</v>
      </c>
      <c r="I797" s="81"/>
      <c r="J797" s="82">
        <v>1</v>
      </c>
      <c r="K797" s="63">
        <f t="shared" si="504"/>
        <v>1</v>
      </c>
      <c r="L797" s="63">
        <f t="shared" si="505"/>
        <v>0</v>
      </c>
      <c r="M797" s="83">
        <v>12</v>
      </c>
      <c r="N797" s="84">
        <v>1</v>
      </c>
      <c r="O797" s="66">
        <f t="shared" si="502"/>
        <v>1</v>
      </c>
      <c r="P797" s="66">
        <f t="shared" si="503"/>
        <v>0</v>
      </c>
      <c r="Q797" s="83">
        <v>12</v>
      </c>
      <c r="R797" s="85">
        <f t="shared" si="506"/>
        <v>57.600000000000009</v>
      </c>
      <c r="S797" s="69">
        <f t="shared" si="507"/>
        <v>12</v>
      </c>
      <c r="T797" s="70">
        <f t="shared" si="508"/>
        <v>12</v>
      </c>
      <c r="U797" s="70">
        <f t="shared" si="509"/>
        <v>14.399999999999999</v>
      </c>
      <c r="V797" s="70">
        <f t="shared" si="510"/>
        <v>12</v>
      </c>
      <c r="W797" s="70">
        <f t="shared" si="511"/>
        <v>3.5999999999999996</v>
      </c>
      <c r="X797" s="70">
        <f t="shared" si="512"/>
        <v>3.5999999999999996</v>
      </c>
      <c r="Y797" s="70">
        <f t="shared" si="513"/>
        <v>24</v>
      </c>
      <c r="Z797" s="70">
        <f t="shared" si="514"/>
        <v>15.6</v>
      </c>
      <c r="AA797" s="70">
        <f t="shared" si="515"/>
        <v>18</v>
      </c>
      <c r="AB797" s="71"/>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row>
    <row r="798" spans="1:68" s="213" customFormat="1" ht="25.5" x14ac:dyDescent="0.25">
      <c r="A798" s="54" t="s">
        <v>880</v>
      </c>
      <c r="B798" s="55" t="s">
        <v>881</v>
      </c>
      <c r="C798" s="56" t="s">
        <v>117</v>
      </c>
      <c r="D798" s="57" t="s">
        <v>738</v>
      </c>
      <c r="E798" s="150" t="s">
        <v>129</v>
      </c>
      <c r="F798" s="59">
        <v>4</v>
      </c>
      <c r="G798" s="60" t="s">
        <v>847</v>
      </c>
      <c r="H798" s="60" t="s">
        <v>848</v>
      </c>
      <c r="I798" s="94"/>
      <c r="J798" s="82">
        <v>1</v>
      </c>
      <c r="K798" s="63">
        <f t="shared" si="504"/>
        <v>1</v>
      </c>
      <c r="L798" s="63">
        <f t="shared" si="505"/>
        <v>0</v>
      </c>
      <c r="M798" s="83">
        <v>14</v>
      </c>
      <c r="N798" s="84">
        <v>1</v>
      </c>
      <c r="O798" s="66">
        <f t="shared" si="502"/>
        <v>1</v>
      </c>
      <c r="P798" s="66">
        <f t="shared" si="503"/>
        <v>0</v>
      </c>
      <c r="Q798" s="83">
        <v>14</v>
      </c>
      <c r="R798" s="85">
        <f t="shared" si="506"/>
        <v>67.2</v>
      </c>
      <c r="S798" s="69">
        <f t="shared" si="507"/>
        <v>14</v>
      </c>
      <c r="T798" s="70">
        <f t="shared" si="508"/>
        <v>14</v>
      </c>
      <c r="U798" s="70">
        <f t="shared" si="509"/>
        <v>16.8</v>
      </c>
      <c r="V798" s="70">
        <f t="shared" si="510"/>
        <v>14</v>
      </c>
      <c r="W798" s="70">
        <f t="shared" si="511"/>
        <v>4.2</v>
      </c>
      <c r="X798" s="70">
        <f t="shared" si="512"/>
        <v>4.2</v>
      </c>
      <c r="Y798" s="70">
        <f t="shared" si="513"/>
        <v>28</v>
      </c>
      <c r="Z798" s="70">
        <f t="shared" si="514"/>
        <v>18.2</v>
      </c>
      <c r="AA798" s="70">
        <f t="shared" si="515"/>
        <v>21</v>
      </c>
      <c r="AB798" s="71"/>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row>
    <row r="799" spans="1:68" s="213" customFormat="1" ht="31.5" x14ac:dyDescent="0.25">
      <c r="A799" s="54" t="s">
        <v>1023</v>
      </c>
      <c r="B799" s="55" t="s">
        <v>800</v>
      </c>
      <c r="C799" s="56" t="s">
        <v>1024</v>
      </c>
      <c r="D799" s="57" t="s">
        <v>896</v>
      </c>
      <c r="E799" s="150" t="s">
        <v>129</v>
      </c>
      <c r="F799" s="59">
        <v>4</v>
      </c>
      <c r="G799" s="60" t="s">
        <v>1039</v>
      </c>
      <c r="H799" s="544" t="s">
        <v>1040</v>
      </c>
      <c r="I799" s="81"/>
      <c r="J799" s="82"/>
      <c r="K799" s="63"/>
      <c r="L799" s="63"/>
      <c r="M799" s="83"/>
      <c r="N799" s="84"/>
      <c r="O799" s="66"/>
      <c r="P799" s="66"/>
      <c r="Q799" s="83"/>
      <c r="R799" s="85">
        <f t="shared" si="506"/>
        <v>0</v>
      </c>
      <c r="S799" s="69">
        <f t="shared" si="507"/>
        <v>0</v>
      </c>
      <c r="T799" s="70">
        <f t="shared" si="508"/>
        <v>0</v>
      </c>
      <c r="U799" s="70">
        <f t="shared" si="509"/>
        <v>0</v>
      </c>
      <c r="V799" s="70">
        <f t="shared" si="510"/>
        <v>0</v>
      </c>
      <c r="W799" s="70">
        <f t="shared" si="511"/>
        <v>0</v>
      </c>
      <c r="X799" s="70">
        <f t="shared" si="512"/>
        <v>0</v>
      </c>
      <c r="Y799" s="70">
        <f t="shared" si="513"/>
        <v>0</v>
      </c>
      <c r="Z799" s="70">
        <f t="shared" si="514"/>
        <v>0</v>
      </c>
      <c r="AA799" s="70">
        <f t="shared" si="515"/>
        <v>0</v>
      </c>
      <c r="AB799" s="71"/>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row>
    <row r="800" spans="1:68" s="213" customFormat="1" ht="31.5" x14ac:dyDescent="0.25">
      <c r="A800" s="54" t="s">
        <v>1045</v>
      </c>
      <c r="B800" s="55" t="s">
        <v>1046</v>
      </c>
      <c r="C800" s="56" t="s">
        <v>117</v>
      </c>
      <c r="D800" s="57" t="s">
        <v>896</v>
      </c>
      <c r="E800" s="150" t="s">
        <v>129</v>
      </c>
      <c r="F800" s="59">
        <v>4</v>
      </c>
      <c r="G800" s="60" t="s">
        <v>1039</v>
      </c>
      <c r="H800" s="60" t="s">
        <v>1040</v>
      </c>
      <c r="I800" s="81"/>
      <c r="J800" s="82"/>
      <c r="K800" s="63">
        <f t="shared" ref="K800:K811" si="516">IF(J800&gt;0, 1, 0)</f>
        <v>0</v>
      </c>
      <c r="L800" s="63">
        <f t="shared" ref="L800:L811" si="517">J800-K800</f>
        <v>0</v>
      </c>
      <c r="M800" s="83"/>
      <c r="N800" s="84"/>
      <c r="O800" s="66">
        <f t="shared" ref="O800:O815" si="518">IF(N800&gt;0, 1, 0)</f>
        <v>0</v>
      </c>
      <c r="P800" s="66">
        <f t="shared" ref="P800:P815" si="519">N800-O800</f>
        <v>0</v>
      </c>
      <c r="Q800" s="83"/>
      <c r="R800" s="85">
        <f t="shared" si="506"/>
        <v>0</v>
      </c>
      <c r="S800" s="69">
        <f t="shared" si="507"/>
        <v>0</v>
      </c>
      <c r="T800" s="70">
        <f t="shared" si="508"/>
        <v>0</v>
      </c>
      <c r="U800" s="70">
        <f t="shared" si="509"/>
        <v>0</v>
      </c>
      <c r="V800" s="70">
        <f t="shared" si="510"/>
        <v>0</v>
      </c>
      <c r="W800" s="70">
        <f t="shared" si="511"/>
        <v>0</v>
      </c>
      <c r="X800" s="70">
        <f t="shared" si="512"/>
        <v>0</v>
      </c>
      <c r="Y800" s="70">
        <f t="shared" si="513"/>
        <v>0</v>
      </c>
      <c r="Z800" s="70">
        <f t="shared" si="514"/>
        <v>0</v>
      </c>
      <c r="AA800" s="70">
        <f t="shared" si="515"/>
        <v>0</v>
      </c>
      <c r="AB800" s="71"/>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row>
    <row r="801" spans="1:68" s="213" customFormat="1" ht="31.5" x14ac:dyDescent="0.25">
      <c r="A801" s="54" t="s">
        <v>1060</v>
      </c>
      <c r="B801" s="55" t="s">
        <v>1061</v>
      </c>
      <c r="C801" s="56" t="s">
        <v>142</v>
      </c>
      <c r="D801" s="57" t="s">
        <v>896</v>
      </c>
      <c r="E801" s="150" t="s">
        <v>129</v>
      </c>
      <c r="F801" s="59">
        <v>4</v>
      </c>
      <c r="G801" s="60" t="s">
        <v>1039</v>
      </c>
      <c r="H801" s="60" t="s">
        <v>1040</v>
      </c>
      <c r="I801" s="94"/>
      <c r="J801" s="82">
        <v>1</v>
      </c>
      <c r="K801" s="63">
        <f t="shared" si="516"/>
        <v>1</v>
      </c>
      <c r="L801" s="63">
        <f t="shared" si="517"/>
        <v>0</v>
      </c>
      <c r="M801" s="83">
        <v>26</v>
      </c>
      <c r="N801" s="84">
        <v>2</v>
      </c>
      <c r="O801" s="66">
        <f t="shared" si="518"/>
        <v>1</v>
      </c>
      <c r="P801" s="66">
        <f t="shared" si="519"/>
        <v>1</v>
      </c>
      <c r="Q801" s="83">
        <v>26</v>
      </c>
      <c r="R801" s="85">
        <f t="shared" si="506"/>
        <v>158.60000000000002</v>
      </c>
      <c r="S801" s="69">
        <f t="shared" si="507"/>
        <v>26</v>
      </c>
      <c r="T801" s="70">
        <f t="shared" si="508"/>
        <v>26</v>
      </c>
      <c r="U801" s="70">
        <f t="shared" si="509"/>
        <v>31.2</v>
      </c>
      <c r="V801" s="70">
        <f t="shared" si="510"/>
        <v>52</v>
      </c>
      <c r="W801" s="70">
        <f t="shared" si="511"/>
        <v>7.8</v>
      </c>
      <c r="X801" s="70">
        <f t="shared" si="512"/>
        <v>15.6</v>
      </c>
      <c r="Y801" s="70">
        <f t="shared" si="513"/>
        <v>78</v>
      </c>
      <c r="Z801" s="70">
        <f t="shared" si="514"/>
        <v>33.799999999999997</v>
      </c>
      <c r="AA801" s="70">
        <f t="shared" si="515"/>
        <v>46.8</v>
      </c>
      <c r="AB801" s="71"/>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row>
    <row r="802" spans="1:68" s="213" customFormat="1" x14ac:dyDescent="0.25">
      <c r="A802" s="54" t="s">
        <v>1060</v>
      </c>
      <c r="B802" s="55" t="s">
        <v>1061</v>
      </c>
      <c r="C802" s="56" t="s">
        <v>142</v>
      </c>
      <c r="D802" s="57" t="s">
        <v>896</v>
      </c>
      <c r="E802" s="150" t="s">
        <v>129</v>
      </c>
      <c r="F802" s="59">
        <v>4</v>
      </c>
      <c r="G802" s="60" t="s">
        <v>1074</v>
      </c>
      <c r="H802" s="60" t="s">
        <v>1075</v>
      </c>
      <c r="I802" s="94"/>
      <c r="J802" s="82">
        <v>1</v>
      </c>
      <c r="K802" s="63">
        <f t="shared" si="516"/>
        <v>1</v>
      </c>
      <c r="L802" s="63">
        <f t="shared" si="517"/>
        <v>0</v>
      </c>
      <c r="M802" s="83">
        <v>26</v>
      </c>
      <c r="N802" s="84"/>
      <c r="O802" s="66">
        <f t="shared" si="518"/>
        <v>0</v>
      </c>
      <c r="P802" s="66">
        <f t="shared" si="519"/>
        <v>0</v>
      </c>
      <c r="Q802" s="83"/>
      <c r="R802" s="85">
        <f t="shared" si="506"/>
        <v>83.2</v>
      </c>
      <c r="S802" s="69">
        <f t="shared" si="507"/>
        <v>26</v>
      </c>
      <c r="T802" s="70">
        <f t="shared" si="508"/>
        <v>26</v>
      </c>
      <c r="U802" s="70">
        <f t="shared" si="509"/>
        <v>31.2</v>
      </c>
      <c r="V802" s="70">
        <f t="shared" si="510"/>
        <v>0</v>
      </c>
      <c r="W802" s="70">
        <f t="shared" si="511"/>
        <v>0</v>
      </c>
      <c r="X802" s="70">
        <f t="shared" si="512"/>
        <v>0</v>
      </c>
      <c r="Y802" s="70">
        <f t="shared" si="513"/>
        <v>26</v>
      </c>
      <c r="Z802" s="70">
        <f t="shared" si="514"/>
        <v>26</v>
      </c>
      <c r="AA802" s="70">
        <f t="shared" si="515"/>
        <v>31.2</v>
      </c>
      <c r="AB802" s="71"/>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row>
    <row r="803" spans="1:68" s="213" customFormat="1" x14ac:dyDescent="0.25">
      <c r="A803" s="54" t="s">
        <v>1198</v>
      </c>
      <c r="B803" s="55" t="s">
        <v>1199</v>
      </c>
      <c r="C803" s="56" t="s">
        <v>199</v>
      </c>
      <c r="D803" s="57" t="s">
        <v>1162</v>
      </c>
      <c r="E803" s="150" t="s">
        <v>129</v>
      </c>
      <c r="F803" s="59">
        <v>4</v>
      </c>
      <c r="G803" s="60" t="s">
        <v>1208</v>
      </c>
      <c r="H803" s="60" t="s">
        <v>1075</v>
      </c>
      <c r="I803" s="81"/>
      <c r="J803" s="82"/>
      <c r="K803" s="63">
        <f t="shared" si="516"/>
        <v>0</v>
      </c>
      <c r="L803" s="63">
        <f t="shared" si="517"/>
        <v>0</v>
      </c>
      <c r="M803" s="83"/>
      <c r="N803" s="84">
        <v>1</v>
      </c>
      <c r="O803" s="66">
        <f t="shared" si="518"/>
        <v>1</v>
      </c>
      <c r="P803" s="66">
        <f t="shared" si="519"/>
        <v>0</v>
      </c>
      <c r="Q803" s="83">
        <v>26</v>
      </c>
      <c r="R803" s="85">
        <f t="shared" si="506"/>
        <v>41.6</v>
      </c>
      <c r="S803" s="69">
        <f t="shared" si="507"/>
        <v>0</v>
      </c>
      <c r="T803" s="70">
        <f t="shared" si="508"/>
        <v>0</v>
      </c>
      <c r="U803" s="70">
        <f t="shared" si="509"/>
        <v>0</v>
      </c>
      <c r="V803" s="70">
        <f t="shared" si="510"/>
        <v>26</v>
      </c>
      <c r="W803" s="70">
        <f t="shared" si="511"/>
        <v>7.8</v>
      </c>
      <c r="X803" s="70">
        <f t="shared" si="512"/>
        <v>7.8</v>
      </c>
      <c r="Y803" s="70">
        <f t="shared" si="513"/>
        <v>26</v>
      </c>
      <c r="Z803" s="70">
        <f t="shared" si="514"/>
        <v>7.8</v>
      </c>
      <c r="AA803" s="70">
        <f t="shared" si="515"/>
        <v>7.8</v>
      </c>
      <c r="AB803" s="71"/>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row>
    <row r="804" spans="1:68" s="213" customFormat="1" x14ac:dyDescent="0.25">
      <c r="A804" s="54" t="s">
        <v>1239</v>
      </c>
      <c r="B804" s="55" t="s">
        <v>1240</v>
      </c>
      <c r="C804" s="56" t="s">
        <v>52</v>
      </c>
      <c r="D804" s="57" t="s">
        <v>1162</v>
      </c>
      <c r="E804" s="150" t="s">
        <v>129</v>
      </c>
      <c r="F804" s="59">
        <v>4</v>
      </c>
      <c r="G804" s="60" t="s">
        <v>1208</v>
      </c>
      <c r="H804" s="60" t="s">
        <v>1075</v>
      </c>
      <c r="I804" s="81"/>
      <c r="J804" s="82">
        <v>0</v>
      </c>
      <c r="K804" s="63">
        <f t="shared" si="516"/>
        <v>0</v>
      </c>
      <c r="L804" s="63">
        <f t="shared" si="517"/>
        <v>0</v>
      </c>
      <c r="M804" s="83">
        <v>0</v>
      </c>
      <c r="N804" s="84">
        <v>0</v>
      </c>
      <c r="O804" s="66">
        <f t="shared" si="518"/>
        <v>0</v>
      </c>
      <c r="P804" s="66">
        <f t="shared" si="519"/>
        <v>0</v>
      </c>
      <c r="Q804" s="83">
        <v>0</v>
      </c>
      <c r="R804" s="85">
        <f t="shared" si="506"/>
        <v>0</v>
      </c>
      <c r="S804" s="69">
        <f t="shared" si="507"/>
        <v>0</v>
      </c>
      <c r="T804" s="70">
        <f t="shared" si="508"/>
        <v>0</v>
      </c>
      <c r="U804" s="70">
        <f t="shared" si="509"/>
        <v>0</v>
      </c>
      <c r="V804" s="70">
        <f t="shared" si="510"/>
        <v>0</v>
      </c>
      <c r="W804" s="70">
        <f t="shared" si="511"/>
        <v>0</v>
      </c>
      <c r="X804" s="70">
        <f t="shared" si="512"/>
        <v>0</v>
      </c>
      <c r="Y804" s="70">
        <f t="shared" si="513"/>
        <v>0</v>
      </c>
      <c r="Z804" s="70">
        <f t="shared" si="514"/>
        <v>0</v>
      </c>
      <c r="AA804" s="70">
        <f t="shared" si="515"/>
        <v>0</v>
      </c>
      <c r="AB804" s="71"/>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row>
    <row r="805" spans="1:68" s="213" customFormat="1" x14ac:dyDescent="0.25">
      <c r="A805" s="678" t="s">
        <v>1295</v>
      </c>
      <c r="B805" s="480" t="s">
        <v>1296</v>
      </c>
      <c r="C805" s="56"/>
      <c r="D805" s="57" t="s">
        <v>1162</v>
      </c>
      <c r="E805" s="150" t="s">
        <v>129</v>
      </c>
      <c r="F805" s="59">
        <v>4</v>
      </c>
      <c r="G805" s="60" t="s">
        <v>1208</v>
      </c>
      <c r="H805" s="60" t="s">
        <v>1075</v>
      </c>
      <c r="I805" s="81"/>
      <c r="J805" s="82">
        <v>1</v>
      </c>
      <c r="K805" s="63">
        <f t="shared" si="516"/>
        <v>1</v>
      </c>
      <c r="L805" s="63">
        <f t="shared" si="517"/>
        <v>0</v>
      </c>
      <c r="M805" s="83">
        <v>26</v>
      </c>
      <c r="N805" s="84">
        <v>0</v>
      </c>
      <c r="O805" s="66">
        <f t="shared" si="518"/>
        <v>0</v>
      </c>
      <c r="P805" s="66">
        <f t="shared" si="519"/>
        <v>0</v>
      </c>
      <c r="Q805" s="83">
        <v>0</v>
      </c>
      <c r="R805" s="85">
        <f t="shared" si="506"/>
        <v>83.2</v>
      </c>
      <c r="S805" s="69">
        <f t="shared" si="507"/>
        <v>26</v>
      </c>
      <c r="T805" s="70">
        <f t="shared" si="508"/>
        <v>26</v>
      </c>
      <c r="U805" s="70">
        <f t="shared" si="509"/>
        <v>31.2</v>
      </c>
      <c r="V805" s="70">
        <f t="shared" si="510"/>
        <v>0</v>
      </c>
      <c r="W805" s="70">
        <f t="shared" si="511"/>
        <v>0</v>
      </c>
      <c r="X805" s="70">
        <f t="shared" si="512"/>
        <v>0</v>
      </c>
      <c r="Y805" s="70">
        <f t="shared" si="513"/>
        <v>26</v>
      </c>
      <c r="Z805" s="70">
        <f t="shared" si="514"/>
        <v>26</v>
      </c>
      <c r="AA805" s="70">
        <f t="shared" si="515"/>
        <v>31.2</v>
      </c>
      <c r="AB805" s="71"/>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row>
    <row r="806" spans="1:68" s="213" customFormat="1" ht="31.5" x14ac:dyDescent="0.25">
      <c r="A806" s="678" t="s">
        <v>1379</v>
      </c>
      <c r="B806" s="480" t="s">
        <v>1380</v>
      </c>
      <c r="C806" s="56" t="s">
        <v>117</v>
      </c>
      <c r="D806" s="57" t="s">
        <v>1299</v>
      </c>
      <c r="E806" s="626" t="s">
        <v>129</v>
      </c>
      <c r="F806" s="80">
        <v>4</v>
      </c>
      <c r="G806" s="60" t="s">
        <v>1386</v>
      </c>
      <c r="H806" s="60" t="s">
        <v>1387</v>
      </c>
      <c r="I806" s="81"/>
      <c r="J806" s="82">
        <v>1</v>
      </c>
      <c r="K806" s="63">
        <f t="shared" si="516"/>
        <v>1</v>
      </c>
      <c r="L806" s="63">
        <f t="shared" si="517"/>
        <v>0</v>
      </c>
      <c r="M806" s="83">
        <v>26</v>
      </c>
      <c r="N806" s="84">
        <v>1</v>
      </c>
      <c r="O806" s="66">
        <f t="shared" si="518"/>
        <v>1</v>
      </c>
      <c r="P806" s="66">
        <f t="shared" si="519"/>
        <v>0</v>
      </c>
      <c r="Q806" s="83">
        <v>26</v>
      </c>
      <c r="R806" s="85">
        <f t="shared" si="506"/>
        <v>124.80000000000001</v>
      </c>
      <c r="S806" s="69">
        <f t="shared" si="507"/>
        <v>26</v>
      </c>
      <c r="T806" s="70">
        <f t="shared" si="508"/>
        <v>26</v>
      </c>
      <c r="U806" s="70">
        <f t="shared" si="509"/>
        <v>31.2</v>
      </c>
      <c r="V806" s="70">
        <f t="shared" si="510"/>
        <v>26</v>
      </c>
      <c r="W806" s="70">
        <f t="shared" si="511"/>
        <v>7.8</v>
      </c>
      <c r="X806" s="70">
        <f t="shared" si="512"/>
        <v>7.8</v>
      </c>
      <c r="Y806" s="70">
        <f t="shared" si="513"/>
        <v>52</v>
      </c>
      <c r="Z806" s="70">
        <f t="shared" si="514"/>
        <v>33.799999999999997</v>
      </c>
      <c r="AA806" s="70">
        <f t="shared" si="515"/>
        <v>39</v>
      </c>
      <c r="AB806" s="71"/>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row>
    <row r="807" spans="1:68" s="213" customFormat="1" ht="26.25" thickBot="1" x14ac:dyDescent="0.3">
      <c r="A807" s="681" t="s">
        <v>547</v>
      </c>
      <c r="B807" s="690" t="s">
        <v>548</v>
      </c>
      <c r="C807" s="698" t="s">
        <v>117</v>
      </c>
      <c r="D807" s="57" t="s">
        <v>549</v>
      </c>
      <c r="E807" s="721" t="s">
        <v>214</v>
      </c>
      <c r="F807" s="733">
        <v>2</v>
      </c>
      <c r="G807" s="744" t="s">
        <v>570</v>
      </c>
      <c r="H807" s="744" t="s">
        <v>551</v>
      </c>
      <c r="I807" s="755"/>
      <c r="J807" s="783">
        <v>1</v>
      </c>
      <c r="K807" s="791">
        <f t="shared" si="516"/>
        <v>1</v>
      </c>
      <c r="L807" s="791">
        <f t="shared" si="517"/>
        <v>0</v>
      </c>
      <c r="M807" s="801">
        <v>26</v>
      </c>
      <c r="N807" s="811">
        <v>1</v>
      </c>
      <c r="O807" s="818">
        <f t="shared" si="518"/>
        <v>1</v>
      </c>
      <c r="P807" s="818">
        <f t="shared" si="519"/>
        <v>0</v>
      </c>
      <c r="Q807" s="801">
        <v>26</v>
      </c>
      <c r="R807" s="848">
        <f t="shared" si="506"/>
        <v>124.80000000000001</v>
      </c>
      <c r="S807" s="860">
        <f t="shared" si="507"/>
        <v>26</v>
      </c>
      <c r="T807" s="866">
        <f t="shared" si="508"/>
        <v>26</v>
      </c>
      <c r="U807" s="866">
        <f t="shared" si="509"/>
        <v>31.2</v>
      </c>
      <c r="V807" s="866">
        <f t="shared" si="510"/>
        <v>26</v>
      </c>
      <c r="W807" s="866">
        <f t="shared" si="511"/>
        <v>7.8</v>
      </c>
      <c r="X807" s="866">
        <f t="shared" si="512"/>
        <v>7.8</v>
      </c>
      <c r="Y807" s="866">
        <f t="shared" si="513"/>
        <v>52</v>
      </c>
      <c r="Z807" s="866">
        <f t="shared" si="514"/>
        <v>33.799999999999997</v>
      </c>
      <c r="AA807" s="866">
        <f t="shared" si="515"/>
        <v>39</v>
      </c>
      <c r="AB807" s="868"/>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row>
    <row r="808" spans="1:68" s="213" customFormat="1" ht="16.5" thickTop="1" x14ac:dyDescent="0.25">
      <c r="A808" s="392" t="s">
        <v>378</v>
      </c>
      <c r="B808" s="393" t="s">
        <v>51</v>
      </c>
      <c r="C808" s="57"/>
      <c r="D808" s="57"/>
      <c r="E808" s="348" t="s">
        <v>214</v>
      </c>
      <c r="F808" s="349">
        <v>2</v>
      </c>
      <c r="G808" s="350" t="s">
        <v>391</v>
      </c>
      <c r="H808" s="349" t="s">
        <v>380</v>
      </c>
      <c r="I808" s="757"/>
      <c r="J808" s="785"/>
      <c r="K808" s="63">
        <f t="shared" si="516"/>
        <v>0</v>
      </c>
      <c r="L808" s="63">
        <f t="shared" si="517"/>
        <v>0</v>
      </c>
      <c r="M808" s="803"/>
      <c r="N808" s="812"/>
      <c r="O808" s="66">
        <f t="shared" si="518"/>
        <v>0</v>
      </c>
      <c r="P808" s="66">
        <f t="shared" si="519"/>
        <v>0</v>
      </c>
      <c r="Q808" s="831"/>
      <c r="R808" s="68">
        <f t="shared" si="506"/>
        <v>0</v>
      </c>
      <c r="S808" s="622">
        <f t="shared" si="507"/>
        <v>0</v>
      </c>
      <c r="T808" s="87">
        <f t="shared" si="508"/>
        <v>0</v>
      </c>
      <c r="U808" s="87">
        <f t="shared" si="509"/>
        <v>0</v>
      </c>
      <c r="V808" s="87">
        <f t="shared" si="510"/>
        <v>0</v>
      </c>
      <c r="W808" s="87">
        <f t="shared" si="511"/>
        <v>0</v>
      </c>
      <c r="X808" s="87">
        <f t="shared" si="512"/>
        <v>0</v>
      </c>
      <c r="Y808" s="87">
        <f t="shared" si="513"/>
        <v>0</v>
      </c>
      <c r="Z808" s="87">
        <f t="shared" si="514"/>
        <v>0</v>
      </c>
      <c r="AA808" s="87">
        <f t="shared" si="515"/>
        <v>0</v>
      </c>
      <c r="AB808" s="340"/>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row>
    <row r="809" spans="1:68" s="213" customFormat="1" x14ac:dyDescent="0.25">
      <c r="A809" s="54" t="s">
        <v>443</v>
      </c>
      <c r="B809" s="55" t="s">
        <v>444</v>
      </c>
      <c r="C809" s="56" t="s">
        <v>142</v>
      </c>
      <c r="D809" s="57" t="s">
        <v>289</v>
      </c>
      <c r="E809" s="237" t="s">
        <v>214</v>
      </c>
      <c r="F809" s="238">
        <v>2</v>
      </c>
      <c r="G809" s="239" t="s">
        <v>391</v>
      </c>
      <c r="H809" s="239" t="s">
        <v>380</v>
      </c>
      <c r="I809" s="81"/>
      <c r="J809" s="82"/>
      <c r="K809" s="63">
        <f t="shared" si="516"/>
        <v>0</v>
      </c>
      <c r="L809" s="63">
        <f t="shared" si="517"/>
        <v>0</v>
      </c>
      <c r="M809" s="83"/>
      <c r="N809" s="84"/>
      <c r="O809" s="66">
        <f t="shared" si="518"/>
        <v>0</v>
      </c>
      <c r="P809" s="66">
        <f t="shared" si="519"/>
        <v>0</v>
      </c>
      <c r="Q809" s="83"/>
      <c r="R809" s="85">
        <f t="shared" si="506"/>
        <v>0</v>
      </c>
      <c r="S809" s="69">
        <f t="shared" si="507"/>
        <v>0</v>
      </c>
      <c r="T809" s="70">
        <f t="shared" si="508"/>
        <v>0</v>
      </c>
      <c r="U809" s="70">
        <f t="shared" si="509"/>
        <v>0</v>
      </c>
      <c r="V809" s="70">
        <f t="shared" si="510"/>
        <v>0</v>
      </c>
      <c r="W809" s="70">
        <f t="shared" si="511"/>
        <v>0</v>
      </c>
      <c r="X809" s="70">
        <f t="shared" si="512"/>
        <v>0</v>
      </c>
      <c r="Y809" s="70">
        <f t="shared" si="513"/>
        <v>0</v>
      </c>
      <c r="Z809" s="70">
        <f t="shared" si="514"/>
        <v>0</v>
      </c>
      <c r="AA809" s="70">
        <f t="shared" si="515"/>
        <v>0</v>
      </c>
      <c r="AB809" s="71"/>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row>
    <row r="810" spans="1:68" s="213" customFormat="1" ht="25.5" x14ac:dyDescent="0.25">
      <c r="A810" s="54" t="s">
        <v>445</v>
      </c>
      <c r="B810" s="55" t="s">
        <v>446</v>
      </c>
      <c r="C810" s="56" t="s">
        <v>117</v>
      </c>
      <c r="D810" s="57" t="s">
        <v>289</v>
      </c>
      <c r="E810" s="237" t="s">
        <v>214</v>
      </c>
      <c r="F810" s="238">
        <v>2</v>
      </c>
      <c r="G810" s="239" t="s">
        <v>391</v>
      </c>
      <c r="H810" s="239" t="s">
        <v>380</v>
      </c>
      <c r="I810" s="81"/>
      <c r="J810" s="82">
        <v>1</v>
      </c>
      <c r="K810" s="63">
        <f t="shared" si="516"/>
        <v>1</v>
      </c>
      <c r="L810" s="63">
        <f t="shared" si="517"/>
        <v>0</v>
      </c>
      <c r="M810" s="83">
        <v>26</v>
      </c>
      <c r="N810" s="84">
        <v>1</v>
      </c>
      <c r="O810" s="66">
        <f t="shared" si="518"/>
        <v>1</v>
      </c>
      <c r="P810" s="66">
        <f t="shared" si="519"/>
        <v>0</v>
      </c>
      <c r="Q810" s="83">
        <v>26</v>
      </c>
      <c r="R810" s="85">
        <f t="shared" si="506"/>
        <v>124.80000000000001</v>
      </c>
      <c r="S810" s="69">
        <f t="shared" si="507"/>
        <v>26</v>
      </c>
      <c r="T810" s="70">
        <f t="shared" si="508"/>
        <v>26</v>
      </c>
      <c r="U810" s="70">
        <f t="shared" si="509"/>
        <v>31.2</v>
      </c>
      <c r="V810" s="70">
        <f t="shared" si="510"/>
        <v>26</v>
      </c>
      <c r="W810" s="70">
        <f t="shared" si="511"/>
        <v>7.8</v>
      </c>
      <c r="X810" s="70">
        <f t="shared" si="512"/>
        <v>7.8</v>
      </c>
      <c r="Y810" s="70">
        <f t="shared" si="513"/>
        <v>52</v>
      </c>
      <c r="Z810" s="70">
        <f t="shared" si="514"/>
        <v>33.799999999999997</v>
      </c>
      <c r="AA810" s="70">
        <f t="shared" si="515"/>
        <v>39</v>
      </c>
      <c r="AB810" s="71"/>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row>
    <row r="811" spans="1:68" s="213" customFormat="1" ht="25.5" x14ac:dyDescent="0.25">
      <c r="A811" s="54" t="s">
        <v>287</v>
      </c>
      <c r="B811" s="55" t="s">
        <v>288</v>
      </c>
      <c r="C811" s="56" t="s">
        <v>117</v>
      </c>
      <c r="D811" s="57" t="s">
        <v>289</v>
      </c>
      <c r="E811" s="237" t="s">
        <v>214</v>
      </c>
      <c r="F811" s="238">
        <v>4</v>
      </c>
      <c r="G811" s="239" t="s">
        <v>306</v>
      </c>
      <c r="H811" s="239" t="s">
        <v>307</v>
      </c>
      <c r="I811" s="81"/>
      <c r="J811" s="82">
        <v>1</v>
      </c>
      <c r="K811" s="63">
        <f t="shared" si="516"/>
        <v>1</v>
      </c>
      <c r="L811" s="63">
        <f t="shared" si="517"/>
        <v>0</v>
      </c>
      <c r="M811" s="83">
        <v>26</v>
      </c>
      <c r="N811" s="84">
        <v>1</v>
      </c>
      <c r="O811" s="66">
        <f t="shared" si="518"/>
        <v>1</v>
      </c>
      <c r="P811" s="66">
        <f t="shared" si="519"/>
        <v>0</v>
      </c>
      <c r="Q811" s="83">
        <v>26</v>
      </c>
      <c r="R811" s="85">
        <f t="shared" si="506"/>
        <v>124.80000000000001</v>
      </c>
      <c r="S811" s="69">
        <f t="shared" si="507"/>
        <v>26</v>
      </c>
      <c r="T811" s="70">
        <f t="shared" si="508"/>
        <v>26</v>
      </c>
      <c r="U811" s="70">
        <f t="shared" si="509"/>
        <v>31.2</v>
      </c>
      <c r="V811" s="70">
        <f t="shared" si="510"/>
        <v>26</v>
      </c>
      <c r="W811" s="70">
        <f t="shared" si="511"/>
        <v>7.8</v>
      </c>
      <c r="X811" s="70">
        <f t="shared" si="512"/>
        <v>7.8</v>
      </c>
      <c r="Y811" s="70">
        <f t="shared" si="513"/>
        <v>52</v>
      </c>
      <c r="Z811" s="70">
        <f t="shared" si="514"/>
        <v>33.799999999999997</v>
      </c>
      <c r="AA811" s="70">
        <f t="shared" si="515"/>
        <v>39</v>
      </c>
      <c r="AB811" s="71"/>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row>
    <row r="812" spans="1:68" s="213" customFormat="1" ht="25.5" x14ac:dyDescent="0.25">
      <c r="A812" s="54" t="s">
        <v>1335</v>
      </c>
      <c r="B812" s="55" t="s">
        <v>158</v>
      </c>
      <c r="C812" s="56" t="s">
        <v>117</v>
      </c>
      <c r="D812" s="57" t="s">
        <v>1299</v>
      </c>
      <c r="E812" s="634" t="s">
        <v>214</v>
      </c>
      <c r="F812" s="238">
        <v>4</v>
      </c>
      <c r="G812" s="239" t="s">
        <v>1352</v>
      </c>
      <c r="H812" s="239" t="s">
        <v>1349</v>
      </c>
      <c r="I812" s="81"/>
      <c r="J812" s="82"/>
      <c r="K812" s="63"/>
      <c r="L812" s="63"/>
      <c r="M812" s="83"/>
      <c r="N812" s="84">
        <v>1</v>
      </c>
      <c r="O812" s="66">
        <f t="shared" si="518"/>
        <v>1</v>
      </c>
      <c r="P812" s="66">
        <f t="shared" si="519"/>
        <v>0</v>
      </c>
      <c r="Q812" s="83">
        <v>26</v>
      </c>
      <c r="R812" s="85">
        <f t="shared" si="506"/>
        <v>41.6</v>
      </c>
      <c r="S812" s="69">
        <f t="shared" si="507"/>
        <v>0</v>
      </c>
      <c r="T812" s="70">
        <f t="shared" si="508"/>
        <v>0</v>
      </c>
      <c r="U812" s="70">
        <f t="shared" si="509"/>
        <v>0</v>
      </c>
      <c r="V812" s="70">
        <f t="shared" si="510"/>
        <v>26</v>
      </c>
      <c r="W812" s="70">
        <f t="shared" si="511"/>
        <v>7.8</v>
      </c>
      <c r="X812" s="70">
        <f t="shared" si="512"/>
        <v>7.8</v>
      </c>
      <c r="Y812" s="70">
        <f t="shared" si="513"/>
        <v>26</v>
      </c>
      <c r="Z812" s="70">
        <f t="shared" si="514"/>
        <v>7.8</v>
      </c>
      <c r="AA812" s="70">
        <f t="shared" si="515"/>
        <v>7.8</v>
      </c>
      <c r="AB812" s="71"/>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row>
    <row r="813" spans="1:68" s="213" customFormat="1" x14ac:dyDescent="0.25">
      <c r="A813" s="54" t="s">
        <v>1373</v>
      </c>
      <c r="B813" s="55" t="s">
        <v>219</v>
      </c>
      <c r="C813" s="56" t="s">
        <v>52</v>
      </c>
      <c r="D813" s="57" t="s">
        <v>1299</v>
      </c>
      <c r="E813" s="634" t="s">
        <v>214</v>
      </c>
      <c r="F813" s="238">
        <v>4</v>
      </c>
      <c r="G813" s="239" t="s">
        <v>1352</v>
      </c>
      <c r="H813" s="239" t="s">
        <v>1349</v>
      </c>
      <c r="I813" s="81"/>
      <c r="J813" s="82">
        <v>1</v>
      </c>
      <c r="K813" s="63">
        <f>IF(J813&gt;0, 1, 0)</f>
        <v>1</v>
      </c>
      <c r="L813" s="63">
        <f>J813-K813</f>
        <v>0</v>
      </c>
      <c r="M813" s="83">
        <v>26</v>
      </c>
      <c r="N813" s="84"/>
      <c r="O813" s="66">
        <f t="shared" si="518"/>
        <v>0</v>
      </c>
      <c r="P813" s="66">
        <f t="shared" si="519"/>
        <v>0</v>
      </c>
      <c r="Q813" s="83"/>
      <c r="R813" s="85">
        <f t="shared" si="506"/>
        <v>83.2</v>
      </c>
      <c r="S813" s="69">
        <f t="shared" si="507"/>
        <v>26</v>
      </c>
      <c r="T813" s="70">
        <f t="shared" si="508"/>
        <v>26</v>
      </c>
      <c r="U813" s="70">
        <f t="shared" si="509"/>
        <v>31.2</v>
      </c>
      <c r="V813" s="70">
        <f t="shared" si="510"/>
        <v>0</v>
      </c>
      <c r="W813" s="70">
        <f t="shared" si="511"/>
        <v>0</v>
      </c>
      <c r="X813" s="70">
        <f t="shared" si="512"/>
        <v>0</v>
      </c>
      <c r="Y813" s="70">
        <f t="shared" si="513"/>
        <v>26</v>
      </c>
      <c r="Z813" s="70">
        <f t="shared" si="514"/>
        <v>26</v>
      </c>
      <c r="AA813" s="70">
        <f t="shared" si="515"/>
        <v>31.2</v>
      </c>
      <c r="AB813" s="71"/>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row>
    <row r="814" spans="1:68" s="213" customFormat="1" ht="25.5" x14ac:dyDescent="0.25">
      <c r="A814" s="54" t="s">
        <v>1076</v>
      </c>
      <c r="B814" s="55" t="s">
        <v>163</v>
      </c>
      <c r="C814" s="56" t="s">
        <v>117</v>
      </c>
      <c r="D814" s="57" t="s">
        <v>896</v>
      </c>
      <c r="E814" s="237" t="s">
        <v>214</v>
      </c>
      <c r="F814" s="238">
        <v>5</v>
      </c>
      <c r="G814" s="239" t="s">
        <v>1086</v>
      </c>
      <c r="H814" s="239" t="s">
        <v>898</v>
      </c>
      <c r="I814" s="81"/>
      <c r="J814" s="82">
        <v>1</v>
      </c>
      <c r="K814" s="63">
        <f>IF(J814&gt;0, 1, 0)</f>
        <v>1</v>
      </c>
      <c r="L814" s="63">
        <f>J814-K814</f>
        <v>0</v>
      </c>
      <c r="M814" s="83">
        <v>26</v>
      </c>
      <c r="N814" s="84">
        <v>1</v>
      </c>
      <c r="O814" s="66">
        <f t="shared" si="518"/>
        <v>1</v>
      </c>
      <c r="P814" s="66">
        <f t="shared" si="519"/>
        <v>0</v>
      </c>
      <c r="Q814" s="83">
        <v>26</v>
      </c>
      <c r="R814" s="85">
        <f t="shared" si="506"/>
        <v>124.80000000000001</v>
      </c>
      <c r="S814" s="69">
        <f t="shared" si="507"/>
        <v>26</v>
      </c>
      <c r="T814" s="70">
        <f t="shared" si="508"/>
        <v>26</v>
      </c>
      <c r="U814" s="70">
        <f t="shared" si="509"/>
        <v>31.2</v>
      </c>
      <c r="V814" s="70">
        <f t="shared" si="510"/>
        <v>26</v>
      </c>
      <c r="W814" s="70">
        <f t="shared" si="511"/>
        <v>7.8</v>
      </c>
      <c r="X814" s="70">
        <f t="shared" si="512"/>
        <v>7.8</v>
      </c>
      <c r="Y814" s="70">
        <f t="shared" si="513"/>
        <v>52</v>
      </c>
      <c r="Z814" s="70">
        <f t="shared" si="514"/>
        <v>33.799999999999997</v>
      </c>
      <c r="AA814" s="70">
        <f t="shared" si="515"/>
        <v>39</v>
      </c>
      <c r="AB814" s="71"/>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row>
    <row r="815" spans="1:68" s="213" customFormat="1" ht="25.5" x14ac:dyDescent="0.25">
      <c r="A815" s="54" t="s">
        <v>880</v>
      </c>
      <c r="B815" s="55" t="s">
        <v>881</v>
      </c>
      <c r="C815" s="56" t="s">
        <v>117</v>
      </c>
      <c r="D815" s="57" t="s">
        <v>738</v>
      </c>
      <c r="E815" s="237" t="s">
        <v>214</v>
      </c>
      <c r="F815" s="238">
        <v>6</v>
      </c>
      <c r="G815" s="239" t="s">
        <v>887</v>
      </c>
      <c r="H815" s="239" t="s">
        <v>888</v>
      </c>
      <c r="I815" s="81"/>
      <c r="J815" s="82">
        <v>1</v>
      </c>
      <c r="K815" s="63">
        <f>IF(J815&gt;0, 1, 0)</f>
        <v>1</v>
      </c>
      <c r="L815" s="63">
        <f>J815-K815</f>
        <v>0</v>
      </c>
      <c r="M815" s="83">
        <v>26</v>
      </c>
      <c r="N815" s="84">
        <v>1</v>
      </c>
      <c r="O815" s="66">
        <f t="shared" si="518"/>
        <v>1</v>
      </c>
      <c r="P815" s="66">
        <f t="shared" si="519"/>
        <v>0</v>
      </c>
      <c r="Q815" s="83">
        <v>26</v>
      </c>
      <c r="R815" s="85">
        <f t="shared" si="506"/>
        <v>124.80000000000001</v>
      </c>
      <c r="S815" s="69">
        <f t="shared" si="507"/>
        <v>26</v>
      </c>
      <c r="T815" s="70">
        <f t="shared" si="508"/>
        <v>26</v>
      </c>
      <c r="U815" s="70">
        <f t="shared" si="509"/>
        <v>31.2</v>
      </c>
      <c r="V815" s="70">
        <f t="shared" si="510"/>
        <v>26</v>
      </c>
      <c r="W815" s="70">
        <f t="shared" si="511"/>
        <v>7.8</v>
      </c>
      <c r="X815" s="70">
        <f t="shared" si="512"/>
        <v>7.8</v>
      </c>
      <c r="Y815" s="70">
        <f t="shared" si="513"/>
        <v>52</v>
      </c>
      <c r="Z815" s="70">
        <f t="shared" si="514"/>
        <v>33.799999999999997</v>
      </c>
      <c r="AA815" s="70">
        <f t="shared" si="515"/>
        <v>39</v>
      </c>
      <c r="AB815" s="71"/>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row>
    <row r="816" spans="1:68" s="912" customFormat="1" ht="57" customHeight="1" x14ac:dyDescent="0.25">
      <c r="A816" s="896"/>
      <c r="B816" s="897"/>
      <c r="C816" s="898"/>
      <c r="D816" s="899"/>
      <c r="E816" s="900"/>
      <c r="F816" s="901"/>
      <c r="G816" s="902"/>
      <c r="H816" s="902"/>
      <c r="I816" s="903"/>
      <c r="J816" s="904"/>
      <c r="K816" s="493"/>
      <c r="L816" s="493"/>
      <c r="M816" s="905"/>
      <c r="N816" s="906"/>
      <c r="O816" s="493"/>
      <c r="P816" s="493"/>
      <c r="Q816" s="905"/>
      <c r="R816" s="907"/>
      <c r="S816" s="908"/>
      <c r="T816" s="909"/>
      <c r="U816" s="909"/>
      <c r="V816" s="909"/>
      <c r="W816" s="909"/>
      <c r="X816" s="909"/>
      <c r="Y816" s="909"/>
      <c r="Z816" s="909"/>
      <c r="AA816" s="909"/>
      <c r="AB816" s="910"/>
      <c r="AC816" s="911"/>
      <c r="AD816" s="911"/>
      <c r="AE816" s="911"/>
      <c r="AF816" s="911"/>
      <c r="AG816" s="911"/>
      <c r="AH816" s="911"/>
      <c r="AI816" s="911"/>
      <c r="AJ816" s="911"/>
      <c r="AK816" s="911"/>
      <c r="AL816" s="911"/>
      <c r="AM816" s="911"/>
      <c r="AN816" s="911"/>
      <c r="AO816" s="911"/>
      <c r="AP816" s="911"/>
      <c r="AQ816" s="911"/>
      <c r="AR816" s="911"/>
      <c r="AS816" s="911"/>
      <c r="AT816" s="911"/>
      <c r="AU816" s="911"/>
      <c r="AV816" s="911"/>
      <c r="AW816" s="911"/>
      <c r="AX816" s="911"/>
      <c r="AY816" s="911"/>
      <c r="AZ816" s="911"/>
      <c r="BA816" s="911"/>
      <c r="BB816" s="911"/>
      <c r="BC816" s="911"/>
      <c r="BD816" s="911"/>
      <c r="BE816" s="911"/>
      <c r="BF816" s="911"/>
      <c r="BG816" s="911"/>
      <c r="BH816" s="911"/>
      <c r="BI816" s="911"/>
      <c r="BJ816" s="911"/>
      <c r="BK816" s="911"/>
      <c r="BL816" s="911"/>
      <c r="BM816" s="911"/>
      <c r="BN816" s="911"/>
      <c r="BO816" s="911"/>
      <c r="BP816" s="911"/>
    </row>
    <row r="817" spans="1:68" s="213" customFormat="1" x14ac:dyDescent="0.25">
      <c r="A817" s="685" t="s">
        <v>1391</v>
      </c>
      <c r="B817" s="694" t="s">
        <v>1392</v>
      </c>
      <c r="C817" s="694" t="s">
        <v>117</v>
      </c>
      <c r="D817" s="57"/>
      <c r="E817" s="632" t="s">
        <v>1370</v>
      </c>
      <c r="F817" s="258">
        <v>2</v>
      </c>
      <c r="G817" s="259"/>
      <c r="H817" s="656" t="s">
        <v>1401</v>
      </c>
      <c r="I817" s="81"/>
      <c r="J817" s="470">
        <v>1</v>
      </c>
      <c r="K817" s="63">
        <f t="shared" ref="K817:K840" si="520">IF(J817&gt;0, 1, 0)</f>
        <v>1</v>
      </c>
      <c r="L817" s="63">
        <f t="shared" ref="L817:L840" si="521">J817-K817</f>
        <v>0</v>
      </c>
      <c r="M817" s="471">
        <v>6</v>
      </c>
      <c r="N817" s="564"/>
      <c r="O817" s="66"/>
      <c r="P817" s="66"/>
      <c r="Q817" s="471"/>
      <c r="R817" s="631">
        <f>58.8/2</f>
        <v>29.4</v>
      </c>
      <c r="S817" s="69"/>
      <c r="T817" s="70"/>
      <c r="U817" s="70"/>
      <c r="V817" s="70"/>
      <c r="W817" s="70"/>
      <c r="X817" s="70"/>
      <c r="Y817" s="70"/>
      <c r="Z817" s="70"/>
      <c r="AA817" s="70"/>
      <c r="AB817" s="71"/>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row>
    <row r="818" spans="1:68" s="213" customFormat="1" x14ac:dyDescent="0.25">
      <c r="A818" s="97" t="s">
        <v>1402</v>
      </c>
      <c r="B818" s="98" t="s">
        <v>1403</v>
      </c>
      <c r="C818" s="99" t="s">
        <v>52</v>
      </c>
      <c r="D818" s="57"/>
      <c r="E818" s="632" t="s">
        <v>1370</v>
      </c>
      <c r="F818" s="258">
        <v>2</v>
      </c>
      <c r="G818" s="259"/>
      <c r="H818" s="656" t="s">
        <v>1401</v>
      </c>
      <c r="I818" s="81"/>
      <c r="J818" s="470">
        <v>1</v>
      </c>
      <c r="K818" s="63">
        <f t="shared" si="520"/>
        <v>1</v>
      </c>
      <c r="L818" s="63">
        <f t="shared" si="521"/>
        <v>0</v>
      </c>
      <c r="M818" s="471">
        <v>6</v>
      </c>
      <c r="N818" s="564"/>
      <c r="O818" s="66"/>
      <c r="P818" s="66"/>
      <c r="Q818" s="471"/>
      <c r="R818" s="631">
        <f>58.8/2</f>
        <v>29.4</v>
      </c>
      <c r="S818" s="69"/>
      <c r="T818" s="70"/>
      <c r="U818" s="70"/>
      <c r="V818" s="70"/>
      <c r="W818" s="70"/>
      <c r="X818" s="70"/>
      <c r="Y818" s="70"/>
      <c r="Z818" s="70"/>
      <c r="AA818" s="70"/>
      <c r="AB818" s="71"/>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row>
    <row r="819" spans="1:68" s="213" customFormat="1" x14ac:dyDescent="0.25">
      <c r="A819" s="875" t="s">
        <v>429</v>
      </c>
      <c r="B819" s="632" t="s">
        <v>1361</v>
      </c>
      <c r="C819" s="694" t="s">
        <v>52</v>
      </c>
      <c r="D819" s="100"/>
      <c r="E819" s="632" t="s">
        <v>1370</v>
      </c>
      <c r="F819" s="258">
        <v>2</v>
      </c>
      <c r="G819" s="632"/>
      <c r="H819" s="656" t="s">
        <v>1372</v>
      </c>
      <c r="I819" s="81"/>
      <c r="J819" s="470">
        <v>1</v>
      </c>
      <c r="K819" s="63">
        <f t="shared" si="520"/>
        <v>1</v>
      </c>
      <c r="L819" s="63">
        <f t="shared" si="521"/>
        <v>0</v>
      </c>
      <c r="M819" s="471">
        <v>12</v>
      </c>
      <c r="N819" s="564"/>
      <c r="O819" s="66"/>
      <c r="P819" s="66"/>
      <c r="Q819" s="471"/>
      <c r="R819" s="631">
        <v>58.8</v>
      </c>
      <c r="S819" s="69">
        <f>J819*M819*$S$5</f>
        <v>12</v>
      </c>
      <c r="T819" s="70">
        <f>K819*M819*$T$5</f>
        <v>12</v>
      </c>
      <c r="U819" s="70">
        <f>J819*M819*$U$5</f>
        <v>14.399999999999999</v>
      </c>
      <c r="V819" s="70"/>
      <c r="W819" s="70"/>
      <c r="X819" s="70"/>
      <c r="Y819" s="70"/>
      <c r="Z819" s="70"/>
      <c r="AA819" s="70"/>
      <c r="AB819" s="71"/>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row>
    <row r="820" spans="1:68" s="213" customFormat="1" ht="31.5" x14ac:dyDescent="0.25">
      <c r="A820" s="193" t="s">
        <v>1379</v>
      </c>
      <c r="B820" s="194" t="s">
        <v>1380</v>
      </c>
      <c r="C820" s="99" t="s">
        <v>117</v>
      </c>
      <c r="D820" s="100"/>
      <c r="E820" s="720" t="s">
        <v>1370</v>
      </c>
      <c r="F820" s="732">
        <v>2</v>
      </c>
      <c r="G820" s="655"/>
      <c r="H820" s="628" t="s">
        <v>1390</v>
      </c>
      <c r="I820" s="81"/>
      <c r="J820" s="470">
        <v>1</v>
      </c>
      <c r="K820" s="63">
        <f t="shared" si="520"/>
        <v>1</v>
      </c>
      <c r="L820" s="63">
        <f t="shared" si="521"/>
        <v>0</v>
      </c>
      <c r="M820" s="471">
        <v>12</v>
      </c>
      <c r="N820" s="564"/>
      <c r="O820" s="66"/>
      <c r="P820" s="66"/>
      <c r="Q820" s="471"/>
      <c r="R820" s="631">
        <v>58.8</v>
      </c>
      <c r="S820" s="69">
        <f>J820*M820*$S$5</f>
        <v>12</v>
      </c>
      <c r="T820" s="70">
        <f>K820*M820*$T$5</f>
        <v>12</v>
      </c>
      <c r="U820" s="70">
        <f>J820*M820*$U$5</f>
        <v>14.399999999999999</v>
      </c>
      <c r="V820" s="70"/>
      <c r="W820" s="70"/>
      <c r="X820" s="70"/>
      <c r="Y820" s="70"/>
      <c r="Z820" s="70"/>
      <c r="AA820" s="70"/>
      <c r="AB820" s="71"/>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row>
    <row r="821" spans="1:68" s="213" customFormat="1" ht="32.25" thickBot="1" x14ac:dyDescent="0.3">
      <c r="A821" s="876" t="s">
        <v>429</v>
      </c>
      <c r="B821" s="877" t="s">
        <v>1361</v>
      </c>
      <c r="C821" s="877" t="s">
        <v>52</v>
      </c>
      <c r="D821" s="100"/>
      <c r="E821" s="877" t="s">
        <v>1370</v>
      </c>
      <c r="F821" s="722">
        <v>2</v>
      </c>
      <c r="G821" s="880"/>
      <c r="H821" s="883" t="s">
        <v>1371</v>
      </c>
      <c r="I821" s="755"/>
      <c r="J821" s="790">
        <v>1</v>
      </c>
      <c r="K821" s="791">
        <f t="shared" si="520"/>
        <v>1</v>
      </c>
      <c r="L821" s="791">
        <f t="shared" si="521"/>
        <v>0</v>
      </c>
      <c r="M821" s="808">
        <v>6</v>
      </c>
      <c r="N821" s="816"/>
      <c r="O821" s="818"/>
      <c r="P821" s="818"/>
      <c r="Q821" s="808"/>
      <c r="R821" s="856">
        <v>29.4</v>
      </c>
      <c r="S821" s="860">
        <f>J821*M821*$S$5</f>
        <v>6</v>
      </c>
      <c r="T821" s="866">
        <f>K821*M821*$T$5</f>
        <v>6</v>
      </c>
      <c r="U821" s="866">
        <f>J821*M821*$U$5</f>
        <v>7.1999999999999993</v>
      </c>
      <c r="V821" s="866"/>
      <c r="W821" s="866"/>
      <c r="X821" s="866"/>
      <c r="Y821" s="866"/>
      <c r="Z821" s="866"/>
      <c r="AA821" s="866"/>
      <c r="AB821" s="868"/>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row>
    <row r="822" spans="1:68" s="213" customFormat="1" ht="16.5" thickTop="1" x14ac:dyDescent="0.25">
      <c r="A822" s="97"/>
      <c r="B822" s="98"/>
      <c r="C822" s="56"/>
      <c r="D822" s="57" t="s">
        <v>289</v>
      </c>
      <c r="E822" s="258" t="s">
        <v>466</v>
      </c>
      <c r="F822" s="258">
        <v>1</v>
      </c>
      <c r="G822" s="259"/>
      <c r="H822" s="260" t="s">
        <v>361</v>
      </c>
      <c r="I822" s="767"/>
      <c r="J822" s="782"/>
      <c r="K822" s="106">
        <f t="shared" si="520"/>
        <v>0</v>
      </c>
      <c r="L822" s="106">
        <f t="shared" si="521"/>
        <v>0</v>
      </c>
      <c r="M822" s="802"/>
      <c r="N822" s="810"/>
      <c r="O822" s="109">
        <f t="shared" ref="O822:O840" si="522">IF(N822&gt;0, 1, 0)</f>
        <v>0</v>
      </c>
      <c r="P822" s="109">
        <f t="shared" ref="P822:P840" si="523">N822-O822</f>
        <v>0</v>
      </c>
      <c r="Q822" s="802"/>
      <c r="R822" s="853">
        <f t="shared" ref="R822:R859" si="524">J822*M822*$R$9</f>
        <v>0</v>
      </c>
      <c r="S822" s="111">
        <f t="shared" ref="S822:S840" si="525">J822*M822*$S$9</f>
        <v>0</v>
      </c>
      <c r="T822" s="112">
        <f t="shared" ref="T822:T840" si="526">K822*M822*$T$9</f>
        <v>0</v>
      </c>
      <c r="U822" s="112">
        <f t="shared" ref="U822:U840" si="527">J822*M822*$U$9</f>
        <v>0</v>
      </c>
      <c r="V822" s="112">
        <f t="shared" ref="V822:V851" si="528">N822*Q822*$V$7</f>
        <v>0</v>
      </c>
      <c r="W822" s="112">
        <f t="shared" ref="W822:W851" si="529">O822*Q822*$W$7</f>
        <v>0</v>
      </c>
      <c r="X822" s="112">
        <f t="shared" ref="X822:X851" si="530">N822*Q822*$X$7</f>
        <v>0</v>
      </c>
      <c r="Y822" s="112">
        <f t="shared" ref="Y822:Y851" si="531">S822+V822</f>
        <v>0</v>
      </c>
      <c r="Z822" s="112">
        <f t="shared" ref="Z822:Z851" si="532">T822+W822</f>
        <v>0</v>
      </c>
      <c r="AA822" s="112">
        <f t="shared" ref="AA822:AA851" si="533">U822+X822</f>
        <v>0</v>
      </c>
      <c r="AB822" s="113"/>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row>
    <row r="823" spans="1:68" s="213" customFormat="1" x14ac:dyDescent="0.25">
      <c r="A823" s="97"/>
      <c r="B823" s="98"/>
      <c r="C823" s="56"/>
      <c r="D823" s="57" t="s">
        <v>289</v>
      </c>
      <c r="E823" s="258" t="s">
        <v>466</v>
      </c>
      <c r="F823" s="258">
        <v>1</v>
      </c>
      <c r="G823" s="259"/>
      <c r="H823" s="260" t="s">
        <v>309</v>
      </c>
      <c r="I823" s="104"/>
      <c r="J823" s="105"/>
      <c r="K823" s="106">
        <f t="shared" si="520"/>
        <v>0</v>
      </c>
      <c r="L823" s="106">
        <f t="shared" si="521"/>
        <v>0</v>
      </c>
      <c r="M823" s="107"/>
      <c r="N823" s="108"/>
      <c r="O823" s="109">
        <f t="shared" si="522"/>
        <v>0</v>
      </c>
      <c r="P823" s="109">
        <f t="shared" si="523"/>
        <v>0</v>
      </c>
      <c r="Q823" s="107"/>
      <c r="R823" s="110">
        <f t="shared" si="524"/>
        <v>0</v>
      </c>
      <c r="S823" s="111">
        <f t="shared" si="525"/>
        <v>0</v>
      </c>
      <c r="T823" s="112">
        <f t="shared" si="526"/>
        <v>0</v>
      </c>
      <c r="U823" s="112">
        <f t="shared" si="527"/>
        <v>0</v>
      </c>
      <c r="V823" s="112">
        <f t="shared" si="528"/>
        <v>0</v>
      </c>
      <c r="W823" s="112">
        <f t="shared" si="529"/>
        <v>0</v>
      </c>
      <c r="X823" s="112">
        <f t="shared" si="530"/>
        <v>0</v>
      </c>
      <c r="Y823" s="112">
        <f t="shared" si="531"/>
        <v>0</v>
      </c>
      <c r="Z823" s="112">
        <f t="shared" si="532"/>
        <v>0</v>
      </c>
      <c r="AA823" s="112">
        <f t="shared" si="533"/>
        <v>0</v>
      </c>
      <c r="AB823" s="113"/>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row>
    <row r="824" spans="1:68" s="213" customFormat="1" ht="31.5" x14ac:dyDescent="0.25">
      <c r="A824" s="97"/>
      <c r="B824" s="98"/>
      <c r="C824" s="56"/>
      <c r="D824" s="57" t="s">
        <v>289</v>
      </c>
      <c r="E824" s="258" t="s">
        <v>466</v>
      </c>
      <c r="F824" s="258">
        <v>1</v>
      </c>
      <c r="G824" s="259"/>
      <c r="H824" s="260" t="s">
        <v>467</v>
      </c>
      <c r="I824" s="104"/>
      <c r="J824" s="105"/>
      <c r="K824" s="106">
        <f t="shared" si="520"/>
        <v>0</v>
      </c>
      <c r="L824" s="106">
        <f t="shared" si="521"/>
        <v>0</v>
      </c>
      <c r="M824" s="107"/>
      <c r="N824" s="108"/>
      <c r="O824" s="109">
        <f t="shared" si="522"/>
        <v>0</v>
      </c>
      <c r="P824" s="109">
        <f t="shared" si="523"/>
        <v>0</v>
      </c>
      <c r="Q824" s="107"/>
      <c r="R824" s="110">
        <f t="shared" si="524"/>
        <v>0</v>
      </c>
      <c r="S824" s="111">
        <f t="shared" si="525"/>
        <v>0</v>
      </c>
      <c r="T824" s="112">
        <f t="shared" si="526"/>
        <v>0</v>
      </c>
      <c r="U824" s="112">
        <f t="shared" si="527"/>
        <v>0</v>
      </c>
      <c r="V824" s="112">
        <f t="shared" si="528"/>
        <v>0</v>
      </c>
      <c r="W824" s="112">
        <f t="shared" si="529"/>
        <v>0</v>
      </c>
      <c r="X824" s="112">
        <f t="shared" si="530"/>
        <v>0</v>
      </c>
      <c r="Y824" s="112">
        <f t="shared" si="531"/>
        <v>0</v>
      </c>
      <c r="Z824" s="112">
        <f t="shared" si="532"/>
        <v>0</v>
      </c>
      <c r="AA824" s="112">
        <f t="shared" si="533"/>
        <v>0</v>
      </c>
      <c r="AB824" s="113"/>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row>
    <row r="825" spans="1:68" s="213" customFormat="1" ht="31.5" x14ac:dyDescent="0.25">
      <c r="A825" s="97"/>
      <c r="B825" s="98"/>
      <c r="C825" s="56"/>
      <c r="D825" s="57" t="s">
        <v>289</v>
      </c>
      <c r="E825" s="258" t="s">
        <v>466</v>
      </c>
      <c r="F825" s="258">
        <v>2</v>
      </c>
      <c r="G825" s="259"/>
      <c r="H825" s="260" t="s">
        <v>310</v>
      </c>
      <c r="I825" s="104"/>
      <c r="J825" s="105"/>
      <c r="K825" s="106">
        <f t="shared" si="520"/>
        <v>0</v>
      </c>
      <c r="L825" s="106">
        <f t="shared" si="521"/>
        <v>0</v>
      </c>
      <c r="M825" s="107"/>
      <c r="N825" s="108"/>
      <c r="O825" s="109">
        <f t="shared" si="522"/>
        <v>0</v>
      </c>
      <c r="P825" s="109">
        <f t="shared" si="523"/>
        <v>0</v>
      </c>
      <c r="Q825" s="107"/>
      <c r="R825" s="110">
        <f t="shared" si="524"/>
        <v>0</v>
      </c>
      <c r="S825" s="111">
        <f t="shared" si="525"/>
        <v>0</v>
      </c>
      <c r="T825" s="112">
        <f t="shared" si="526"/>
        <v>0</v>
      </c>
      <c r="U825" s="112">
        <f t="shared" si="527"/>
        <v>0</v>
      </c>
      <c r="V825" s="112">
        <f t="shared" si="528"/>
        <v>0</v>
      </c>
      <c r="W825" s="112">
        <f t="shared" si="529"/>
        <v>0</v>
      </c>
      <c r="X825" s="112">
        <f t="shared" si="530"/>
        <v>0</v>
      </c>
      <c r="Y825" s="112">
        <f t="shared" si="531"/>
        <v>0</v>
      </c>
      <c r="Z825" s="112">
        <f t="shared" si="532"/>
        <v>0</v>
      </c>
      <c r="AA825" s="112">
        <f t="shared" si="533"/>
        <v>0</v>
      </c>
      <c r="AB825" s="113"/>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row>
    <row r="826" spans="1:68" s="213" customFormat="1" ht="30" x14ac:dyDescent="0.25">
      <c r="A826" s="97" t="s">
        <v>345</v>
      </c>
      <c r="B826" s="98" t="s">
        <v>346</v>
      </c>
      <c r="C826" s="56" t="s">
        <v>117</v>
      </c>
      <c r="D826" s="57" t="s">
        <v>289</v>
      </c>
      <c r="E826" s="291" t="s">
        <v>308</v>
      </c>
      <c r="F826" s="291"/>
      <c r="G826" s="292"/>
      <c r="H826" s="300" t="s">
        <v>361</v>
      </c>
      <c r="I826" s="293"/>
      <c r="J826" s="295">
        <v>1</v>
      </c>
      <c r="K826" s="292">
        <f t="shared" si="520"/>
        <v>1</v>
      </c>
      <c r="L826" s="292">
        <f t="shared" si="521"/>
        <v>0</v>
      </c>
      <c r="M826" s="296">
        <v>12</v>
      </c>
      <c r="N826" s="108"/>
      <c r="O826" s="109">
        <f t="shared" si="522"/>
        <v>0</v>
      </c>
      <c r="P826" s="109">
        <f t="shared" si="523"/>
        <v>0</v>
      </c>
      <c r="Q826" s="107"/>
      <c r="R826" s="110">
        <f t="shared" si="524"/>
        <v>58.800000000000004</v>
      </c>
      <c r="S826" s="111">
        <f t="shared" si="525"/>
        <v>12</v>
      </c>
      <c r="T826" s="112">
        <f t="shared" si="526"/>
        <v>18</v>
      </c>
      <c r="U826" s="112">
        <f t="shared" si="527"/>
        <v>28.799999999999997</v>
      </c>
      <c r="V826" s="112">
        <f t="shared" si="528"/>
        <v>0</v>
      </c>
      <c r="W826" s="112">
        <f t="shared" si="529"/>
        <v>0</v>
      </c>
      <c r="X826" s="112">
        <f t="shared" si="530"/>
        <v>0</v>
      </c>
      <c r="Y826" s="112">
        <f t="shared" si="531"/>
        <v>12</v>
      </c>
      <c r="Z826" s="112">
        <f t="shared" si="532"/>
        <v>18</v>
      </c>
      <c r="AA826" s="112">
        <f t="shared" si="533"/>
        <v>28.799999999999997</v>
      </c>
      <c r="AB826" s="113"/>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row>
    <row r="827" spans="1:68" s="213" customFormat="1" ht="25.5" x14ac:dyDescent="0.25">
      <c r="A827" s="97" t="s">
        <v>1136</v>
      </c>
      <c r="B827" s="98" t="s">
        <v>536</v>
      </c>
      <c r="C827" s="56" t="s">
        <v>117</v>
      </c>
      <c r="D827" s="57" t="s">
        <v>896</v>
      </c>
      <c r="E827" s="101" t="s">
        <v>466</v>
      </c>
      <c r="F827" s="101"/>
      <c r="G827" s="102"/>
      <c r="H827" s="103" t="s">
        <v>1148</v>
      </c>
      <c r="I827" s="104"/>
      <c r="J827" s="105">
        <v>1</v>
      </c>
      <c r="K827" s="106">
        <f t="shared" si="520"/>
        <v>1</v>
      </c>
      <c r="L827" s="106">
        <f t="shared" si="521"/>
        <v>0</v>
      </c>
      <c r="M827" s="107">
        <v>6</v>
      </c>
      <c r="N827" s="108"/>
      <c r="O827" s="109">
        <f t="shared" si="522"/>
        <v>0</v>
      </c>
      <c r="P827" s="109">
        <f t="shared" si="523"/>
        <v>0</v>
      </c>
      <c r="Q827" s="107"/>
      <c r="R827" s="110">
        <f t="shared" si="524"/>
        <v>29.400000000000002</v>
      </c>
      <c r="S827" s="111">
        <f t="shared" si="525"/>
        <v>6</v>
      </c>
      <c r="T827" s="112">
        <f t="shared" si="526"/>
        <v>9</v>
      </c>
      <c r="U827" s="112">
        <f t="shared" si="527"/>
        <v>14.399999999999999</v>
      </c>
      <c r="V827" s="112">
        <f t="shared" si="528"/>
        <v>0</v>
      </c>
      <c r="W827" s="112">
        <f t="shared" si="529"/>
        <v>0</v>
      </c>
      <c r="X827" s="112">
        <f t="shared" si="530"/>
        <v>0</v>
      </c>
      <c r="Y827" s="112">
        <f t="shared" si="531"/>
        <v>6</v>
      </c>
      <c r="Z827" s="112">
        <f t="shared" si="532"/>
        <v>9</v>
      </c>
      <c r="AA827" s="112">
        <f t="shared" si="533"/>
        <v>14.399999999999999</v>
      </c>
      <c r="AB827" s="113"/>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row>
    <row r="828" spans="1:68" s="213" customFormat="1" x14ac:dyDescent="0.25">
      <c r="A828" s="97" t="s">
        <v>416</v>
      </c>
      <c r="B828" s="98" t="s">
        <v>417</v>
      </c>
      <c r="C828" s="99" t="s">
        <v>142</v>
      </c>
      <c r="D828" s="100" t="s">
        <v>289</v>
      </c>
      <c r="E828" s="101" t="s">
        <v>308</v>
      </c>
      <c r="F828" s="101"/>
      <c r="G828" s="102"/>
      <c r="H828" s="300" t="s">
        <v>427</v>
      </c>
      <c r="I828" s="293"/>
      <c r="J828" s="295">
        <v>1</v>
      </c>
      <c r="K828" s="292">
        <f t="shared" si="520"/>
        <v>1</v>
      </c>
      <c r="L828" s="292">
        <f t="shared" si="521"/>
        <v>0</v>
      </c>
      <c r="M828" s="296">
        <v>6</v>
      </c>
      <c r="N828" s="357"/>
      <c r="O828" s="292">
        <f t="shared" si="522"/>
        <v>0</v>
      </c>
      <c r="P828" s="292">
        <f t="shared" si="523"/>
        <v>0</v>
      </c>
      <c r="Q828" s="296"/>
      <c r="R828" s="358">
        <f t="shared" si="524"/>
        <v>29.400000000000002</v>
      </c>
      <c r="S828" s="111">
        <f t="shared" si="525"/>
        <v>6</v>
      </c>
      <c r="T828" s="112">
        <f t="shared" si="526"/>
        <v>9</v>
      </c>
      <c r="U828" s="112">
        <f t="shared" si="527"/>
        <v>14.399999999999999</v>
      </c>
      <c r="V828" s="112">
        <f t="shared" si="528"/>
        <v>0</v>
      </c>
      <c r="W828" s="112">
        <f t="shared" si="529"/>
        <v>0</v>
      </c>
      <c r="X828" s="112">
        <f t="shared" si="530"/>
        <v>0</v>
      </c>
      <c r="Y828" s="112">
        <f t="shared" si="531"/>
        <v>6</v>
      </c>
      <c r="Z828" s="112">
        <f t="shared" si="532"/>
        <v>9</v>
      </c>
      <c r="AA828" s="112">
        <f t="shared" si="533"/>
        <v>14.399999999999999</v>
      </c>
      <c r="AB828" s="113"/>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row>
    <row r="829" spans="1:68" s="213" customFormat="1" ht="25.5" x14ac:dyDescent="0.25">
      <c r="A829" s="97" t="s">
        <v>287</v>
      </c>
      <c r="B829" s="98" t="s">
        <v>288</v>
      </c>
      <c r="C829" s="56" t="s">
        <v>117</v>
      </c>
      <c r="D829" s="57" t="s">
        <v>289</v>
      </c>
      <c r="E829" s="291" t="s">
        <v>308</v>
      </c>
      <c r="F829" s="291"/>
      <c r="G829" s="292"/>
      <c r="H829" s="229" t="s">
        <v>309</v>
      </c>
      <c r="I829" s="293"/>
      <c r="J829" s="241">
        <v>0</v>
      </c>
      <c r="K829" s="294">
        <f t="shared" si="520"/>
        <v>0</v>
      </c>
      <c r="L829" s="294">
        <f t="shared" si="521"/>
        <v>0</v>
      </c>
      <c r="M829" s="226">
        <v>0</v>
      </c>
      <c r="N829" s="108"/>
      <c r="O829" s="109">
        <f t="shared" si="522"/>
        <v>0</v>
      </c>
      <c r="P829" s="109">
        <f t="shared" si="523"/>
        <v>0</v>
      </c>
      <c r="Q829" s="107"/>
      <c r="R829" s="110">
        <f t="shared" si="524"/>
        <v>0</v>
      </c>
      <c r="S829" s="111">
        <f t="shared" si="525"/>
        <v>0</v>
      </c>
      <c r="T829" s="112">
        <f t="shared" si="526"/>
        <v>0</v>
      </c>
      <c r="U829" s="112">
        <f t="shared" si="527"/>
        <v>0</v>
      </c>
      <c r="V829" s="112">
        <f t="shared" si="528"/>
        <v>0</v>
      </c>
      <c r="W829" s="112">
        <f t="shared" si="529"/>
        <v>0</v>
      </c>
      <c r="X829" s="112">
        <f t="shared" si="530"/>
        <v>0</v>
      </c>
      <c r="Y829" s="112">
        <f t="shared" si="531"/>
        <v>0</v>
      </c>
      <c r="Z829" s="112">
        <f t="shared" si="532"/>
        <v>0</v>
      </c>
      <c r="AA829" s="112">
        <f t="shared" si="533"/>
        <v>0</v>
      </c>
      <c r="AB829" s="113"/>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row>
    <row r="830" spans="1:68" s="213" customFormat="1" ht="31.5" x14ac:dyDescent="0.25">
      <c r="A830" s="97" t="s">
        <v>287</v>
      </c>
      <c r="B830" s="98" t="s">
        <v>288</v>
      </c>
      <c r="C830" s="56" t="s">
        <v>117</v>
      </c>
      <c r="D830" s="57" t="s">
        <v>289</v>
      </c>
      <c r="E830" s="291" t="s">
        <v>308</v>
      </c>
      <c r="F830" s="291"/>
      <c r="G830" s="292"/>
      <c r="H830" s="233" t="s">
        <v>310</v>
      </c>
      <c r="I830" s="293"/>
      <c r="J830" s="295">
        <v>1</v>
      </c>
      <c r="K830" s="292">
        <f t="shared" si="520"/>
        <v>1</v>
      </c>
      <c r="L830" s="292">
        <f t="shared" si="521"/>
        <v>0</v>
      </c>
      <c r="M830" s="296">
        <v>12</v>
      </c>
      <c r="N830" s="108"/>
      <c r="O830" s="109">
        <f t="shared" si="522"/>
        <v>0</v>
      </c>
      <c r="P830" s="109">
        <f t="shared" si="523"/>
        <v>0</v>
      </c>
      <c r="Q830" s="107"/>
      <c r="R830" s="110">
        <f t="shared" si="524"/>
        <v>58.800000000000004</v>
      </c>
      <c r="S830" s="111">
        <f t="shared" si="525"/>
        <v>12</v>
      </c>
      <c r="T830" s="112">
        <f t="shared" si="526"/>
        <v>18</v>
      </c>
      <c r="U830" s="112">
        <f t="shared" si="527"/>
        <v>28.799999999999997</v>
      </c>
      <c r="V830" s="112">
        <f t="shared" si="528"/>
        <v>0</v>
      </c>
      <c r="W830" s="112">
        <f t="shared" si="529"/>
        <v>0</v>
      </c>
      <c r="X830" s="112">
        <f t="shared" si="530"/>
        <v>0</v>
      </c>
      <c r="Y830" s="112">
        <f t="shared" si="531"/>
        <v>12</v>
      </c>
      <c r="Z830" s="112">
        <f t="shared" si="532"/>
        <v>18</v>
      </c>
      <c r="AA830" s="112">
        <f t="shared" si="533"/>
        <v>28.799999999999997</v>
      </c>
      <c r="AB830" s="113"/>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row>
    <row r="831" spans="1:68" s="213" customFormat="1" ht="30" x14ac:dyDescent="0.25">
      <c r="A831" s="97" t="s">
        <v>429</v>
      </c>
      <c r="B831" s="98" t="s">
        <v>51</v>
      </c>
      <c r="C831" s="99" t="s">
        <v>52</v>
      </c>
      <c r="D831" s="100" t="s">
        <v>289</v>
      </c>
      <c r="E831" s="101" t="s">
        <v>308</v>
      </c>
      <c r="F831" s="101"/>
      <c r="G831" s="102"/>
      <c r="H831" s="103" t="s">
        <v>442</v>
      </c>
      <c r="I831" s="104"/>
      <c r="J831" s="105">
        <v>1</v>
      </c>
      <c r="K831" s="106">
        <f t="shared" si="520"/>
        <v>1</v>
      </c>
      <c r="L831" s="106">
        <f t="shared" si="521"/>
        <v>0</v>
      </c>
      <c r="M831" s="107">
        <v>6</v>
      </c>
      <c r="N831" s="108"/>
      <c r="O831" s="109">
        <f t="shared" si="522"/>
        <v>0</v>
      </c>
      <c r="P831" s="109">
        <f t="shared" si="523"/>
        <v>0</v>
      </c>
      <c r="Q831" s="107"/>
      <c r="R831" s="110">
        <f t="shared" si="524"/>
        <v>29.400000000000002</v>
      </c>
      <c r="S831" s="111">
        <f t="shared" si="525"/>
        <v>6</v>
      </c>
      <c r="T831" s="112">
        <f t="shared" si="526"/>
        <v>9</v>
      </c>
      <c r="U831" s="112">
        <f t="shared" si="527"/>
        <v>14.399999999999999</v>
      </c>
      <c r="V831" s="112">
        <f t="shared" si="528"/>
        <v>0</v>
      </c>
      <c r="W831" s="112">
        <f t="shared" si="529"/>
        <v>0</v>
      </c>
      <c r="X831" s="112">
        <f t="shared" si="530"/>
        <v>0</v>
      </c>
      <c r="Y831" s="112">
        <f t="shared" si="531"/>
        <v>6</v>
      </c>
      <c r="Z831" s="112">
        <f t="shared" si="532"/>
        <v>9</v>
      </c>
      <c r="AA831" s="112">
        <f t="shared" si="533"/>
        <v>14.399999999999999</v>
      </c>
      <c r="AB831" s="113"/>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row>
    <row r="832" spans="1:68" s="213" customFormat="1" ht="30" x14ac:dyDescent="0.25">
      <c r="A832" s="193" t="s">
        <v>452</v>
      </c>
      <c r="B832" s="194" t="s">
        <v>453</v>
      </c>
      <c r="C832" s="99" t="s">
        <v>117</v>
      </c>
      <c r="D832" s="100" t="s">
        <v>289</v>
      </c>
      <c r="E832" s="101" t="s">
        <v>308</v>
      </c>
      <c r="F832" s="101"/>
      <c r="G832" s="102"/>
      <c r="H832" s="103" t="s">
        <v>442</v>
      </c>
      <c r="I832" s="104"/>
      <c r="J832" s="105">
        <v>1</v>
      </c>
      <c r="K832" s="106">
        <f t="shared" si="520"/>
        <v>1</v>
      </c>
      <c r="L832" s="106">
        <f t="shared" si="521"/>
        <v>0</v>
      </c>
      <c r="M832" s="107">
        <v>6</v>
      </c>
      <c r="N832" s="108"/>
      <c r="O832" s="109">
        <f t="shared" si="522"/>
        <v>0</v>
      </c>
      <c r="P832" s="109">
        <f t="shared" si="523"/>
        <v>0</v>
      </c>
      <c r="Q832" s="107"/>
      <c r="R832" s="110">
        <f t="shared" si="524"/>
        <v>29.400000000000002</v>
      </c>
      <c r="S832" s="111">
        <f t="shared" si="525"/>
        <v>6</v>
      </c>
      <c r="T832" s="112">
        <f t="shared" si="526"/>
        <v>9</v>
      </c>
      <c r="U832" s="112">
        <f t="shared" si="527"/>
        <v>14.399999999999999</v>
      </c>
      <c r="V832" s="112">
        <f t="shared" si="528"/>
        <v>0</v>
      </c>
      <c r="W832" s="112">
        <f t="shared" si="529"/>
        <v>0</v>
      </c>
      <c r="X832" s="112">
        <f t="shared" si="530"/>
        <v>0</v>
      </c>
      <c r="Y832" s="112">
        <f t="shared" si="531"/>
        <v>6</v>
      </c>
      <c r="Z832" s="112">
        <f t="shared" si="532"/>
        <v>9</v>
      </c>
      <c r="AA832" s="112">
        <f t="shared" si="533"/>
        <v>14.399999999999999</v>
      </c>
      <c r="AB832" s="113"/>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row>
    <row r="833" spans="1:68" s="213" customFormat="1" x14ac:dyDescent="0.25">
      <c r="A833" s="193" t="s">
        <v>332</v>
      </c>
      <c r="B833" s="194" t="s">
        <v>51</v>
      </c>
      <c r="C833" s="56" t="s">
        <v>52</v>
      </c>
      <c r="D833" s="57" t="s">
        <v>289</v>
      </c>
      <c r="E833" s="291" t="s">
        <v>308</v>
      </c>
      <c r="F833" s="291"/>
      <c r="G833" s="292"/>
      <c r="H833" s="300"/>
      <c r="I833" s="293"/>
      <c r="J833" s="295"/>
      <c r="K833" s="292">
        <f t="shared" si="520"/>
        <v>0</v>
      </c>
      <c r="L833" s="292">
        <f t="shared" si="521"/>
        <v>0</v>
      </c>
      <c r="M833" s="296"/>
      <c r="N833" s="108"/>
      <c r="O833" s="109">
        <f t="shared" si="522"/>
        <v>0</v>
      </c>
      <c r="P833" s="109">
        <f t="shared" si="523"/>
        <v>0</v>
      </c>
      <c r="Q833" s="107"/>
      <c r="R833" s="110">
        <f t="shared" si="524"/>
        <v>0</v>
      </c>
      <c r="S833" s="111">
        <f t="shared" si="525"/>
        <v>0</v>
      </c>
      <c r="T833" s="112">
        <f t="shared" si="526"/>
        <v>0</v>
      </c>
      <c r="U833" s="112">
        <f t="shared" si="527"/>
        <v>0</v>
      </c>
      <c r="V833" s="112">
        <f t="shared" si="528"/>
        <v>0</v>
      </c>
      <c r="W833" s="112">
        <f t="shared" si="529"/>
        <v>0</v>
      </c>
      <c r="X833" s="112">
        <f t="shared" si="530"/>
        <v>0</v>
      </c>
      <c r="Y833" s="112">
        <f t="shared" si="531"/>
        <v>0</v>
      </c>
      <c r="Z833" s="112">
        <f t="shared" si="532"/>
        <v>0</v>
      </c>
      <c r="AA833" s="112">
        <f t="shared" si="533"/>
        <v>0</v>
      </c>
      <c r="AB833" s="113"/>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row>
    <row r="834" spans="1:68" s="213" customFormat="1" ht="48" thickBot="1" x14ac:dyDescent="0.3">
      <c r="A834" s="687" t="s">
        <v>547</v>
      </c>
      <c r="B834" s="696" t="s">
        <v>548</v>
      </c>
      <c r="C834" s="703" t="s">
        <v>117</v>
      </c>
      <c r="D834" s="100" t="s">
        <v>549</v>
      </c>
      <c r="E834" s="722" t="s">
        <v>394</v>
      </c>
      <c r="F834" s="722">
        <v>1</v>
      </c>
      <c r="G834" s="745"/>
      <c r="H834" s="752" t="s">
        <v>572</v>
      </c>
      <c r="I834" s="765"/>
      <c r="J834" s="786">
        <v>1</v>
      </c>
      <c r="K834" s="794">
        <f t="shared" si="520"/>
        <v>1</v>
      </c>
      <c r="L834" s="794">
        <f t="shared" si="521"/>
        <v>0</v>
      </c>
      <c r="M834" s="804">
        <v>14</v>
      </c>
      <c r="N834" s="813">
        <v>1</v>
      </c>
      <c r="O834" s="821">
        <f t="shared" si="522"/>
        <v>1</v>
      </c>
      <c r="P834" s="821">
        <f t="shared" si="523"/>
        <v>0</v>
      </c>
      <c r="Q834" s="804">
        <v>0</v>
      </c>
      <c r="R834" s="852">
        <f t="shared" si="524"/>
        <v>68.600000000000009</v>
      </c>
      <c r="S834" s="863">
        <f t="shared" si="525"/>
        <v>14</v>
      </c>
      <c r="T834" s="867">
        <f t="shared" si="526"/>
        <v>21</v>
      </c>
      <c r="U834" s="867">
        <f t="shared" si="527"/>
        <v>33.6</v>
      </c>
      <c r="V834" s="867">
        <f t="shared" si="528"/>
        <v>0</v>
      </c>
      <c r="W834" s="867">
        <f t="shared" si="529"/>
        <v>0</v>
      </c>
      <c r="X834" s="867">
        <f t="shared" si="530"/>
        <v>0</v>
      </c>
      <c r="Y834" s="867">
        <f t="shared" si="531"/>
        <v>14</v>
      </c>
      <c r="Z834" s="867">
        <f t="shared" si="532"/>
        <v>21</v>
      </c>
      <c r="AA834" s="867">
        <f t="shared" si="533"/>
        <v>33.6</v>
      </c>
      <c r="AB834" s="869"/>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row>
    <row r="835" spans="1:68" s="213" customFormat="1" ht="48" thickTop="1" x14ac:dyDescent="0.25">
      <c r="A835" s="405" t="s">
        <v>705</v>
      </c>
      <c r="B835" s="406" t="s">
        <v>258</v>
      </c>
      <c r="C835" s="99" t="s">
        <v>117</v>
      </c>
      <c r="D835" s="100" t="s">
        <v>549</v>
      </c>
      <c r="E835" s="258" t="s">
        <v>394</v>
      </c>
      <c r="F835" s="258">
        <v>1</v>
      </c>
      <c r="G835" s="259"/>
      <c r="H835" s="260" t="s">
        <v>572</v>
      </c>
      <c r="I835" s="767"/>
      <c r="J835" s="782">
        <v>1</v>
      </c>
      <c r="K835" s="106">
        <f t="shared" si="520"/>
        <v>1</v>
      </c>
      <c r="L835" s="106">
        <f t="shared" si="521"/>
        <v>0</v>
      </c>
      <c r="M835" s="891">
        <v>6</v>
      </c>
      <c r="N835" s="810">
        <v>1</v>
      </c>
      <c r="O835" s="109">
        <f t="shared" si="522"/>
        <v>1</v>
      </c>
      <c r="P835" s="109">
        <f t="shared" si="523"/>
        <v>0</v>
      </c>
      <c r="Q835" s="802">
        <v>0</v>
      </c>
      <c r="R835" s="853">
        <f t="shared" si="524"/>
        <v>29.400000000000002</v>
      </c>
      <c r="S835" s="111">
        <f t="shared" si="525"/>
        <v>6</v>
      </c>
      <c r="T835" s="112">
        <f t="shared" si="526"/>
        <v>9</v>
      </c>
      <c r="U835" s="112">
        <f t="shared" si="527"/>
        <v>14.399999999999999</v>
      </c>
      <c r="V835" s="112">
        <f t="shared" si="528"/>
        <v>0</v>
      </c>
      <c r="W835" s="112">
        <f t="shared" si="529"/>
        <v>0</v>
      </c>
      <c r="X835" s="112">
        <f t="shared" si="530"/>
        <v>0</v>
      </c>
      <c r="Y835" s="112">
        <f t="shared" si="531"/>
        <v>6</v>
      </c>
      <c r="Z835" s="112">
        <f t="shared" si="532"/>
        <v>9</v>
      </c>
      <c r="AA835" s="112">
        <f t="shared" si="533"/>
        <v>14.399999999999999</v>
      </c>
      <c r="AB835" s="113"/>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row>
    <row r="836" spans="1:68" s="213" customFormat="1" ht="25.5" x14ac:dyDescent="0.25">
      <c r="A836" s="405" t="s">
        <v>547</v>
      </c>
      <c r="B836" s="406" t="s">
        <v>548</v>
      </c>
      <c r="C836" s="99" t="s">
        <v>117</v>
      </c>
      <c r="D836" s="100" t="s">
        <v>549</v>
      </c>
      <c r="E836" s="258" t="s">
        <v>394</v>
      </c>
      <c r="F836" s="258">
        <v>1</v>
      </c>
      <c r="G836" s="259"/>
      <c r="H836" s="260" t="s">
        <v>571</v>
      </c>
      <c r="I836" s="104"/>
      <c r="J836" s="105">
        <v>1</v>
      </c>
      <c r="K836" s="106">
        <f t="shared" si="520"/>
        <v>1</v>
      </c>
      <c r="L836" s="106">
        <f t="shared" si="521"/>
        <v>0</v>
      </c>
      <c r="M836" s="107">
        <v>12</v>
      </c>
      <c r="N836" s="108">
        <v>1</v>
      </c>
      <c r="O836" s="109">
        <f t="shared" si="522"/>
        <v>1</v>
      </c>
      <c r="P836" s="109">
        <f t="shared" si="523"/>
        <v>0</v>
      </c>
      <c r="Q836" s="107">
        <v>0</v>
      </c>
      <c r="R836" s="110">
        <f t="shared" si="524"/>
        <v>58.800000000000004</v>
      </c>
      <c r="S836" s="111">
        <f t="shared" si="525"/>
        <v>12</v>
      </c>
      <c r="T836" s="112">
        <f t="shared" si="526"/>
        <v>18</v>
      </c>
      <c r="U836" s="112">
        <f t="shared" si="527"/>
        <v>28.799999999999997</v>
      </c>
      <c r="V836" s="112">
        <f t="shared" si="528"/>
        <v>0</v>
      </c>
      <c r="W836" s="112">
        <f t="shared" si="529"/>
        <v>0</v>
      </c>
      <c r="X836" s="112">
        <f t="shared" si="530"/>
        <v>0</v>
      </c>
      <c r="Y836" s="112">
        <f t="shared" si="531"/>
        <v>12</v>
      </c>
      <c r="Z836" s="112">
        <f t="shared" si="532"/>
        <v>18</v>
      </c>
      <c r="AA836" s="112">
        <f t="shared" si="533"/>
        <v>28.799999999999997</v>
      </c>
      <c r="AB836" s="113"/>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row>
    <row r="837" spans="1:68" s="213" customFormat="1" x14ac:dyDescent="0.25">
      <c r="A837" s="405" t="s">
        <v>639</v>
      </c>
      <c r="B837" s="406" t="s">
        <v>163</v>
      </c>
      <c r="C837" s="99" t="s">
        <v>52</v>
      </c>
      <c r="D837" s="100" t="s">
        <v>549</v>
      </c>
      <c r="E837" s="258" t="s">
        <v>394</v>
      </c>
      <c r="F837" s="258">
        <v>1</v>
      </c>
      <c r="G837" s="259"/>
      <c r="H837" s="260" t="s">
        <v>571</v>
      </c>
      <c r="I837" s="104"/>
      <c r="J837" s="105">
        <v>1</v>
      </c>
      <c r="K837" s="106">
        <f t="shared" si="520"/>
        <v>1</v>
      </c>
      <c r="L837" s="106">
        <f t="shared" si="521"/>
        <v>0</v>
      </c>
      <c r="M837" s="107">
        <v>12</v>
      </c>
      <c r="N837" s="108">
        <v>1</v>
      </c>
      <c r="O837" s="109">
        <f t="shared" si="522"/>
        <v>1</v>
      </c>
      <c r="P837" s="109">
        <f t="shared" si="523"/>
        <v>0</v>
      </c>
      <c r="Q837" s="107">
        <v>0</v>
      </c>
      <c r="R837" s="110">
        <f t="shared" si="524"/>
        <v>58.800000000000004</v>
      </c>
      <c r="S837" s="111">
        <f t="shared" si="525"/>
        <v>12</v>
      </c>
      <c r="T837" s="112">
        <f t="shared" si="526"/>
        <v>18</v>
      </c>
      <c r="U837" s="112">
        <f t="shared" si="527"/>
        <v>28.799999999999997</v>
      </c>
      <c r="V837" s="112">
        <f t="shared" si="528"/>
        <v>0</v>
      </c>
      <c r="W837" s="112">
        <f t="shared" si="529"/>
        <v>0</v>
      </c>
      <c r="X837" s="112">
        <f t="shared" si="530"/>
        <v>0</v>
      </c>
      <c r="Y837" s="112">
        <f t="shared" si="531"/>
        <v>12</v>
      </c>
      <c r="Z837" s="112">
        <f t="shared" si="532"/>
        <v>18</v>
      </c>
      <c r="AA837" s="112">
        <f t="shared" si="533"/>
        <v>28.799999999999997</v>
      </c>
      <c r="AB837" s="113"/>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row>
    <row r="838" spans="1:68" s="213" customFormat="1" ht="31.5" x14ac:dyDescent="0.25">
      <c r="A838" s="97" t="s">
        <v>1311</v>
      </c>
      <c r="B838" s="98" t="s">
        <v>116</v>
      </c>
      <c r="C838" s="99" t="s">
        <v>142</v>
      </c>
      <c r="D838" s="100" t="s">
        <v>1299</v>
      </c>
      <c r="E838" s="632" t="s">
        <v>394</v>
      </c>
      <c r="F838" s="258">
        <v>1</v>
      </c>
      <c r="G838" s="259"/>
      <c r="H838" s="260" t="s">
        <v>1334</v>
      </c>
      <c r="I838" s="104"/>
      <c r="J838" s="105">
        <v>1</v>
      </c>
      <c r="K838" s="106">
        <f t="shared" si="520"/>
        <v>1</v>
      </c>
      <c r="L838" s="106">
        <f t="shared" si="521"/>
        <v>0</v>
      </c>
      <c r="M838" s="107">
        <v>20</v>
      </c>
      <c r="N838" s="108"/>
      <c r="O838" s="109">
        <f t="shared" si="522"/>
        <v>0</v>
      </c>
      <c r="P838" s="109">
        <f t="shared" si="523"/>
        <v>0</v>
      </c>
      <c r="Q838" s="107"/>
      <c r="R838" s="110">
        <f t="shared" si="524"/>
        <v>98</v>
      </c>
      <c r="S838" s="111">
        <f t="shared" si="525"/>
        <v>20</v>
      </c>
      <c r="T838" s="112">
        <f t="shared" si="526"/>
        <v>30</v>
      </c>
      <c r="U838" s="112">
        <f t="shared" si="527"/>
        <v>48</v>
      </c>
      <c r="V838" s="112">
        <f t="shared" si="528"/>
        <v>0</v>
      </c>
      <c r="W838" s="112">
        <f t="shared" si="529"/>
        <v>0</v>
      </c>
      <c r="X838" s="112">
        <f t="shared" si="530"/>
        <v>0</v>
      </c>
      <c r="Y838" s="112">
        <f t="shared" si="531"/>
        <v>20</v>
      </c>
      <c r="Z838" s="112">
        <f t="shared" si="532"/>
        <v>30</v>
      </c>
      <c r="AA838" s="112">
        <f t="shared" si="533"/>
        <v>48</v>
      </c>
      <c r="AB838" s="113"/>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row>
    <row r="839" spans="1:68" s="213" customFormat="1" ht="25.5" x14ac:dyDescent="0.25">
      <c r="A839" s="97" t="s">
        <v>893</v>
      </c>
      <c r="B839" s="98" t="s">
        <v>894</v>
      </c>
      <c r="C839" s="56" t="s">
        <v>895</v>
      </c>
      <c r="D839" s="57" t="s">
        <v>896</v>
      </c>
      <c r="E839" s="258" t="s">
        <v>394</v>
      </c>
      <c r="F839" s="258">
        <v>1</v>
      </c>
      <c r="G839" s="259"/>
      <c r="H839" s="353" t="s">
        <v>910</v>
      </c>
      <c r="I839" s="104"/>
      <c r="J839" s="105">
        <v>1</v>
      </c>
      <c r="K839" s="106">
        <f t="shared" si="520"/>
        <v>1</v>
      </c>
      <c r="L839" s="106">
        <f t="shared" si="521"/>
        <v>0</v>
      </c>
      <c r="M839" s="107">
        <v>4</v>
      </c>
      <c r="N839" s="108"/>
      <c r="O839" s="109">
        <f t="shared" si="522"/>
        <v>0</v>
      </c>
      <c r="P839" s="109">
        <f t="shared" si="523"/>
        <v>0</v>
      </c>
      <c r="Q839" s="107"/>
      <c r="R839" s="110">
        <f t="shared" si="524"/>
        <v>19.600000000000001</v>
      </c>
      <c r="S839" s="111">
        <f t="shared" si="525"/>
        <v>4</v>
      </c>
      <c r="T839" s="112">
        <f t="shared" si="526"/>
        <v>6</v>
      </c>
      <c r="U839" s="112">
        <f t="shared" si="527"/>
        <v>9.6</v>
      </c>
      <c r="V839" s="112">
        <f t="shared" si="528"/>
        <v>0</v>
      </c>
      <c r="W839" s="112">
        <f t="shared" si="529"/>
        <v>0</v>
      </c>
      <c r="X839" s="112">
        <f t="shared" si="530"/>
        <v>0</v>
      </c>
      <c r="Y839" s="112">
        <f t="shared" si="531"/>
        <v>4</v>
      </c>
      <c r="Z839" s="112">
        <f t="shared" si="532"/>
        <v>6</v>
      </c>
      <c r="AA839" s="112">
        <f t="shared" si="533"/>
        <v>9.6</v>
      </c>
      <c r="AB839" s="113"/>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row>
    <row r="840" spans="1:68" s="213" customFormat="1" ht="25.5" x14ac:dyDescent="0.25">
      <c r="A840" s="97" t="s">
        <v>1076</v>
      </c>
      <c r="B840" s="98" t="s">
        <v>163</v>
      </c>
      <c r="C840" s="56" t="s">
        <v>117</v>
      </c>
      <c r="D840" s="57" t="s">
        <v>896</v>
      </c>
      <c r="E840" s="258" t="s">
        <v>394</v>
      </c>
      <c r="F840" s="258">
        <v>1</v>
      </c>
      <c r="G840" s="259"/>
      <c r="H840" s="353" t="s">
        <v>910</v>
      </c>
      <c r="I840" s="293"/>
      <c r="J840" s="105">
        <v>1</v>
      </c>
      <c r="K840" s="106">
        <f t="shared" si="520"/>
        <v>1</v>
      </c>
      <c r="L840" s="106">
        <f t="shared" si="521"/>
        <v>0</v>
      </c>
      <c r="M840" s="296">
        <v>4</v>
      </c>
      <c r="N840" s="108"/>
      <c r="O840" s="109">
        <f t="shared" si="522"/>
        <v>0</v>
      </c>
      <c r="P840" s="109">
        <f t="shared" si="523"/>
        <v>0</v>
      </c>
      <c r="Q840" s="107"/>
      <c r="R840" s="358">
        <f t="shared" si="524"/>
        <v>19.600000000000001</v>
      </c>
      <c r="S840" s="111">
        <f t="shared" si="525"/>
        <v>4</v>
      </c>
      <c r="T840" s="112">
        <f t="shared" si="526"/>
        <v>6</v>
      </c>
      <c r="U840" s="112">
        <f t="shared" si="527"/>
        <v>9.6</v>
      </c>
      <c r="V840" s="112">
        <f t="shared" si="528"/>
        <v>0</v>
      </c>
      <c r="W840" s="112">
        <f t="shared" si="529"/>
        <v>0</v>
      </c>
      <c r="X840" s="112">
        <f t="shared" si="530"/>
        <v>0</v>
      </c>
      <c r="Y840" s="112">
        <f t="shared" si="531"/>
        <v>4</v>
      </c>
      <c r="Z840" s="112">
        <f t="shared" si="532"/>
        <v>6</v>
      </c>
      <c r="AA840" s="70">
        <f t="shared" si="533"/>
        <v>9.6</v>
      </c>
      <c r="AB840" s="113"/>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row>
    <row r="841" spans="1:68" s="213" customFormat="1" ht="25.5" x14ac:dyDescent="0.25">
      <c r="A841" s="97" t="s">
        <v>1076</v>
      </c>
      <c r="B841" s="98" t="s">
        <v>163</v>
      </c>
      <c r="C841" s="56" t="s">
        <v>117</v>
      </c>
      <c r="D841" s="57" t="s">
        <v>896</v>
      </c>
      <c r="E841" s="258" t="s">
        <v>394</v>
      </c>
      <c r="F841" s="258">
        <v>1</v>
      </c>
      <c r="G841" s="145"/>
      <c r="H841" s="353" t="s">
        <v>970</v>
      </c>
      <c r="I841" s="491"/>
      <c r="J841" s="105">
        <v>1</v>
      </c>
      <c r="K841" s="793"/>
      <c r="L841" s="793"/>
      <c r="M841" s="296">
        <v>10</v>
      </c>
      <c r="N841" s="84"/>
      <c r="O841" s="66"/>
      <c r="P841" s="66"/>
      <c r="Q841" s="83"/>
      <c r="R841" s="358">
        <f t="shared" si="524"/>
        <v>49</v>
      </c>
      <c r="S841" s="69">
        <f>J841*M841*$S$5</f>
        <v>10</v>
      </c>
      <c r="T841" s="70">
        <f>K841*M841*$T$5</f>
        <v>0</v>
      </c>
      <c r="U841" s="70">
        <f>J841*M841*$U$5</f>
        <v>12</v>
      </c>
      <c r="V841" s="70">
        <f t="shared" si="528"/>
        <v>0</v>
      </c>
      <c r="W841" s="70">
        <f t="shared" si="529"/>
        <v>0</v>
      </c>
      <c r="X841" s="70">
        <f t="shared" si="530"/>
        <v>0</v>
      </c>
      <c r="Y841" s="70">
        <f t="shared" si="531"/>
        <v>10</v>
      </c>
      <c r="Z841" s="70">
        <f t="shared" si="532"/>
        <v>0</v>
      </c>
      <c r="AA841" s="70">
        <f t="shared" si="533"/>
        <v>12</v>
      </c>
      <c r="AB841" s="71"/>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row>
    <row r="842" spans="1:68" s="213" customFormat="1" ht="31.5" x14ac:dyDescent="0.25">
      <c r="A842" s="97" t="s">
        <v>1373</v>
      </c>
      <c r="B842" s="98" t="s">
        <v>219</v>
      </c>
      <c r="C842" s="99" t="s">
        <v>52</v>
      </c>
      <c r="D842" s="57" t="s">
        <v>1299</v>
      </c>
      <c r="E842" s="632" t="s">
        <v>394</v>
      </c>
      <c r="F842" s="258">
        <v>1</v>
      </c>
      <c r="G842" s="259"/>
      <c r="H842" s="260" t="s">
        <v>1378</v>
      </c>
      <c r="I842" s="104"/>
      <c r="J842" s="105">
        <v>1</v>
      </c>
      <c r="K842" s="106">
        <f>IF(J842&gt;0, 1, 0)</f>
        <v>1</v>
      </c>
      <c r="L842" s="106">
        <f>J842-K842</f>
        <v>0</v>
      </c>
      <c r="M842" s="107">
        <v>12</v>
      </c>
      <c r="N842" s="108"/>
      <c r="O842" s="109">
        <f>IF(N842&gt;0, 1, 0)</f>
        <v>0</v>
      </c>
      <c r="P842" s="109">
        <f>N842-O842</f>
        <v>0</v>
      </c>
      <c r="Q842" s="107"/>
      <c r="R842" s="110">
        <f t="shared" si="524"/>
        <v>58.800000000000004</v>
      </c>
      <c r="S842" s="111">
        <f>J842*M842*$S$9</f>
        <v>12</v>
      </c>
      <c r="T842" s="112">
        <f>K842*M842*$T$9</f>
        <v>18</v>
      </c>
      <c r="U842" s="112">
        <f>J842*M842*$U$9</f>
        <v>28.799999999999997</v>
      </c>
      <c r="V842" s="112">
        <f t="shared" si="528"/>
        <v>0</v>
      </c>
      <c r="W842" s="112">
        <f t="shared" si="529"/>
        <v>0</v>
      </c>
      <c r="X842" s="112">
        <f t="shared" si="530"/>
        <v>0</v>
      </c>
      <c r="Y842" s="112">
        <f t="shared" si="531"/>
        <v>12</v>
      </c>
      <c r="Z842" s="112">
        <f t="shared" si="532"/>
        <v>18</v>
      </c>
      <c r="AA842" s="112">
        <f t="shared" si="533"/>
        <v>28.799999999999997</v>
      </c>
      <c r="AB842" s="113"/>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row>
    <row r="843" spans="1:68" s="213" customFormat="1" ht="31.5" x14ac:dyDescent="0.25">
      <c r="A843" s="97" t="s">
        <v>893</v>
      </c>
      <c r="B843" s="98" t="s">
        <v>894</v>
      </c>
      <c r="C843" s="56" t="s">
        <v>895</v>
      </c>
      <c r="D843" s="57" t="s">
        <v>896</v>
      </c>
      <c r="E843" s="258" t="s">
        <v>394</v>
      </c>
      <c r="F843" s="258">
        <v>1</v>
      </c>
      <c r="G843" s="145"/>
      <c r="H843" s="353" t="s">
        <v>908</v>
      </c>
      <c r="I843" s="491"/>
      <c r="J843" s="105">
        <v>1</v>
      </c>
      <c r="K843" s="793">
        <f>IF(J843&gt;0, 1, 0)</f>
        <v>1</v>
      </c>
      <c r="L843" s="793">
        <f>J843-K843</f>
        <v>0</v>
      </c>
      <c r="M843" s="296">
        <v>12</v>
      </c>
      <c r="N843" s="84"/>
      <c r="O843" s="493">
        <f>IF(N843&gt;0, 1, 0)</f>
        <v>0</v>
      </c>
      <c r="P843" s="493">
        <f>N843-O843</f>
        <v>0</v>
      </c>
      <c r="Q843" s="494"/>
      <c r="R843" s="495">
        <f t="shared" si="524"/>
        <v>58.800000000000004</v>
      </c>
      <c r="S843" s="69">
        <f>J843*M843*$S$5</f>
        <v>12</v>
      </c>
      <c r="T843" s="70">
        <f>K843*M843*$T$5</f>
        <v>12</v>
      </c>
      <c r="U843" s="70">
        <f>J843*M843*$U$5</f>
        <v>14.399999999999999</v>
      </c>
      <c r="V843" s="70">
        <f t="shared" si="528"/>
        <v>0</v>
      </c>
      <c r="W843" s="70">
        <f t="shared" si="529"/>
        <v>0</v>
      </c>
      <c r="X843" s="70">
        <f t="shared" si="530"/>
        <v>0</v>
      </c>
      <c r="Y843" s="70">
        <f t="shared" si="531"/>
        <v>12</v>
      </c>
      <c r="Z843" s="70">
        <f t="shared" si="532"/>
        <v>12</v>
      </c>
      <c r="AA843" s="70">
        <f t="shared" si="533"/>
        <v>14.399999999999999</v>
      </c>
      <c r="AB843" s="71"/>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row>
    <row r="844" spans="1:68" s="213" customFormat="1" ht="25.5" x14ac:dyDescent="0.25">
      <c r="A844" s="97" t="s">
        <v>893</v>
      </c>
      <c r="B844" s="98" t="s">
        <v>894</v>
      </c>
      <c r="C844" s="56" t="s">
        <v>895</v>
      </c>
      <c r="D844" s="57" t="s">
        <v>896</v>
      </c>
      <c r="E844" s="258" t="s">
        <v>394</v>
      </c>
      <c r="F844" s="258">
        <v>1</v>
      </c>
      <c r="G844" s="259"/>
      <c r="H844" s="353" t="s">
        <v>909</v>
      </c>
      <c r="I844" s="293"/>
      <c r="J844" s="105">
        <v>1</v>
      </c>
      <c r="K844" s="496">
        <f>IF(J844&gt;0, 1, 0)</f>
        <v>1</v>
      </c>
      <c r="L844" s="496">
        <f>J844-K844</f>
        <v>0</v>
      </c>
      <c r="M844" s="296">
        <v>0</v>
      </c>
      <c r="N844" s="108"/>
      <c r="O844" s="496">
        <f>IF(N844&gt;0, 1, 0)</f>
        <v>0</v>
      </c>
      <c r="P844" s="496">
        <f>N844-O844</f>
        <v>0</v>
      </c>
      <c r="Q844" s="296"/>
      <c r="R844" s="358">
        <f t="shared" si="524"/>
        <v>0</v>
      </c>
      <c r="S844" s="69">
        <f>J844*M844*$S$5</f>
        <v>0</v>
      </c>
      <c r="T844" s="70">
        <f>K844*M844*$T$5</f>
        <v>0</v>
      </c>
      <c r="U844" s="70">
        <f>J844*M844*$U$5</f>
        <v>0</v>
      </c>
      <c r="V844" s="70">
        <f t="shared" si="528"/>
        <v>0</v>
      </c>
      <c r="W844" s="70">
        <f t="shared" si="529"/>
        <v>0</v>
      </c>
      <c r="X844" s="70">
        <f t="shared" si="530"/>
        <v>0</v>
      </c>
      <c r="Y844" s="70">
        <f t="shared" si="531"/>
        <v>0</v>
      </c>
      <c r="Z844" s="70">
        <f t="shared" si="532"/>
        <v>0</v>
      </c>
      <c r="AA844" s="70">
        <f t="shared" si="533"/>
        <v>0</v>
      </c>
      <c r="AB844" s="71"/>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row>
    <row r="845" spans="1:68" s="213" customFormat="1" ht="25.5" x14ac:dyDescent="0.25">
      <c r="A845" s="193" t="s">
        <v>1076</v>
      </c>
      <c r="B845" s="194" t="s">
        <v>163</v>
      </c>
      <c r="C845" s="56" t="s">
        <v>117</v>
      </c>
      <c r="D845" s="57" t="s">
        <v>896</v>
      </c>
      <c r="E845" s="258" t="s">
        <v>394</v>
      </c>
      <c r="F845" s="258">
        <v>1</v>
      </c>
      <c r="G845" s="142"/>
      <c r="H845" s="353" t="s">
        <v>909</v>
      </c>
      <c r="I845" s="530"/>
      <c r="J845" s="105">
        <v>1</v>
      </c>
      <c r="K845" s="793"/>
      <c r="L845" s="793"/>
      <c r="M845" s="296">
        <v>8</v>
      </c>
      <c r="N845" s="84"/>
      <c r="O845" s="66"/>
      <c r="P845" s="66"/>
      <c r="Q845" s="83"/>
      <c r="R845" s="358">
        <f t="shared" si="524"/>
        <v>39.200000000000003</v>
      </c>
      <c r="S845" s="69">
        <f>J845*M845*$S$5</f>
        <v>8</v>
      </c>
      <c r="T845" s="70">
        <f>K845*M845*$T$5</f>
        <v>0</v>
      </c>
      <c r="U845" s="70">
        <f>J845*M845*$U$5</f>
        <v>9.6</v>
      </c>
      <c r="V845" s="70">
        <f t="shared" si="528"/>
        <v>0</v>
      </c>
      <c r="W845" s="70">
        <f t="shared" si="529"/>
        <v>0</v>
      </c>
      <c r="X845" s="70">
        <f t="shared" si="530"/>
        <v>0</v>
      </c>
      <c r="Y845" s="70">
        <f t="shared" si="531"/>
        <v>8</v>
      </c>
      <c r="Z845" s="70">
        <f t="shared" si="532"/>
        <v>0</v>
      </c>
      <c r="AA845" s="70">
        <f t="shared" si="533"/>
        <v>9.6</v>
      </c>
      <c r="AB845" s="71"/>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row>
    <row r="846" spans="1:68" s="213" customFormat="1" ht="31.5" x14ac:dyDescent="0.25">
      <c r="A846" s="193" t="s">
        <v>1076</v>
      </c>
      <c r="B846" s="194" t="s">
        <v>163</v>
      </c>
      <c r="C846" s="56" t="s">
        <v>117</v>
      </c>
      <c r="D846" s="57" t="s">
        <v>896</v>
      </c>
      <c r="E846" s="258" t="s">
        <v>394</v>
      </c>
      <c r="F846" s="258">
        <v>1</v>
      </c>
      <c r="G846" s="259"/>
      <c r="H846" s="260" t="s">
        <v>1087</v>
      </c>
      <c r="I846" s="104"/>
      <c r="J846" s="105">
        <v>1</v>
      </c>
      <c r="K846" s="106">
        <f>IF(J846&gt;0, 1, 0)</f>
        <v>1</v>
      </c>
      <c r="L846" s="106">
        <f>J846-K846</f>
        <v>0</v>
      </c>
      <c r="M846" s="296">
        <v>16</v>
      </c>
      <c r="N846" s="108"/>
      <c r="O846" s="109">
        <f t="shared" ref="O846:O879" si="534">IF(N846&gt;0, 1, 0)</f>
        <v>0</v>
      </c>
      <c r="P846" s="109">
        <f t="shared" ref="P846:P879" si="535">N846-O846</f>
        <v>0</v>
      </c>
      <c r="Q846" s="107"/>
      <c r="R846" s="358">
        <f t="shared" si="524"/>
        <v>78.400000000000006</v>
      </c>
      <c r="S846" s="111">
        <f t="shared" ref="S846:S851" si="536">J846*M846*$S$9</f>
        <v>16</v>
      </c>
      <c r="T846" s="112">
        <f t="shared" ref="T846:T851" si="537">K846*M846*$T$9</f>
        <v>24</v>
      </c>
      <c r="U846" s="112">
        <f t="shared" ref="U846:U851" si="538">J846*M846*$U$9</f>
        <v>38.4</v>
      </c>
      <c r="V846" s="112">
        <f t="shared" si="528"/>
        <v>0</v>
      </c>
      <c r="W846" s="112">
        <f t="shared" si="529"/>
        <v>0</v>
      </c>
      <c r="X846" s="112">
        <f t="shared" si="530"/>
        <v>0</v>
      </c>
      <c r="Y846" s="112">
        <f t="shared" si="531"/>
        <v>16</v>
      </c>
      <c r="Z846" s="112">
        <f t="shared" si="532"/>
        <v>24</v>
      </c>
      <c r="AA846" s="70">
        <f t="shared" si="533"/>
        <v>38.4</v>
      </c>
      <c r="AB846" s="113"/>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row>
    <row r="847" spans="1:68" s="213" customFormat="1" ht="32.25" thickBot="1" x14ac:dyDescent="0.3">
      <c r="A847" s="876" t="s">
        <v>429</v>
      </c>
      <c r="B847" s="877" t="s">
        <v>1361</v>
      </c>
      <c r="C847" s="877" t="s">
        <v>52</v>
      </c>
      <c r="D847" s="100" t="s">
        <v>1299</v>
      </c>
      <c r="E847" s="877" t="s">
        <v>394</v>
      </c>
      <c r="F847" s="722">
        <v>1</v>
      </c>
      <c r="G847" s="745"/>
      <c r="H847" s="752" t="s">
        <v>1087</v>
      </c>
      <c r="I847" s="765"/>
      <c r="J847" s="786">
        <v>1</v>
      </c>
      <c r="K847" s="794">
        <f>IF(J847&gt;0, 1, 0)</f>
        <v>1</v>
      </c>
      <c r="L847" s="794">
        <f>J847-K847</f>
        <v>0</v>
      </c>
      <c r="M847" s="804">
        <v>8</v>
      </c>
      <c r="N847" s="813"/>
      <c r="O847" s="821">
        <f t="shared" si="534"/>
        <v>0</v>
      </c>
      <c r="P847" s="821">
        <f t="shared" si="535"/>
        <v>0</v>
      </c>
      <c r="Q847" s="804"/>
      <c r="R847" s="852">
        <f t="shared" si="524"/>
        <v>39.200000000000003</v>
      </c>
      <c r="S847" s="863">
        <f t="shared" si="536"/>
        <v>8</v>
      </c>
      <c r="T847" s="867">
        <f t="shared" si="537"/>
        <v>12</v>
      </c>
      <c r="U847" s="867">
        <f t="shared" si="538"/>
        <v>19.2</v>
      </c>
      <c r="V847" s="867">
        <f t="shared" si="528"/>
        <v>0</v>
      </c>
      <c r="W847" s="867">
        <f t="shared" si="529"/>
        <v>0</v>
      </c>
      <c r="X847" s="867">
        <f t="shared" si="530"/>
        <v>0</v>
      </c>
      <c r="Y847" s="867">
        <f t="shared" si="531"/>
        <v>8</v>
      </c>
      <c r="Z847" s="867">
        <f t="shared" si="532"/>
        <v>12</v>
      </c>
      <c r="AA847" s="867">
        <f t="shared" si="533"/>
        <v>19.2</v>
      </c>
      <c r="AB847" s="869"/>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row>
    <row r="848" spans="1:68" s="213" customFormat="1" ht="26.25" thickTop="1" x14ac:dyDescent="0.25">
      <c r="A848" s="97" t="s">
        <v>378</v>
      </c>
      <c r="B848" s="98" t="s">
        <v>51</v>
      </c>
      <c r="C848" s="99" t="s">
        <v>117</v>
      </c>
      <c r="D848" s="100" t="s">
        <v>289</v>
      </c>
      <c r="E848" s="351" t="s">
        <v>394</v>
      </c>
      <c r="F848" s="351">
        <v>1</v>
      </c>
      <c r="G848" s="352"/>
      <c r="H848" s="353" t="s">
        <v>393</v>
      </c>
      <c r="I848" s="754"/>
      <c r="J848" s="887">
        <v>1</v>
      </c>
      <c r="K848" s="292"/>
      <c r="L848" s="292"/>
      <c r="M848" s="800">
        <v>6</v>
      </c>
      <c r="N848" s="810"/>
      <c r="O848" s="109">
        <f t="shared" si="534"/>
        <v>0</v>
      </c>
      <c r="P848" s="109">
        <f t="shared" si="535"/>
        <v>0</v>
      </c>
      <c r="Q848" s="802"/>
      <c r="R848" s="853">
        <f t="shared" si="524"/>
        <v>29.400000000000002</v>
      </c>
      <c r="S848" s="111">
        <f t="shared" si="536"/>
        <v>6</v>
      </c>
      <c r="T848" s="112">
        <f t="shared" si="537"/>
        <v>0</v>
      </c>
      <c r="U848" s="112">
        <f t="shared" si="538"/>
        <v>14.399999999999999</v>
      </c>
      <c r="V848" s="112">
        <f t="shared" si="528"/>
        <v>0</v>
      </c>
      <c r="W848" s="112">
        <f t="shared" si="529"/>
        <v>0</v>
      </c>
      <c r="X848" s="112">
        <f t="shared" si="530"/>
        <v>0</v>
      </c>
      <c r="Y848" s="112">
        <f t="shared" si="531"/>
        <v>6</v>
      </c>
      <c r="Z848" s="112">
        <f t="shared" si="532"/>
        <v>0</v>
      </c>
      <c r="AA848" s="112">
        <f t="shared" si="533"/>
        <v>14.399999999999999</v>
      </c>
      <c r="AB848" s="113"/>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row>
    <row r="849" spans="1:68" s="213" customFormat="1" ht="25.5" x14ac:dyDescent="0.25">
      <c r="A849" s="97" t="s">
        <v>395</v>
      </c>
      <c r="B849" s="98" t="s">
        <v>396</v>
      </c>
      <c r="C849" s="99" t="s">
        <v>117</v>
      </c>
      <c r="D849" s="100" t="s">
        <v>289</v>
      </c>
      <c r="E849" s="351" t="s">
        <v>394</v>
      </c>
      <c r="F849" s="351">
        <v>1</v>
      </c>
      <c r="G849" s="352"/>
      <c r="H849" s="353" t="s">
        <v>393</v>
      </c>
      <c r="I849" s="293"/>
      <c r="J849" s="295">
        <v>1</v>
      </c>
      <c r="K849" s="292">
        <f t="shared" ref="K849:K879" si="539">IF(J849&gt;0, 1, 0)</f>
        <v>1</v>
      </c>
      <c r="L849" s="292">
        <f t="shared" ref="L849:L879" si="540">J849-K849</f>
        <v>0</v>
      </c>
      <c r="M849" s="296">
        <v>6</v>
      </c>
      <c r="N849" s="108"/>
      <c r="O849" s="109">
        <f t="shared" si="534"/>
        <v>0</v>
      </c>
      <c r="P849" s="109">
        <f t="shared" si="535"/>
        <v>0</v>
      </c>
      <c r="Q849" s="107"/>
      <c r="R849" s="110">
        <f t="shared" si="524"/>
        <v>29.400000000000002</v>
      </c>
      <c r="S849" s="111">
        <f t="shared" si="536"/>
        <v>6</v>
      </c>
      <c r="T849" s="112">
        <f t="shared" si="537"/>
        <v>9</v>
      </c>
      <c r="U849" s="112">
        <f t="shared" si="538"/>
        <v>14.399999999999999</v>
      </c>
      <c r="V849" s="112">
        <f t="shared" si="528"/>
        <v>0</v>
      </c>
      <c r="W849" s="112">
        <f t="shared" si="529"/>
        <v>0</v>
      </c>
      <c r="X849" s="112">
        <f t="shared" si="530"/>
        <v>0</v>
      </c>
      <c r="Y849" s="112">
        <f t="shared" si="531"/>
        <v>6</v>
      </c>
      <c r="Z849" s="112">
        <f t="shared" si="532"/>
        <v>9</v>
      </c>
      <c r="AA849" s="112">
        <f t="shared" si="533"/>
        <v>14.399999999999999</v>
      </c>
      <c r="AB849" s="113"/>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row>
    <row r="850" spans="1:68" s="213" customFormat="1" ht="25.5" x14ac:dyDescent="0.25">
      <c r="A850" s="97" t="s">
        <v>445</v>
      </c>
      <c r="B850" s="98" t="s">
        <v>446</v>
      </c>
      <c r="C850" s="99" t="s">
        <v>117</v>
      </c>
      <c r="D850" s="100" t="s">
        <v>289</v>
      </c>
      <c r="E850" s="258" t="s">
        <v>394</v>
      </c>
      <c r="F850" s="258">
        <v>1</v>
      </c>
      <c r="G850" s="259"/>
      <c r="H850" s="260" t="s">
        <v>393</v>
      </c>
      <c r="I850" s="104"/>
      <c r="J850" s="105"/>
      <c r="K850" s="106">
        <f t="shared" si="539"/>
        <v>0</v>
      </c>
      <c r="L850" s="106">
        <f t="shared" si="540"/>
        <v>0</v>
      </c>
      <c r="M850" s="107"/>
      <c r="N850" s="108"/>
      <c r="O850" s="109">
        <f t="shared" si="534"/>
        <v>0</v>
      </c>
      <c r="P850" s="109">
        <f t="shared" si="535"/>
        <v>0</v>
      </c>
      <c r="Q850" s="107"/>
      <c r="R850" s="110">
        <f t="shared" si="524"/>
        <v>0</v>
      </c>
      <c r="S850" s="111">
        <f t="shared" si="536"/>
        <v>0</v>
      </c>
      <c r="T850" s="112">
        <f t="shared" si="537"/>
        <v>0</v>
      </c>
      <c r="U850" s="112">
        <f t="shared" si="538"/>
        <v>0</v>
      </c>
      <c r="V850" s="112">
        <f t="shared" si="528"/>
        <v>0</v>
      </c>
      <c r="W850" s="112">
        <f t="shared" si="529"/>
        <v>0</v>
      </c>
      <c r="X850" s="112">
        <f t="shared" si="530"/>
        <v>0</v>
      </c>
      <c r="Y850" s="112">
        <f t="shared" si="531"/>
        <v>0</v>
      </c>
      <c r="Z850" s="112">
        <f t="shared" si="532"/>
        <v>0</v>
      </c>
      <c r="AA850" s="112">
        <f t="shared" si="533"/>
        <v>0</v>
      </c>
      <c r="AB850" s="113"/>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row>
    <row r="851" spans="1:68" s="213" customFormat="1" ht="31.5" x14ac:dyDescent="0.25">
      <c r="A851" s="97" t="s">
        <v>1246</v>
      </c>
      <c r="B851" s="98" t="s">
        <v>1247</v>
      </c>
      <c r="C851" s="56" t="s">
        <v>142</v>
      </c>
      <c r="D851" s="57" t="s">
        <v>1162</v>
      </c>
      <c r="E851" s="258" t="s">
        <v>394</v>
      </c>
      <c r="F851" s="258">
        <v>2</v>
      </c>
      <c r="G851" s="259"/>
      <c r="H851" s="260" t="s">
        <v>908</v>
      </c>
      <c r="I851" s="104"/>
      <c r="J851" s="105">
        <v>1</v>
      </c>
      <c r="K851" s="106">
        <f t="shared" si="539"/>
        <v>1</v>
      </c>
      <c r="L851" s="106">
        <f t="shared" si="540"/>
        <v>0</v>
      </c>
      <c r="M851" s="107">
        <v>12</v>
      </c>
      <c r="N851" s="108"/>
      <c r="O851" s="109">
        <f t="shared" si="534"/>
        <v>0</v>
      </c>
      <c r="P851" s="109">
        <f t="shared" si="535"/>
        <v>0</v>
      </c>
      <c r="Q851" s="107"/>
      <c r="R851" s="110">
        <f t="shared" si="524"/>
        <v>58.800000000000004</v>
      </c>
      <c r="S851" s="111">
        <f t="shared" si="536"/>
        <v>12</v>
      </c>
      <c r="T851" s="112">
        <f t="shared" si="537"/>
        <v>18</v>
      </c>
      <c r="U851" s="112">
        <f t="shared" si="538"/>
        <v>28.799999999999997</v>
      </c>
      <c r="V851" s="112">
        <f t="shared" si="528"/>
        <v>0</v>
      </c>
      <c r="W851" s="112">
        <f t="shared" si="529"/>
        <v>0</v>
      </c>
      <c r="X851" s="112">
        <f t="shared" si="530"/>
        <v>0</v>
      </c>
      <c r="Y851" s="112">
        <f t="shared" si="531"/>
        <v>12</v>
      </c>
      <c r="Z851" s="112">
        <f t="shared" si="532"/>
        <v>18</v>
      </c>
      <c r="AA851" s="112">
        <f t="shared" si="533"/>
        <v>28.799999999999997</v>
      </c>
      <c r="AB851" s="113"/>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row>
    <row r="852" spans="1:68" s="213" customFormat="1" ht="30" x14ac:dyDescent="0.25">
      <c r="A852" s="97" t="s">
        <v>226</v>
      </c>
      <c r="B852" s="98" t="s">
        <v>227</v>
      </c>
      <c r="C852" s="56" t="s">
        <v>52</v>
      </c>
      <c r="D852" s="57" t="s">
        <v>175</v>
      </c>
      <c r="E852" s="101" t="s">
        <v>49</v>
      </c>
      <c r="F852" s="101">
        <v>1</v>
      </c>
      <c r="G852" s="102"/>
      <c r="H852" s="103" t="s">
        <v>247</v>
      </c>
      <c r="I852" s="104"/>
      <c r="J852" s="105">
        <v>1</v>
      </c>
      <c r="K852" s="106">
        <f t="shared" si="539"/>
        <v>1</v>
      </c>
      <c r="L852" s="106">
        <f t="shared" si="540"/>
        <v>0</v>
      </c>
      <c r="M852" s="107">
        <v>3</v>
      </c>
      <c r="N852" s="108"/>
      <c r="O852" s="109">
        <f t="shared" si="534"/>
        <v>0</v>
      </c>
      <c r="P852" s="109">
        <f t="shared" si="535"/>
        <v>0</v>
      </c>
      <c r="Q852" s="107"/>
      <c r="R852" s="110">
        <f t="shared" si="524"/>
        <v>14.700000000000001</v>
      </c>
      <c r="S852" s="111"/>
      <c r="T852" s="112"/>
      <c r="U852" s="112"/>
      <c r="V852" s="112"/>
      <c r="W852" s="112"/>
      <c r="X852" s="112"/>
      <c r="Y852" s="112"/>
      <c r="Z852" s="112"/>
      <c r="AA852" s="112"/>
      <c r="AB852" s="113"/>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row>
    <row r="853" spans="1:68" s="213" customFormat="1" x14ac:dyDescent="0.25">
      <c r="A853" s="97" t="s">
        <v>226</v>
      </c>
      <c r="B853" s="98" t="s">
        <v>227</v>
      </c>
      <c r="C853" s="56" t="s">
        <v>52</v>
      </c>
      <c r="D853" s="57" t="s">
        <v>175</v>
      </c>
      <c r="E853" s="101" t="s">
        <v>49</v>
      </c>
      <c r="F853" s="101">
        <v>1</v>
      </c>
      <c r="G853" s="102"/>
      <c r="H853" s="103" t="s">
        <v>246</v>
      </c>
      <c r="I853" s="104"/>
      <c r="J853" s="105">
        <v>1</v>
      </c>
      <c r="K853" s="106">
        <f t="shared" si="539"/>
        <v>1</v>
      </c>
      <c r="L853" s="106">
        <f t="shared" si="540"/>
        <v>0</v>
      </c>
      <c r="M853" s="107">
        <v>6</v>
      </c>
      <c r="N853" s="108"/>
      <c r="O853" s="109">
        <f t="shared" si="534"/>
        <v>0</v>
      </c>
      <c r="P853" s="109">
        <f t="shared" si="535"/>
        <v>0</v>
      </c>
      <c r="Q853" s="107"/>
      <c r="R853" s="110">
        <f t="shared" si="524"/>
        <v>29.400000000000002</v>
      </c>
      <c r="S853" s="111">
        <f>J853*M853*$S$9</f>
        <v>6</v>
      </c>
      <c r="T853" s="112">
        <f>K853*M853*$T$9</f>
        <v>9</v>
      </c>
      <c r="U853" s="112">
        <f>J853*M853*$U$9</f>
        <v>14.399999999999999</v>
      </c>
      <c r="V853" s="112">
        <f t="shared" ref="V853:V899" si="541">N853*Q853*$V$7</f>
        <v>0</v>
      </c>
      <c r="W853" s="112">
        <f t="shared" ref="W853:W899" si="542">O853*Q853*$W$7</f>
        <v>0</v>
      </c>
      <c r="X853" s="112">
        <f t="shared" ref="X853:X899" si="543">N853*Q853*$X$7</f>
        <v>0</v>
      </c>
      <c r="Y853" s="112">
        <f t="shared" ref="Y853:Y899" si="544">S853+V853</f>
        <v>6</v>
      </c>
      <c r="Z853" s="112">
        <f t="shared" ref="Z853:Z899" si="545">T853+W853</f>
        <v>9</v>
      </c>
      <c r="AA853" s="112">
        <f t="shared" ref="AA853:AA899" si="546">U853+X853</f>
        <v>14.399999999999999</v>
      </c>
      <c r="AB853" s="113"/>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row>
    <row r="854" spans="1:68" s="213" customFormat="1" ht="30" x14ac:dyDescent="0.25">
      <c r="A854" s="97" t="s">
        <v>226</v>
      </c>
      <c r="B854" s="98" t="s">
        <v>227</v>
      </c>
      <c r="C854" s="56" t="s">
        <v>52</v>
      </c>
      <c r="D854" s="57" t="s">
        <v>175</v>
      </c>
      <c r="E854" s="101" t="s">
        <v>49</v>
      </c>
      <c r="F854" s="101">
        <v>1</v>
      </c>
      <c r="G854" s="102"/>
      <c r="H854" s="103" t="s">
        <v>245</v>
      </c>
      <c r="I854" s="104"/>
      <c r="J854" s="105">
        <v>1</v>
      </c>
      <c r="K854" s="106">
        <f t="shared" si="539"/>
        <v>1</v>
      </c>
      <c r="L854" s="106">
        <f t="shared" si="540"/>
        <v>0</v>
      </c>
      <c r="M854" s="226">
        <v>8</v>
      </c>
      <c r="N854" s="108"/>
      <c r="O854" s="109">
        <f t="shared" si="534"/>
        <v>0</v>
      </c>
      <c r="P854" s="109">
        <f t="shared" si="535"/>
        <v>0</v>
      </c>
      <c r="Q854" s="107"/>
      <c r="R854" s="110">
        <f t="shared" si="524"/>
        <v>39.200000000000003</v>
      </c>
      <c r="S854" s="111">
        <f>J854*M854*$S$9</f>
        <v>8</v>
      </c>
      <c r="T854" s="112">
        <f>K854*M854*$T$9</f>
        <v>12</v>
      </c>
      <c r="U854" s="112">
        <f>J854*M854*$U$9</f>
        <v>19.2</v>
      </c>
      <c r="V854" s="112">
        <f t="shared" si="541"/>
        <v>0</v>
      </c>
      <c r="W854" s="112">
        <f t="shared" si="542"/>
        <v>0</v>
      </c>
      <c r="X854" s="112">
        <f t="shared" si="543"/>
        <v>0</v>
      </c>
      <c r="Y854" s="112">
        <f t="shared" si="544"/>
        <v>8</v>
      </c>
      <c r="Z854" s="112">
        <f t="shared" si="545"/>
        <v>12</v>
      </c>
      <c r="AA854" s="112">
        <f t="shared" si="546"/>
        <v>19.2</v>
      </c>
      <c r="AB854" s="113"/>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row>
    <row r="855" spans="1:68" s="213" customFormat="1" ht="30" x14ac:dyDescent="0.25">
      <c r="A855" s="97" t="s">
        <v>268</v>
      </c>
      <c r="B855" s="98" t="s">
        <v>269</v>
      </c>
      <c r="C855" s="56" t="s">
        <v>142</v>
      </c>
      <c r="D855" s="57" t="s">
        <v>175</v>
      </c>
      <c r="E855" s="101" t="s">
        <v>49</v>
      </c>
      <c r="F855" s="101">
        <v>1</v>
      </c>
      <c r="G855" s="102"/>
      <c r="H855" s="103" t="s">
        <v>245</v>
      </c>
      <c r="I855" s="104"/>
      <c r="J855" s="105">
        <v>1</v>
      </c>
      <c r="K855" s="106">
        <f t="shared" si="539"/>
        <v>1</v>
      </c>
      <c r="L855" s="106">
        <f t="shared" si="540"/>
        <v>0</v>
      </c>
      <c r="M855" s="226">
        <v>4</v>
      </c>
      <c r="N855" s="108"/>
      <c r="O855" s="109">
        <f t="shared" si="534"/>
        <v>0</v>
      </c>
      <c r="P855" s="109">
        <f t="shared" si="535"/>
        <v>0</v>
      </c>
      <c r="Q855" s="107"/>
      <c r="R855" s="110">
        <f t="shared" si="524"/>
        <v>19.600000000000001</v>
      </c>
      <c r="S855" s="111">
        <f>J855*M855*$S$9</f>
        <v>4</v>
      </c>
      <c r="T855" s="112">
        <f>K855*M855*$T$9</f>
        <v>6</v>
      </c>
      <c r="U855" s="112">
        <f>J855*M855*$U$9</f>
        <v>9.6</v>
      </c>
      <c r="V855" s="112">
        <f t="shared" si="541"/>
        <v>0</v>
      </c>
      <c r="W855" s="112">
        <f t="shared" si="542"/>
        <v>0</v>
      </c>
      <c r="X855" s="112">
        <f t="shared" si="543"/>
        <v>0</v>
      </c>
      <c r="Y855" s="112">
        <f t="shared" si="544"/>
        <v>4</v>
      </c>
      <c r="Z855" s="112">
        <f t="shared" si="545"/>
        <v>6</v>
      </c>
      <c r="AA855" s="112">
        <f t="shared" si="546"/>
        <v>9.6</v>
      </c>
      <c r="AB855" s="113"/>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row>
    <row r="856" spans="1:68" s="213" customFormat="1" ht="30" x14ac:dyDescent="0.25">
      <c r="A856" s="97" t="s">
        <v>226</v>
      </c>
      <c r="B856" s="98" t="s">
        <v>227</v>
      </c>
      <c r="C856" s="56" t="s">
        <v>52</v>
      </c>
      <c r="D856" s="57" t="s">
        <v>175</v>
      </c>
      <c r="E856" s="101" t="s">
        <v>49</v>
      </c>
      <c r="F856" s="101">
        <v>1</v>
      </c>
      <c r="G856" s="102"/>
      <c r="H856" s="225" t="s">
        <v>244</v>
      </c>
      <c r="I856" s="104"/>
      <c r="J856" s="241">
        <v>1</v>
      </c>
      <c r="K856" s="106">
        <f t="shared" si="539"/>
        <v>1</v>
      </c>
      <c r="L856" s="106">
        <f t="shared" si="540"/>
        <v>0</v>
      </c>
      <c r="M856" s="226">
        <v>12</v>
      </c>
      <c r="N856" s="108"/>
      <c r="O856" s="109">
        <f t="shared" si="534"/>
        <v>0</v>
      </c>
      <c r="P856" s="109">
        <f t="shared" si="535"/>
        <v>0</v>
      </c>
      <c r="Q856" s="107"/>
      <c r="R856" s="110">
        <f t="shared" si="524"/>
        <v>58.800000000000004</v>
      </c>
      <c r="S856" s="69">
        <f>J856*M856*$S$5</f>
        <v>12</v>
      </c>
      <c r="T856" s="70">
        <f>K856*M856*$T$5</f>
        <v>12</v>
      </c>
      <c r="U856" s="70">
        <f>J856*M856*$U$5</f>
        <v>14.399999999999999</v>
      </c>
      <c r="V856" s="70">
        <f t="shared" si="541"/>
        <v>0</v>
      </c>
      <c r="W856" s="70">
        <f t="shared" si="542"/>
        <v>0</v>
      </c>
      <c r="X856" s="70">
        <f t="shared" si="543"/>
        <v>0</v>
      </c>
      <c r="Y856" s="70">
        <f t="shared" si="544"/>
        <v>12</v>
      </c>
      <c r="Z856" s="70">
        <f t="shared" si="545"/>
        <v>12</v>
      </c>
      <c r="AA856" s="70">
        <f t="shared" si="546"/>
        <v>14.399999999999999</v>
      </c>
      <c r="AB856" s="71"/>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row>
    <row r="857" spans="1:68" s="213" customFormat="1" ht="30" x14ac:dyDescent="0.25">
      <c r="A857" s="405" t="s">
        <v>639</v>
      </c>
      <c r="B857" s="406" t="s">
        <v>163</v>
      </c>
      <c r="C857" s="99" t="s">
        <v>52</v>
      </c>
      <c r="D857" s="100" t="s">
        <v>549</v>
      </c>
      <c r="E857" s="101" t="s">
        <v>49</v>
      </c>
      <c r="F857" s="101">
        <v>2</v>
      </c>
      <c r="G857" s="102"/>
      <c r="H857" s="103" t="s">
        <v>650</v>
      </c>
      <c r="I857" s="104"/>
      <c r="J857" s="105">
        <v>1</v>
      </c>
      <c r="K857" s="106">
        <f t="shared" si="539"/>
        <v>1</v>
      </c>
      <c r="L857" s="106">
        <f t="shared" si="540"/>
        <v>0</v>
      </c>
      <c r="M857" s="107">
        <v>6</v>
      </c>
      <c r="N857" s="108">
        <v>1</v>
      </c>
      <c r="O857" s="109">
        <f t="shared" si="534"/>
        <v>1</v>
      </c>
      <c r="P857" s="109">
        <f t="shared" si="535"/>
        <v>0</v>
      </c>
      <c r="Q857" s="107">
        <v>0</v>
      </c>
      <c r="R857" s="110">
        <f t="shared" si="524"/>
        <v>29.400000000000002</v>
      </c>
      <c r="S857" s="111">
        <f>J857*M857*$S$9</f>
        <v>6</v>
      </c>
      <c r="T857" s="112">
        <f>K857*M857*$T$9</f>
        <v>9</v>
      </c>
      <c r="U857" s="112">
        <f>J857*M857*$U$9</f>
        <v>14.399999999999999</v>
      </c>
      <c r="V857" s="112">
        <f t="shared" si="541"/>
        <v>0</v>
      </c>
      <c r="W857" s="112">
        <f t="shared" si="542"/>
        <v>0</v>
      </c>
      <c r="X857" s="112">
        <f t="shared" si="543"/>
        <v>0</v>
      </c>
      <c r="Y857" s="112">
        <f t="shared" si="544"/>
        <v>6</v>
      </c>
      <c r="Z857" s="112">
        <f t="shared" si="545"/>
        <v>9</v>
      </c>
      <c r="AA857" s="112">
        <f t="shared" si="546"/>
        <v>14.399999999999999</v>
      </c>
      <c r="AB857" s="113"/>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row>
    <row r="858" spans="1:68" s="213" customFormat="1" ht="30" x14ac:dyDescent="0.25">
      <c r="A858" s="193" t="s">
        <v>50</v>
      </c>
      <c r="B858" s="194" t="s">
        <v>51</v>
      </c>
      <c r="C858" s="99" t="s">
        <v>52</v>
      </c>
      <c r="D858" s="100" t="s">
        <v>53</v>
      </c>
      <c r="E858" s="101" t="s">
        <v>49</v>
      </c>
      <c r="F858" s="101"/>
      <c r="G858" s="102"/>
      <c r="H858" s="103" t="s">
        <v>89</v>
      </c>
      <c r="I858" s="104"/>
      <c r="J858" s="105">
        <v>1</v>
      </c>
      <c r="K858" s="106">
        <f t="shared" si="539"/>
        <v>1</v>
      </c>
      <c r="L858" s="106">
        <f t="shared" si="540"/>
        <v>0</v>
      </c>
      <c r="M858" s="107">
        <v>3</v>
      </c>
      <c r="N858" s="108"/>
      <c r="O858" s="109">
        <f t="shared" si="534"/>
        <v>0</v>
      </c>
      <c r="P858" s="109">
        <f t="shared" si="535"/>
        <v>0</v>
      </c>
      <c r="Q858" s="107"/>
      <c r="R858" s="110">
        <f t="shared" si="524"/>
        <v>14.700000000000001</v>
      </c>
      <c r="S858" s="111">
        <f>J858*M858*$S$9</f>
        <v>3</v>
      </c>
      <c r="T858" s="112">
        <f>K858*M858*$T$9</f>
        <v>4.5</v>
      </c>
      <c r="U858" s="112">
        <f>J858*M858*$U$9</f>
        <v>7.1999999999999993</v>
      </c>
      <c r="V858" s="112">
        <f t="shared" si="541"/>
        <v>0</v>
      </c>
      <c r="W858" s="112">
        <f t="shared" si="542"/>
        <v>0</v>
      </c>
      <c r="X858" s="112">
        <f t="shared" si="543"/>
        <v>0</v>
      </c>
      <c r="Y858" s="112">
        <f t="shared" si="544"/>
        <v>3</v>
      </c>
      <c r="Z858" s="112">
        <f t="shared" si="545"/>
        <v>4.5</v>
      </c>
      <c r="AA858" s="112">
        <f t="shared" si="546"/>
        <v>7.1999999999999993</v>
      </c>
      <c r="AB858" s="113"/>
      <c r="AC858" s="872">
        <f>R858-Y858-Z858-AA858</f>
        <v>0</v>
      </c>
      <c r="AD858" s="6"/>
      <c r="AE858" s="6"/>
      <c r="AF858" s="6"/>
      <c r="AG858" s="6"/>
      <c r="AH858" s="6"/>
      <c r="AI858" s="6"/>
      <c r="AJ858" s="115"/>
      <c r="AK858" s="115"/>
      <c r="AL858" s="115"/>
      <c r="AM858" s="115"/>
      <c r="AN858" s="115"/>
      <c r="AO858" s="115"/>
      <c r="AP858" s="115"/>
      <c r="AQ858" s="115"/>
      <c r="AR858" s="115"/>
      <c r="AS858" s="115"/>
      <c r="AT858" s="115"/>
      <c r="AU858" s="115"/>
      <c r="AV858" s="115"/>
      <c r="AW858" s="115"/>
      <c r="AX858" s="115"/>
      <c r="AY858" s="115"/>
      <c r="AZ858" s="115"/>
      <c r="BA858" s="115"/>
      <c r="BB858" s="115"/>
      <c r="BC858" s="115"/>
      <c r="BD858" s="115"/>
      <c r="BE858" s="115"/>
      <c r="BF858" s="115"/>
      <c r="BG858" s="115"/>
      <c r="BH858" s="115"/>
      <c r="BI858" s="115"/>
      <c r="BJ858" s="115"/>
      <c r="BK858" s="115"/>
      <c r="BL858" s="115"/>
      <c r="BM858" s="115"/>
      <c r="BN858" s="115"/>
      <c r="BO858" s="115"/>
      <c r="BP858" s="115"/>
    </row>
    <row r="859" spans="1:68" s="213" customFormat="1" ht="30" x14ac:dyDescent="0.25">
      <c r="A859" s="193" t="s">
        <v>132</v>
      </c>
      <c r="B859" s="194" t="s">
        <v>133</v>
      </c>
      <c r="C859" s="99" t="s">
        <v>52</v>
      </c>
      <c r="D859" s="57" t="s">
        <v>53</v>
      </c>
      <c r="E859" s="101" t="s">
        <v>49</v>
      </c>
      <c r="F859" s="101"/>
      <c r="G859" s="102"/>
      <c r="H859" s="103" t="s">
        <v>89</v>
      </c>
      <c r="I859" s="104"/>
      <c r="J859" s="105">
        <v>1</v>
      </c>
      <c r="K859" s="106">
        <f t="shared" si="539"/>
        <v>1</v>
      </c>
      <c r="L859" s="106">
        <f t="shared" si="540"/>
        <v>0</v>
      </c>
      <c r="M859" s="107">
        <v>3</v>
      </c>
      <c r="N859" s="108"/>
      <c r="O859" s="109">
        <f t="shared" si="534"/>
        <v>0</v>
      </c>
      <c r="P859" s="109">
        <f t="shared" si="535"/>
        <v>0</v>
      </c>
      <c r="Q859" s="107"/>
      <c r="R859" s="110">
        <f t="shared" si="524"/>
        <v>14.700000000000001</v>
      </c>
      <c r="S859" s="111">
        <f>J859*M859*$S$9</f>
        <v>3</v>
      </c>
      <c r="T859" s="112">
        <f>K859*M859*$T$9</f>
        <v>4.5</v>
      </c>
      <c r="U859" s="112">
        <f>J859*M859*$U$9</f>
        <v>7.1999999999999993</v>
      </c>
      <c r="V859" s="112">
        <f t="shared" si="541"/>
        <v>0</v>
      </c>
      <c r="W859" s="112">
        <f t="shared" si="542"/>
        <v>0</v>
      </c>
      <c r="X859" s="112">
        <f t="shared" si="543"/>
        <v>0</v>
      </c>
      <c r="Y859" s="112">
        <f t="shared" si="544"/>
        <v>3</v>
      </c>
      <c r="Z859" s="112">
        <f t="shared" si="545"/>
        <v>4.5</v>
      </c>
      <c r="AA859" s="112">
        <f t="shared" si="546"/>
        <v>7.1999999999999993</v>
      </c>
      <c r="AB859" s="113"/>
      <c r="AC859" s="872">
        <f>R859-Y859-Z859-AA859</f>
        <v>0</v>
      </c>
      <c r="AD859" s="6"/>
      <c r="AE859" s="6"/>
      <c r="AF859" s="6"/>
      <c r="AG859" s="6"/>
      <c r="AH859" s="6"/>
      <c r="AI859" s="6"/>
      <c r="AJ859" s="115"/>
      <c r="AK859" s="115"/>
      <c r="AL859" s="115"/>
      <c r="AM859" s="115"/>
      <c r="AN859" s="115"/>
      <c r="AO859" s="115"/>
      <c r="AP859" s="115"/>
      <c r="AQ859" s="115"/>
      <c r="AR859" s="115"/>
      <c r="AS859" s="115"/>
      <c r="AT859" s="115"/>
      <c r="AU859" s="115"/>
      <c r="AV859" s="115"/>
      <c r="AW859" s="115"/>
      <c r="AX859" s="115"/>
      <c r="AY859" s="115"/>
      <c r="AZ859" s="115"/>
      <c r="BA859" s="115"/>
      <c r="BB859" s="115"/>
      <c r="BC859" s="115"/>
      <c r="BD859" s="115"/>
      <c r="BE859" s="115"/>
      <c r="BF859" s="115"/>
      <c r="BG859" s="115"/>
      <c r="BH859" s="115"/>
      <c r="BI859" s="115"/>
      <c r="BJ859" s="115"/>
      <c r="BK859" s="115"/>
      <c r="BL859" s="115"/>
      <c r="BM859" s="115"/>
      <c r="BN859" s="115"/>
      <c r="BO859" s="115"/>
      <c r="BP859" s="115"/>
    </row>
    <row r="860" spans="1:68" s="213" customFormat="1" ht="30.75" thickBot="1" x14ac:dyDescent="0.3">
      <c r="A860" s="679" t="s">
        <v>171</v>
      </c>
      <c r="B860" s="689"/>
      <c r="C860" s="698"/>
      <c r="D860" s="57" t="s">
        <v>53</v>
      </c>
      <c r="E860" s="711" t="s">
        <v>49</v>
      </c>
      <c r="F860" s="711"/>
      <c r="G860" s="738"/>
      <c r="H860" s="748" t="s">
        <v>89</v>
      </c>
      <c r="I860" s="765"/>
      <c r="J860" s="786">
        <v>1</v>
      </c>
      <c r="K860" s="794">
        <f t="shared" si="539"/>
        <v>1</v>
      </c>
      <c r="L860" s="794">
        <f t="shared" si="540"/>
        <v>0</v>
      </c>
      <c r="M860" s="804">
        <v>4</v>
      </c>
      <c r="N860" s="811"/>
      <c r="O860" s="818">
        <f t="shared" si="534"/>
        <v>0</v>
      </c>
      <c r="P860" s="818">
        <f t="shared" si="535"/>
        <v>0</v>
      </c>
      <c r="Q860" s="801"/>
      <c r="R860" s="848">
        <f>(K860*M860*$R$5)+(L860*M860*$R$6)+(O860*Q860*$R$7)+(P860*Q860*$R$8)</f>
        <v>12.8</v>
      </c>
      <c r="S860" s="860">
        <f>J860*M860*$S$5</f>
        <v>4</v>
      </c>
      <c r="T860" s="866">
        <f>K860*M860*$T$5</f>
        <v>4</v>
      </c>
      <c r="U860" s="866">
        <f>J860*M860*$U$5</f>
        <v>4.8</v>
      </c>
      <c r="V860" s="866">
        <f t="shared" si="541"/>
        <v>0</v>
      </c>
      <c r="W860" s="866">
        <f t="shared" si="542"/>
        <v>0</v>
      </c>
      <c r="X860" s="866">
        <f t="shared" si="543"/>
        <v>0</v>
      </c>
      <c r="Y860" s="866">
        <f t="shared" si="544"/>
        <v>4</v>
      </c>
      <c r="Z860" s="866">
        <f t="shared" si="545"/>
        <v>4</v>
      </c>
      <c r="AA860" s="866">
        <f t="shared" si="546"/>
        <v>4.8</v>
      </c>
      <c r="AB860" s="868"/>
      <c r="AC860" s="372">
        <f>R858-Y858-Z858-AA858</f>
        <v>0</v>
      </c>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row>
    <row r="861" spans="1:68" s="213" customFormat="1" ht="26.25" thickTop="1" x14ac:dyDescent="0.25">
      <c r="A861" s="97" t="s">
        <v>1209</v>
      </c>
      <c r="B861" s="98" t="s">
        <v>1210</v>
      </c>
      <c r="C861" s="56" t="s">
        <v>117</v>
      </c>
      <c r="D861" s="57" t="s">
        <v>1162</v>
      </c>
      <c r="E861" s="101" t="s">
        <v>49</v>
      </c>
      <c r="F861" s="101"/>
      <c r="G861" s="102"/>
      <c r="H861" s="103" t="s">
        <v>1223</v>
      </c>
      <c r="I861" s="767"/>
      <c r="J861" s="782">
        <v>0</v>
      </c>
      <c r="K861" s="106">
        <f t="shared" si="539"/>
        <v>0</v>
      </c>
      <c r="L861" s="106">
        <f t="shared" si="540"/>
        <v>0</v>
      </c>
      <c r="M861" s="802">
        <v>6</v>
      </c>
      <c r="N861" s="810"/>
      <c r="O861" s="109">
        <f t="shared" si="534"/>
        <v>0</v>
      </c>
      <c r="P861" s="109">
        <f t="shared" si="535"/>
        <v>0</v>
      </c>
      <c r="Q861" s="802"/>
      <c r="R861" s="853">
        <f t="shared" ref="R861:R879" si="547">J861*M861*$R$9</f>
        <v>0</v>
      </c>
      <c r="S861" s="111">
        <f t="shared" ref="S861:S880" si="548">J861*M861*$S$9</f>
        <v>0</v>
      </c>
      <c r="T861" s="112">
        <f t="shared" ref="T861:T880" si="549">K861*M861*$T$9</f>
        <v>0</v>
      </c>
      <c r="U861" s="112">
        <f t="shared" ref="U861:U880" si="550">J861*M861*$U$9</f>
        <v>0</v>
      </c>
      <c r="V861" s="112">
        <f t="shared" si="541"/>
        <v>0</v>
      </c>
      <c r="W861" s="112">
        <f t="shared" si="542"/>
        <v>0</v>
      </c>
      <c r="X861" s="112">
        <f t="shared" si="543"/>
        <v>0</v>
      </c>
      <c r="Y861" s="112">
        <f t="shared" si="544"/>
        <v>0</v>
      </c>
      <c r="Z861" s="112">
        <f t="shared" si="545"/>
        <v>0</v>
      </c>
      <c r="AA861" s="112">
        <f t="shared" si="546"/>
        <v>0</v>
      </c>
      <c r="AB861" s="113"/>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row>
    <row r="862" spans="1:68" s="213" customFormat="1" ht="25.5" x14ac:dyDescent="0.25">
      <c r="A862" s="97" t="s">
        <v>257</v>
      </c>
      <c r="B862" s="98" t="s">
        <v>258</v>
      </c>
      <c r="C862" s="56" t="s">
        <v>117</v>
      </c>
      <c r="D862" s="57" t="s">
        <v>175</v>
      </c>
      <c r="E862" s="101" t="s">
        <v>49</v>
      </c>
      <c r="F862" s="101"/>
      <c r="G862" s="102"/>
      <c r="H862" s="103" t="s">
        <v>267</v>
      </c>
      <c r="I862" s="104"/>
      <c r="J862" s="105">
        <v>1</v>
      </c>
      <c r="K862" s="106">
        <f t="shared" si="539"/>
        <v>1</v>
      </c>
      <c r="L862" s="106">
        <f t="shared" si="540"/>
        <v>0</v>
      </c>
      <c r="M862" s="107">
        <v>12</v>
      </c>
      <c r="N862" s="108"/>
      <c r="O862" s="109">
        <f t="shared" si="534"/>
        <v>0</v>
      </c>
      <c r="P862" s="109">
        <f t="shared" si="535"/>
        <v>0</v>
      </c>
      <c r="Q862" s="107"/>
      <c r="R862" s="110">
        <f t="shared" si="547"/>
        <v>58.800000000000004</v>
      </c>
      <c r="S862" s="111">
        <f t="shared" si="548"/>
        <v>12</v>
      </c>
      <c r="T862" s="112">
        <f t="shared" si="549"/>
        <v>18</v>
      </c>
      <c r="U862" s="112">
        <f t="shared" si="550"/>
        <v>28.799999999999997</v>
      </c>
      <c r="V862" s="112">
        <f t="shared" si="541"/>
        <v>0</v>
      </c>
      <c r="W862" s="112">
        <f t="shared" si="542"/>
        <v>0</v>
      </c>
      <c r="X862" s="112">
        <f t="shared" si="543"/>
        <v>0</v>
      </c>
      <c r="Y862" s="112">
        <f t="shared" si="544"/>
        <v>12</v>
      </c>
      <c r="Z862" s="112">
        <f t="shared" si="545"/>
        <v>18</v>
      </c>
      <c r="AA862" s="112">
        <f t="shared" si="546"/>
        <v>28.799999999999997</v>
      </c>
      <c r="AB862" s="113"/>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row>
    <row r="863" spans="1:68" s="213" customFormat="1" ht="30" x14ac:dyDescent="0.25">
      <c r="A863" s="97" t="s">
        <v>976</v>
      </c>
      <c r="B863" s="98" t="s">
        <v>977</v>
      </c>
      <c r="C863" s="56" t="s">
        <v>895</v>
      </c>
      <c r="D863" s="57" t="s">
        <v>896</v>
      </c>
      <c r="E863" s="101" t="s">
        <v>49</v>
      </c>
      <c r="F863" s="101"/>
      <c r="G863" s="102"/>
      <c r="H863" s="300" t="s">
        <v>989</v>
      </c>
      <c r="I863" s="293"/>
      <c r="J863" s="105">
        <v>1</v>
      </c>
      <c r="K863" s="496">
        <f t="shared" si="539"/>
        <v>1</v>
      </c>
      <c r="L863" s="496">
        <f t="shared" si="540"/>
        <v>0</v>
      </c>
      <c r="M863" s="296">
        <v>24</v>
      </c>
      <c r="N863" s="108"/>
      <c r="O863" s="496">
        <f t="shared" si="534"/>
        <v>0</v>
      </c>
      <c r="P863" s="496">
        <f t="shared" si="535"/>
        <v>0</v>
      </c>
      <c r="Q863" s="296"/>
      <c r="R863" s="358">
        <f t="shared" si="547"/>
        <v>117.60000000000001</v>
      </c>
      <c r="S863" s="111">
        <f t="shared" si="548"/>
        <v>24</v>
      </c>
      <c r="T863" s="112">
        <f t="shared" si="549"/>
        <v>36</v>
      </c>
      <c r="U863" s="112">
        <f t="shared" si="550"/>
        <v>57.599999999999994</v>
      </c>
      <c r="V863" s="112">
        <f t="shared" si="541"/>
        <v>0</v>
      </c>
      <c r="W863" s="112">
        <f t="shared" si="542"/>
        <v>0</v>
      </c>
      <c r="X863" s="112">
        <f t="shared" si="543"/>
        <v>0</v>
      </c>
      <c r="Y863" s="112">
        <f t="shared" si="544"/>
        <v>24</v>
      </c>
      <c r="Z863" s="112">
        <f t="shared" si="545"/>
        <v>36</v>
      </c>
      <c r="AA863" s="112">
        <f t="shared" si="546"/>
        <v>57.599999999999994</v>
      </c>
      <c r="AB863" s="113"/>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row>
    <row r="864" spans="1:68" s="213" customFormat="1" ht="28.5" x14ac:dyDescent="0.25">
      <c r="A864" s="97" t="s">
        <v>1160</v>
      </c>
      <c r="B864" s="98" t="s">
        <v>1161</v>
      </c>
      <c r="C864" s="56" t="s">
        <v>142</v>
      </c>
      <c r="D864" s="57" t="s">
        <v>1162</v>
      </c>
      <c r="E864" s="101" t="s">
        <v>49</v>
      </c>
      <c r="F864" s="101"/>
      <c r="G864" s="102"/>
      <c r="H864" s="581" t="s">
        <v>1179</v>
      </c>
      <c r="I864" s="104"/>
      <c r="J864" s="105">
        <v>0</v>
      </c>
      <c r="K864" s="106">
        <f t="shared" si="539"/>
        <v>0</v>
      </c>
      <c r="L864" s="106">
        <f t="shared" si="540"/>
        <v>0</v>
      </c>
      <c r="M864" s="107">
        <v>0</v>
      </c>
      <c r="N864" s="108"/>
      <c r="O864" s="109">
        <f t="shared" si="534"/>
        <v>0</v>
      </c>
      <c r="P864" s="109">
        <f t="shared" si="535"/>
        <v>0</v>
      </c>
      <c r="Q864" s="107"/>
      <c r="R864" s="110">
        <f t="shared" si="547"/>
        <v>0</v>
      </c>
      <c r="S864" s="111">
        <f t="shared" si="548"/>
        <v>0</v>
      </c>
      <c r="T864" s="112">
        <f t="shared" si="549"/>
        <v>0</v>
      </c>
      <c r="U864" s="112">
        <f t="shared" si="550"/>
        <v>0</v>
      </c>
      <c r="V864" s="112">
        <f t="shared" si="541"/>
        <v>0</v>
      </c>
      <c r="W864" s="112">
        <f t="shared" si="542"/>
        <v>0</v>
      </c>
      <c r="X864" s="112">
        <f t="shared" si="543"/>
        <v>0</v>
      </c>
      <c r="Y864" s="112">
        <f t="shared" si="544"/>
        <v>0</v>
      </c>
      <c r="Z864" s="112">
        <f t="shared" si="545"/>
        <v>0</v>
      </c>
      <c r="AA864" s="112">
        <f t="shared" si="546"/>
        <v>0</v>
      </c>
      <c r="AB864" s="113"/>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row>
    <row r="865" spans="1:68" s="213" customFormat="1" ht="30" x14ac:dyDescent="0.25">
      <c r="A865" s="97" t="s">
        <v>429</v>
      </c>
      <c r="B865" s="98" t="s">
        <v>51</v>
      </c>
      <c r="C865" s="99" t="s">
        <v>52</v>
      </c>
      <c r="D865" s="100" t="s">
        <v>289</v>
      </c>
      <c r="E865" s="101" t="s">
        <v>49</v>
      </c>
      <c r="F865" s="101"/>
      <c r="G865" s="102"/>
      <c r="H865" s="103" t="s">
        <v>441</v>
      </c>
      <c r="I865" s="104"/>
      <c r="J865" s="105">
        <v>1</v>
      </c>
      <c r="K865" s="106">
        <f t="shared" si="539"/>
        <v>1</v>
      </c>
      <c r="L865" s="106">
        <f t="shared" si="540"/>
        <v>0</v>
      </c>
      <c r="M865" s="107">
        <v>16</v>
      </c>
      <c r="N865" s="108"/>
      <c r="O865" s="109">
        <f t="shared" si="534"/>
        <v>0</v>
      </c>
      <c r="P865" s="109">
        <f t="shared" si="535"/>
        <v>0</v>
      </c>
      <c r="Q865" s="107"/>
      <c r="R865" s="110">
        <f t="shared" si="547"/>
        <v>78.400000000000006</v>
      </c>
      <c r="S865" s="111">
        <f t="shared" si="548"/>
        <v>16</v>
      </c>
      <c r="T865" s="112">
        <f t="shared" si="549"/>
        <v>24</v>
      </c>
      <c r="U865" s="112">
        <f t="shared" si="550"/>
        <v>38.4</v>
      </c>
      <c r="V865" s="112">
        <f t="shared" si="541"/>
        <v>0</v>
      </c>
      <c r="W865" s="112">
        <f t="shared" si="542"/>
        <v>0</v>
      </c>
      <c r="X865" s="112">
        <f t="shared" si="543"/>
        <v>0</v>
      </c>
      <c r="Y865" s="112">
        <f t="shared" si="544"/>
        <v>16</v>
      </c>
      <c r="Z865" s="112">
        <f t="shared" si="545"/>
        <v>24</v>
      </c>
      <c r="AA865" s="112">
        <f t="shared" si="546"/>
        <v>38.4</v>
      </c>
      <c r="AB865" s="113"/>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row>
    <row r="866" spans="1:68" s="213" customFormat="1" ht="30" x14ac:dyDescent="0.25">
      <c r="A866" s="97" t="s">
        <v>452</v>
      </c>
      <c r="B866" s="98" t="s">
        <v>453</v>
      </c>
      <c r="C866" s="99" t="s">
        <v>117</v>
      </c>
      <c r="D866" s="100" t="s">
        <v>289</v>
      </c>
      <c r="E866" s="101" t="s">
        <v>49</v>
      </c>
      <c r="F866" s="101"/>
      <c r="G866" s="102"/>
      <c r="H866" s="103" t="s">
        <v>441</v>
      </c>
      <c r="I866" s="104"/>
      <c r="J866" s="105">
        <v>1</v>
      </c>
      <c r="K866" s="106">
        <f t="shared" si="539"/>
        <v>1</v>
      </c>
      <c r="L866" s="106">
        <f t="shared" si="540"/>
        <v>0</v>
      </c>
      <c r="M866" s="107">
        <v>8</v>
      </c>
      <c r="N866" s="108"/>
      <c r="O866" s="109">
        <f t="shared" si="534"/>
        <v>0</v>
      </c>
      <c r="P866" s="109">
        <f t="shared" si="535"/>
        <v>0</v>
      </c>
      <c r="Q866" s="107"/>
      <c r="R866" s="110">
        <f t="shared" si="547"/>
        <v>39.200000000000003</v>
      </c>
      <c r="S866" s="111">
        <f t="shared" si="548"/>
        <v>8</v>
      </c>
      <c r="T866" s="112">
        <f t="shared" si="549"/>
        <v>12</v>
      </c>
      <c r="U866" s="112">
        <f t="shared" si="550"/>
        <v>19.2</v>
      </c>
      <c r="V866" s="112">
        <f t="shared" si="541"/>
        <v>0</v>
      </c>
      <c r="W866" s="112">
        <f t="shared" si="542"/>
        <v>0</v>
      </c>
      <c r="X866" s="112">
        <f t="shared" si="543"/>
        <v>0</v>
      </c>
      <c r="Y866" s="112">
        <f t="shared" si="544"/>
        <v>8</v>
      </c>
      <c r="Z866" s="112">
        <f t="shared" si="545"/>
        <v>12</v>
      </c>
      <c r="AA866" s="112">
        <f t="shared" si="546"/>
        <v>19.2</v>
      </c>
      <c r="AB866" s="113"/>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row>
    <row r="867" spans="1:68" s="213" customFormat="1" ht="25.5" x14ac:dyDescent="0.25">
      <c r="A867" s="97" t="s">
        <v>825</v>
      </c>
      <c r="B867" s="98" t="s">
        <v>826</v>
      </c>
      <c r="C867" s="56" t="s">
        <v>117</v>
      </c>
      <c r="D867" s="57" t="s">
        <v>738</v>
      </c>
      <c r="E867" s="101" t="s">
        <v>49</v>
      </c>
      <c r="F867" s="101"/>
      <c r="G867" s="102"/>
      <c r="H867" s="103" t="s">
        <v>849</v>
      </c>
      <c r="I867" s="104"/>
      <c r="J867" s="105">
        <v>1</v>
      </c>
      <c r="K867" s="106">
        <f t="shared" si="539"/>
        <v>1</v>
      </c>
      <c r="L867" s="106">
        <f t="shared" si="540"/>
        <v>0</v>
      </c>
      <c r="M867" s="107">
        <v>18</v>
      </c>
      <c r="N867" s="108"/>
      <c r="O867" s="109">
        <f t="shared" si="534"/>
        <v>0</v>
      </c>
      <c r="P867" s="109">
        <f t="shared" si="535"/>
        <v>0</v>
      </c>
      <c r="Q867" s="107"/>
      <c r="R867" s="110">
        <f t="shared" si="547"/>
        <v>88.2</v>
      </c>
      <c r="S867" s="111">
        <f t="shared" si="548"/>
        <v>18</v>
      </c>
      <c r="T867" s="112">
        <f t="shared" si="549"/>
        <v>27</v>
      </c>
      <c r="U867" s="112">
        <f t="shared" si="550"/>
        <v>43.199999999999996</v>
      </c>
      <c r="V867" s="112">
        <f t="shared" si="541"/>
        <v>0</v>
      </c>
      <c r="W867" s="112">
        <f t="shared" si="542"/>
        <v>0</v>
      </c>
      <c r="X867" s="112">
        <f t="shared" si="543"/>
        <v>0</v>
      </c>
      <c r="Y867" s="112">
        <f t="shared" si="544"/>
        <v>18</v>
      </c>
      <c r="Z867" s="112">
        <f t="shared" si="545"/>
        <v>27</v>
      </c>
      <c r="AA867" s="112">
        <f t="shared" si="546"/>
        <v>43.199999999999996</v>
      </c>
      <c r="AB867" s="113"/>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row>
    <row r="868" spans="1:68" s="213" customFormat="1" ht="25.5" x14ac:dyDescent="0.25">
      <c r="A868" s="97" t="s">
        <v>868</v>
      </c>
      <c r="B868" s="55" t="s">
        <v>269</v>
      </c>
      <c r="C868" s="56" t="s">
        <v>117</v>
      </c>
      <c r="D868" s="57" t="s">
        <v>738</v>
      </c>
      <c r="E868" s="101" t="s">
        <v>49</v>
      </c>
      <c r="F868" s="101"/>
      <c r="G868" s="102"/>
      <c r="H868" s="103" t="s">
        <v>849</v>
      </c>
      <c r="I868" s="104"/>
      <c r="J868" s="105">
        <v>1</v>
      </c>
      <c r="K868" s="106">
        <f t="shared" si="539"/>
        <v>1</v>
      </c>
      <c r="L868" s="106">
        <f t="shared" si="540"/>
        <v>0</v>
      </c>
      <c r="M868" s="107">
        <v>6</v>
      </c>
      <c r="N868" s="108"/>
      <c r="O868" s="109">
        <f t="shared" si="534"/>
        <v>0</v>
      </c>
      <c r="P868" s="109">
        <f t="shared" si="535"/>
        <v>0</v>
      </c>
      <c r="Q868" s="107"/>
      <c r="R868" s="110">
        <f t="shared" si="547"/>
        <v>29.400000000000002</v>
      </c>
      <c r="S868" s="111">
        <f t="shared" si="548"/>
        <v>6</v>
      </c>
      <c r="T868" s="112">
        <f t="shared" si="549"/>
        <v>9</v>
      </c>
      <c r="U868" s="112">
        <f t="shared" si="550"/>
        <v>14.399999999999999</v>
      </c>
      <c r="V868" s="112">
        <f t="shared" si="541"/>
        <v>0</v>
      </c>
      <c r="W868" s="112">
        <f t="shared" si="542"/>
        <v>0</v>
      </c>
      <c r="X868" s="112">
        <f t="shared" si="543"/>
        <v>0</v>
      </c>
      <c r="Y868" s="112">
        <f t="shared" si="544"/>
        <v>6</v>
      </c>
      <c r="Z868" s="112">
        <f t="shared" si="545"/>
        <v>9</v>
      </c>
      <c r="AA868" s="112">
        <f t="shared" si="546"/>
        <v>14.399999999999999</v>
      </c>
      <c r="AB868" s="113"/>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row>
    <row r="869" spans="1:68" s="213" customFormat="1" ht="25.5" x14ac:dyDescent="0.25">
      <c r="A869" s="97" t="s">
        <v>1136</v>
      </c>
      <c r="B869" s="98" t="s">
        <v>536</v>
      </c>
      <c r="C869" s="56" t="s">
        <v>117</v>
      </c>
      <c r="D869" s="57" t="s">
        <v>896</v>
      </c>
      <c r="E869" s="101" t="s">
        <v>49</v>
      </c>
      <c r="F869" s="101"/>
      <c r="G869" s="102"/>
      <c r="H869" s="103" t="s">
        <v>1148</v>
      </c>
      <c r="I869" s="104"/>
      <c r="J869" s="105">
        <v>1</v>
      </c>
      <c r="K869" s="106">
        <f t="shared" si="539"/>
        <v>1</v>
      </c>
      <c r="L869" s="106">
        <f t="shared" si="540"/>
        <v>0</v>
      </c>
      <c r="M869" s="107">
        <v>24</v>
      </c>
      <c r="N869" s="108"/>
      <c r="O869" s="109">
        <f t="shared" si="534"/>
        <v>0</v>
      </c>
      <c r="P869" s="109">
        <f t="shared" si="535"/>
        <v>0</v>
      </c>
      <c r="Q869" s="107"/>
      <c r="R869" s="110">
        <f t="shared" si="547"/>
        <v>117.60000000000001</v>
      </c>
      <c r="S869" s="111">
        <f t="shared" si="548"/>
        <v>24</v>
      </c>
      <c r="T869" s="112">
        <f t="shared" si="549"/>
        <v>36</v>
      </c>
      <c r="U869" s="112">
        <f t="shared" si="550"/>
        <v>57.599999999999994</v>
      </c>
      <c r="V869" s="112">
        <f t="shared" si="541"/>
        <v>0</v>
      </c>
      <c r="W869" s="112">
        <f t="shared" si="542"/>
        <v>0</v>
      </c>
      <c r="X869" s="112">
        <f t="shared" si="543"/>
        <v>0</v>
      </c>
      <c r="Y869" s="112">
        <f t="shared" si="544"/>
        <v>24</v>
      </c>
      <c r="Z869" s="112">
        <f t="shared" si="545"/>
        <v>36</v>
      </c>
      <c r="AA869" s="112">
        <f t="shared" si="546"/>
        <v>57.599999999999994</v>
      </c>
      <c r="AB869" s="113"/>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row>
    <row r="870" spans="1:68" s="213" customFormat="1" ht="25.5" x14ac:dyDescent="0.25">
      <c r="A870" s="97" t="s">
        <v>1045</v>
      </c>
      <c r="B870" s="98" t="s">
        <v>1046</v>
      </c>
      <c r="C870" s="56" t="s">
        <v>117</v>
      </c>
      <c r="D870" s="57" t="s">
        <v>896</v>
      </c>
      <c r="E870" s="101" t="s">
        <v>49</v>
      </c>
      <c r="F870" s="101"/>
      <c r="G870" s="102"/>
      <c r="H870" s="300" t="s">
        <v>1059</v>
      </c>
      <c r="I870" s="293"/>
      <c r="J870" s="105">
        <v>1</v>
      </c>
      <c r="K870" s="496">
        <f t="shared" si="539"/>
        <v>1</v>
      </c>
      <c r="L870" s="496">
        <f t="shared" si="540"/>
        <v>0</v>
      </c>
      <c r="M870" s="296">
        <v>24</v>
      </c>
      <c r="N870" s="108"/>
      <c r="O870" s="496">
        <f t="shared" si="534"/>
        <v>0</v>
      </c>
      <c r="P870" s="496">
        <f t="shared" si="535"/>
        <v>0</v>
      </c>
      <c r="Q870" s="296"/>
      <c r="R870" s="358">
        <f t="shared" si="547"/>
        <v>117.60000000000001</v>
      </c>
      <c r="S870" s="111">
        <f t="shared" si="548"/>
        <v>24</v>
      </c>
      <c r="T870" s="112">
        <f t="shared" si="549"/>
        <v>36</v>
      </c>
      <c r="U870" s="112">
        <f t="shared" si="550"/>
        <v>57.599999999999994</v>
      </c>
      <c r="V870" s="112">
        <f t="shared" si="541"/>
        <v>0</v>
      </c>
      <c r="W870" s="112">
        <f t="shared" si="542"/>
        <v>0</v>
      </c>
      <c r="X870" s="112">
        <f t="shared" si="543"/>
        <v>0</v>
      </c>
      <c r="Y870" s="112">
        <f t="shared" si="544"/>
        <v>24</v>
      </c>
      <c r="Z870" s="112">
        <f t="shared" si="545"/>
        <v>36</v>
      </c>
      <c r="AA870" s="112">
        <f t="shared" si="546"/>
        <v>57.599999999999994</v>
      </c>
      <c r="AB870" s="113"/>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row>
    <row r="871" spans="1:68" s="213" customFormat="1" ht="30" x14ac:dyDescent="0.25">
      <c r="A871" s="193" t="s">
        <v>173</v>
      </c>
      <c r="B871" s="194" t="s">
        <v>174</v>
      </c>
      <c r="C871" s="56" t="s">
        <v>52</v>
      </c>
      <c r="D871" s="57" t="s">
        <v>175</v>
      </c>
      <c r="E871" s="101" t="s">
        <v>49</v>
      </c>
      <c r="F871" s="101"/>
      <c r="G871" s="102"/>
      <c r="H871" s="225" t="s">
        <v>197</v>
      </c>
      <c r="I871" s="104"/>
      <c r="J871" s="105">
        <v>1</v>
      </c>
      <c r="K871" s="106">
        <f t="shared" si="539"/>
        <v>1</v>
      </c>
      <c r="L871" s="106">
        <f t="shared" si="540"/>
        <v>0</v>
      </c>
      <c r="M871" s="226">
        <v>3</v>
      </c>
      <c r="N871" s="108"/>
      <c r="O871" s="109">
        <f t="shared" si="534"/>
        <v>0</v>
      </c>
      <c r="P871" s="109">
        <f t="shared" si="535"/>
        <v>0</v>
      </c>
      <c r="Q871" s="107"/>
      <c r="R871" s="110">
        <f t="shared" si="547"/>
        <v>14.700000000000001</v>
      </c>
      <c r="S871" s="111">
        <f t="shared" si="548"/>
        <v>3</v>
      </c>
      <c r="T871" s="112">
        <f t="shared" si="549"/>
        <v>4.5</v>
      </c>
      <c r="U871" s="112">
        <f t="shared" si="550"/>
        <v>7.1999999999999993</v>
      </c>
      <c r="V871" s="112">
        <f t="shared" si="541"/>
        <v>0</v>
      </c>
      <c r="W871" s="112">
        <f t="shared" si="542"/>
        <v>0</v>
      </c>
      <c r="X871" s="112">
        <f t="shared" si="543"/>
        <v>0</v>
      </c>
      <c r="Y871" s="112">
        <f t="shared" si="544"/>
        <v>3</v>
      </c>
      <c r="Z871" s="112">
        <f t="shared" si="545"/>
        <v>4.5</v>
      </c>
      <c r="AA871" s="112">
        <f t="shared" si="546"/>
        <v>7.1999999999999993</v>
      </c>
      <c r="AB871" s="113"/>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row>
    <row r="872" spans="1:68" s="213" customFormat="1" ht="30" x14ac:dyDescent="0.25">
      <c r="A872" s="193" t="s">
        <v>218</v>
      </c>
      <c r="B872" s="194" t="s">
        <v>219</v>
      </c>
      <c r="C872" s="56" t="s">
        <v>52</v>
      </c>
      <c r="D872" s="57" t="s">
        <v>175</v>
      </c>
      <c r="E872" s="101" t="s">
        <v>49</v>
      </c>
      <c r="F872" s="101"/>
      <c r="G872" s="102"/>
      <c r="H872" s="225" t="s">
        <v>197</v>
      </c>
      <c r="I872" s="104"/>
      <c r="J872" s="105">
        <v>1</v>
      </c>
      <c r="K872" s="106">
        <f t="shared" si="539"/>
        <v>1</v>
      </c>
      <c r="L872" s="106">
        <f t="shared" si="540"/>
        <v>0</v>
      </c>
      <c r="M872" s="226">
        <v>3</v>
      </c>
      <c r="N872" s="108"/>
      <c r="O872" s="109">
        <f t="shared" si="534"/>
        <v>0</v>
      </c>
      <c r="P872" s="109">
        <f t="shared" si="535"/>
        <v>0</v>
      </c>
      <c r="Q872" s="107"/>
      <c r="R872" s="110">
        <f t="shared" si="547"/>
        <v>14.700000000000001</v>
      </c>
      <c r="S872" s="111">
        <f t="shared" si="548"/>
        <v>3</v>
      </c>
      <c r="T872" s="112">
        <f t="shared" si="549"/>
        <v>4.5</v>
      </c>
      <c r="U872" s="112">
        <f t="shared" si="550"/>
        <v>7.1999999999999993</v>
      </c>
      <c r="V872" s="112">
        <f t="shared" si="541"/>
        <v>0</v>
      </c>
      <c r="W872" s="112">
        <f t="shared" si="542"/>
        <v>0</v>
      </c>
      <c r="X872" s="112">
        <f t="shared" si="543"/>
        <v>0</v>
      </c>
      <c r="Y872" s="112">
        <f t="shared" si="544"/>
        <v>3</v>
      </c>
      <c r="Z872" s="112">
        <f t="shared" si="545"/>
        <v>4.5</v>
      </c>
      <c r="AA872" s="112">
        <f t="shared" si="546"/>
        <v>7.1999999999999993</v>
      </c>
      <c r="AB872" s="113"/>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row>
    <row r="873" spans="1:68" s="213" customFormat="1" ht="16.5" thickBot="1" x14ac:dyDescent="0.3">
      <c r="A873" s="684" t="s">
        <v>1239</v>
      </c>
      <c r="B873" s="692" t="s">
        <v>1240</v>
      </c>
      <c r="C873" s="698" t="s">
        <v>52</v>
      </c>
      <c r="D873" s="57" t="s">
        <v>1162</v>
      </c>
      <c r="E873" s="711" t="s">
        <v>49</v>
      </c>
      <c r="F873" s="711"/>
      <c r="G873" s="738"/>
      <c r="H873" s="748" t="s">
        <v>1245</v>
      </c>
      <c r="I873" s="765"/>
      <c r="J873" s="786">
        <v>1</v>
      </c>
      <c r="K873" s="794">
        <f t="shared" si="539"/>
        <v>1</v>
      </c>
      <c r="L873" s="794">
        <f t="shared" si="540"/>
        <v>0</v>
      </c>
      <c r="M873" s="804">
        <v>24</v>
      </c>
      <c r="N873" s="813"/>
      <c r="O873" s="821">
        <f t="shared" si="534"/>
        <v>0</v>
      </c>
      <c r="P873" s="821">
        <f t="shared" si="535"/>
        <v>0</v>
      </c>
      <c r="Q873" s="804"/>
      <c r="R873" s="852">
        <f t="shared" si="547"/>
        <v>117.60000000000001</v>
      </c>
      <c r="S873" s="863">
        <f t="shared" si="548"/>
        <v>24</v>
      </c>
      <c r="T873" s="867">
        <f t="shared" si="549"/>
        <v>36</v>
      </c>
      <c r="U873" s="867">
        <f t="shared" si="550"/>
        <v>57.599999999999994</v>
      </c>
      <c r="V873" s="867">
        <f t="shared" si="541"/>
        <v>0</v>
      </c>
      <c r="W873" s="867">
        <f t="shared" si="542"/>
        <v>0</v>
      </c>
      <c r="X873" s="867">
        <f t="shared" si="543"/>
        <v>0</v>
      </c>
      <c r="Y873" s="867">
        <f t="shared" si="544"/>
        <v>24</v>
      </c>
      <c r="Z873" s="867">
        <f t="shared" si="545"/>
        <v>36</v>
      </c>
      <c r="AA873" s="867">
        <f t="shared" si="546"/>
        <v>57.599999999999994</v>
      </c>
      <c r="AB873" s="869"/>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row>
    <row r="874" spans="1:68" s="213" customFormat="1" ht="17.25" thickTop="1" thickBot="1" x14ac:dyDescent="0.3">
      <c r="A874" s="194" t="s">
        <v>1160</v>
      </c>
      <c r="B874" s="693" t="s">
        <v>1161</v>
      </c>
      <c r="C874" s="701" t="s">
        <v>142</v>
      </c>
      <c r="D874" s="57" t="s">
        <v>1162</v>
      </c>
      <c r="E874" s="714" t="s">
        <v>49</v>
      </c>
      <c r="F874" s="714"/>
      <c r="G874" s="740"/>
      <c r="H874" s="882" t="s">
        <v>1178</v>
      </c>
      <c r="I874" s="774"/>
      <c r="J874" s="788">
        <v>0</v>
      </c>
      <c r="K874" s="796">
        <f t="shared" si="539"/>
        <v>0</v>
      </c>
      <c r="L874" s="796">
        <f t="shared" si="540"/>
        <v>0</v>
      </c>
      <c r="M874" s="806">
        <v>0</v>
      </c>
      <c r="N874" s="815"/>
      <c r="O874" s="823">
        <f t="shared" si="534"/>
        <v>0</v>
      </c>
      <c r="P874" s="823">
        <f t="shared" si="535"/>
        <v>0</v>
      </c>
      <c r="Q874" s="806"/>
      <c r="R874" s="855">
        <f t="shared" si="547"/>
        <v>0</v>
      </c>
      <c r="S874" s="865">
        <f t="shared" si="548"/>
        <v>0</v>
      </c>
      <c r="T874" s="865">
        <f t="shared" si="549"/>
        <v>0</v>
      </c>
      <c r="U874" s="865">
        <f t="shared" si="550"/>
        <v>0</v>
      </c>
      <c r="V874" s="865">
        <f t="shared" si="541"/>
        <v>0</v>
      </c>
      <c r="W874" s="865">
        <f t="shared" si="542"/>
        <v>0</v>
      </c>
      <c r="X874" s="865">
        <f t="shared" si="543"/>
        <v>0</v>
      </c>
      <c r="Y874" s="865">
        <f t="shared" si="544"/>
        <v>0</v>
      </c>
      <c r="Z874" s="865">
        <f t="shared" si="545"/>
        <v>0</v>
      </c>
      <c r="AA874" s="865">
        <f t="shared" si="546"/>
        <v>0</v>
      </c>
      <c r="AB874" s="871"/>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row>
    <row r="875" spans="1:68" s="213" customFormat="1" x14ac:dyDescent="0.25">
      <c r="A875" s="683" t="s">
        <v>173</v>
      </c>
      <c r="B875" s="683" t="s">
        <v>174</v>
      </c>
      <c r="C875" s="699" t="s">
        <v>52</v>
      </c>
      <c r="D875" s="704" t="s">
        <v>175</v>
      </c>
      <c r="E875" s="719" t="s">
        <v>49</v>
      </c>
      <c r="F875" s="719"/>
      <c r="G875" s="742"/>
      <c r="H875" s="750" t="s">
        <v>196</v>
      </c>
      <c r="I875" s="777"/>
      <c r="J875" s="789">
        <v>1</v>
      </c>
      <c r="K875" s="798">
        <f t="shared" si="539"/>
        <v>1</v>
      </c>
      <c r="L875" s="798">
        <f t="shared" si="540"/>
        <v>0</v>
      </c>
      <c r="M875" s="807">
        <v>12</v>
      </c>
      <c r="N875" s="789"/>
      <c r="O875" s="820">
        <f t="shared" si="534"/>
        <v>0</v>
      </c>
      <c r="P875" s="820">
        <f t="shared" si="535"/>
        <v>0</v>
      </c>
      <c r="Q875" s="807"/>
      <c r="R875" s="850">
        <f t="shared" si="547"/>
        <v>58.800000000000004</v>
      </c>
      <c r="S875" s="862">
        <f t="shared" si="548"/>
        <v>12</v>
      </c>
      <c r="T875" s="862">
        <f t="shared" si="549"/>
        <v>18</v>
      </c>
      <c r="U875" s="862">
        <f t="shared" si="550"/>
        <v>28.799999999999997</v>
      </c>
      <c r="V875" s="862">
        <f t="shared" si="541"/>
        <v>0</v>
      </c>
      <c r="W875" s="862">
        <f t="shared" si="542"/>
        <v>0</v>
      </c>
      <c r="X875" s="862">
        <f t="shared" si="543"/>
        <v>0</v>
      </c>
      <c r="Y875" s="862">
        <f t="shared" si="544"/>
        <v>12</v>
      </c>
      <c r="Z875" s="862">
        <f t="shared" si="545"/>
        <v>18</v>
      </c>
      <c r="AA875" s="862">
        <f t="shared" si="546"/>
        <v>28.799999999999997</v>
      </c>
      <c r="AB875" s="862"/>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row>
    <row r="876" spans="1:68" s="213" customFormat="1" ht="30" x14ac:dyDescent="0.25">
      <c r="A876" s="874" t="s">
        <v>651</v>
      </c>
      <c r="B876" s="874" t="s">
        <v>652</v>
      </c>
      <c r="C876" s="878" t="s">
        <v>52</v>
      </c>
      <c r="D876" s="879" t="s">
        <v>549</v>
      </c>
      <c r="E876" s="719" t="s">
        <v>49</v>
      </c>
      <c r="F876" s="719"/>
      <c r="G876" s="742"/>
      <c r="H876" s="750" t="s">
        <v>624</v>
      </c>
      <c r="I876" s="777"/>
      <c r="J876" s="789">
        <v>1</v>
      </c>
      <c r="K876" s="798">
        <f t="shared" si="539"/>
        <v>1</v>
      </c>
      <c r="L876" s="798">
        <f t="shared" si="540"/>
        <v>0</v>
      </c>
      <c r="M876" s="807">
        <v>6</v>
      </c>
      <c r="N876" s="789"/>
      <c r="O876" s="820">
        <f t="shared" si="534"/>
        <v>0</v>
      </c>
      <c r="P876" s="820">
        <f t="shared" si="535"/>
        <v>0</v>
      </c>
      <c r="Q876" s="807"/>
      <c r="R876" s="850">
        <f t="shared" si="547"/>
        <v>29.400000000000002</v>
      </c>
      <c r="S876" s="862">
        <f t="shared" si="548"/>
        <v>6</v>
      </c>
      <c r="T876" s="862">
        <f t="shared" si="549"/>
        <v>9</v>
      </c>
      <c r="U876" s="862">
        <f t="shared" si="550"/>
        <v>14.399999999999999</v>
      </c>
      <c r="V876" s="862">
        <f t="shared" si="541"/>
        <v>0</v>
      </c>
      <c r="W876" s="862">
        <f t="shared" si="542"/>
        <v>0</v>
      </c>
      <c r="X876" s="862">
        <f t="shared" si="543"/>
        <v>0</v>
      </c>
      <c r="Y876" s="862">
        <f t="shared" si="544"/>
        <v>6</v>
      </c>
      <c r="Z876" s="862">
        <f t="shared" si="545"/>
        <v>9</v>
      </c>
      <c r="AA876" s="862">
        <f t="shared" si="546"/>
        <v>14.399999999999999</v>
      </c>
      <c r="AB876" s="862"/>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row>
    <row r="877" spans="1:68" s="213" customFormat="1" ht="30" x14ac:dyDescent="0.25">
      <c r="A877" s="97" t="s">
        <v>257</v>
      </c>
      <c r="B877" s="98" t="s">
        <v>258</v>
      </c>
      <c r="C877" s="56" t="s">
        <v>117</v>
      </c>
      <c r="D877" s="57" t="s">
        <v>175</v>
      </c>
      <c r="E877" s="101" t="s">
        <v>49</v>
      </c>
      <c r="F877" s="101"/>
      <c r="G877" s="102"/>
      <c r="H877" s="103" t="s">
        <v>247</v>
      </c>
      <c r="I877" s="767"/>
      <c r="J877" s="782">
        <v>1</v>
      </c>
      <c r="K877" s="106">
        <f t="shared" si="539"/>
        <v>1</v>
      </c>
      <c r="L877" s="106">
        <f t="shared" si="540"/>
        <v>0</v>
      </c>
      <c r="M877" s="802">
        <v>3</v>
      </c>
      <c r="N877" s="810"/>
      <c r="O877" s="109">
        <f t="shared" si="534"/>
        <v>0</v>
      </c>
      <c r="P877" s="109">
        <f t="shared" si="535"/>
        <v>0</v>
      </c>
      <c r="Q877" s="802"/>
      <c r="R877" s="853">
        <f t="shared" si="547"/>
        <v>14.700000000000001</v>
      </c>
      <c r="S877" s="111">
        <f t="shared" si="548"/>
        <v>3</v>
      </c>
      <c r="T877" s="112">
        <f t="shared" si="549"/>
        <v>4.5</v>
      </c>
      <c r="U877" s="112">
        <f t="shared" si="550"/>
        <v>7.1999999999999993</v>
      </c>
      <c r="V877" s="112">
        <f t="shared" si="541"/>
        <v>0</v>
      </c>
      <c r="W877" s="112">
        <f t="shared" si="542"/>
        <v>0</v>
      </c>
      <c r="X877" s="112">
        <f t="shared" si="543"/>
        <v>0</v>
      </c>
      <c r="Y877" s="112">
        <f t="shared" si="544"/>
        <v>3</v>
      </c>
      <c r="Z877" s="112">
        <f t="shared" si="545"/>
        <v>4.5</v>
      </c>
      <c r="AA877" s="112">
        <f t="shared" si="546"/>
        <v>7.1999999999999993</v>
      </c>
      <c r="AB877" s="113"/>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row>
    <row r="878" spans="1:68" s="213" customFormat="1" ht="30" x14ac:dyDescent="0.25">
      <c r="A878" s="97" t="s">
        <v>345</v>
      </c>
      <c r="B878" s="98" t="s">
        <v>346</v>
      </c>
      <c r="C878" s="56" t="s">
        <v>117</v>
      </c>
      <c r="D878" s="57" t="s">
        <v>289</v>
      </c>
      <c r="E878" s="291" t="s">
        <v>49</v>
      </c>
      <c r="F878" s="291"/>
      <c r="G878" s="292"/>
      <c r="H878" s="300" t="s">
        <v>247</v>
      </c>
      <c r="I878" s="293"/>
      <c r="J878" s="295">
        <v>1</v>
      </c>
      <c r="K878" s="292">
        <f t="shared" si="539"/>
        <v>1</v>
      </c>
      <c r="L878" s="292">
        <f t="shared" si="540"/>
        <v>0</v>
      </c>
      <c r="M878" s="296">
        <v>3</v>
      </c>
      <c r="N878" s="108"/>
      <c r="O878" s="109">
        <f t="shared" si="534"/>
        <v>0</v>
      </c>
      <c r="P878" s="109">
        <f t="shared" si="535"/>
        <v>0</v>
      </c>
      <c r="Q878" s="107"/>
      <c r="R878" s="110">
        <f t="shared" si="547"/>
        <v>14.700000000000001</v>
      </c>
      <c r="S878" s="111">
        <f t="shared" si="548"/>
        <v>3</v>
      </c>
      <c r="T878" s="112">
        <f t="shared" si="549"/>
        <v>4.5</v>
      </c>
      <c r="U878" s="112">
        <f t="shared" si="550"/>
        <v>7.1999999999999993</v>
      </c>
      <c r="V878" s="112">
        <f t="shared" si="541"/>
        <v>0</v>
      </c>
      <c r="W878" s="112">
        <f t="shared" si="542"/>
        <v>0</v>
      </c>
      <c r="X878" s="112">
        <f t="shared" si="543"/>
        <v>0</v>
      </c>
      <c r="Y878" s="112">
        <f t="shared" si="544"/>
        <v>3</v>
      </c>
      <c r="Z878" s="112">
        <f t="shared" si="545"/>
        <v>4.5</v>
      </c>
      <c r="AA878" s="112">
        <f t="shared" si="546"/>
        <v>7.1999999999999993</v>
      </c>
      <c r="AB878" s="113"/>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row>
    <row r="879" spans="1:68" s="213" customFormat="1" ht="30" x14ac:dyDescent="0.25">
      <c r="A879" s="97" t="s">
        <v>1113</v>
      </c>
      <c r="B879" s="98" t="s">
        <v>1114</v>
      </c>
      <c r="C879" s="56" t="s">
        <v>52</v>
      </c>
      <c r="D879" s="57" t="s">
        <v>896</v>
      </c>
      <c r="E879" s="101" t="s">
        <v>49</v>
      </c>
      <c r="F879" s="101"/>
      <c r="G879" s="102"/>
      <c r="H879" s="300" t="s">
        <v>247</v>
      </c>
      <c r="I879" s="293"/>
      <c r="J879" s="105">
        <v>1</v>
      </c>
      <c r="K879" s="496">
        <f t="shared" si="539"/>
        <v>1</v>
      </c>
      <c r="L879" s="496">
        <f t="shared" si="540"/>
        <v>0</v>
      </c>
      <c r="M879" s="296">
        <v>3</v>
      </c>
      <c r="N879" s="108"/>
      <c r="O879" s="496">
        <f t="shared" si="534"/>
        <v>0</v>
      </c>
      <c r="P879" s="496">
        <f t="shared" si="535"/>
        <v>0</v>
      </c>
      <c r="Q879" s="296"/>
      <c r="R879" s="358">
        <f t="shared" si="547"/>
        <v>14.700000000000001</v>
      </c>
      <c r="S879" s="111">
        <f t="shared" si="548"/>
        <v>3</v>
      </c>
      <c r="T879" s="112">
        <f t="shared" si="549"/>
        <v>4.5</v>
      </c>
      <c r="U879" s="112">
        <f t="shared" si="550"/>
        <v>7.1999999999999993</v>
      </c>
      <c r="V879" s="112">
        <f t="shared" si="541"/>
        <v>0</v>
      </c>
      <c r="W879" s="112">
        <f t="shared" si="542"/>
        <v>0</v>
      </c>
      <c r="X879" s="112">
        <f t="shared" si="543"/>
        <v>0</v>
      </c>
      <c r="Y879" s="112">
        <f t="shared" si="544"/>
        <v>3</v>
      </c>
      <c r="Z879" s="112">
        <f t="shared" si="545"/>
        <v>4.5</v>
      </c>
      <c r="AA879" s="112">
        <f t="shared" si="546"/>
        <v>7.1999999999999993</v>
      </c>
      <c r="AB879" s="113"/>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row>
    <row r="880" spans="1:68" s="213" customFormat="1" ht="30" x14ac:dyDescent="0.25">
      <c r="A880" s="97" t="s">
        <v>911</v>
      </c>
      <c r="B880" s="98" t="s">
        <v>912</v>
      </c>
      <c r="C880" s="56" t="s">
        <v>52</v>
      </c>
      <c r="D880" s="57" t="s">
        <v>896</v>
      </c>
      <c r="E880" s="101" t="s">
        <v>49</v>
      </c>
      <c r="F880" s="101"/>
      <c r="G880" s="102"/>
      <c r="H880" s="300" t="s">
        <v>910</v>
      </c>
      <c r="I880" s="104"/>
      <c r="J880" s="105">
        <v>1</v>
      </c>
      <c r="K880" s="106">
        <v>1</v>
      </c>
      <c r="L880" s="106">
        <v>0</v>
      </c>
      <c r="M880" s="107">
        <v>4</v>
      </c>
      <c r="N880" s="108"/>
      <c r="O880" s="109">
        <v>0</v>
      </c>
      <c r="P880" s="109">
        <v>0</v>
      </c>
      <c r="Q880" s="107"/>
      <c r="R880" s="110">
        <v>19.600000000000001</v>
      </c>
      <c r="S880" s="111">
        <f t="shared" si="548"/>
        <v>4</v>
      </c>
      <c r="T880" s="112">
        <f t="shared" si="549"/>
        <v>6</v>
      </c>
      <c r="U880" s="112">
        <f t="shared" si="550"/>
        <v>9.6</v>
      </c>
      <c r="V880" s="112">
        <f t="shared" si="541"/>
        <v>0</v>
      </c>
      <c r="W880" s="112">
        <f t="shared" si="542"/>
        <v>0</v>
      </c>
      <c r="X880" s="112">
        <f t="shared" si="543"/>
        <v>0</v>
      </c>
      <c r="Y880" s="112">
        <f t="shared" si="544"/>
        <v>4</v>
      </c>
      <c r="Z880" s="112">
        <f t="shared" si="545"/>
        <v>6</v>
      </c>
      <c r="AA880" s="112">
        <f t="shared" si="546"/>
        <v>9.6</v>
      </c>
      <c r="AB880" s="113"/>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row>
    <row r="881" spans="1:68" s="213" customFormat="1" ht="25.5" x14ac:dyDescent="0.2">
      <c r="A881" s="97" t="s">
        <v>976</v>
      </c>
      <c r="B881" s="98" t="s">
        <v>977</v>
      </c>
      <c r="C881" s="56" t="s">
        <v>895</v>
      </c>
      <c r="D881" s="57" t="s">
        <v>896</v>
      </c>
      <c r="E881" s="101" t="s">
        <v>49</v>
      </c>
      <c r="F881" s="502"/>
      <c r="G881" s="142"/>
      <c r="H881" s="300" t="s">
        <v>987</v>
      </c>
      <c r="I881" s="530"/>
      <c r="J881" s="105">
        <v>1</v>
      </c>
      <c r="K881" s="793">
        <f t="shared" ref="K881:K896" si="551">IF(J881&gt;0, 1, 0)</f>
        <v>1</v>
      </c>
      <c r="L881" s="793">
        <f t="shared" ref="L881:L896" si="552">J881-K881</f>
        <v>0</v>
      </c>
      <c r="M881" s="296">
        <v>8</v>
      </c>
      <c r="N881" s="108"/>
      <c r="O881" s="793">
        <f t="shared" ref="O881:O896" si="553">IF(N881&gt;0, 1, 0)</f>
        <v>0</v>
      </c>
      <c r="P881" s="793">
        <f t="shared" ref="P881:P896" si="554">N881-O881</f>
        <v>0</v>
      </c>
      <c r="Q881" s="296"/>
      <c r="R881" s="851">
        <f t="shared" ref="R881:R896" si="555">J881*M881*$R$9</f>
        <v>39.200000000000003</v>
      </c>
      <c r="S881" s="69">
        <f>J881*M881*$S$5</f>
        <v>8</v>
      </c>
      <c r="T881" s="70">
        <f>K881*M881*$T$5</f>
        <v>8</v>
      </c>
      <c r="U881" s="70">
        <f>J881*M881*$U$5</f>
        <v>9.6</v>
      </c>
      <c r="V881" s="70">
        <f t="shared" si="541"/>
        <v>0</v>
      </c>
      <c r="W881" s="70">
        <f t="shared" si="542"/>
        <v>0</v>
      </c>
      <c r="X881" s="70">
        <f t="shared" si="543"/>
        <v>0</v>
      </c>
      <c r="Y881" s="70">
        <f t="shared" si="544"/>
        <v>8</v>
      </c>
      <c r="Z881" s="70">
        <f t="shared" si="545"/>
        <v>8</v>
      </c>
      <c r="AA881" s="70">
        <f t="shared" si="546"/>
        <v>9.6</v>
      </c>
      <c r="AB881" s="71"/>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row>
    <row r="882" spans="1:68" s="213" customFormat="1" x14ac:dyDescent="0.25">
      <c r="A882" s="97" t="s">
        <v>1113</v>
      </c>
      <c r="B882" s="98" t="s">
        <v>1114</v>
      </c>
      <c r="C882" s="56" t="s">
        <v>52</v>
      </c>
      <c r="D882" s="57" t="s">
        <v>896</v>
      </c>
      <c r="E882" s="101" t="s">
        <v>49</v>
      </c>
      <c r="F882" s="101"/>
      <c r="G882" s="102"/>
      <c r="H882" s="300" t="s">
        <v>987</v>
      </c>
      <c r="I882" s="293"/>
      <c r="J882" s="105">
        <v>1</v>
      </c>
      <c r="K882" s="496">
        <f t="shared" si="551"/>
        <v>1</v>
      </c>
      <c r="L882" s="496">
        <f t="shared" si="552"/>
        <v>0</v>
      </c>
      <c r="M882" s="296">
        <v>4</v>
      </c>
      <c r="N882" s="108"/>
      <c r="O882" s="496">
        <f t="shared" si="553"/>
        <v>0</v>
      </c>
      <c r="P882" s="496">
        <f t="shared" si="554"/>
        <v>0</v>
      </c>
      <c r="Q882" s="296"/>
      <c r="R882" s="358">
        <f t="shared" si="555"/>
        <v>19.600000000000001</v>
      </c>
      <c r="S882" s="111">
        <f>J882*M882*$S$9</f>
        <v>4</v>
      </c>
      <c r="T882" s="112">
        <f>K882*M882*$T$9</f>
        <v>6</v>
      </c>
      <c r="U882" s="112">
        <f>J882*M882*$U$9</f>
        <v>9.6</v>
      </c>
      <c r="V882" s="112">
        <f t="shared" si="541"/>
        <v>0</v>
      </c>
      <c r="W882" s="112">
        <f t="shared" si="542"/>
        <v>0</v>
      </c>
      <c r="X882" s="112">
        <f t="shared" si="543"/>
        <v>0</v>
      </c>
      <c r="Y882" s="112">
        <f t="shared" si="544"/>
        <v>4</v>
      </c>
      <c r="Z882" s="112">
        <f t="shared" si="545"/>
        <v>6</v>
      </c>
      <c r="AA882" s="112">
        <f t="shared" si="546"/>
        <v>9.6</v>
      </c>
      <c r="AB882" s="113"/>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row>
    <row r="883" spans="1:68" s="213" customFormat="1" x14ac:dyDescent="0.25">
      <c r="A883" s="97" t="s">
        <v>740</v>
      </c>
      <c r="B883" s="98" t="s">
        <v>741</v>
      </c>
      <c r="C883" s="56" t="s">
        <v>142</v>
      </c>
      <c r="D883" s="57" t="s">
        <v>738</v>
      </c>
      <c r="E883" s="101" t="s">
        <v>49</v>
      </c>
      <c r="F883" s="101"/>
      <c r="G883" s="102"/>
      <c r="H883" s="469" t="s">
        <v>768</v>
      </c>
      <c r="I883" s="81"/>
      <c r="J883" s="470">
        <v>1</v>
      </c>
      <c r="K883" s="63">
        <f t="shared" si="551"/>
        <v>1</v>
      </c>
      <c r="L883" s="63">
        <f t="shared" si="552"/>
        <v>0</v>
      </c>
      <c r="M883" s="471">
        <v>6</v>
      </c>
      <c r="N883" s="108"/>
      <c r="O883" s="109">
        <f t="shared" si="553"/>
        <v>0</v>
      </c>
      <c r="P883" s="109">
        <f t="shared" si="554"/>
        <v>0</v>
      </c>
      <c r="Q883" s="107"/>
      <c r="R883" s="110">
        <f t="shared" si="555"/>
        <v>29.400000000000002</v>
      </c>
      <c r="S883" s="111">
        <f>J883*M883*$S$9</f>
        <v>6</v>
      </c>
      <c r="T883" s="112">
        <f>K883*M883*$T$9</f>
        <v>9</v>
      </c>
      <c r="U883" s="112">
        <f>J883*M883*$U$9</f>
        <v>14.399999999999999</v>
      </c>
      <c r="V883" s="112">
        <f t="shared" si="541"/>
        <v>0</v>
      </c>
      <c r="W883" s="112">
        <f t="shared" si="542"/>
        <v>0</v>
      </c>
      <c r="X883" s="112">
        <f t="shared" si="543"/>
        <v>0</v>
      </c>
      <c r="Y883" s="112">
        <f t="shared" si="544"/>
        <v>6</v>
      </c>
      <c r="Z883" s="112">
        <f t="shared" si="545"/>
        <v>9</v>
      </c>
      <c r="AA883" s="112">
        <f t="shared" si="546"/>
        <v>14.399999999999999</v>
      </c>
      <c r="AB883" s="113"/>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row>
    <row r="884" spans="1:68" s="213" customFormat="1" ht="30" x14ac:dyDescent="0.25">
      <c r="A884" s="97" t="s">
        <v>218</v>
      </c>
      <c r="B884" s="98" t="s">
        <v>219</v>
      </c>
      <c r="C884" s="56" t="s">
        <v>52</v>
      </c>
      <c r="D884" s="57" t="s">
        <v>175</v>
      </c>
      <c r="E884" s="101" t="s">
        <v>49</v>
      </c>
      <c r="F884" s="101"/>
      <c r="G884" s="102"/>
      <c r="H884" s="103" t="s">
        <v>225</v>
      </c>
      <c r="I884" s="104"/>
      <c r="J884" s="105">
        <v>1</v>
      </c>
      <c r="K884" s="106">
        <f t="shared" si="551"/>
        <v>1</v>
      </c>
      <c r="L884" s="106">
        <f t="shared" si="552"/>
        <v>0</v>
      </c>
      <c r="M884" s="107">
        <v>5</v>
      </c>
      <c r="N884" s="108"/>
      <c r="O884" s="109">
        <f t="shared" si="553"/>
        <v>0</v>
      </c>
      <c r="P884" s="109">
        <f t="shared" si="554"/>
        <v>0</v>
      </c>
      <c r="Q884" s="107"/>
      <c r="R884" s="110">
        <f t="shared" si="555"/>
        <v>24.5</v>
      </c>
      <c r="S884" s="111">
        <f>J884*M884*$S$9</f>
        <v>5</v>
      </c>
      <c r="T884" s="112">
        <f>K884*M884*$T$9</f>
        <v>7.5</v>
      </c>
      <c r="U884" s="112">
        <f>J884*M884*$U$9</f>
        <v>12</v>
      </c>
      <c r="V884" s="112">
        <f t="shared" si="541"/>
        <v>0</v>
      </c>
      <c r="W884" s="112">
        <f t="shared" si="542"/>
        <v>0</v>
      </c>
      <c r="X884" s="112">
        <f t="shared" si="543"/>
        <v>0</v>
      </c>
      <c r="Y884" s="112">
        <f t="shared" si="544"/>
        <v>5</v>
      </c>
      <c r="Z884" s="112">
        <f t="shared" si="545"/>
        <v>7.5</v>
      </c>
      <c r="AA884" s="112">
        <f t="shared" si="546"/>
        <v>12</v>
      </c>
      <c r="AB884" s="113"/>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row>
    <row r="885" spans="1:68" s="213" customFormat="1" ht="30" x14ac:dyDescent="0.25">
      <c r="A885" s="97" t="s">
        <v>257</v>
      </c>
      <c r="B885" s="98" t="s">
        <v>258</v>
      </c>
      <c r="C885" s="56" t="s">
        <v>117</v>
      </c>
      <c r="D885" s="57" t="s">
        <v>175</v>
      </c>
      <c r="E885" s="101" t="s">
        <v>49</v>
      </c>
      <c r="F885" s="230"/>
      <c r="G885" s="142"/>
      <c r="H885" s="103" t="s">
        <v>225</v>
      </c>
      <c r="I885" s="104"/>
      <c r="J885" s="105">
        <v>1</v>
      </c>
      <c r="K885" s="106">
        <f t="shared" si="551"/>
        <v>1</v>
      </c>
      <c r="L885" s="106">
        <f t="shared" si="552"/>
        <v>0</v>
      </c>
      <c r="M885" s="107">
        <v>5</v>
      </c>
      <c r="N885" s="84"/>
      <c r="O885" s="66">
        <f t="shared" si="553"/>
        <v>0</v>
      </c>
      <c r="P885" s="66">
        <f t="shared" si="554"/>
        <v>0</v>
      </c>
      <c r="Q885" s="83"/>
      <c r="R885" s="110">
        <f t="shared" si="555"/>
        <v>24.5</v>
      </c>
      <c r="S885" s="69">
        <f>J885*M885*$S$5</f>
        <v>5</v>
      </c>
      <c r="T885" s="70">
        <f>K885*M885*$T$5</f>
        <v>5</v>
      </c>
      <c r="U885" s="70">
        <f>J885*M885*$U$5</f>
        <v>6</v>
      </c>
      <c r="V885" s="70">
        <f t="shared" si="541"/>
        <v>0</v>
      </c>
      <c r="W885" s="70">
        <f t="shared" si="542"/>
        <v>0</v>
      </c>
      <c r="X885" s="70">
        <f t="shared" si="543"/>
        <v>0</v>
      </c>
      <c r="Y885" s="70">
        <f t="shared" si="544"/>
        <v>5</v>
      </c>
      <c r="Z885" s="70">
        <f t="shared" si="545"/>
        <v>5</v>
      </c>
      <c r="AA885" s="70">
        <f t="shared" si="546"/>
        <v>6</v>
      </c>
      <c r="AB885" s="71"/>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row>
    <row r="886" spans="1:68" s="213" customFormat="1" x14ac:dyDescent="0.25">
      <c r="A886" s="97" t="s">
        <v>954</v>
      </c>
      <c r="B886" s="98" t="s">
        <v>158</v>
      </c>
      <c r="C886" s="56" t="s">
        <v>52</v>
      </c>
      <c r="D886" s="57" t="s">
        <v>896</v>
      </c>
      <c r="E886" s="101" t="s">
        <v>49</v>
      </c>
      <c r="F886" s="101"/>
      <c r="G886" s="102"/>
      <c r="H886" s="507" t="s">
        <v>970</v>
      </c>
      <c r="I886" s="293"/>
      <c r="J886" s="105">
        <v>1</v>
      </c>
      <c r="K886" s="496">
        <f t="shared" si="551"/>
        <v>1</v>
      </c>
      <c r="L886" s="496">
        <f t="shared" si="552"/>
        <v>0</v>
      </c>
      <c r="M886" s="296">
        <v>14</v>
      </c>
      <c r="N886" s="108"/>
      <c r="O886" s="496">
        <f t="shared" si="553"/>
        <v>0</v>
      </c>
      <c r="P886" s="496">
        <f t="shared" si="554"/>
        <v>0</v>
      </c>
      <c r="Q886" s="296"/>
      <c r="R886" s="358">
        <f t="shared" si="555"/>
        <v>68.600000000000009</v>
      </c>
      <c r="S886" s="111">
        <f t="shared" ref="S886:S897" si="556">J886*M886*$S$9</f>
        <v>14</v>
      </c>
      <c r="T886" s="112">
        <f t="shared" ref="T886:T897" si="557">K886*M886*$T$9</f>
        <v>21</v>
      </c>
      <c r="U886" s="112">
        <f t="shared" ref="U886:U897" si="558">J886*M886*$U$9</f>
        <v>33.6</v>
      </c>
      <c r="V886" s="112">
        <f t="shared" si="541"/>
        <v>0</v>
      </c>
      <c r="W886" s="112">
        <f t="shared" si="542"/>
        <v>0</v>
      </c>
      <c r="X886" s="112">
        <f t="shared" si="543"/>
        <v>0</v>
      </c>
      <c r="Y886" s="112">
        <f t="shared" si="544"/>
        <v>14</v>
      </c>
      <c r="Z886" s="112">
        <f t="shared" si="545"/>
        <v>21</v>
      </c>
      <c r="AA886" s="112">
        <f t="shared" si="546"/>
        <v>33.6</v>
      </c>
      <c r="AB886" s="113"/>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row>
    <row r="887" spans="1:68" s="213" customFormat="1" ht="47.25" x14ac:dyDescent="0.25">
      <c r="A887" s="193" t="s">
        <v>954</v>
      </c>
      <c r="B887" s="194" t="s">
        <v>158</v>
      </c>
      <c r="C887" s="56" t="s">
        <v>52</v>
      </c>
      <c r="D887" s="57" t="s">
        <v>896</v>
      </c>
      <c r="E887" s="101" t="s">
        <v>49</v>
      </c>
      <c r="F887" s="101"/>
      <c r="G887" s="102"/>
      <c r="H887" s="507" t="s">
        <v>975</v>
      </c>
      <c r="I887" s="293"/>
      <c r="J887" s="105">
        <v>1</v>
      </c>
      <c r="K887" s="496">
        <f t="shared" si="551"/>
        <v>1</v>
      </c>
      <c r="L887" s="496">
        <f t="shared" si="552"/>
        <v>0</v>
      </c>
      <c r="M887" s="296">
        <v>5</v>
      </c>
      <c r="N887" s="108"/>
      <c r="O887" s="496">
        <f t="shared" si="553"/>
        <v>0</v>
      </c>
      <c r="P887" s="496">
        <f t="shared" si="554"/>
        <v>0</v>
      </c>
      <c r="Q887" s="296"/>
      <c r="R887" s="358">
        <f t="shared" si="555"/>
        <v>24.5</v>
      </c>
      <c r="S887" s="111">
        <f t="shared" si="556"/>
        <v>5</v>
      </c>
      <c r="T887" s="112">
        <f t="shared" si="557"/>
        <v>7.5</v>
      </c>
      <c r="U887" s="112">
        <f t="shared" si="558"/>
        <v>12</v>
      </c>
      <c r="V887" s="112">
        <f t="shared" si="541"/>
        <v>0</v>
      </c>
      <c r="W887" s="112">
        <f t="shared" si="542"/>
        <v>0</v>
      </c>
      <c r="X887" s="112">
        <f t="shared" si="543"/>
        <v>0</v>
      </c>
      <c r="Y887" s="112">
        <f t="shared" si="544"/>
        <v>5</v>
      </c>
      <c r="Z887" s="112">
        <f t="shared" si="545"/>
        <v>7.5</v>
      </c>
      <c r="AA887" s="112">
        <f t="shared" si="546"/>
        <v>12</v>
      </c>
      <c r="AB887" s="113"/>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row>
    <row r="888" spans="1:68" s="213" customFormat="1" x14ac:dyDescent="0.25">
      <c r="A888" s="193" t="s">
        <v>1276</v>
      </c>
      <c r="B888" s="194" t="s">
        <v>1277</v>
      </c>
      <c r="C888" s="56" t="s">
        <v>52</v>
      </c>
      <c r="D888" s="57" t="s">
        <v>1162</v>
      </c>
      <c r="E888" s="101" t="s">
        <v>49</v>
      </c>
      <c r="F888" s="101"/>
      <c r="G888" s="102"/>
      <c r="H888" s="103" t="s">
        <v>1292</v>
      </c>
      <c r="I888" s="104"/>
      <c r="J888" s="105">
        <v>0</v>
      </c>
      <c r="K888" s="106">
        <f t="shared" si="551"/>
        <v>0</v>
      </c>
      <c r="L888" s="106">
        <f t="shared" si="552"/>
        <v>0</v>
      </c>
      <c r="M888" s="107">
        <v>6</v>
      </c>
      <c r="N888" s="108"/>
      <c r="O888" s="109">
        <f t="shared" si="553"/>
        <v>0</v>
      </c>
      <c r="P888" s="109">
        <f t="shared" si="554"/>
        <v>0</v>
      </c>
      <c r="Q888" s="107"/>
      <c r="R888" s="110">
        <f t="shared" si="555"/>
        <v>0</v>
      </c>
      <c r="S888" s="111">
        <f t="shared" si="556"/>
        <v>0</v>
      </c>
      <c r="T888" s="112">
        <f t="shared" si="557"/>
        <v>0</v>
      </c>
      <c r="U888" s="112">
        <f t="shared" si="558"/>
        <v>0</v>
      </c>
      <c r="V888" s="112">
        <f t="shared" si="541"/>
        <v>0</v>
      </c>
      <c r="W888" s="112">
        <f t="shared" si="542"/>
        <v>0</v>
      </c>
      <c r="X888" s="112">
        <f t="shared" si="543"/>
        <v>0</v>
      </c>
      <c r="Y888" s="112">
        <f t="shared" si="544"/>
        <v>0</v>
      </c>
      <c r="Z888" s="112">
        <f t="shared" si="545"/>
        <v>0</v>
      </c>
      <c r="AA888" s="112">
        <f t="shared" si="546"/>
        <v>0</v>
      </c>
      <c r="AB888" s="113"/>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row>
    <row r="889" spans="1:68" s="213" customFormat="1" ht="16.5" thickBot="1" x14ac:dyDescent="0.3">
      <c r="A889" s="684" t="s">
        <v>416</v>
      </c>
      <c r="B889" s="692" t="s">
        <v>417</v>
      </c>
      <c r="C889" s="703" t="s">
        <v>142</v>
      </c>
      <c r="D889" s="100" t="s">
        <v>289</v>
      </c>
      <c r="E889" s="711" t="s">
        <v>49</v>
      </c>
      <c r="F889" s="711"/>
      <c r="G889" s="738"/>
      <c r="H889" s="881" t="s">
        <v>428</v>
      </c>
      <c r="I889" s="884"/>
      <c r="J889" s="886">
        <v>1</v>
      </c>
      <c r="K889" s="888">
        <f t="shared" si="551"/>
        <v>1</v>
      </c>
      <c r="L889" s="888">
        <f t="shared" si="552"/>
        <v>0</v>
      </c>
      <c r="M889" s="890">
        <v>6</v>
      </c>
      <c r="N889" s="892"/>
      <c r="O889" s="888">
        <f t="shared" si="553"/>
        <v>0</v>
      </c>
      <c r="P889" s="888">
        <f t="shared" si="554"/>
        <v>0</v>
      </c>
      <c r="Q889" s="890"/>
      <c r="R889" s="895">
        <f t="shared" si="555"/>
        <v>29.400000000000002</v>
      </c>
      <c r="S889" s="863">
        <f t="shared" si="556"/>
        <v>6</v>
      </c>
      <c r="T889" s="867">
        <f t="shared" si="557"/>
        <v>9</v>
      </c>
      <c r="U889" s="867">
        <f t="shared" si="558"/>
        <v>14.399999999999999</v>
      </c>
      <c r="V889" s="867">
        <f t="shared" si="541"/>
        <v>0</v>
      </c>
      <c r="W889" s="867">
        <f t="shared" si="542"/>
        <v>0</v>
      </c>
      <c r="X889" s="867">
        <f t="shared" si="543"/>
        <v>0</v>
      </c>
      <c r="Y889" s="867">
        <f t="shared" si="544"/>
        <v>6</v>
      </c>
      <c r="Z889" s="867">
        <f t="shared" si="545"/>
        <v>9</v>
      </c>
      <c r="AA889" s="867">
        <f t="shared" si="546"/>
        <v>14.399999999999999</v>
      </c>
      <c r="AB889" s="869"/>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row>
    <row r="890" spans="1:68" s="213" customFormat="1" ht="16.5" thickTop="1" x14ac:dyDescent="0.25">
      <c r="A890" s="97" t="s">
        <v>1224</v>
      </c>
      <c r="B890" s="98" t="s">
        <v>1225</v>
      </c>
      <c r="C890" s="56" t="s">
        <v>52</v>
      </c>
      <c r="D890" s="57" t="s">
        <v>1162</v>
      </c>
      <c r="E890" s="101" t="s">
        <v>49</v>
      </c>
      <c r="F890" s="101"/>
      <c r="G890" s="102"/>
      <c r="H890" s="103" t="s">
        <v>1238</v>
      </c>
      <c r="I890" s="767"/>
      <c r="J890" s="782">
        <v>0</v>
      </c>
      <c r="K890" s="106">
        <f t="shared" si="551"/>
        <v>0</v>
      </c>
      <c r="L890" s="106">
        <f t="shared" si="552"/>
        <v>0</v>
      </c>
      <c r="M890" s="802">
        <v>0</v>
      </c>
      <c r="N890" s="810"/>
      <c r="O890" s="109">
        <f t="shared" si="553"/>
        <v>0</v>
      </c>
      <c r="P890" s="109">
        <f t="shared" si="554"/>
        <v>0</v>
      </c>
      <c r="Q890" s="802"/>
      <c r="R890" s="853">
        <f t="shared" si="555"/>
        <v>0</v>
      </c>
      <c r="S890" s="111">
        <f t="shared" si="556"/>
        <v>0</v>
      </c>
      <c r="T890" s="112">
        <f t="shared" si="557"/>
        <v>0</v>
      </c>
      <c r="U890" s="112">
        <f t="shared" si="558"/>
        <v>0</v>
      </c>
      <c r="V890" s="112">
        <f t="shared" si="541"/>
        <v>0</v>
      </c>
      <c r="W890" s="112">
        <f t="shared" si="542"/>
        <v>0</v>
      </c>
      <c r="X890" s="112">
        <f t="shared" si="543"/>
        <v>0</v>
      </c>
      <c r="Y890" s="112">
        <f t="shared" si="544"/>
        <v>0</v>
      </c>
      <c r="Z890" s="112">
        <f t="shared" si="545"/>
        <v>0</v>
      </c>
      <c r="AA890" s="112">
        <f t="shared" si="546"/>
        <v>0</v>
      </c>
      <c r="AB890" s="113"/>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row>
    <row r="891" spans="1:68" s="213" customFormat="1" x14ac:dyDescent="0.25">
      <c r="A891" s="97" t="s">
        <v>1239</v>
      </c>
      <c r="B891" s="98" t="s">
        <v>1240</v>
      </c>
      <c r="C891" s="56" t="s">
        <v>52</v>
      </c>
      <c r="D891" s="57" t="s">
        <v>1162</v>
      </c>
      <c r="E891" s="101" t="s">
        <v>49</v>
      </c>
      <c r="F891" s="101"/>
      <c r="G891" s="102"/>
      <c r="H891" s="103" t="s">
        <v>1238</v>
      </c>
      <c r="I891" s="104"/>
      <c r="J891" s="105">
        <v>1</v>
      </c>
      <c r="K891" s="106">
        <f t="shared" si="551"/>
        <v>1</v>
      </c>
      <c r="L891" s="106">
        <f t="shared" si="552"/>
        <v>0</v>
      </c>
      <c r="M891" s="107">
        <v>0</v>
      </c>
      <c r="N891" s="108"/>
      <c r="O891" s="109">
        <f t="shared" si="553"/>
        <v>0</v>
      </c>
      <c r="P891" s="109">
        <f t="shared" si="554"/>
        <v>0</v>
      </c>
      <c r="Q891" s="107"/>
      <c r="R891" s="110">
        <f t="shared" si="555"/>
        <v>0</v>
      </c>
      <c r="S891" s="111">
        <f t="shared" si="556"/>
        <v>0</v>
      </c>
      <c r="T891" s="112">
        <f t="shared" si="557"/>
        <v>0</v>
      </c>
      <c r="U891" s="112">
        <f t="shared" si="558"/>
        <v>0</v>
      </c>
      <c r="V891" s="112">
        <f t="shared" si="541"/>
        <v>0</v>
      </c>
      <c r="W891" s="112">
        <f t="shared" si="542"/>
        <v>0</v>
      </c>
      <c r="X891" s="112">
        <f t="shared" si="543"/>
        <v>0</v>
      </c>
      <c r="Y891" s="112">
        <f t="shared" si="544"/>
        <v>0</v>
      </c>
      <c r="Z891" s="112">
        <f t="shared" si="545"/>
        <v>0</v>
      </c>
      <c r="AA891" s="112">
        <f t="shared" si="546"/>
        <v>0</v>
      </c>
      <c r="AB891" s="113"/>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row>
    <row r="892" spans="1:68" s="213" customFormat="1" x14ac:dyDescent="0.25">
      <c r="A892" s="97" t="s">
        <v>1224</v>
      </c>
      <c r="B892" s="98" t="s">
        <v>1225</v>
      </c>
      <c r="C892" s="56" t="s">
        <v>52</v>
      </c>
      <c r="D892" s="57" t="s">
        <v>1162</v>
      </c>
      <c r="E892" s="101" t="s">
        <v>49</v>
      </c>
      <c r="F892" s="101"/>
      <c r="G892" s="102"/>
      <c r="H892" s="103" t="s">
        <v>1237</v>
      </c>
      <c r="I892" s="104"/>
      <c r="J892" s="105">
        <v>1</v>
      </c>
      <c r="K892" s="106">
        <f t="shared" si="551"/>
        <v>1</v>
      </c>
      <c r="L892" s="106">
        <f t="shared" si="552"/>
        <v>0</v>
      </c>
      <c r="M892" s="107">
        <v>6</v>
      </c>
      <c r="N892" s="108"/>
      <c r="O892" s="109">
        <f t="shared" si="553"/>
        <v>0</v>
      </c>
      <c r="P892" s="109">
        <f t="shared" si="554"/>
        <v>0</v>
      </c>
      <c r="Q892" s="107"/>
      <c r="R892" s="110">
        <f t="shared" si="555"/>
        <v>29.400000000000002</v>
      </c>
      <c r="S892" s="111">
        <f t="shared" si="556"/>
        <v>6</v>
      </c>
      <c r="T892" s="112">
        <f t="shared" si="557"/>
        <v>9</v>
      </c>
      <c r="U892" s="112">
        <f t="shared" si="558"/>
        <v>14.399999999999999</v>
      </c>
      <c r="V892" s="112">
        <f t="shared" si="541"/>
        <v>0</v>
      </c>
      <c r="W892" s="112">
        <f t="shared" si="542"/>
        <v>0</v>
      </c>
      <c r="X892" s="112">
        <f t="shared" si="543"/>
        <v>0</v>
      </c>
      <c r="Y892" s="112">
        <f t="shared" si="544"/>
        <v>6</v>
      </c>
      <c r="Z892" s="112">
        <f t="shared" si="545"/>
        <v>9</v>
      </c>
      <c r="AA892" s="112">
        <f t="shared" si="546"/>
        <v>14.399999999999999</v>
      </c>
      <c r="AB892" s="113"/>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row>
    <row r="893" spans="1:68" s="213" customFormat="1" ht="31.5" x14ac:dyDescent="0.25">
      <c r="A893" s="97" t="s">
        <v>933</v>
      </c>
      <c r="B893" s="98" t="s">
        <v>158</v>
      </c>
      <c r="C893" s="56" t="s">
        <v>117</v>
      </c>
      <c r="D893" s="57" t="s">
        <v>896</v>
      </c>
      <c r="E893" s="101" t="s">
        <v>49</v>
      </c>
      <c r="F893" s="101"/>
      <c r="G893" s="102"/>
      <c r="H893" s="507" t="s">
        <v>953</v>
      </c>
      <c r="I893" s="293"/>
      <c r="J893" s="105">
        <v>1</v>
      </c>
      <c r="K893" s="496">
        <f t="shared" si="551"/>
        <v>1</v>
      </c>
      <c r="L893" s="496">
        <f t="shared" si="552"/>
        <v>0</v>
      </c>
      <c r="M893" s="296">
        <v>5</v>
      </c>
      <c r="N893" s="108"/>
      <c r="O893" s="496">
        <f t="shared" si="553"/>
        <v>0</v>
      </c>
      <c r="P893" s="496">
        <f t="shared" si="554"/>
        <v>0</v>
      </c>
      <c r="Q893" s="296"/>
      <c r="R893" s="358">
        <f t="shared" si="555"/>
        <v>24.5</v>
      </c>
      <c r="S893" s="111">
        <f t="shared" si="556"/>
        <v>5</v>
      </c>
      <c r="T893" s="112">
        <f t="shared" si="557"/>
        <v>7.5</v>
      </c>
      <c r="U893" s="112">
        <f t="shared" si="558"/>
        <v>12</v>
      </c>
      <c r="V893" s="112">
        <f t="shared" si="541"/>
        <v>0</v>
      </c>
      <c r="W893" s="112">
        <f t="shared" si="542"/>
        <v>0</v>
      </c>
      <c r="X893" s="112">
        <f t="shared" si="543"/>
        <v>0</v>
      </c>
      <c r="Y893" s="112">
        <f t="shared" si="544"/>
        <v>5</v>
      </c>
      <c r="Z893" s="112">
        <f t="shared" si="545"/>
        <v>7.5</v>
      </c>
      <c r="AA893" s="112">
        <f t="shared" si="546"/>
        <v>12</v>
      </c>
      <c r="AB893" s="113"/>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row>
    <row r="894" spans="1:68" s="213" customFormat="1" ht="30" x14ac:dyDescent="0.25">
      <c r="A894" s="97" t="s">
        <v>1045</v>
      </c>
      <c r="B894" s="98" t="s">
        <v>1046</v>
      </c>
      <c r="C894" s="56" t="s">
        <v>117</v>
      </c>
      <c r="D894" s="57" t="s">
        <v>896</v>
      </c>
      <c r="E894" s="101" t="s">
        <v>49</v>
      </c>
      <c r="F894" s="101"/>
      <c r="G894" s="102"/>
      <c r="H894" s="300" t="s">
        <v>953</v>
      </c>
      <c r="I894" s="293"/>
      <c r="J894" s="105">
        <v>1</v>
      </c>
      <c r="K894" s="496">
        <f t="shared" si="551"/>
        <v>1</v>
      </c>
      <c r="L894" s="496">
        <f t="shared" si="552"/>
        <v>0</v>
      </c>
      <c r="M894" s="296">
        <v>5</v>
      </c>
      <c r="N894" s="108"/>
      <c r="O894" s="496">
        <f t="shared" si="553"/>
        <v>0</v>
      </c>
      <c r="P894" s="496">
        <f t="shared" si="554"/>
        <v>0</v>
      </c>
      <c r="Q894" s="296"/>
      <c r="R894" s="358">
        <f t="shared" si="555"/>
        <v>24.5</v>
      </c>
      <c r="S894" s="111">
        <f t="shared" si="556"/>
        <v>5</v>
      </c>
      <c r="T894" s="112">
        <f t="shared" si="557"/>
        <v>7.5</v>
      </c>
      <c r="U894" s="112">
        <f t="shared" si="558"/>
        <v>12</v>
      </c>
      <c r="V894" s="112">
        <f t="shared" si="541"/>
        <v>0</v>
      </c>
      <c r="W894" s="112">
        <f t="shared" si="542"/>
        <v>0</v>
      </c>
      <c r="X894" s="112">
        <f t="shared" si="543"/>
        <v>0</v>
      </c>
      <c r="Y894" s="112">
        <f t="shared" si="544"/>
        <v>5</v>
      </c>
      <c r="Z894" s="112">
        <f t="shared" si="545"/>
        <v>7.5</v>
      </c>
      <c r="AA894" s="112">
        <f t="shared" si="546"/>
        <v>12</v>
      </c>
      <c r="AB894" s="113"/>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row>
    <row r="895" spans="1:68" s="213" customFormat="1" ht="30" x14ac:dyDescent="0.25">
      <c r="A895" s="97" t="s">
        <v>976</v>
      </c>
      <c r="B895" s="98" t="s">
        <v>977</v>
      </c>
      <c r="C895" s="56" t="s">
        <v>895</v>
      </c>
      <c r="D895" s="57" t="s">
        <v>896</v>
      </c>
      <c r="E895" s="101" t="s">
        <v>49</v>
      </c>
      <c r="F895" s="101"/>
      <c r="G895" s="102"/>
      <c r="H895" s="300" t="s">
        <v>988</v>
      </c>
      <c r="I895" s="293"/>
      <c r="J895" s="105">
        <v>1</v>
      </c>
      <c r="K895" s="496">
        <f t="shared" si="551"/>
        <v>1</v>
      </c>
      <c r="L895" s="496">
        <f t="shared" si="552"/>
        <v>0</v>
      </c>
      <c r="M895" s="296">
        <v>2</v>
      </c>
      <c r="N895" s="108"/>
      <c r="O895" s="496">
        <f t="shared" si="553"/>
        <v>0</v>
      </c>
      <c r="P895" s="496">
        <f t="shared" si="554"/>
        <v>0</v>
      </c>
      <c r="Q895" s="296"/>
      <c r="R895" s="358">
        <f t="shared" si="555"/>
        <v>9.8000000000000007</v>
      </c>
      <c r="S895" s="111">
        <f t="shared" si="556"/>
        <v>2</v>
      </c>
      <c r="T895" s="112">
        <f t="shared" si="557"/>
        <v>3</v>
      </c>
      <c r="U895" s="112">
        <f t="shared" si="558"/>
        <v>4.8</v>
      </c>
      <c r="V895" s="112">
        <f t="shared" si="541"/>
        <v>0</v>
      </c>
      <c r="W895" s="112">
        <f t="shared" si="542"/>
        <v>0</v>
      </c>
      <c r="X895" s="112">
        <f t="shared" si="543"/>
        <v>0</v>
      </c>
      <c r="Y895" s="112">
        <f t="shared" si="544"/>
        <v>2</v>
      </c>
      <c r="Z895" s="112">
        <f t="shared" si="545"/>
        <v>3</v>
      </c>
      <c r="AA895" s="112">
        <f t="shared" si="546"/>
        <v>4.8</v>
      </c>
      <c r="AB895" s="113"/>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row>
    <row r="896" spans="1:68" s="213" customFormat="1" ht="30" x14ac:dyDescent="0.25">
      <c r="A896" s="193" t="s">
        <v>1129</v>
      </c>
      <c r="B896" s="194" t="s">
        <v>158</v>
      </c>
      <c r="C896" s="56" t="s">
        <v>52</v>
      </c>
      <c r="D896" s="57" t="s">
        <v>896</v>
      </c>
      <c r="E896" s="101" t="s">
        <v>49</v>
      </c>
      <c r="F896" s="101"/>
      <c r="G896" s="102"/>
      <c r="H896" s="300" t="s">
        <v>988</v>
      </c>
      <c r="I896" s="293"/>
      <c r="J896" s="105">
        <v>1</v>
      </c>
      <c r="K896" s="496">
        <f t="shared" si="551"/>
        <v>1</v>
      </c>
      <c r="L896" s="496">
        <f t="shared" si="552"/>
        <v>0</v>
      </c>
      <c r="M896" s="296">
        <v>18</v>
      </c>
      <c r="N896" s="108"/>
      <c r="O896" s="496">
        <f t="shared" si="553"/>
        <v>0</v>
      </c>
      <c r="P896" s="496">
        <f t="shared" si="554"/>
        <v>0</v>
      </c>
      <c r="Q896" s="296"/>
      <c r="R896" s="358">
        <f t="shared" si="555"/>
        <v>88.2</v>
      </c>
      <c r="S896" s="111">
        <f t="shared" si="556"/>
        <v>18</v>
      </c>
      <c r="T896" s="112">
        <f t="shared" si="557"/>
        <v>27</v>
      </c>
      <c r="U896" s="112">
        <f t="shared" si="558"/>
        <v>43.199999999999996</v>
      </c>
      <c r="V896" s="112">
        <f t="shared" si="541"/>
        <v>0</v>
      </c>
      <c r="W896" s="112">
        <f t="shared" si="542"/>
        <v>0</v>
      </c>
      <c r="X896" s="112">
        <f t="shared" si="543"/>
        <v>0</v>
      </c>
      <c r="Y896" s="112">
        <f t="shared" si="544"/>
        <v>18</v>
      </c>
      <c r="Z896" s="112">
        <f t="shared" si="545"/>
        <v>27</v>
      </c>
      <c r="AA896" s="112">
        <f t="shared" si="546"/>
        <v>43.199999999999996</v>
      </c>
      <c r="AB896" s="113"/>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row>
    <row r="897" spans="1:68" s="213" customFormat="1" ht="16.5" thickBot="1" x14ac:dyDescent="0.3">
      <c r="A897" s="684" t="s">
        <v>911</v>
      </c>
      <c r="B897" s="692" t="s">
        <v>912</v>
      </c>
      <c r="C897" s="698" t="s">
        <v>52</v>
      </c>
      <c r="D897" s="57" t="s">
        <v>896</v>
      </c>
      <c r="E897" s="711" t="s">
        <v>49</v>
      </c>
      <c r="F897" s="711"/>
      <c r="G897" s="738"/>
      <c r="H897" s="753" t="s">
        <v>909</v>
      </c>
      <c r="I897" s="779"/>
      <c r="J897" s="786">
        <v>1</v>
      </c>
      <c r="K897" s="799">
        <v>1</v>
      </c>
      <c r="L897" s="799">
        <v>0</v>
      </c>
      <c r="M897" s="809">
        <v>4</v>
      </c>
      <c r="N897" s="813"/>
      <c r="O897" s="799">
        <v>0</v>
      </c>
      <c r="P897" s="799">
        <v>0</v>
      </c>
      <c r="Q897" s="809"/>
      <c r="R897" s="857">
        <v>19.600000000000001</v>
      </c>
      <c r="S897" s="863">
        <f t="shared" si="556"/>
        <v>4</v>
      </c>
      <c r="T897" s="867">
        <f t="shared" si="557"/>
        <v>6</v>
      </c>
      <c r="U897" s="867">
        <f t="shared" si="558"/>
        <v>9.6</v>
      </c>
      <c r="V897" s="867">
        <f t="shared" si="541"/>
        <v>0</v>
      </c>
      <c r="W897" s="867">
        <f t="shared" si="542"/>
        <v>0</v>
      </c>
      <c r="X897" s="867">
        <f t="shared" si="543"/>
        <v>0</v>
      </c>
      <c r="Y897" s="867">
        <f t="shared" si="544"/>
        <v>4</v>
      </c>
      <c r="Z897" s="867">
        <f t="shared" si="545"/>
        <v>6</v>
      </c>
      <c r="AA897" s="867">
        <f t="shared" si="546"/>
        <v>9.6</v>
      </c>
      <c r="AB897" s="869"/>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row>
    <row r="898" spans="1:68" s="213" customFormat="1" ht="30.75" thickTop="1" x14ac:dyDescent="0.25">
      <c r="A898" s="54" t="s">
        <v>173</v>
      </c>
      <c r="B898" s="55" t="s">
        <v>174</v>
      </c>
      <c r="C898" s="56" t="s">
        <v>52</v>
      </c>
      <c r="D898" s="57" t="s">
        <v>175</v>
      </c>
      <c r="E898" s="101" t="s">
        <v>49</v>
      </c>
      <c r="F898" s="101"/>
      <c r="G898" s="102"/>
      <c r="H898" s="225" t="s">
        <v>195</v>
      </c>
      <c r="I898" s="767"/>
      <c r="J898" s="782">
        <v>1</v>
      </c>
      <c r="K898" s="106">
        <f>IF(J898&gt;0, 1, 0)</f>
        <v>1</v>
      </c>
      <c r="L898" s="106">
        <f>J898-K898</f>
        <v>0</v>
      </c>
      <c r="M898" s="889">
        <v>6</v>
      </c>
      <c r="N898" s="810"/>
      <c r="O898" s="109">
        <f>IF(N898&gt;0, 1, 0)</f>
        <v>0</v>
      </c>
      <c r="P898" s="109">
        <f>N898-O898</f>
        <v>0</v>
      </c>
      <c r="Q898" s="802"/>
      <c r="R898" s="853">
        <f>J898*M898*$R$9</f>
        <v>29.400000000000002</v>
      </c>
      <c r="S898" s="69">
        <f>J898*M898*$S$5</f>
        <v>6</v>
      </c>
      <c r="T898" s="70">
        <f>K898*M898*$T$5</f>
        <v>6</v>
      </c>
      <c r="U898" s="70">
        <f>J898*M898*$U$5</f>
        <v>7.1999999999999993</v>
      </c>
      <c r="V898" s="70">
        <f t="shared" si="541"/>
        <v>0</v>
      </c>
      <c r="W898" s="70">
        <f t="shared" si="542"/>
        <v>0</v>
      </c>
      <c r="X898" s="70">
        <f t="shared" si="543"/>
        <v>0</v>
      </c>
      <c r="Y898" s="70">
        <f t="shared" si="544"/>
        <v>6</v>
      </c>
      <c r="Z898" s="70">
        <f t="shared" si="545"/>
        <v>6</v>
      </c>
      <c r="AA898" s="70">
        <f t="shared" si="546"/>
        <v>7.1999999999999993</v>
      </c>
      <c r="AB898" s="71"/>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row>
    <row r="899" spans="1:68" s="213" customFormat="1" x14ac:dyDescent="0.25">
      <c r="A899" s="97" t="s">
        <v>378</v>
      </c>
      <c r="B899" s="98" t="s">
        <v>51</v>
      </c>
      <c r="C899" s="99"/>
      <c r="D899" s="100"/>
      <c r="E899" s="351" t="s">
        <v>392</v>
      </c>
      <c r="F899" s="351"/>
      <c r="G899" s="352"/>
      <c r="H899" s="353" t="s">
        <v>393</v>
      </c>
      <c r="I899" s="94"/>
      <c r="J899" s="336"/>
      <c r="K899" s="63">
        <f>IF(J899&gt;0, 1, 0)</f>
        <v>0</v>
      </c>
      <c r="L899" s="63">
        <f>J899-K899</f>
        <v>0</v>
      </c>
      <c r="M899" s="337"/>
      <c r="N899" s="338"/>
      <c r="O899" s="66">
        <f>IF(N899&gt;0, 1, 0)</f>
        <v>0</v>
      </c>
      <c r="P899" s="66">
        <f>N899-O899</f>
        <v>0</v>
      </c>
      <c r="Q899" s="339"/>
      <c r="R899" s="85">
        <f>(K899*M899*$R$5)+(L899*M899*$R$6)+(O899*Q899*$R$7)+(P899*Q899*$R$8)</f>
        <v>0</v>
      </c>
      <c r="S899" s="622">
        <f>J899*M899*$S$5</f>
        <v>0</v>
      </c>
      <c r="T899" s="87">
        <f>K899*M899*$T$5</f>
        <v>0</v>
      </c>
      <c r="U899" s="87">
        <f>J899*M899*$U$5</f>
        <v>0</v>
      </c>
      <c r="V899" s="87">
        <f t="shared" si="541"/>
        <v>0</v>
      </c>
      <c r="W899" s="87">
        <f t="shared" si="542"/>
        <v>0</v>
      </c>
      <c r="X899" s="87">
        <f t="shared" si="543"/>
        <v>0</v>
      </c>
      <c r="Y899" s="87">
        <f t="shared" si="544"/>
        <v>0</v>
      </c>
      <c r="Z899" s="87">
        <f t="shared" si="545"/>
        <v>0</v>
      </c>
      <c r="AA899" s="87">
        <f t="shared" si="546"/>
        <v>0</v>
      </c>
      <c r="AB899" s="340"/>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row>
    <row r="1047461" spans="7:28" ht="15" x14ac:dyDescent="0.2">
      <c r="G1047461" s="6"/>
      <c r="H1047461" s="6"/>
      <c r="I1047461" s="6"/>
      <c r="J1047461" s="6"/>
      <c r="L1047461" s="6"/>
      <c r="M1047461" s="6"/>
      <c r="N1047461" s="6"/>
      <c r="P1047461" s="6"/>
      <c r="Q1047461" s="6"/>
      <c r="R1047461" s="6"/>
      <c r="S1047461" s="6"/>
      <c r="T1047461" s="6"/>
      <c r="U1047461" s="6"/>
      <c r="V1047461" s="6"/>
      <c r="W1047461" s="6"/>
      <c r="X1047461" s="6"/>
      <c r="Y1047461" s="6"/>
      <c r="Z1047461" s="6"/>
      <c r="AA1047461" s="6"/>
      <c r="AB1047461" s="6"/>
    </row>
    <row r="1047462" spans="7:28" ht="15" x14ac:dyDescent="0.2">
      <c r="G1047462" s="6"/>
      <c r="H1047462" s="6"/>
      <c r="I1047462" s="6"/>
      <c r="J1047462" s="6"/>
      <c r="L1047462" s="6"/>
      <c r="M1047462" s="6"/>
      <c r="N1047462" s="6"/>
      <c r="P1047462" s="6"/>
      <c r="Q1047462" s="6"/>
      <c r="R1047462" s="6"/>
      <c r="S1047462" s="6"/>
      <c r="T1047462" s="6"/>
      <c r="U1047462" s="6"/>
      <c r="V1047462" s="6"/>
      <c r="W1047462" s="6"/>
      <c r="X1047462" s="6"/>
      <c r="Y1047462" s="6"/>
      <c r="Z1047462" s="6"/>
      <c r="AA1047462" s="6"/>
      <c r="AB1047462" s="6"/>
    </row>
    <row r="1047463" spans="7:28" ht="15" x14ac:dyDescent="0.2">
      <c r="G1047463" s="6"/>
      <c r="H1047463" s="6"/>
      <c r="I1047463" s="6"/>
      <c r="J1047463" s="6"/>
      <c r="L1047463" s="6"/>
      <c r="M1047463" s="6"/>
      <c r="N1047463" s="6"/>
      <c r="P1047463" s="6"/>
      <c r="Q1047463" s="6"/>
      <c r="R1047463" s="6"/>
      <c r="S1047463" s="6"/>
      <c r="T1047463" s="6"/>
      <c r="U1047463" s="6"/>
      <c r="V1047463" s="6"/>
      <c r="W1047463" s="6"/>
      <c r="X1047463" s="6"/>
      <c r="Y1047463" s="6"/>
      <c r="Z1047463" s="6"/>
      <c r="AA1047463" s="6"/>
      <c r="AB1047463" s="6"/>
    </row>
  </sheetData>
  <sortState ref="A508:BP815">
    <sortCondition ref="E508:E815" customList="P,P-e,D,D-e,S,spec,FESB,CCO,PDSS,DR"/>
    <sortCondition ref="F508:F815"/>
    <sortCondition ref="H508:H815"/>
  </sortState>
  <mergeCells count="24">
    <mergeCell ref="K3:L4"/>
    <mergeCell ref="M3:M4"/>
    <mergeCell ref="N3:N4"/>
    <mergeCell ref="O3:P4"/>
    <mergeCell ref="S2:AA2"/>
    <mergeCell ref="S3:U3"/>
    <mergeCell ref="V3:X3"/>
    <mergeCell ref="Y3:AA3"/>
    <mergeCell ref="C1:AC1"/>
    <mergeCell ref="A2:A4"/>
    <mergeCell ref="B2:B4"/>
    <mergeCell ref="C2:C4"/>
    <mergeCell ref="D2:D4"/>
    <mergeCell ref="E2:E4"/>
    <mergeCell ref="F2:F4"/>
    <mergeCell ref="G2:G4"/>
    <mergeCell ref="H2:H4"/>
    <mergeCell ref="I2:I4"/>
    <mergeCell ref="J2:M2"/>
    <mergeCell ref="N2:Q2"/>
    <mergeCell ref="R2:R4"/>
    <mergeCell ref="Q3:Q4"/>
    <mergeCell ref="AB2:AB9"/>
    <mergeCell ref="J3:J4"/>
  </mergeCells>
  <hyperlinks>
    <hyperlink ref="H727" r:id="rId1" display="http://oliver.efst.hr/dokumenti/izvedbeni/Strategic_Management.pdf"/>
  </hyperlinks>
  <printOptions horizontalCentered="1"/>
  <pageMargins left="0.35433070866141736" right="0.35433070866141736" top="0.98425196850393704" bottom="0.78740157480314965" header="0.51181102362204722" footer="0.51181102362204722"/>
  <pageSetup paperSize="8" fitToHeight="0" orientation="landscape" r:id="rId2"/>
  <headerFooter alignWithMargins="0">
    <oddHeader>&amp;LSveučilište u Splitu
EKONOMSKI FAKULTET
KATEDRA ZA POSLOVNU INFORMATIKU&amp;CPLAN RADNOG OPTEREĆENJA 
za akademsku godinu 2023./2024.</oddHeader>
    <oddFooter>&amp;LQF02-1&amp;Cstr. &amp;P od &amp;N&amp;R2019-05-20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048563"/>
  <sheetViews>
    <sheetView zoomScale="90" zoomScaleNormal="90" zoomScaleSheetLayoutView="100" workbookViewId="0">
      <selection activeCell="AD18" sqref="AD18"/>
    </sheetView>
  </sheetViews>
  <sheetFormatPr defaultColWidth="9.140625" defaultRowHeight="15.75" x14ac:dyDescent="0.25"/>
  <cols>
    <col min="1" max="1" width="24.5703125" style="209" customWidth="1"/>
    <col min="2" max="2" width="12.85546875" style="209" customWidth="1"/>
    <col min="3" max="3" width="16" style="6" customWidth="1"/>
    <col min="4" max="4" width="26.7109375" style="6" hidden="1" customWidth="1"/>
    <col min="5" max="5" width="7.140625" style="210" customWidth="1"/>
    <col min="6" max="6" width="7.28515625" style="210" customWidth="1"/>
    <col min="7" max="7" width="9.7109375" style="207" customWidth="1"/>
    <col min="8" max="8" width="36.7109375" style="211" customWidth="1"/>
    <col min="9" max="9" width="13.7109375" style="212" customWidth="1"/>
    <col min="10" max="10" width="9.140625" style="213" customWidth="1"/>
    <col min="11" max="11" width="3.85546875" style="6" hidden="1" customWidth="1"/>
    <col min="12" max="12" width="4.7109375" style="218" hidden="1" customWidth="1"/>
    <col min="13" max="14" width="9.140625" style="213" customWidth="1"/>
    <col min="15" max="15" width="4.140625" style="6" hidden="1" customWidth="1"/>
    <col min="16" max="16" width="4.42578125" style="218" hidden="1" customWidth="1"/>
    <col min="17" max="17" width="9.140625" style="213" customWidth="1"/>
    <col min="18" max="18" width="9.140625" style="214" customWidth="1"/>
    <col min="19" max="27" width="9.140625" style="215" hidden="1" customWidth="1"/>
    <col min="28" max="28" width="9.140625" style="215" customWidth="1"/>
    <col min="29" max="29" width="9.140625" style="6" customWidth="1"/>
    <col min="30" max="30" width="28.7109375" style="6" customWidth="1"/>
    <col min="31" max="31" width="15.42578125" style="6" customWidth="1"/>
    <col min="32" max="32" width="16.28515625" style="6" customWidth="1"/>
    <col min="33" max="33" width="16.5703125" style="6" customWidth="1"/>
    <col min="34" max="34" width="11.7109375" style="6" customWidth="1"/>
    <col min="35" max="35" width="13.140625" style="6" customWidth="1"/>
    <col min="36" max="36" width="9.28515625" style="6" customWidth="1"/>
    <col min="37" max="37" width="97.7109375" style="6" customWidth="1"/>
    <col min="38" max="38" width="14.5703125" style="6" customWidth="1"/>
    <col min="39" max="39" width="10.42578125" style="6" customWidth="1"/>
    <col min="40" max="40" width="6.140625" style="6" customWidth="1"/>
    <col min="41" max="41" width="94.5703125" style="6" bestFit="1" customWidth="1"/>
    <col min="42" max="42" width="26.28515625" style="6" customWidth="1"/>
    <col min="43" max="43" width="33.140625" style="6" customWidth="1"/>
    <col min="44" max="44" width="19.28515625" style="6" customWidth="1"/>
    <col min="45" max="45" width="84.85546875" style="6" bestFit="1" customWidth="1"/>
    <col min="46" max="46" width="12.140625" style="6" customWidth="1"/>
    <col min="47" max="47" width="6.140625" style="6" customWidth="1"/>
    <col min="48" max="48" width="6.42578125" style="6" customWidth="1"/>
    <col min="49" max="62" width="9.140625" style="6"/>
    <col min="63" max="63" width="11.5703125" style="6" bestFit="1" customWidth="1"/>
    <col min="64" max="16384" width="9.140625" style="6"/>
  </cols>
  <sheetData>
    <row r="1" spans="1:68" s="4" customFormat="1" ht="39" customHeight="1" thickBot="1" x14ac:dyDescent="0.25">
      <c r="A1" s="1"/>
      <c r="B1" s="2"/>
      <c r="C1" s="974" t="s">
        <v>0</v>
      </c>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5" t="s">
        <v>1</v>
      </c>
      <c r="AE1" s="975"/>
      <c r="AF1" s="975"/>
      <c r="AG1" s="975"/>
      <c r="AH1" s="975"/>
      <c r="AI1" s="975"/>
      <c r="AJ1" s="975"/>
      <c r="AK1" s="975"/>
      <c r="AL1" s="975"/>
      <c r="AM1" s="975"/>
      <c r="AN1" s="975"/>
      <c r="AO1" s="975" t="s">
        <v>2</v>
      </c>
      <c r="AP1" s="975"/>
      <c r="AQ1" s="975"/>
      <c r="AR1" s="975"/>
      <c r="AS1" s="975"/>
      <c r="AT1" s="975"/>
      <c r="AU1" s="975"/>
      <c r="AV1" s="974"/>
      <c r="AW1" s="3"/>
      <c r="AX1" s="3"/>
      <c r="AY1" s="3"/>
      <c r="AZ1" s="3"/>
      <c r="BA1" s="3"/>
      <c r="BB1" s="3"/>
      <c r="BC1" s="3"/>
      <c r="BD1" s="3"/>
      <c r="BE1" s="3"/>
      <c r="BF1" s="3"/>
      <c r="BG1" s="3"/>
      <c r="BH1" s="3"/>
      <c r="BI1" s="3"/>
      <c r="BJ1" s="3"/>
      <c r="BK1" s="3"/>
      <c r="BL1" s="3"/>
      <c r="BM1" s="3"/>
      <c r="BN1" s="3"/>
      <c r="BO1" s="3"/>
      <c r="BP1" s="3"/>
    </row>
    <row r="2" spans="1:68" ht="15" customHeight="1" thickBot="1" x14ac:dyDescent="0.25">
      <c r="A2" s="976" t="s">
        <v>3</v>
      </c>
      <c r="B2" s="977" t="s">
        <v>4</v>
      </c>
      <c r="C2" s="978" t="s">
        <v>5</v>
      </c>
      <c r="D2" s="979" t="s">
        <v>6</v>
      </c>
      <c r="E2" s="978" t="s">
        <v>7</v>
      </c>
      <c r="F2" s="978" t="s">
        <v>8</v>
      </c>
      <c r="G2" s="978" t="s">
        <v>9</v>
      </c>
      <c r="H2" s="978" t="s">
        <v>10</v>
      </c>
      <c r="I2" s="984" t="s">
        <v>11</v>
      </c>
      <c r="J2" s="985" t="s">
        <v>12</v>
      </c>
      <c r="K2" s="985"/>
      <c r="L2" s="985"/>
      <c r="M2" s="985"/>
      <c r="N2" s="985" t="s">
        <v>13</v>
      </c>
      <c r="O2" s="985"/>
      <c r="P2" s="985"/>
      <c r="Q2" s="985"/>
      <c r="R2" s="986" t="s">
        <v>14</v>
      </c>
      <c r="S2" s="980" t="s">
        <v>15</v>
      </c>
      <c r="T2" s="980"/>
      <c r="U2" s="980"/>
      <c r="V2" s="980"/>
      <c r="W2" s="980"/>
      <c r="X2" s="980"/>
      <c r="Y2" s="980"/>
      <c r="Z2" s="980"/>
      <c r="AA2" s="980"/>
      <c r="AB2" s="989" t="s">
        <v>16</v>
      </c>
      <c r="AC2" s="5"/>
      <c r="AD2" s="991" t="s">
        <v>17</v>
      </c>
      <c r="AE2" s="991"/>
      <c r="AF2" s="991"/>
      <c r="AG2" s="991"/>
      <c r="AH2" s="991"/>
      <c r="AI2" s="991"/>
      <c r="AJ2" s="991"/>
      <c r="AK2" s="991"/>
      <c r="AL2" s="991"/>
      <c r="AM2" s="991"/>
      <c r="AN2" s="992" t="s">
        <v>18</v>
      </c>
      <c r="AO2" s="993" t="s">
        <v>19</v>
      </c>
      <c r="AP2" s="993"/>
      <c r="AQ2" s="993"/>
      <c r="AR2" s="993"/>
      <c r="AS2" s="993"/>
      <c r="AT2" s="993"/>
      <c r="AU2" s="993"/>
      <c r="AV2" s="994" t="s">
        <v>20</v>
      </c>
    </row>
    <row r="3" spans="1:68" ht="39" customHeight="1" thickBot="1" x14ac:dyDescent="0.25">
      <c r="A3" s="976"/>
      <c r="B3" s="977"/>
      <c r="C3" s="978"/>
      <c r="D3" s="979" t="s">
        <v>21</v>
      </c>
      <c r="E3" s="978"/>
      <c r="F3" s="978"/>
      <c r="G3" s="978"/>
      <c r="H3" s="978"/>
      <c r="I3" s="984"/>
      <c r="J3" s="987" t="s">
        <v>22</v>
      </c>
      <c r="K3" s="988" t="s">
        <v>23</v>
      </c>
      <c r="L3" s="988"/>
      <c r="M3" s="987" t="s">
        <v>24</v>
      </c>
      <c r="N3" s="987" t="s">
        <v>22</v>
      </c>
      <c r="O3" s="988" t="s">
        <v>23</v>
      </c>
      <c r="P3" s="988"/>
      <c r="Q3" s="981" t="s">
        <v>24</v>
      </c>
      <c r="R3" s="986"/>
      <c r="S3" s="982" t="s">
        <v>25</v>
      </c>
      <c r="T3" s="982"/>
      <c r="U3" s="982"/>
      <c r="V3" s="983" t="s">
        <v>26</v>
      </c>
      <c r="W3" s="983"/>
      <c r="X3" s="983"/>
      <c r="Y3" s="983" t="s">
        <v>27</v>
      </c>
      <c r="Z3" s="983"/>
      <c r="AA3" s="983"/>
      <c r="AB3" s="1003"/>
      <c r="AC3" s="7" t="s">
        <v>28</v>
      </c>
      <c r="AD3" s="991"/>
      <c r="AE3" s="991"/>
      <c r="AF3" s="991"/>
      <c r="AG3" s="991"/>
      <c r="AH3" s="991"/>
      <c r="AI3" s="991"/>
      <c r="AJ3" s="991"/>
      <c r="AK3" s="991"/>
      <c r="AL3" s="991"/>
      <c r="AM3" s="991"/>
      <c r="AN3" s="992"/>
      <c r="AO3" s="993"/>
      <c r="AP3" s="993"/>
      <c r="AQ3" s="993"/>
      <c r="AR3" s="993"/>
      <c r="AS3" s="993"/>
      <c r="AT3" s="993"/>
      <c r="AU3" s="993"/>
      <c r="AV3" s="994"/>
    </row>
    <row r="4" spans="1:68" ht="15" customHeight="1" thickBot="1" x14ac:dyDescent="0.25">
      <c r="A4" s="976"/>
      <c r="B4" s="977"/>
      <c r="C4" s="978"/>
      <c r="D4" s="979"/>
      <c r="E4" s="978"/>
      <c r="F4" s="978"/>
      <c r="G4" s="978"/>
      <c r="H4" s="978"/>
      <c r="I4" s="984"/>
      <c r="J4" s="987"/>
      <c r="K4" s="988"/>
      <c r="L4" s="988"/>
      <c r="M4" s="987"/>
      <c r="N4" s="987"/>
      <c r="O4" s="988"/>
      <c r="P4" s="988"/>
      <c r="Q4" s="981"/>
      <c r="R4" s="986"/>
      <c r="S4" s="8" t="s">
        <v>29</v>
      </c>
      <c r="T4" s="9" t="s">
        <v>30</v>
      </c>
      <c r="U4" s="9" t="s">
        <v>31</v>
      </c>
      <c r="V4" s="9" t="s">
        <v>29</v>
      </c>
      <c r="W4" s="9" t="s">
        <v>30</v>
      </c>
      <c r="X4" s="9" t="s">
        <v>31</v>
      </c>
      <c r="Y4" s="9" t="s">
        <v>29</v>
      </c>
      <c r="Z4" s="9" t="s">
        <v>30</v>
      </c>
      <c r="AA4" s="9" t="s">
        <v>31</v>
      </c>
      <c r="AB4" s="1003"/>
      <c r="AC4" s="7"/>
      <c r="AD4" s="995" t="s">
        <v>32</v>
      </c>
      <c r="AE4" s="995" t="s">
        <v>33</v>
      </c>
      <c r="AF4" s="995" t="s">
        <v>34</v>
      </c>
      <c r="AG4" s="995" t="s">
        <v>35</v>
      </c>
      <c r="AH4" s="996" t="s">
        <v>36</v>
      </c>
      <c r="AI4" s="996" t="s">
        <v>37</v>
      </c>
      <c r="AJ4" s="996" t="s">
        <v>38</v>
      </c>
      <c r="AK4" s="995" t="s">
        <v>39</v>
      </c>
      <c r="AL4" s="996" t="s">
        <v>37</v>
      </c>
      <c r="AM4" s="996" t="s">
        <v>38</v>
      </c>
      <c r="AN4" s="992"/>
      <c r="AO4" s="995" t="s">
        <v>40</v>
      </c>
      <c r="AP4" s="995" t="s">
        <v>41</v>
      </c>
      <c r="AQ4" s="995" t="s">
        <v>42</v>
      </c>
      <c r="AR4" s="995" t="s">
        <v>43</v>
      </c>
      <c r="AS4" s="995" t="s">
        <v>44</v>
      </c>
      <c r="AT4" s="996" t="s">
        <v>37</v>
      </c>
      <c r="AU4" s="996" t="s">
        <v>38</v>
      </c>
      <c r="AV4" s="994"/>
    </row>
    <row r="5" spans="1:68" ht="12.75" customHeight="1" thickBot="1" x14ac:dyDescent="0.25">
      <c r="A5" s="10"/>
      <c r="B5" s="11"/>
      <c r="C5" s="12"/>
      <c r="D5" s="11"/>
      <c r="E5" s="13"/>
      <c r="F5" s="13"/>
      <c r="G5" s="12"/>
      <c r="H5" s="12"/>
      <c r="I5" s="14"/>
      <c r="J5" s="15"/>
      <c r="K5" s="16"/>
      <c r="L5" s="17"/>
      <c r="M5" s="18"/>
      <c r="N5" s="19"/>
      <c r="O5" s="16"/>
      <c r="P5" s="17"/>
      <c r="Q5" s="20" t="s">
        <v>45</v>
      </c>
      <c r="R5" s="21">
        <v>3.2</v>
      </c>
      <c r="S5" s="22">
        <v>1</v>
      </c>
      <c r="T5" s="23">
        <v>1</v>
      </c>
      <c r="U5" s="23">
        <v>1.2</v>
      </c>
      <c r="V5" s="24"/>
      <c r="W5" s="24"/>
      <c r="X5" s="24"/>
      <c r="Y5" s="24"/>
      <c r="Z5" s="24"/>
      <c r="AA5" s="24"/>
      <c r="AB5" s="1003"/>
      <c r="AC5" s="7"/>
      <c r="AD5" s="995"/>
      <c r="AE5" s="995"/>
      <c r="AF5" s="995"/>
      <c r="AG5" s="995"/>
      <c r="AH5" s="996"/>
      <c r="AI5" s="996"/>
      <c r="AJ5" s="996"/>
      <c r="AK5" s="995"/>
      <c r="AL5" s="996"/>
      <c r="AM5" s="996"/>
      <c r="AN5" s="992"/>
      <c r="AO5" s="995"/>
      <c r="AP5" s="995"/>
      <c r="AQ5" s="995"/>
      <c r="AR5" s="995"/>
      <c r="AS5" s="995"/>
      <c r="AT5" s="996"/>
      <c r="AU5" s="996"/>
      <c r="AV5" s="994"/>
    </row>
    <row r="6" spans="1:68" ht="12.75" customHeight="1" thickBot="1" x14ac:dyDescent="0.25">
      <c r="A6" s="25"/>
      <c r="B6" s="26"/>
      <c r="C6" s="12"/>
      <c r="D6" s="26"/>
      <c r="E6" s="27"/>
      <c r="F6" s="27"/>
      <c r="G6" s="28"/>
      <c r="H6" s="28"/>
      <c r="I6" s="29"/>
      <c r="J6" s="30"/>
      <c r="K6" s="16"/>
      <c r="L6" s="17"/>
      <c r="M6" s="31"/>
      <c r="N6" s="32"/>
      <c r="O6" s="16"/>
      <c r="P6" s="17"/>
      <c r="Q6" s="33" t="s">
        <v>46</v>
      </c>
      <c r="R6" s="21">
        <v>2.2000000000000002</v>
      </c>
      <c r="S6" s="22">
        <v>1</v>
      </c>
      <c r="T6" s="23">
        <v>0</v>
      </c>
      <c r="U6" s="23">
        <v>1.2</v>
      </c>
      <c r="V6" s="24"/>
      <c r="W6" s="24"/>
      <c r="X6" s="24"/>
      <c r="Y6" s="24"/>
      <c r="Z6" s="24"/>
      <c r="AA6" s="24"/>
      <c r="AB6" s="1003"/>
      <c r="AC6" s="7"/>
      <c r="AD6" s="995"/>
      <c r="AE6" s="995"/>
      <c r="AF6" s="995"/>
      <c r="AG6" s="995"/>
      <c r="AH6" s="996"/>
      <c r="AI6" s="996"/>
      <c r="AJ6" s="996"/>
      <c r="AK6" s="995"/>
      <c r="AL6" s="996"/>
      <c r="AM6" s="996"/>
      <c r="AN6" s="992"/>
      <c r="AO6" s="995"/>
      <c r="AP6" s="995"/>
      <c r="AQ6" s="995"/>
      <c r="AR6" s="995"/>
      <c r="AS6" s="995"/>
      <c r="AT6" s="996"/>
      <c r="AU6" s="996"/>
      <c r="AV6" s="994"/>
    </row>
    <row r="7" spans="1:68" ht="12.75" customHeight="1" thickBot="1" x14ac:dyDescent="0.25">
      <c r="A7" s="25"/>
      <c r="B7" s="26"/>
      <c r="C7" s="12"/>
      <c r="D7" s="26"/>
      <c r="E7" s="27"/>
      <c r="F7" s="27"/>
      <c r="G7" s="28"/>
      <c r="H7" s="28"/>
      <c r="I7" s="29"/>
      <c r="J7" s="30"/>
      <c r="K7" s="16"/>
      <c r="L7" s="17"/>
      <c r="M7" s="31"/>
      <c r="N7" s="32"/>
      <c r="O7" s="16"/>
      <c r="P7" s="17"/>
      <c r="Q7" s="20" t="s">
        <v>47</v>
      </c>
      <c r="R7" s="21">
        <v>1.6</v>
      </c>
      <c r="S7" s="34"/>
      <c r="T7" s="24"/>
      <c r="U7" s="24"/>
      <c r="V7" s="23">
        <v>1</v>
      </c>
      <c r="W7" s="23">
        <v>0.3</v>
      </c>
      <c r="X7" s="23">
        <v>0.3</v>
      </c>
      <c r="Y7" s="24"/>
      <c r="Z7" s="24"/>
      <c r="AA7" s="24"/>
      <c r="AB7" s="1003"/>
      <c r="AC7" s="7"/>
      <c r="AD7" s="995"/>
      <c r="AE7" s="995"/>
      <c r="AF7" s="995"/>
      <c r="AG7" s="995"/>
      <c r="AH7" s="996"/>
      <c r="AI7" s="996"/>
      <c r="AJ7" s="996"/>
      <c r="AK7" s="995"/>
      <c r="AL7" s="996"/>
      <c r="AM7" s="996"/>
      <c r="AN7" s="992"/>
      <c r="AO7" s="995"/>
      <c r="AP7" s="995"/>
      <c r="AQ7" s="995"/>
      <c r="AR7" s="995"/>
      <c r="AS7" s="995"/>
      <c r="AT7" s="996"/>
      <c r="AU7" s="996"/>
      <c r="AV7" s="994"/>
    </row>
    <row r="8" spans="1:68" ht="13.5" customHeight="1" thickBot="1" x14ac:dyDescent="0.25">
      <c r="A8" s="35"/>
      <c r="B8" s="36"/>
      <c r="C8" s="37"/>
      <c r="D8" s="36"/>
      <c r="E8" s="38"/>
      <c r="F8" s="38"/>
      <c r="G8" s="37"/>
      <c r="H8" s="37"/>
      <c r="I8" s="39"/>
      <c r="J8" s="40"/>
      <c r="K8" s="16"/>
      <c r="L8" s="17"/>
      <c r="M8" s="41"/>
      <c r="N8" s="42"/>
      <c r="O8" s="16"/>
      <c r="P8" s="17"/>
      <c r="Q8" s="33" t="s">
        <v>48</v>
      </c>
      <c r="R8" s="43">
        <v>1.3</v>
      </c>
      <c r="S8" s="34"/>
      <c r="T8" s="24"/>
      <c r="U8" s="24"/>
      <c r="V8" s="23">
        <v>1</v>
      </c>
      <c r="W8" s="23">
        <v>0</v>
      </c>
      <c r="X8" s="23">
        <v>0.3</v>
      </c>
      <c r="Y8" s="24"/>
      <c r="Z8" s="24"/>
      <c r="AA8" s="24"/>
      <c r="AB8" s="1003"/>
      <c r="AC8" s="7"/>
      <c r="AD8" s="995"/>
      <c r="AE8" s="995"/>
      <c r="AF8" s="995"/>
      <c r="AG8" s="995"/>
      <c r="AH8" s="996"/>
      <c r="AI8" s="996"/>
      <c r="AJ8" s="996"/>
      <c r="AK8" s="995"/>
      <c r="AL8" s="996"/>
      <c r="AM8" s="996"/>
      <c r="AN8" s="992"/>
      <c r="AO8" s="995"/>
      <c r="AP8" s="995"/>
      <c r="AQ8" s="995"/>
      <c r="AR8" s="995"/>
      <c r="AS8" s="995"/>
      <c r="AT8" s="996"/>
      <c r="AU8" s="996"/>
      <c r="AV8" s="994"/>
    </row>
    <row r="9" spans="1:68" ht="15" customHeight="1" x14ac:dyDescent="0.2">
      <c r="A9" s="44"/>
      <c r="B9" s="45"/>
      <c r="C9" s="46"/>
      <c r="D9" s="45"/>
      <c r="E9" s="47"/>
      <c r="F9" s="47"/>
      <c r="G9" s="48"/>
      <c r="H9" s="48"/>
      <c r="I9" s="49"/>
      <c r="J9" s="50"/>
      <c r="K9" s="16"/>
      <c r="L9" s="17"/>
      <c r="M9" s="51"/>
      <c r="N9" s="52"/>
      <c r="O9" s="16"/>
      <c r="P9" s="17"/>
      <c r="Q9" s="20" t="s">
        <v>49</v>
      </c>
      <c r="R9" s="53">
        <v>4.9000000000000004</v>
      </c>
      <c r="S9" s="22">
        <v>1</v>
      </c>
      <c r="T9" s="23">
        <v>1.5</v>
      </c>
      <c r="U9" s="23">
        <v>2.4</v>
      </c>
      <c r="V9" s="24"/>
      <c r="W9" s="24"/>
      <c r="X9" s="24"/>
      <c r="Y9" s="24"/>
      <c r="Z9" s="24"/>
      <c r="AA9" s="24"/>
      <c r="AB9" s="1003"/>
      <c r="AC9" s="7"/>
      <c r="AD9" s="995"/>
      <c r="AE9" s="995"/>
      <c r="AF9" s="995"/>
      <c r="AG9" s="995"/>
      <c r="AH9" s="996"/>
      <c r="AI9" s="996"/>
      <c r="AJ9" s="996"/>
      <c r="AK9" s="995"/>
      <c r="AL9" s="996"/>
      <c r="AM9" s="996"/>
      <c r="AN9" s="992"/>
      <c r="AO9" s="995"/>
      <c r="AP9" s="995"/>
      <c r="AQ9" s="995"/>
      <c r="AR9" s="995"/>
      <c r="AS9" s="995"/>
      <c r="AT9" s="996"/>
      <c r="AU9" s="996"/>
      <c r="AV9" s="994"/>
    </row>
    <row r="10" spans="1:68" ht="27.95" customHeight="1" x14ac:dyDescent="0.25">
      <c r="A10" s="54" t="s">
        <v>893</v>
      </c>
      <c r="B10" s="55" t="s">
        <v>894</v>
      </c>
      <c r="C10" s="56" t="s">
        <v>895</v>
      </c>
      <c r="D10" s="57" t="s">
        <v>896</v>
      </c>
      <c r="E10" s="58" t="s">
        <v>54</v>
      </c>
      <c r="F10" s="80">
        <v>3</v>
      </c>
      <c r="G10" s="60" t="s">
        <v>897</v>
      </c>
      <c r="H10" s="60" t="s">
        <v>898</v>
      </c>
      <c r="I10" s="959"/>
      <c r="J10" s="62">
        <v>1</v>
      </c>
      <c r="K10" s="63">
        <f t="shared" ref="K10:K18" si="0">IF(J10&gt;0, 1, 0)</f>
        <v>1</v>
      </c>
      <c r="L10" s="63">
        <f t="shared" ref="L10:L20" si="1">J10-K10</f>
        <v>0</v>
      </c>
      <c r="M10" s="64">
        <v>26</v>
      </c>
      <c r="N10" s="65"/>
      <c r="O10" s="66">
        <f t="shared" ref="O10:O20" si="2">IF(N10&gt;0, 1, 0)</f>
        <v>0</v>
      </c>
      <c r="P10" s="66">
        <f t="shared" ref="P10:P20" si="3">N10-O10</f>
        <v>0</v>
      </c>
      <c r="Q10" s="960"/>
      <c r="R10" s="68">
        <f t="shared" ref="R10:R17" si="4">(K10*M10*$R$5)+(L10*M10*$R$6)+(O10*Q10*$R$7)+(P10*Q10*$R$8)</f>
        <v>83.2</v>
      </c>
      <c r="S10" s="69">
        <f t="shared" ref="S10:S19" si="5">J10*M10*$S$5</f>
        <v>26</v>
      </c>
      <c r="T10" s="70">
        <f t="shared" ref="T10:T19" si="6">K10*M10*$T$5</f>
        <v>26</v>
      </c>
      <c r="U10" s="70">
        <f t="shared" ref="U10:U19" si="7">J10*M10*$U$5</f>
        <v>31.2</v>
      </c>
      <c r="V10" s="70">
        <f t="shared" ref="V10:V20" si="8">N10*Q10*$V$7</f>
        <v>0</v>
      </c>
      <c r="W10" s="70">
        <f t="shared" ref="W10:W20" si="9">O10*Q10*$W$7</f>
        <v>0</v>
      </c>
      <c r="X10" s="70">
        <f t="shared" ref="X10:X20" si="10">N10*Q10*$X$7</f>
        <v>0</v>
      </c>
      <c r="Y10" s="70">
        <f t="shared" ref="Y10:AA20" si="11">S10+V10</f>
        <v>26</v>
      </c>
      <c r="Z10" s="70">
        <f t="shared" si="11"/>
        <v>26</v>
      </c>
      <c r="AA10" s="70">
        <f t="shared" si="11"/>
        <v>31.2</v>
      </c>
      <c r="AB10" s="71"/>
      <c r="AC10" s="7">
        <f t="shared" ref="AC10:AC20" si="12">R10-Y10-Z10-AA10</f>
        <v>0</v>
      </c>
      <c r="AD10" s="421" t="s">
        <v>899</v>
      </c>
      <c r="AE10" s="396"/>
      <c r="AF10" s="396" t="s">
        <v>900</v>
      </c>
      <c r="AG10" s="485" t="s">
        <v>181</v>
      </c>
      <c r="AH10" s="74"/>
      <c r="AI10" s="74"/>
      <c r="AJ10" s="75"/>
      <c r="AK10" s="79"/>
      <c r="AL10" s="74"/>
      <c r="AM10" s="75"/>
      <c r="AN10" s="77"/>
      <c r="AO10" s="421"/>
      <c r="AP10" s="396"/>
      <c r="AQ10" s="486" t="s">
        <v>901</v>
      </c>
      <c r="AR10" s="487" t="s">
        <v>902</v>
      </c>
      <c r="AS10" s="396"/>
      <c r="AT10" s="74"/>
      <c r="AU10" s="75"/>
      <c r="AV10" s="77"/>
    </row>
    <row r="11" spans="1:68" ht="27.95" customHeight="1" x14ac:dyDescent="0.25">
      <c r="A11" s="54" t="s">
        <v>893</v>
      </c>
      <c r="B11" s="55" t="s">
        <v>894</v>
      </c>
      <c r="C11" s="56" t="s">
        <v>895</v>
      </c>
      <c r="D11" s="57" t="s">
        <v>896</v>
      </c>
      <c r="E11" s="58" t="s">
        <v>54</v>
      </c>
      <c r="F11" s="59">
        <v>6</v>
      </c>
      <c r="G11" s="60" t="s">
        <v>55</v>
      </c>
      <c r="H11" s="60" t="s">
        <v>56</v>
      </c>
      <c r="I11" s="81"/>
      <c r="J11" s="82">
        <v>1</v>
      </c>
      <c r="K11" s="63">
        <f t="shared" si="0"/>
        <v>1</v>
      </c>
      <c r="L11" s="63">
        <f t="shared" si="1"/>
        <v>0</v>
      </c>
      <c r="M11" s="83">
        <v>26</v>
      </c>
      <c r="N11" s="84"/>
      <c r="O11" s="66">
        <f t="shared" si="2"/>
        <v>0</v>
      </c>
      <c r="P11" s="66">
        <f t="shared" si="3"/>
        <v>0</v>
      </c>
      <c r="Q11" s="83"/>
      <c r="R11" s="85">
        <f t="shared" si="4"/>
        <v>83.2</v>
      </c>
      <c r="S11" s="69">
        <f t="shared" si="5"/>
        <v>26</v>
      </c>
      <c r="T11" s="70">
        <f t="shared" si="6"/>
        <v>26</v>
      </c>
      <c r="U11" s="70">
        <f t="shared" si="7"/>
        <v>31.2</v>
      </c>
      <c r="V11" s="70">
        <f t="shared" si="8"/>
        <v>0</v>
      </c>
      <c r="W11" s="70">
        <f t="shared" si="9"/>
        <v>0</v>
      </c>
      <c r="X11" s="70">
        <f t="shared" si="10"/>
        <v>0</v>
      </c>
      <c r="Y11" s="70">
        <f t="shared" si="11"/>
        <v>26</v>
      </c>
      <c r="Z11" s="70">
        <f t="shared" si="11"/>
        <v>26</v>
      </c>
      <c r="AA11" s="70">
        <f t="shared" si="11"/>
        <v>31.2</v>
      </c>
      <c r="AB11" s="71"/>
      <c r="AC11" s="7">
        <f t="shared" si="12"/>
        <v>0</v>
      </c>
      <c r="AD11" s="478" t="s">
        <v>903</v>
      </c>
      <c r="AE11" s="396"/>
      <c r="AF11" s="415" t="s">
        <v>394</v>
      </c>
      <c r="AG11" s="488">
        <v>45627</v>
      </c>
      <c r="AH11" s="88"/>
      <c r="AI11" s="88"/>
      <c r="AJ11" s="75"/>
      <c r="AK11" s="134"/>
      <c r="AL11" s="88"/>
      <c r="AM11" s="75"/>
      <c r="AN11" s="89"/>
      <c r="AO11" s="86"/>
      <c r="AP11" s="87"/>
      <c r="AQ11" s="87"/>
      <c r="AS11" s="87"/>
      <c r="AT11" s="88"/>
      <c r="AU11" s="75"/>
      <c r="AV11" s="89"/>
    </row>
    <row r="12" spans="1:68" ht="27.95" customHeight="1" x14ac:dyDescent="0.25">
      <c r="A12" s="54" t="s">
        <v>893</v>
      </c>
      <c r="B12" s="55" t="s">
        <v>894</v>
      </c>
      <c r="C12" s="56" t="s">
        <v>895</v>
      </c>
      <c r="D12" s="57" t="s">
        <v>896</v>
      </c>
      <c r="E12" s="91" t="s">
        <v>68</v>
      </c>
      <c r="F12" s="92">
        <v>3</v>
      </c>
      <c r="G12" s="91" t="s">
        <v>897</v>
      </c>
      <c r="H12" s="91" t="s">
        <v>904</v>
      </c>
      <c r="I12" s="81"/>
      <c r="J12" s="82">
        <v>1</v>
      </c>
      <c r="K12" s="63">
        <f t="shared" si="0"/>
        <v>1</v>
      </c>
      <c r="L12" s="63">
        <f t="shared" si="1"/>
        <v>0</v>
      </c>
      <c r="M12" s="83">
        <v>24</v>
      </c>
      <c r="N12" s="84"/>
      <c r="O12" s="66">
        <f t="shared" si="2"/>
        <v>0</v>
      </c>
      <c r="P12" s="66">
        <f t="shared" si="3"/>
        <v>0</v>
      </c>
      <c r="Q12" s="83"/>
      <c r="R12" s="85">
        <f t="shared" si="4"/>
        <v>76.800000000000011</v>
      </c>
      <c r="S12" s="69">
        <f t="shared" si="5"/>
        <v>24</v>
      </c>
      <c r="T12" s="70">
        <f t="shared" si="6"/>
        <v>24</v>
      </c>
      <c r="U12" s="70">
        <f t="shared" si="7"/>
        <v>28.799999999999997</v>
      </c>
      <c r="V12" s="70">
        <f t="shared" si="8"/>
        <v>0</v>
      </c>
      <c r="W12" s="70">
        <f t="shared" si="9"/>
        <v>0</v>
      </c>
      <c r="X12" s="70">
        <f t="shared" si="10"/>
        <v>0</v>
      </c>
      <c r="Y12" s="70">
        <f t="shared" si="11"/>
        <v>24</v>
      </c>
      <c r="Z12" s="70">
        <f t="shared" si="11"/>
        <v>24</v>
      </c>
      <c r="AA12" s="70">
        <f t="shared" si="11"/>
        <v>28.799999999999997</v>
      </c>
      <c r="AB12" s="71"/>
      <c r="AC12" s="7">
        <f t="shared" si="12"/>
        <v>0</v>
      </c>
      <c r="AD12" s="478" t="s">
        <v>905</v>
      </c>
      <c r="AE12" s="396"/>
      <c r="AF12" s="415" t="s">
        <v>906</v>
      </c>
      <c r="AG12" s="489" t="s">
        <v>907</v>
      </c>
      <c r="AH12" s="88"/>
      <c r="AI12" s="88"/>
      <c r="AJ12" s="75"/>
      <c r="AK12" s="87"/>
      <c r="AL12" s="88"/>
      <c r="AM12" s="75"/>
      <c r="AN12" s="89"/>
      <c r="AO12" s="86"/>
      <c r="AP12" s="87"/>
      <c r="AQ12" s="87"/>
      <c r="AR12" s="87"/>
      <c r="AS12" s="87"/>
      <c r="AT12" s="88"/>
      <c r="AU12" s="75"/>
      <c r="AV12" s="89"/>
    </row>
    <row r="13" spans="1:68" ht="27.95" customHeight="1" x14ac:dyDescent="0.25">
      <c r="A13" s="54" t="s">
        <v>893</v>
      </c>
      <c r="B13" s="55" t="s">
        <v>894</v>
      </c>
      <c r="C13" s="56" t="s">
        <v>895</v>
      </c>
      <c r="D13" s="57" t="s">
        <v>896</v>
      </c>
      <c r="E13" s="91" t="s">
        <v>68</v>
      </c>
      <c r="F13" s="92">
        <v>6</v>
      </c>
      <c r="G13" s="91" t="s">
        <v>55</v>
      </c>
      <c r="H13" s="91" t="s">
        <v>69</v>
      </c>
      <c r="I13" s="81"/>
      <c r="J13" s="82">
        <v>1</v>
      </c>
      <c r="K13" s="63">
        <f t="shared" si="0"/>
        <v>1</v>
      </c>
      <c r="L13" s="63">
        <f t="shared" si="1"/>
        <v>0</v>
      </c>
      <c r="M13" s="83">
        <v>26</v>
      </c>
      <c r="N13" s="84"/>
      <c r="O13" s="66">
        <f t="shared" si="2"/>
        <v>0</v>
      </c>
      <c r="P13" s="66">
        <f t="shared" si="3"/>
        <v>0</v>
      </c>
      <c r="Q13" s="83"/>
      <c r="R13" s="85">
        <f t="shared" si="4"/>
        <v>83.2</v>
      </c>
      <c r="S13" s="69">
        <f t="shared" si="5"/>
        <v>26</v>
      </c>
      <c r="T13" s="70">
        <f t="shared" si="6"/>
        <v>26</v>
      </c>
      <c r="U13" s="70">
        <f t="shared" si="7"/>
        <v>31.2</v>
      </c>
      <c r="V13" s="70">
        <f t="shared" si="8"/>
        <v>0</v>
      </c>
      <c r="W13" s="70">
        <f t="shared" si="9"/>
        <v>0</v>
      </c>
      <c r="X13" s="70">
        <f t="shared" si="10"/>
        <v>0</v>
      </c>
      <c r="Y13" s="70">
        <f t="shared" si="11"/>
        <v>26</v>
      </c>
      <c r="Z13" s="70">
        <f t="shared" si="11"/>
        <v>26</v>
      </c>
      <c r="AA13" s="70">
        <f t="shared" si="11"/>
        <v>31.2</v>
      </c>
      <c r="AB13" s="71"/>
      <c r="AC13" s="7">
        <f t="shared" si="12"/>
        <v>0</v>
      </c>
      <c r="AD13" s="341"/>
      <c r="AE13" s="341"/>
      <c r="AF13" s="341"/>
      <c r="AG13" s="490"/>
      <c r="AH13" s="88"/>
      <c r="AI13" s="88"/>
      <c r="AJ13" s="75"/>
      <c r="AK13" s="87"/>
      <c r="AL13" s="88"/>
      <c r="AM13" s="75"/>
      <c r="AN13" s="89"/>
      <c r="AO13" s="86"/>
      <c r="AP13" s="87"/>
      <c r="AQ13" s="87"/>
      <c r="AR13" s="87"/>
      <c r="AS13" s="87"/>
      <c r="AT13" s="88"/>
      <c r="AU13" s="75"/>
      <c r="AV13" s="89"/>
    </row>
    <row r="14" spans="1:68" ht="27.95" customHeight="1" x14ac:dyDescent="0.25">
      <c r="A14" s="54" t="s">
        <v>893</v>
      </c>
      <c r="B14" s="55" t="s">
        <v>894</v>
      </c>
      <c r="C14" s="56" t="s">
        <v>895</v>
      </c>
      <c r="D14" s="57" t="s">
        <v>896</v>
      </c>
      <c r="E14" s="93" t="s">
        <v>73</v>
      </c>
      <c r="F14" s="80">
        <v>3</v>
      </c>
      <c r="G14" s="60" t="s">
        <v>110</v>
      </c>
      <c r="H14" s="60" t="s">
        <v>111</v>
      </c>
      <c r="I14" s="81"/>
      <c r="J14" s="82">
        <v>1</v>
      </c>
      <c r="K14" s="63">
        <f t="shared" si="0"/>
        <v>1</v>
      </c>
      <c r="L14" s="63">
        <f t="shared" si="1"/>
        <v>0</v>
      </c>
      <c r="M14" s="83">
        <v>16</v>
      </c>
      <c r="N14" s="84"/>
      <c r="O14" s="66">
        <f t="shared" si="2"/>
        <v>0</v>
      </c>
      <c r="P14" s="66">
        <f t="shared" si="3"/>
        <v>0</v>
      </c>
      <c r="Q14" s="83"/>
      <c r="R14" s="85">
        <f t="shared" si="4"/>
        <v>51.2</v>
      </c>
      <c r="S14" s="69">
        <f t="shared" si="5"/>
        <v>16</v>
      </c>
      <c r="T14" s="70">
        <f t="shared" si="6"/>
        <v>16</v>
      </c>
      <c r="U14" s="70">
        <f t="shared" si="7"/>
        <v>19.2</v>
      </c>
      <c r="V14" s="70">
        <f t="shared" si="8"/>
        <v>0</v>
      </c>
      <c r="W14" s="70">
        <f t="shared" si="9"/>
        <v>0</v>
      </c>
      <c r="X14" s="70">
        <f t="shared" si="10"/>
        <v>0</v>
      </c>
      <c r="Y14" s="70">
        <f t="shared" si="11"/>
        <v>16</v>
      </c>
      <c r="Z14" s="70">
        <f t="shared" si="11"/>
        <v>16</v>
      </c>
      <c r="AA14" s="70">
        <f t="shared" si="11"/>
        <v>19.2</v>
      </c>
      <c r="AB14" s="71"/>
      <c r="AC14" s="7">
        <f t="shared" si="12"/>
        <v>0</v>
      </c>
      <c r="AD14" s="478"/>
      <c r="AE14" s="396"/>
      <c r="AF14" s="415"/>
      <c r="AG14" s="489"/>
      <c r="AH14" s="88"/>
      <c r="AI14" s="88"/>
      <c r="AJ14" s="75"/>
      <c r="AK14" s="87"/>
      <c r="AL14" s="88"/>
      <c r="AM14" s="75"/>
      <c r="AN14" s="89"/>
      <c r="AO14" s="86"/>
      <c r="AP14" s="87"/>
      <c r="AQ14" s="87"/>
      <c r="AR14" s="87"/>
      <c r="AS14" s="87"/>
      <c r="AT14" s="88"/>
      <c r="AU14" s="75"/>
      <c r="AV14" s="89"/>
    </row>
    <row r="15" spans="1:68" ht="27.95" customHeight="1" x14ac:dyDescent="0.25">
      <c r="A15" s="54" t="s">
        <v>893</v>
      </c>
      <c r="B15" s="55" t="s">
        <v>894</v>
      </c>
      <c r="C15" s="56" t="s">
        <v>895</v>
      </c>
      <c r="D15" s="57" t="s">
        <v>896</v>
      </c>
      <c r="E15" s="93" t="s">
        <v>73</v>
      </c>
      <c r="F15" s="80">
        <v>2</v>
      </c>
      <c r="G15" s="60" t="s">
        <v>80</v>
      </c>
      <c r="H15" s="60" t="s">
        <v>81</v>
      </c>
      <c r="I15" s="81"/>
      <c r="J15" s="82">
        <v>1</v>
      </c>
      <c r="K15" s="63">
        <f t="shared" si="0"/>
        <v>1</v>
      </c>
      <c r="L15" s="63">
        <f t="shared" si="1"/>
        <v>0</v>
      </c>
      <c r="M15" s="83">
        <v>26</v>
      </c>
      <c r="N15" s="84"/>
      <c r="O15" s="66">
        <f t="shared" si="2"/>
        <v>0</v>
      </c>
      <c r="P15" s="66">
        <f t="shared" si="3"/>
        <v>0</v>
      </c>
      <c r="Q15" s="83"/>
      <c r="R15" s="85">
        <f t="shared" si="4"/>
        <v>83.2</v>
      </c>
      <c r="S15" s="69">
        <f t="shared" si="5"/>
        <v>26</v>
      </c>
      <c r="T15" s="70">
        <f t="shared" si="6"/>
        <v>26</v>
      </c>
      <c r="U15" s="70">
        <f t="shared" si="7"/>
        <v>31.2</v>
      </c>
      <c r="V15" s="70">
        <f t="shared" si="8"/>
        <v>0</v>
      </c>
      <c r="W15" s="70">
        <f t="shared" si="9"/>
        <v>0</v>
      </c>
      <c r="X15" s="70">
        <f t="shared" si="10"/>
        <v>0</v>
      </c>
      <c r="Y15" s="70">
        <f t="shared" si="11"/>
        <v>26</v>
      </c>
      <c r="Z15" s="70">
        <f t="shared" si="11"/>
        <v>26</v>
      </c>
      <c r="AA15" s="70">
        <f t="shared" si="11"/>
        <v>31.2</v>
      </c>
      <c r="AB15" s="71"/>
      <c r="AC15" s="7">
        <f t="shared" si="12"/>
        <v>0</v>
      </c>
      <c r="AD15" s="86"/>
      <c r="AE15" s="73"/>
      <c r="AF15" s="87"/>
      <c r="AG15" s="87"/>
      <c r="AH15" s="88"/>
      <c r="AI15" s="88"/>
      <c r="AJ15" s="75"/>
      <c r="AK15" s="87"/>
      <c r="AL15" s="88"/>
      <c r="AM15" s="75"/>
      <c r="AN15" s="89"/>
      <c r="AO15" s="86"/>
      <c r="AP15" s="87"/>
      <c r="AQ15" s="87"/>
      <c r="AR15" s="87"/>
      <c r="AS15" s="87"/>
      <c r="AT15" s="88"/>
      <c r="AU15" s="75"/>
      <c r="AV15" s="89"/>
    </row>
    <row r="16" spans="1:68" ht="27.95" customHeight="1" x14ac:dyDescent="0.25">
      <c r="A16" s="54" t="s">
        <v>893</v>
      </c>
      <c r="B16" s="55" t="s">
        <v>894</v>
      </c>
      <c r="C16" s="56" t="s">
        <v>895</v>
      </c>
      <c r="D16" s="57" t="s">
        <v>896</v>
      </c>
      <c r="E16" s="91" t="s">
        <v>82</v>
      </c>
      <c r="F16" s="92">
        <v>3</v>
      </c>
      <c r="G16" s="91" t="s">
        <v>110</v>
      </c>
      <c r="H16" s="91" t="s">
        <v>112</v>
      </c>
      <c r="I16" s="81"/>
      <c r="J16" s="82">
        <v>1</v>
      </c>
      <c r="K16" s="63">
        <f t="shared" si="0"/>
        <v>1</v>
      </c>
      <c r="L16" s="63">
        <f t="shared" si="1"/>
        <v>0</v>
      </c>
      <c r="M16" s="83">
        <v>16</v>
      </c>
      <c r="N16" s="84"/>
      <c r="O16" s="66">
        <f t="shared" si="2"/>
        <v>0</v>
      </c>
      <c r="P16" s="66">
        <f t="shared" si="3"/>
        <v>0</v>
      </c>
      <c r="Q16" s="83"/>
      <c r="R16" s="85">
        <f t="shared" si="4"/>
        <v>51.2</v>
      </c>
      <c r="S16" s="69">
        <f t="shared" si="5"/>
        <v>16</v>
      </c>
      <c r="T16" s="70">
        <f t="shared" si="6"/>
        <v>16</v>
      </c>
      <c r="U16" s="70">
        <f t="shared" si="7"/>
        <v>19.2</v>
      </c>
      <c r="V16" s="70">
        <f t="shared" si="8"/>
        <v>0</v>
      </c>
      <c r="W16" s="70">
        <f t="shared" si="9"/>
        <v>0</v>
      </c>
      <c r="X16" s="70">
        <f t="shared" si="10"/>
        <v>0</v>
      </c>
      <c r="Y16" s="70">
        <f t="shared" si="11"/>
        <v>16</v>
      </c>
      <c r="Z16" s="70">
        <f t="shared" si="11"/>
        <v>16</v>
      </c>
      <c r="AA16" s="70">
        <f t="shared" si="11"/>
        <v>19.2</v>
      </c>
      <c r="AB16" s="71"/>
      <c r="AC16" s="7">
        <f t="shared" si="12"/>
        <v>0</v>
      </c>
      <c r="AD16" s="86"/>
      <c r="AE16" s="73"/>
      <c r="AF16" s="87"/>
      <c r="AG16" s="87"/>
      <c r="AH16" s="88"/>
      <c r="AI16" s="88"/>
      <c r="AJ16" s="75"/>
      <c r="AK16" s="87"/>
      <c r="AL16" s="88"/>
      <c r="AM16" s="75"/>
      <c r="AN16" s="89"/>
      <c r="AO16" s="86"/>
      <c r="AP16" s="87"/>
      <c r="AQ16" s="87"/>
      <c r="AR16" s="87"/>
      <c r="AS16" s="87"/>
      <c r="AT16" s="88"/>
      <c r="AU16" s="75"/>
      <c r="AV16" s="89"/>
    </row>
    <row r="17" spans="1:68" ht="27.95" customHeight="1" x14ac:dyDescent="0.25">
      <c r="A17" s="54"/>
      <c r="B17" s="55"/>
      <c r="C17" s="56"/>
      <c r="D17" s="57"/>
      <c r="E17" s="141"/>
      <c r="F17" s="136"/>
      <c r="G17" s="142"/>
      <c r="H17" s="140"/>
      <c r="I17" s="94"/>
      <c r="J17" s="82"/>
      <c r="K17" s="63">
        <f t="shared" si="0"/>
        <v>0</v>
      </c>
      <c r="L17" s="63">
        <f t="shared" si="1"/>
        <v>0</v>
      </c>
      <c r="M17" s="83"/>
      <c r="N17" s="84"/>
      <c r="O17" s="66">
        <f t="shared" si="2"/>
        <v>0</v>
      </c>
      <c r="P17" s="66">
        <f t="shared" si="3"/>
        <v>0</v>
      </c>
      <c r="Q17" s="83"/>
      <c r="R17" s="85">
        <f t="shared" si="4"/>
        <v>0</v>
      </c>
      <c r="S17" s="69">
        <f t="shared" si="5"/>
        <v>0</v>
      </c>
      <c r="T17" s="70">
        <f t="shared" si="6"/>
        <v>0</v>
      </c>
      <c r="U17" s="70">
        <f t="shared" si="7"/>
        <v>0</v>
      </c>
      <c r="V17" s="70">
        <f t="shared" si="8"/>
        <v>0</v>
      </c>
      <c r="W17" s="70">
        <f t="shared" si="9"/>
        <v>0</v>
      </c>
      <c r="X17" s="70">
        <f t="shared" si="10"/>
        <v>0</v>
      </c>
      <c r="Y17" s="70">
        <f t="shared" si="11"/>
        <v>0</v>
      </c>
      <c r="Z17" s="70">
        <f t="shared" si="11"/>
        <v>0</v>
      </c>
      <c r="AA17" s="70">
        <f t="shared" si="11"/>
        <v>0</v>
      </c>
      <c r="AB17" s="71"/>
      <c r="AC17" s="7">
        <f t="shared" si="12"/>
        <v>0</v>
      </c>
      <c r="AD17" s="86"/>
      <c r="AE17" s="73"/>
      <c r="AF17" s="87"/>
      <c r="AG17" s="87"/>
      <c r="AH17" s="88"/>
      <c r="AI17" s="88"/>
      <c r="AJ17" s="75"/>
      <c r="AK17" s="87"/>
      <c r="AL17" s="88"/>
      <c r="AM17" s="75"/>
      <c r="AN17" s="89"/>
      <c r="AO17" s="86"/>
      <c r="AP17" s="87"/>
      <c r="AQ17" s="87"/>
      <c r="AR17" s="87"/>
      <c r="AS17" s="87"/>
      <c r="AT17" s="88"/>
      <c r="AU17" s="75"/>
      <c r="AV17" s="89"/>
    </row>
    <row r="18" spans="1:68" ht="27.95" customHeight="1" x14ac:dyDescent="0.25">
      <c r="A18" s="193" t="s">
        <v>893</v>
      </c>
      <c r="B18" s="194" t="s">
        <v>894</v>
      </c>
      <c r="C18" s="56" t="s">
        <v>895</v>
      </c>
      <c r="D18" s="57" t="s">
        <v>896</v>
      </c>
      <c r="E18" s="258" t="s">
        <v>394</v>
      </c>
      <c r="F18" s="258">
        <v>1</v>
      </c>
      <c r="G18" s="145"/>
      <c r="H18" s="353" t="s">
        <v>908</v>
      </c>
      <c r="I18" s="491"/>
      <c r="J18" s="105">
        <v>1</v>
      </c>
      <c r="K18" s="492">
        <f t="shared" si="0"/>
        <v>1</v>
      </c>
      <c r="L18" s="492">
        <f t="shared" si="1"/>
        <v>0</v>
      </c>
      <c r="M18" s="295">
        <v>12</v>
      </c>
      <c r="N18" s="84"/>
      <c r="O18" s="493">
        <f t="shared" si="2"/>
        <v>0</v>
      </c>
      <c r="P18" s="493">
        <f t="shared" si="3"/>
        <v>0</v>
      </c>
      <c r="Q18" s="494"/>
      <c r="R18" s="495">
        <f>J18*M18*$R$9</f>
        <v>58.800000000000004</v>
      </c>
      <c r="S18" s="69">
        <f t="shared" si="5"/>
        <v>12</v>
      </c>
      <c r="T18" s="70">
        <f t="shared" si="6"/>
        <v>12</v>
      </c>
      <c r="U18" s="70">
        <f t="shared" si="7"/>
        <v>14.399999999999999</v>
      </c>
      <c r="V18" s="70">
        <f t="shared" si="8"/>
        <v>0</v>
      </c>
      <c r="W18" s="70">
        <f t="shared" si="9"/>
        <v>0</v>
      </c>
      <c r="X18" s="70">
        <f t="shared" si="10"/>
        <v>0</v>
      </c>
      <c r="Y18" s="70">
        <f t="shared" si="11"/>
        <v>12</v>
      </c>
      <c r="Z18" s="70">
        <f t="shared" si="11"/>
        <v>12</v>
      </c>
      <c r="AA18" s="70">
        <f t="shared" si="11"/>
        <v>14.399999999999999</v>
      </c>
      <c r="AB18" s="71"/>
      <c r="AC18" s="7">
        <f t="shared" si="12"/>
        <v>20.400000000000006</v>
      </c>
      <c r="AD18" s="86"/>
      <c r="AE18" s="73"/>
      <c r="AF18" s="87"/>
      <c r="AG18" s="87"/>
      <c r="AH18" s="88"/>
      <c r="AI18" s="88"/>
      <c r="AJ18" s="75"/>
      <c r="AK18" s="87"/>
      <c r="AL18" s="88"/>
      <c r="AM18" s="75"/>
      <c r="AN18" s="89"/>
      <c r="AO18" s="86"/>
      <c r="AP18" s="87"/>
      <c r="AQ18" s="87"/>
      <c r="AR18" s="87"/>
      <c r="AS18" s="87"/>
      <c r="AT18" s="88"/>
      <c r="AU18" s="75"/>
      <c r="AV18" s="89"/>
    </row>
    <row r="19" spans="1:68" ht="27.95" customHeight="1" x14ac:dyDescent="0.25">
      <c r="A19" s="193" t="s">
        <v>893</v>
      </c>
      <c r="B19" s="194" t="s">
        <v>894</v>
      </c>
      <c r="C19" s="56" t="s">
        <v>895</v>
      </c>
      <c r="D19" s="57" t="s">
        <v>896</v>
      </c>
      <c r="E19" s="258" t="s">
        <v>394</v>
      </c>
      <c r="F19" s="258">
        <v>1</v>
      </c>
      <c r="G19" s="259"/>
      <c r="H19" s="353" t="s">
        <v>909</v>
      </c>
      <c r="I19" s="293"/>
      <c r="J19" s="105">
        <v>1</v>
      </c>
      <c r="K19" s="496">
        <f>IF(J19&gt;0, 1, 0)</f>
        <v>1</v>
      </c>
      <c r="L19" s="496">
        <f t="shared" si="1"/>
        <v>0</v>
      </c>
      <c r="M19" s="296">
        <v>0</v>
      </c>
      <c r="N19" s="108"/>
      <c r="O19" s="496">
        <f t="shared" si="2"/>
        <v>0</v>
      </c>
      <c r="P19" s="496">
        <f t="shared" si="3"/>
        <v>0</v>
      </c>
      <c r="Q19" s="296"/>
      <c r="R19" s="358">
        <f>J19*M19*$R$9</f>
        <v>0</v>
      </c>
      <c r="S19" s="69">
        <f t="shared" si="5"/>
        <v>0</v>
      </c>
      <c r="T19" s="70">
        <f t="shared" si="6"/>
        <v>0</v>
      </c>
      <c r="U19" s="70">
        <f t="shared" si="7"/>
        <v>0</v>
      </c>
      <c r="V19" s="70">
        <f t="shared" si="8"/>
        <v>0</v>
      </c>
      <c r="W19" s="70">
        <f t="shared" si="9"/>
        <v>0</v>
      </c>
      <c r="X19" s="70">
        <f t="shared" si="10"/>
        <v>0</v>
      </c>
      <c r="Y19" s="70">
        <f t="shared" si="11"/>
        <v>0</v>
      </c>
      <c r="Z19" s="70">
        <f t="shared" si="11"/>
        <v>0</v>
      </c>
      <c r="AA19" s="70">
        <f t="shared" si="11"/>
        <v>0</v>
      </c>
      <c r="AB19" s="71"/>
      <c r="AC19" s="7">
        <f t="shared" si="12"/>
        <v>0</v>
      </c>
      <c r="AD19" s="86"/>
      <c r="AE19" s="73"/>
      <c r="AF19" s="87"/>
      <c r="AG19" s="87"/>
      <c r="AH19" s="88"/>
      <c r="AI19" s="88"/>
      <c r="AJ19" s="75"/>
      <c r="AK19" s="87"/>
      <c r="AL19" s="88"/>
      <c r="AM19" s="75"/>
      <c r="AN19" s="89"/>
      <c r="AO19" s="86"/>
      <c r="AP19" s="87"/>
      <c r="AQ19" s="87"/>
      <c r="AR19" s="87"/>
      <c r="AS19" s="87"/>
      <c r="AT19" s="88"/>
      <c r="AU19" s="75"/>
      <c r="AV19" s="89"/>
    </row>
    <row r="20" spans="1:68" s="115" customFormat="1" ht="27.95" customHeight="1" x14ac:dyDescent="0.25">
      <c r="A20" s="193" t="s">
        <v>893</v>
      </c>
      <c r="B20" s="194" t="s">
        <v>894</v>
      </c>
      <c r="C20" s="56" t="s">
        <v>895</v>
      </c>
      <c r="D20" s="57" t="s">
        <v>896</v>
      </c>
      <c r="E20" s="258" t="s">
        <v>394</v>
      </c>
      <c r="F20" s="258">
        <v>1</v>
      </c>
      <c r="G20" s="259"/>
      <c r="H20" s="353" t="s">
        <v>910</v>
      </c>
      <c r="I20" s="104"/>
      <c r="J20" s="105">
        <v>1</v>
      </c>
      <c r="K20" s="106">
        <f>IF(J20&gt;0, 1, 0)</f>
        <v>1</v>
      </c>
      <c r="L20" s="106">
        <f t="shared" si="1"/>
        <v>0</v>
      </c>
      <c r="M20" s="107">
        <v>4</v>
      </c>
      <c r="N20" s="108"/>
      <c r="O20" s="109">
        <f t="shared" si="2"/>
        <v>0</v>
      </c>
      <c r="P20" s="109">
        <f t="shared" si="3"/>
        <v>0</v>
      </c>
      <c r="Q20" s="107"/>
      <c r="R20" s="110">
        <f>J20*M20*$R$9</f>
        <v>19.600000000000001</v>
      </c>
      <c r="S20" s="111">
        <f>J20*M20*$S$9</f>
        <v>4</v>
      </c>
      <c r="T20" s="112">
        <f>K20*M20*$T$9</f>
        <v>6</v>
      </c>
      <c r="U20" s="112">
        <f>J20*M20*$U$9</f>
        <v>9.6</v>
      </c>
      <c r="V20" s="112">
        <f t="shared" si="8"/>
        <v>0</v>
      </c>
      <c r="W20" s="112">
        <f t="shared" si="9"/>
        <v>0</v>
      </c>
      <c r="X20" s="112">
        <f t="shared" si="10"/>
        <v>0</v>
      </c>
      <c r="Y20" s="112">
        <f t="shared" si="11"/>
        <v>4</v>
      </c>
      <c r="Z20" s="112">
        <f t="shared" si="11"/>
        <v>6</v>
      </c>
      <c r="AA20" s="112">
        <f t="shared" si="11"/>
        <v>9.6</v>
      </c>
      <c r="AB20" s="113"/>
      <c r="AC20" s="114">
        <f t="shared" si="12"/>
        <v>0</v>
      </c>
      <c r="AD20" s="86"/>
      <c r="AE20" s="73"/>
      <c r="AF20" s="87"/>
      <c r="AG20" s="87"/>
      <c r="AH20" s="88"/>
      <c r="AI20" s="88"/>
      <c r="AJ20" s="75"/>
      <c r="AK20" s="87"/>
      <c r="AL20" s="88"/>
      <c r="AM20" s="75"/>
      <c r="AN20" s="89"/>
      <c r="AO20" s="86"/>
      <c r="AP20" s="87"/>
      <c r="AQ20" s="87"/>
      <c r="AR20" s="87"/>
      <c r="AS20" s="87"/>
      <c r="AT20" s="88"/>
      <c r="AU20" s="75"/>
      <c r="AV20" s="89"/>
      <c r="AW20" s="6"/>
      <c r="AX20" s="6"/>
      <c r="AY20" s="6"/>
      <c r="AZ20" s="6"/>
      <c r="BA20" s="6"/>
      <c r="BB20" s="6"/>
      <c r="BC20" s="6"/>
      <c r="BD20" s="6"/>
      <c r="BE20" s="6"/>
      <c r="BF20" s="6"/>
      <c r="BG20" s="6"/>
      <c r="BH20" s="6"/>
      <c r="BI20" s="6"/>
      <c r="BJ20" s="6"/>
      <c r="BK20" s="6"/>
      <c r="BL20" s="6"/>
      <c r="BM20" s="6"/>
      <c r="BN20" s="6"/>
      <c r="BO20" s="6"/>
      <c r="BP20" s="6"/>
    </row>
    <row r="21" spans="1:68" ht="27.75" customHeight="1" thickBot="1" x14ac:dyDescent="0.3">
      <c r="A21" s="116" t="s">
        <v>893</v>
      </c>
      <c r="B21" s="117" t="s">
        <v>894</v>
      </c>
      <c r="C21" s="117" t="s">
        <v>52</v>
      </c>
      <c r="D21" s="497"/>
      <c r="E21" s="118"/>
      <c r="F21" s="118"/>
      <c r="G21" s="119"/>
      <c r="H21" s="120" t="s">
        <v>90</v>
      </c>
      <c r="I21" s="121"/>
      <c r="J21" s="122"/>
      <c r="K21" s="123"/>
      <c r="L21" s="123"/>
      <c r="M21" s="124"/>
      <c r="N21" s="125"/>
      <c r="O21" s="123"/>
      <c r="P21" s="123"/>
      <c r="Q21" s="124"/>
      <c r="R21" s="126">
        <f t="shared" ref="R21:AA21" si="13">SUM(R10:R20)</f>
        <v>590.4</v>
      </c>
      <c r="S21" s="127">
        <f t="shared" si="13"/>
        <v>176</v>
      </c>
      <c r="T21" s="128">
        <f t="shared" si="13"/>
        <v>178</v>
      </c>
      <c r="U21" s="128">
        <f t="shared" si="13"/>
        <v>215.99999999999997</v>
      </c>
      <c r="V21" s="128">
        <f t="shared" si="13"/>
        <v>0</v>
      </c>
      <c r="W21" s="128">
        <f t="shared" si="13"/>
        <v>0</v>
      </c>
      <c r="X21" s="128">
        <f t="shared" si="13"/>
        <v>0</v>
      </c>
      <c r="Y21" s="129">
        <f t="shared" si="13"/>
        <v>176</v>
      </c>
      <c r="Z21" s="129">
        <f t="shared" si="13"/>
        <v>178</v>
      </c>
      <c r="AA21" s="129">
        <f t="shared" si="13"/>
        <v>215.99999999999997</v>
      </c>
      <c r="AB21" s="130">
        <f>R21/1800/0.6</f>
        <v>0.54666666666666675</v>
      </c>
      <c r="AC21" s="7"/>
      <c r="AD21" s="131"/>
      <c r="AE21" s="132"/>
      <c r="AF21" s="132"/>
      <c r="AG21" s="132"/>
      <c r="AH21" s="132"/>
      <c r="AI21" s="132"/>
      <c r="AJ21" s="132"/>
      <c r="AK21" s="132"/>
      <c r="AL21" s="132"/>
      <c r="AM21" s="132"/>
      <c r="AN21" s="132"/>
      <c r="AO21" s="132"/>
      <c r="AP21" s="132"/>
      <c r="AQ21" s="132"/>
      <c r="AR21" s="132"/>
      <c r="AS21" s="132"/>
      <c r="AT21" s="132"/>
      <c r="AU21" s="132"/>
      <c r="AV21" s="961"/>
    </row>
    <row r="22" spans="1:68" ht="27.95" customHeight="1" thickTop="1" x14ac:dyDescent="0.25">
      <c r="A22" s="54" t="s">
        <v>911</v>
      </c>
      <c r="B22" s="55" t="s">
        <v>912</v>
      </c>
      <c r="C22" s="56" t="s">
        <v>52</v>
      </c>
      <c r="D22" s="57" t="s">
        <v>896</v>
      </c>
      <c r="E22" s="58" t="s">
        <v>54</v>
      </c>
      <c r="F22" s="59">
        <v>5</v>
      </c>
      <c r="G22" s="60" t="s">
        <v>913</v>
      </c>
      <c r="H22" s="60" t="s">
        <v>914</v>
      </c>
      <c r="I22" s="959"/>
      <c r="J22" s="62">
        <v>1</v>
      </c>
      <c r="K22" s="63">
        <f t="shared" ref="K22:K31" si="14">IF(J22&gt;0, 1, 0)</f>
        <v>1</v>
      </c>
      <c r="L22" s="63">
        <f t="shared" ref="L22:L31" si="15">J22-K22</f>
        <v>0</v>
      </c>
      <c r="M22" s="64">
        <v>26</v>
      </c>
      <c r="N22" s="65"/>
      <c r="O22" s="66">
        <f t="shared" ref="O22:O31" si="16">IF(N22&gt;0, 1, 0)</f>
        <v>0</v>
      </c>
      <c r="P22" s="66">
        <f t="shared" ref="P22:P31" si="17">N22-O22</f>
        <v>0</v>
      </c>
      <c r="Q22" s="960"/>
      <c r="R22" s="68">
        <f t="shared" ref="R22:R31" si="18">(K22*M22*$R$5)+(L22*M22*$R$6)+(O22*Q22*$R$7)+(P22*Q22*$R$8)</f>
        <v>83.2</v>
      </c>
      <c r="S22" s="69">
        <f t="shared" ref="S22:S31" si="19">J22*M22*$S$5</f>
        <v>26</v>
      </c>
      <c r="T22" s="70">
        <f t="shared" ref="T22:T31" si="20">K22*M22*$T$5</f>
        <v>26</v>
      </c>
      <c r="U22" s="70">
        <f t="shared" ref="U22:U31" si="21">J22*M22*$U$5</f>
        <v>31.2</v>
      </c>
      <c r="V22" s="70">
        <f t="shared" ref="V22:V33" si="22">N22*Q22*$V$7</f>
        <v>0</v>
      </c>
      <c r="W22" s="70">
        <f t="shared" ref="W22:W33" si="23">O22*Q22*$W$7</f>
        <v>0</v>
      </c>
      <c r="X22" s="70">
        <f t="shared" ref="X22:X33" si="24">N22*Q22*$X$7</f>
        <v>0</v>
      </c>
      <c r="Y22" s="70">
        <f t="shared" ref="Y22:AA33" si="25">S22+V22</f>
        <v>26</v>
      </c>
      <c r="Z22" s="70">
        <f t="shared" si="25"/>
        <v>26</v>
      </c>
      <c r="AA22" s="70">
        <f t="shared" si="25"/>
        <v>31.2</v>
      </c>
      <c r="AB22" s="71"/>
      <c r="AC22" s="7">
        <f>R22-Y22-Z22-AA22</f>
        <v>0</v>
      </c>
      <c r="AD22" s="72"/>
      <c r="AE22" s="73"/>
      <c r="AF22" s="73"/>
      <c r="AG22" s="73"/>
      <c r="AH22" s="88"/>
      <c r="AI22" s="88"/>
      <c r="AJ22" s="75"/>
      <c r="AK22" s="498" t="s">
        <v>915</v>
      </c>
      <c r="AL22" s="88"/>
      <c r="AM22" s="75"/>
      <c r="AN22" s="77"/>
      <c r="AO22" s="72"/>
      <c r="AP22" s="73" t="s">
        <v>916</v>
      </c>
      <c r="AQ22" s="79"/>
      <c r="AR22" s="79"/>
      <c r="AS22" s="87" t="s">
        <v>917</v>
      </c>
      <c r="AT22" s="88"/>
      <c r="AU22" s="75"/>
      <c r="AV22" s="77"/>
    </row>
    <row r="23" spans="1:68" ht="27.95" customHeight="1" x14ac:dyDescent="0.25">
      <c r="A23" s="54" t="s">
        <v>911</v>
      </c>
      <c r="B23" s="55" t="s">
        <v>912</v>
      </c>
      <c r="C23" s="56" t="s">
        <v>52</v>
      </c>
      <c r="D23" s="57" t="s">
        <v>896</v>
      </c>
      <c r="E23" s="58" t="s">
        <v>54</v>
      </c>
      <c r="F23" s="80">
        <v>2</v>
      </c>
      <c r="G23" s="60" t="s">
        <v>918</v>
      </c>
      <c r="H23" s="60" t="s">
        <v>919</v>
      </c>
      <c r="I23" s="81"/>
      <c r="J23" s="82"/>
      <c r="K23" s="63">
        <f t="shared" si="14"/>
        <v>0</v>
      </c>
      <c r="L23" s="63">
        <f t="shared" si="15"/>
        <v>0</v>
      </c>
      <c r="M23" s="83"/>
      <c r="N23" s="84">
        <v>5</v>
      </c>
      <c r="O23" s="66">
        <f t="shared" si="16"/>
        <v>1</v>
      </c>
      <c r="P23" s="66">
        <f t="shared" si="17"/>
        <v>4</v>
      </c>
      <c r="Q23" s="83">
        <v>24</v>
      </c>
      <c r="R23" s="85">
        <f t="shared" si="18"/>
        <v>163.20000000000002</v>
      </c>
      <c r="S23" s="69">
        <f t="shared" si="19"/>
        <v>0</v>
      </c>
      <c r="T23" s="70">
        <f t="shared" si="20"/>
        <v>0</v>
      </c>
      <c r="U23" s="70">
        <f t="shared" si="21"/>
        <v>0</v>
      </c>
      <c r="V23" s="70">
        <f t="shared" si="22"/>
        <v>120</v>
      </c>
      <c r="W23" s="70">
        <f t="shared" si="23"/>
        <v>7.1999999999999993</v>
      </c>
      <c r="X23" s="70">
        <f t="shared" si="24"/>
        <v>36</v>
      </c>
      <c r="Y23" s="70">
        <f t="shared" si="25"/>
        <v>120</v>
      </c>
      <c r="Z23" s="70">
        <f t="shared" si="25"/>
        <v>7.1999999999999993</v>
      </c>
      <c r="AA23" s="70">
        <f t="shared" si="25"/>
        <v>36</v>
      </c>
      <c r="AB23" s="71"/>
      <c r="AC23" s="7">
        <f t="shared" ref="AC23:AC33" si="26">R23-Y23-Z23-AA23</f>
        <v>0</v>
      </c>
      <c r="AD23" s="86"/>
      <c r="AE23" s="73"/>
      <c r="AF23" s="87"/>
      <c r="AG23" s="87"/>
      <c r="AH23" s="88"/>
      <c r="AI23" s="88"/>
      <c r="AJ23" s="75"/>
      <c r="AK23" s="498" t="s">
        <v>920</v>
      </c>
      <c r="AL23" s="88"/>
      <c r="AM23" s="75"/>
      <c r="AN23" s="89"/>
      <c r="AO23" s="86"/>
      <c r="AP23" s="87" t="s">
        <v>921</v>
      </c>
      <c r="AQ23" s="87"/>
      <c r="AR23" s="79"/>
      <c r="AS23" s="87"/>
      <c r="AT23" s="88"/>
      <c r="AU23" s="75"/>
      <c r="AV23" s="89"/>
    </row>
    <row r="24" spans="1:68" ht="27.95" customHeight="1" x14ac:dyDescent="0.25">
      <c r="A24" s="54" t="s">
        <v>911</v>
      </c>
      <c r="B24" s="55" t="s">
        <v>912</v>
      </c>
      <c r="C24" s="56" t="s">
        <v>52</v>
      </c>
      <c r="D24" s="57" t="s">
        <v>896</v>
      </c>
      <c r="E24" s="93" t="s">
        <v>73</v>
      </c>
      <c r="F24" s="80">
        <v>1</v>
      </c>
      <c r="G24" s="60" t="s">
        <v>922</v>
      </c>
      <c r="H24" s="60" t="s">
        <v>923</v>
      </c>
      <c r="I24" s="81"/>
      <c r="J24" s="82"/>
      <c r="K24" s="63">
        <f t="shared" si="14"/>
        <v>0</v>
      </c>
      <c r="L24" s="63">
        <f t="shared" si="15"/>
        <v>0</v>
      </c>
      <c r="M24" s="83"/>
      <c r="N24" s="84">
        <v>2</v>
      </c>
      <c r="O24" s="66">
        <f t="shared" si="16"/>
        <v>1</v>
      </c>
      <c r="P24" s="66">
        <f t="shared" si="17"/>
        <v>1</v>
      </c>
      <c r="Q24" s="83">
        <v>26</v>
      </c>
      <c r="R24" s="85">
        <f t="shared" si="18"/>
        <v>75.400000000000006</v>
      </c>
      <c r="S24" s="69">
        <f t="shared" si="19"/>
        <v>0</v>
      </c>
      <c r="T24" s="70">
        <f t="shared" si="20"/>
        <v>0</v>
      </c>
      <c r="U24" s="70">
        <f t="shared" si="21"/>
        <v>0</v>
      </c>
      <c r="V24" s="70">
        <f t="shared" si="22"/>
        <v>52</v>
      </c>
      <c r="W24" s="70">
        <f t="shared" si="23"/>
        <v>7.8</v>
      </c>
      <c r="X24" s="70">
        <f t="shared" si="24"/>
        <v>15.6</v>
      </c>
      <c r="Y24" s="70">
        <f t="shared" si="25"/>
        <v>52</v>
      </c>
      <c r="Z24" s="70">
        <f t="shared" si="25"/>
        <v>7.8</v>
      </c>
      <c r="AA24" s="70">
        <f t="shared" si="25"/>
        <v>15.6</v>
      </c>
      <c r="AB24" s="71"/>
      <c r="AC24" s="7">
        <f t="shared" si="26"/>
        <v>0</v>
      </c>
      <c r="AD24" s="86"/>
      <c r="AE24" s="73"/>
      <c r="AF24" s="87"/>
      <c r="AG24" s="87"/>
      <c r="AH24" s="88"/>
      <c r="AI24" s="88"/>
      <c r="AJ24" s="75"/>
      <c r="AK24" s="499" t="s">
        <v>924</v>
      </c>
      <c r="AL24" s="88"/>
      <c r="AM24" s="75"/>
      <c r="AN24" s="89"/>
      <c r="AO24" s="86"/>
      <c r="AP24" s="87"/>
      <c r="AQ24" s="87"/>
      <c r="AR24" s="87"/>
      <c r="AS24" s="87"/>
      <c r="AT24" s="88"/>
      <c r="AU24" s="75"/>
      <c r="AV24" s="89"/>
    </row>
    <row r="25" spans="1:68" ht="27.95" customHeight="1" x14ac:dyDescent="0.25">
      <c r="A25" s="54" t="s">
        <v>911</v>
      </c>
      <c r="B25" s="55" t="s">
        <v>912</v>
      </c>
      <c r="C25" s="56" t="s">
        <v>52</v>
      </c>
      <c r="D25" s="57" t="s">
        <v>896</v>
      </c>
      <c r="E25" s="93" t="s">
        <v>73</v>
      </c>
      <c r="F25" s="80">
        <v>2</v>
      </c>
      <c r="G25" s="60" t="s">
        <v>925</v>
      </c>
      <c r="H25" s="60" t="s">
        <v>926</v>
      </c>
      <c r="I25" s="81"/>
      <c r="J25" s="82"/>
      <c r="K25" s="63">
        <f t="shared" si="14"/>
        <v>0</v>
      </c>
      <c r="L25" s="63">
        <f t="shared" si="15"/>
        <v>0</v>
      </c>
      <c r="M25" s="83"/>
      <c r="N25" s="84"/>
      <c r="O25" s="66">
        <f t="shared" si="16"/>
        <v>0</v>
      </c>
      <c r="P25" s="66">
        <f t="shared" si="17"/>
        <v>0</v>
      </c>
      <c r="Q25" s="83"/>
      <c r="R25" s="85">
        <f t="shared" si="18"/>
        <v>0</v>
      </c>
      <c r="S25" s="69">
        <f t="shared" si="19"/>
        <v>0</v>
      </c>
      <c r="T25" s="70">
        <f t="shared" si="20"/>
        <v>0</v>
      </c>
      <c r="U25" s="70">
        <f t="shared" si="21"/>
        <v>0</v>
      </c>
      <c r="V25" s="70">
        <f t="shared" si="22"/>
        <v>0</v>
      </c>
      <c r="W25" s="70">
        <f t="shared" si="23"/>
        <v>0</v>
      </c>
      <c r="X25" s="70">
        <f t="shared" si="24"/>
        <v>0</v>
      </c>
      <c r="Y25" s="70">
        <f t="shared" si="25"/>
        <v>0</v>
      </c>
      <c r="Z25" s="70">
        <f t="shared" si="25"/>
        <v>0</v>
      </c>
      <c r="AA25" s="70">
        <f t="shared" si="25"/>
        <v>0</v>
      </c>
      <c r="AB25" s="71"/>
      <c r="AC25" s="7">
        <f t="shared" si="26"/>
        <v>0</v>
      </c>
      <c r="AD25" s="86"/>
      <c r="AE25" s="73"/>
      <c r="AF25" s="87"/>
      <c r="AG25" s="87"/>
      <c r="AH25" s="88"/>
      <c r="AI25" s="88"/>
      <c r="AJ25" s="75"/>
      <c r="AK25" s="499" t="s">
        <v>927</v>
      </c>
      <c r="AL25" s="88"/>
      <c r="AM25" s="75"/>
      <c r="AN25" s="89"/>
      <c r="AO25" s="86"/>
      <c r="AP25" s="87"/>
      <c r="AQ25" s="87"/>
      <c r="AR25" s="87"/>
      <c r="AS25" s="87"/>
      <c r="AT25" s="88"/>
      <c r="AU25" s="75"/>
      <c r="AV25" s="89"/>
    </row>
    <row r="26" spans="1:68" ht="27.95" customHeight="1" x14ac:dyDescent="0.25">
      <c r="A26" s="54" t="s">
        <v>911</v>
      </c>
      <c r="B26" s="55" t="s">
        <v>912</v>
      </c>
      <c r="C26" s="56" t="s">
        <v>52</v>
      </c>
      <c r="D26" s="57" t="s">
        <v>896</v>
      </c>
      <c r="E26" s="150" t="s">
        <v>84</v>
      </c>
      <c r="F26" s="80">
        <v>4</v>
      </c>
      <c r="G26" s="500" t="s">
        <v>928</v>
      </c>
      <c r="H26" s="60" t="s">
        <v>926</v>
      </c>
      <c r="I26" s="81"/>
      <c r="J26" s="82"/>
      <c r="K26" s="63">
        <f t="shared" si="14"/>
        <v>0</v>
      </c>
      <c r="L26" s="63">
        <f t="shared" si="15"/>
        <v>0</v>
      </c>
      <c r="M26" s="83"/>
      <c r="N26" s="84"/>
      <c r="O26" s="66">
        <f t="shared" si="16"/>
        <v>0</v>
      </c>
      <c r="P26" s="66">
        <f t="shared" si="17"/>
        <v>0</v>
      </c>
      <c r="Q26" s="83"/>
      <c r="R26" s="85">
        <f t="shared" si="18"/>
        <v>0</v>
      </c>
      <c r="S26" s="69">
        <f t="shared" si="19"/>
        <v>0</v>
      </c>
      <c r="T26" s="70">
        <f t="shared" si="20"/>
        <v>0</v>
      </c>
      <c r="U26" s="70">
        <f t="shared" si="21"/>
        <v>0</v>
      </c>
      <c r="V26" s="70">
        <f t="shared" si="22"/>
        <v>0</v>
      </c>
      <c r="W26" s="70">
        <f t="shared" si="23"/>
        <v>0</v>
      </c>
      <c r="X26" s="70">
        <f t="shared" si="24"/>
        <v>0</v>
      </c>
      <c r="Y26" s="70">
        <f t="shared" si="25"/>
        <v>0</v>
      </c>
      <c r="Z26" s="70">
        <f t="shared" si="25"/>
        <v>0</v>
      </c>
      <c r="AA26" s="70">
        <f t="shared" si="25"/>
        <v>0</v>
      </c>
      <c r="AB26" s="71"/>
      <c r="AC26" s="7">
        <f t="shared" si="26"/>
        <v>0</v>
      </c>
      <c r="AD26" s="86"/>
      <c r="AE26" s="73"/>
      <c r="AF26" s="87"/>
      <c r="AG26" s="87"/>
      <c r="AH26" s="88"/>
      <c r="AI26" s="88"/>
      <c r="AJ26" s="75"/>
      <c r="AK26" s="501"/>
      <c r="AL26" s="88"/>
      <c r="AM26" s="75"/>
      <c r="AN26" s="89"/>
      <c r="AO26" s="86"/>
      <c r="AP26" s="87"/>
      <c r="AQ26" s="87"/>
      <c r="AR26" s="87"/>
      <c r="AS26" s="87"/>
      <c r="AT26" s="88"/>
      <c r="AU26" s="75"/>
      <c r="AV26" s="89"/>
    </row>
    <row r="27" spans="1:68" ht="27.95" customHeight="1" x14ac:dyDescent="0.25">
      <c r="A27" s="54" t="s">
        <v>911</v>
      </c>
      <c r="B27" s="55" t="s">
        <v>912</v>
      </c>
      <c r="C27" s="56" t="s">
        <v>52</v>
      </c>
      <c r="D27" s="57" t="s">
        <v>896</v>
      </c>
      <c r="E27" s="150" t="s">
        <v>129</v>
      </c>
      <c r="F27" s="80">
        <v>2</v>
      </c>
      <c r="G27" s="60" t="s">
        <v>929</v>
      </c>
      <c r="H27" s="60" t="s">
        <v>930</v>
      </c>
      <c r="I27" s="81"/>
      <c r="J27" s="82">
        <v>1</v>
      </c>
      <c r="K27" s="63">
        <f t="shared" si="14"/>
        <v>1</v>
      </c>
      <c r="L27" s="63">
        <f t="shared" si="15"/>
        <v>0</v>
      </c>
      <c r="M27" s="83">
        <v>26</v>
      </c>
      <c r="N27" s="84">
        <v>1</v>
      </c>
      <c r="O27" s="66">
        <f t="shared" si="16"/>
        <v>1</v>
      </c>
      <c r="P27" s="66">
        <f t="shared" si="17"/>
        <v>0</v>
      </c>
      <c r="Q27" s="83">
        <v>26</v>
      </c>
      <c r="R27" s="85">
        <f t="shared" si="18"/>
        <v>124.80000000000001</v>
      </c>
      <c r="S27" s="69">
        <f t="shared" si="19"/>
        <v>26</v>
      </c>
      <c r="T27" s="70">
        <f t="shared" si="20"/>
        <v>26</v>
      </c>
      <c r="U27" s="70">
        <f t="shared" si="21"/>
        <v>31.2</v>
      </c>
      <c r="V27" s="70">
        <f t="shared" si="22"/>
        <v>26</v>
      </c>
      <c r="W27" s="70">
        <f t="shared" si="23"/>
        <v>7.8</v>
      </c>
      <c r="X27" s="70">
        <f t="shared" si="24"/>
        <v>7.8</v>
      </c>
      <c r="Y27" s="70">
        <f t="shared" si="25"/>
        <v>52</v>
      </c>
      <c r="Z27" s="70">
        <f t="shared" si="25"/>
        <v>33.799999999999997</v>
      </c>
      <c r="AA27" s="70">
        <f t="shared" si="25"/>
        <v>39</v>
      </c>
      <c r="AB27" s="71"/>
      <c r="AC27" s="7">
        <f t="shared" si="26"/>
        <v>0</v>
      </c>
      <c r="AD27" s="86"/>
      <c r="AE27" s="73"/>
      <c r="AF27" s="87"/>
      <c r="AG27" s="87"/>
      <c r="AH27" s="88"/>
      <c r="AI27" s="88"/>
      <c r="AJ27" s="75"/>
      <c r="AK27" s="87"/>
      <c r="AL27" s="88"/>
      <c r="AM27" s="75"/>
      <c r="AN27" s="89"/>
      <c r="AO27" s="86"/>
      <c r="AP27" s="87"/>
      <c r="AQ27" s="87"/>
      <c r="AR27" s="87"/>
      <c r="AS27" s="87"/>
      <c r="AT27" s="88"/>
      <c r="AU27" s="75"/>
      <c r="AV27" s="89"/>
    </row>
    <row r="28" spans="1:68" ht="27.95" customHeight="1" x14ac:dyDescent="0.25">
      <c r="A28" s="54" t="s">
        <v>911</v>
      </c>
      <c r="B28" s="55" t="s">
        <v>912</v>
      </c>
      <c r="C28" s="56" t="s">
        <v>52</v>
      </c>
      <c r="D28" s="57" t="s">
        <v>896</v>
      </c>
      <c r="E28" s="150" t="s">
        <v>84</v>
      </c>
      <c r="F28" s="80">
        <v>2</v>
      </c>
      <c r="G28" s="60" t="s">
        <v>931</v>
      </c>
      <c r="H28" s="60" t="s">
        <v>932</v>
      </c>
      <c r="I28" s="81"/>
      <c r="J28" s="82"/>
      <c r="K28" s="63">
        <f t="shared" si="14"/>
        <v>0</v>
      </c>
      <c r="L28" s="63">
        <f t="shared" si="15"/>
        <v>0</v>
      </c>
      <c r="M28" s="83"/>
      <c r="N28" s="84">
        <v>4</v>
      </c>
      <c r="O28" s="66">
        <f t="shared" si="16"/>
        <v>1</v>
      </c>
      <c r="P28" s="66">
        <f t="shared" si="17"/>
        <v>3</v>
      </c>
      <c r="Q28" s="83">
        <v>24</v>
      </c>
      <c r="R28" s="85">
        <f t="shared" si="18"/>
        <v>132</v>
      </c>
      <c r="S28" s="69">
        <f t="shared" si="19"/>
        <v>0</v>
      </c>
      <c r="T28" s="70">
        <f t="shared" si="20"/>
        <v>0</v>
      </c>
      <c r="U28" s="70">
        <f t="shared" si="21"/>
        <v>0</v>
      </c>
      <c r="V28" s="70">
        <f t="shared" si="22"/>
        <v>96</v>
      </c>
      <c r="W28" s="70">
        <f t="shared" si="23"/>
        <v>7.1999999999999993</v>
      </c>
      <c r="X28" s="70">
        <f t="shared" si="24"/>
        <v>28.799999999999997</v>
      </c>
      <c r="Y28" s="70">
        <f t="shared" si="25"/>
        <v>96</v>
      </c>
      <c r="Z28" s="70">
        <f t="shared" si="25"/>
        <v>7.1999999999999993</v>
      </c>
      <c r="AA28" s="70">
        <f t="shared" si="25"/>
        <v>28.799999999999997</v>
      </c>
      <c r="AB28" s="71"/>
      <c r="AC28" s="7">
        <f t="shared" si="26"/>
        <v>0</v>
      </c>
      <c r="AD28" s="86"/>
      <c r="AE28" s="73"/>
      <c r="AF28" s="87"/>
      <c r="AG28" s="87"/>
      <c r="AH28" s="88"/>
      <c r="AI28" s="88"/>
      <c r="AJ28" s="75"/>
      <c r="AK28" s="87"/>
      <c r="AL28" s="88"/>
      <c r="AM28" s="75"/>
      <c r="AN28" s="89"/>
      <c r="AO28" s="86"/>
      <c r="AP28" s="87"/>
      <c r="AQ28" s="87"/>
      <c r="AR28" s="87"/>
      <c r="AS28" s="87"/>
      <c r="AT28" s="88"/>
      <c r="AU28" s="75"/>
      <c r="AV28" s="89"/>
    </row>
    <row r="29" spans="1:68" ht="27.95" customHeight="1" x14ac:dyDescent="0.25">
      <c r="A29" s="54"/>
      <c r="B29" s="55"/>
      <c r="C29" s="56"/>
      <c r="D29" s="57"/>
      <c r="E29" s="141"/>
      <c r="F29" s="136"/>
      <c r="G29" s="142"/>
      <c r="H29" s="140"/>
      <c r="I29" s="94"/>
      <c r="J29" s="82"/>
      <c r="K29" s="63">
        <f t="shared" si="14"/>
        <v>0</v>
      </c>
      <c r="L29" s="63">
        <f t="shared" si="15"/>
        <v>0</v>
      </c>
      <c r="M29" s="83"/>
      <c r="N29" s="84"/>
      <c r="O29" s="66">
        <f t="shared" si="16"/>
        <v>0</v>
      </c>
      <c r="P29" s="66">
        <f t="shared" si="17"/>
        <v>0</v>
      </c>
      <c r="Q29" s="83"/>
      <c r="R29" s="85">
        <f t="shared" si="18"/>
        <v>0</v>
      </c>
      <c r="S29" s="69">
        <f t="shared" si="19"/>
        <v>0</v>
      </c>
      <c r="T29" s="70">
        <f t="shared" si="20"/>
        <v>0</v>
      </c>
      <c r="U29" s="70">
        <f t="shared" si="21"/>
        <v>0</v>
      </c>
      <c r="V29" s="70">
        <f t="shared" si="22"/>
        <v>0</v>
      </c>
      <c r="W29" s="70">
        <f t="shared" si="23"/>
        <v>0</v>
      </c>
      <c r="X29" s="70">
        <f t="shared" si="24"/>
        <v>0</v>
      </c>
      <c r="Y29" s="70">
        <f t="shared" si="25"/>
        <v>0</v>
      </c>
      <c r="Z29" s="70">
        <f t="shared" si="25"/>
        <v>0</v>
      </c>
      <c r="AA29" s="70">
        <f t="shared" si="25"/>
        <v>0</v>
      </c>
      <c r="AB29" s="71"/>
      <c r="AC29" s="7">
        <f t="shared" si="26"/>
        <v>0</v>
      </c>
      <c r="AD29" s="86"/>
      <c r="AE29" s="73"/>
      <c r="AF29" s="87"/>
      <c r="AG29" s="87"/>
      <c r="AH29" s="88"/>
      <c r="AI29" s="88"/>
      <c r="AJ29" s="75"/>
      <c r="AK29" s="87"/>
      <c r="AL29" s="88"/>
      <c r="AM29" s="75"/>
      <c r="AN29" s="89"/>
      <c r="AO29" s="86"/>
      <c r="AP29" s="87"/>
      <c r="AQ29" s="87"/>
      <c r="AR29" s="87"/>
      <c r="AS29" s="87"/>
      <c r="AT29" s="88"/>
      <c r="AU29" s="75"/>
      <c r="AV29" s="89"/>
    </row>
    <row r="30" spans="1:68" ht="27.95" customHeight="1" x14ac:dyDescent="0.25">
      <c r="A30" s="54"/>
      <c r="B30" s="55"/>
      <c r="C30" s="56"/>
      <c r="D30" s="57"/>
      <c r="E30" s="143"/>
      <c r="F30" s="144"/>
      <c r="G30" s="145"/>
      <c r="H30" s="140"/>
      <c r="I30" s="81"/>
      <c r="J30" s="82"/>
      <c r="K30" s="63">
        <f t="shared" si="14"/>
        <v>0</v>
      </c>
      <c r="L30" s="63">
        <f t="shared" si="15"/>
        <v>0</v>
      </c>
      <c r="M30" s="83"/>
      <c r="N30" s="84"/>
      <c r="O30" s="66">
        <f t="shared" si="16"/>
        <v>0</v>
      </c>
      <c r="P30" s="66">
        <f t="shared" si="17"/>
        <v>0</v>
      </c>
      <c r="Q30" s="83"/>
      <c r="R30" s="85">
        <f t="shared" si="18"/>
        <v>0</v>
      </c>
      <c r="S30" s="69">
        <f t="shared" si="19"/>
        <v>0</v>
      </c>
      <c r="T30" s="70">
        <f t="shared" si="20"/>
        <v>0</v>
      </c>
      <c r="U30" s="70">
        <f t="shared" si="21"/>
        <v>0</v>
      </c>
      <c r="V30" s="70">
        <f t="shared" si="22"/>
        <v>0</v>
      </c>
      <c r="W30" s="70">
        <f t="shared" si="23"/>
        <v>0</v>
      </c>
      <c r="X30" s="70">
        <f t="shared" si="24"/>
        <v>0</v>
      </c>
      <c r="Y30" s="70">
        <f t="shared" si="25"/>
        <v>0</v>
      </c>
      <c r="Z30" s="70">
        <f t="shared" si="25"/>
        <v>0</v>
      </c>
      <c r="AA30" s="70">
        <f t="shared" si="25"/>
        <v>0</v>
      </c>
      <c r="AB30" s="71"/>
      <c r="AC30" s="7">
        <f t="shared" si="26"/>
        <v>0</v>
      </c>
      <c r="AD30" s="86"/>
      <c r="AE30" s="73"/>
      <c r="AF30" s="87"/>
      <c r="AG30" s="87"/>
      <c r="AH30" s="88"/>
      <c r="AI30" s="88"/>
      <c r="AJ30" s="75"/>
      <c r="AK30" s="87"/>
      <c r="AL30" s="88"/>
      <c r="AM30" s="75"/>
      <c r="AN30" s="89"/>
      <c r="AO30" s="86"/>
      <c r="AP30" s="87"/>
      <c r="AQ30" s="87"/>
      <c r="AR30" s="87"/>
      <c r="AS30" s="87"/>
      <c r="AT30" s="88"/>
      <c r="AU30" s="75"/>
      <c r="AV30" s="89"/>
    </row>
    <row r="31" spans="1:68" ht="27.95" customHeight="1" x14ac:dyDescent="0.25">
      <c r="A31" s="54"/>
      <c r="B31" s="55"/>
      <c r="C31" s="56"/>
      <c r="D31" s="57"/>
      <c r="E31" s="146"/>
      <c r="F31" s="962"/>
      <c r="G31" s="142"/>
      <c r="H31" s="963"/>
      <c r="I31" s="964"/>
      <c r="J31" s="82"/>
      <c r="K31" s="96">
        <f t="shared" si="14"/>
        <v>0</v>
      </c>
      <c r="L31" s="96">
        <f t="shared" si="15"/>
        <v>0</v>
      </c>
      <c r="M31" s="83"/>
      <c r="N31" s="84"/>
      <c r="O31" s="66">
        <f t="shared" si="16"/>
        <v>0</v>
      </c>
      <c r="P31" s="66">
        <f t="shared" si="17"/>
        <v>0</v>
      </c>
      <c r="Q31" s="83"/>
      <c r="R31" s="85">
        <f t="shared" si="18"/>
        <v>0</v>
      </c>
      <c r="S31" s="69">
        <f t="shared" si="19"/>
        <v>0</v>
      </c>
      <c r="T31" s="70">
        <f t="shared" si="20"/>
        <v>0</v>
      </c>
      <c r="U31" s="70">
        <f t="shared" si="21"/>
        <v>0</v>
      </c>
      <c r="V31" s="70">
        <f t="shared" si="22"/>
        <v>0</v>
      </c>
      <c r="W31" s="70">
        <f t="shared" si="23"/>
        <v>0</v>
      </c>
      <c r="X31" s="70">
        <f t="shared" si="24"/>
        <v>0</v>
      </c>
      <c r="Y31" s="70">
        <f t="shared" si="25"/>
        <v>0</v>
      </c>
      <c r="Z31" s="70">
        <f t="shared" si="25"/>
        <v>0</v>
      </c>
      <c r="AA31" s="70">
        <f t="shared" si="25"/>
        <v>0</v>
      </c>
      <c r="AB31" s="71"/>
      <c r="AC31" s="7">
        <f t="shared" si="26"/>
        <v>0</v>
      </c>
      <c r="AD31" s="86"/>
      <c r="AE31" s="73"/>
      <c r="AF31" s="87"/>
      <c r="AG31" s="87"/>
      <c r="AH31" s="88"/>
      <c r="AI31" s="88"/>
      <c r="AJ31" s="75"/>
      <c r="AK31" s="87"/>
      <c r="AL31" s="88"/>
      <c r="AM31" s="75"/>
      <c r="AN31" s="89"/>
      <c r="AO31" s="86"/>
      <c r="AP31" s="87"/>
      <c r="AQ31" s="87"/>
      <c r="AR31" s="87"/>
      <c r="AS31" s="87"/>
      <c r="AT31" s="88"/>
      <c r="AU31" s="75"/>
      <c r="AV31" s="89"/>
    </row>
    <row r="32" spans="1:68" s="115" customFormat="1" ht="27.95" customHeight="1" x14ac:dyDescent="0.25">
      <c r="A32" s="193" t="s">
        <v>911</v>
      </c>
      <c r="B32" s="194" t="s">
        <v>912</v>
      </c>
      <c r="C32" s="56" t="s">
        <v>52</v>
      </c>
      <c r="D32" s="57" t="s">
        <v>896</v>
      </c>
      <c r="E32" s="101" t="s">
        <v>49</v>
      </c>
      <c r="F32" s="101"/>
      <c r="G32" s="102"/>
      <c r="H32" s="300" t="s">
        <v>909</v>
      </c>
      <c r="I32" s="293"/>
      <c r="J32" s="105">
        <v>1</v>
      </c>
      <c r="K32" s="496">
        <v>1</v>
      </c>
      <c r="L32" s="496">
        <v>0</v>
      </c>
      <c r="M32" s="296">
        <v>4</v>
      </c>
      <c r="N32" s="108"/>
      <c r="O32" s="496">
        <v>0</v>
      </c>
      <c r="P32" s="496">
        <v>0</v>
      </c>
      <c r="Q32" s="296"/>
      <c r="R32" s="358">
        <v>19.600000000000001</v>
      </c>
      <c r="S32" s="111">
        <f>J32*M32*$S$9</f>
        <v>4</v>
      </c>
      <c r="T32" s="112">
        <f>K32*M32*$T$9</f>
        <v>6</v>
      </c>
      <c r="U32" s="112">
        <f>J32*M32*$U$9</f>
        <v>9.6</v>
      </c>
      <c r="V32" s="112">
        <f t="shared" si="22"/>
        <v>0</v>
      </c>
      <c r="W32" s="112">
        <f t="shared" si="23"/>
        <v>0</v>
      </c>
      <c r="X32" s="112">
        <f t="shared" si="24"/>
        <v>0</v>
      </c>
      <c r="Y32" s="112">
        <f t="shared" si="25"/>
        <v>4</v>
      </c>
      <c r="Z32" s="112">
        <f t="shared" si="25"/>
        <v>6</v>
      </c>
      <c r="AA32" s="112">
        <f t="shared" si="25"/>
        <v>9.6</v>
      </c>
      <c r="AB32" s="113"/>
      <c r="AC32" s="114">
        <f t="shared" si="26"/>
        <v>0</v>
      </c>
      <c r="AD32" s="86"/>
      <c r="AE32" s="73"/>
      <c r="AF32" s="87"/>
      <c r="AG32" s="87"/>
      <c r="AH32" s="88"/>
      <c r="AI32" s="88"/>
      <c r="AJ32" s="75"/>
      <c r="AK32" s="87"/>
      <c r="AL32" s="88"/>
      <c r="AM32" s="75"/>
      <c r="AN32" s="89"/>
      <c r="AO32" s="86"/>
      <c r="AP32" s="87"/>
      <c r="AQ32" s="87"/>
      <c r="AR32" s="87"/>
      <c r="AS32" s="87"/>
      <c r="AT32" s="88"/>
      <c r="AU32" s="75"/>
      <c r="AV32" s="89"/>
      <c r="AW32" s="6"/>
      <c r="AX32" s="6"/>
      <c r="AY32" s="6"/>
      <c r="AZ32" s="6"/>
      <c r="BA32" s="6"/>
      <c r="BB32" s="6"/>
      <c r="BC32" s="6"/>
      <c r="BD32" s="6"/>
      <c r="BE32" s="6"/>
      <c r="BF32" s="6"/>
      <c r="BG32" s="6"/>
      <c r="BH32" s="6"/>
      <c r="BI32" s="6"/>
      <c r="BJ32" s="6"/>
      <c r="BK32" s="6"/>
      <c r="BL32" s="6"/>
      <c r="BM32" s="6"/>
      <c r="BN32" s="6"/>
      <c r="BO32" s="6"/>
      <c r="BP32" s="6"/>
    </row>
    <row r="33" spans="1:68" s="115" customFormat="1" ht="27.95" customHeight="1" x14ac:dyDescent="0.25">
      <c r="A33" s="193" t="s">
        <v>911</v>
      </c>
      <c r="B33" s="194" t="s">
        <v>912</v>
      </c>
      <c r="C33" s="56" t="s">
        <v>52</v>
      </c>
      <c r="D33" s="57" t="s">
        <v>896</v>
      </c>
      <c r="E33" s="101" t="s">
        <v>49</v>
      </c>
      <c r="F33" s="101"/>
      <c r="G33" s="102"/>
      <c r="H33" s="300" t="s">
        <v>910</v>
      </c>
      <c r="I33" s="104"/>
      <c r="J33" s="105">
        <v>1</v>
      </c>
      <c r="K33" s="106">
        <v>1</v>
      </c>
      <c r="L33" s="106">
        <v>0</v>
      </c>
      <c r="M33" s="107">
        <v>4</v>
      </c>
      <c r="N33" s="108"/>
      <c r="O33" s="109">
        <v>0</v>
      </c>
      <c r="P33" s="109">
        <v>0</v>
      </c>
      <c r="Q33" s="107"/>
      <c r="R33" s="110">
        <v>19.600000000000001</v>
      </c>
      <c r="S33" s="111">
        <f>J33*M33*$S$9</f>
        <v>4</v>
      </c>
      <c r="T33" s="112">
        <f>K33*M33*$T$9</f>
        <v>6</v>
      </c>
      <c r="U33" s="112">
        <f>J33*M33*$U$9</f>
        <v>9.6</v>
      </c>
      <c r="V33" s="112">
        <f t="shared" si="22"/>
        <v>0</v>
      </c>
      <c r="W33" s="112">
        <f t="shared" si="23"/>
        <v>0</v>
      </c>
      <c r="X33" s="112">
        <f t="shared" si="24"/>
        <v>0</v>
      </c>
      <c r="Y33" s="112">
        <f t="shared" si="25"/>
        <v>4</v>
      </c>
      <c r="Z33" s="112">
        <f t="shared" si="25"/>
        <v>6</v>
      </c>
      <c r="AA33" s="112">
        <f t="shared" si="25"/>
        <v>9.6</v>
      </c>
      <c r="AB33" s="113"/>
      <c r="AC33" s="114">
        <f t="shared" si="26"/>
        <v>0</v>
      </c>
      <c r="AD33" s="86"/>
      <c r="AE33" s="73"/>
      <c r="AF33" s="87"/>
      <c r="AG33" s="87"/>
      <c r="AH33" s="88"/>
      <c r="AI33" s="88"/>
      <c r="AJ33" s="75"/>
      <c r="AK33" s="87"/>
      <c r="AL33" s="88"/>
      <c r="AM33" s="75"/>
      <c r="AN33" s="89"/>
      <c r="AO33" s="86"/>
      <c r="AP33" s="87"/>
      <c r="AQ33" s="87"/>
      <c r="AR33" s="87"/>
      <c r="AS33" s="87"/>
      <c r="AT33" s="88"/>
      <c r="AU33" s="75"/>
      <c r="AV33" s="89"/>
      <c r="AW33" s="6"/>
      <c r="AX33" s="6"/>
      <c r="AY33" s="6"/>
      <c r="AZ33" s="6"/>
      <c r="BA33" s="6"/>
      <c r="BB33" s="6"/>
      <c r="BC33" s="6"/>
      <c r="BD33" s="6"/>
      <c r="BE33" s="6"/>
      <c r="BF33" s="6"/>
      <c r="BG33" s="6"/>
      <c r="BH33" s="6"/>
      <c r="BI33" s="6"/>
      <c r="BJ33" s="6"/>
      <c r="BK33" s="6"/>
      <c r="BL33" s="6"/>
      <c r="BM33" s="6"/>
      <c r="BN33" s="6"/>
      <c r="BO33" s="6"/>
      <c r="BP33" s="6"/>
    </row>
    <row r="34" spans="1:68" ht="27.75" customHeight="1" thickBot="1" x14ac:dyDescent="0.3">
      <c r="A34" s="116" t="s">
        <v>911</v>
      </c>
      <c r="B34" s="117" t="s">
        <v>912</v>
      </c>
      <c r="C34" s="117" t="s">
        <v>52</v>
      </c>
      <c r="D34" s="497"/>
      <c r="E34" s="118"/>
      <c r="F34" s="118"/>
      <c r="G34" s="119"/>
      <c r="H34" s="120" t="s">
        <v>90</v>
      </c>
      <c r="I34" s="121"/>
      <c r="J34" s="122"/>
      <c r="K34" s="123"/>
      <c r="L34" s="123"/>
      <c r="M34" s="124"/>
      <c r="N34" s="125"/>
      <c r="O34" s="123"/>
      <c r="P34" s="123"/>
      <c r="Q34" s="124"/>
      <c r="R34" s="126">
        <f>SUM(R22:R33)</f>
        <v>617.80000000000018</v>
      </c>
      <c r="S34" s="127">
        <f t="shared" ref="S34:AA34" si="27">SUM(S22:S33)</f>
        <v>60</v>
      </c>
      <c r="T34" s="128">
        <f t="shared" si="27"/>
        <v>64</v>
      </c>
      <c r="U34" s="128">
        <f t="shared" si="27"/>
        <v>81.599999999999994</v>
      </c>
      <c r="V34" s="128">
        <f t="shared" si="27"/>
        <v>294</v>
      </c>
      <c r="W34" s="128">
        <f t="shared" si="27"/>
        <v>30</v>
      </c>
      <c r="X34" s="128">
        <f t="shared" si="27"/>
        <v>88.199999999999989</v>
      </c>
      <c r="Y34" s="129">
        <f t="shared" si="27"/>
        <v>354</v>
      </c>
      <c r="Z34" s="129">
        <f t="shared" si="27"/>
        <v>94</v>
      </c>
      <c r="AA34" s="129">
        <f t="shared" si="27"/>
        <v>169.79999999999998</v>
      </c>
      <c r="AB34" s="130">
        <f>R34/1800/0.6</f>
        <v>0.57203703703703723</v>
      </c>
      <c r="AC34" s="7"/>
      <c r="AD34" s="131"/>
      <c r="AE34" s="132"/>
      <c r="AF34" s="132"/>
      <c r="AG34" s="132"/>
      <c r="AH34" s="132"/>
      <c r="AI34" s="132"/>
      <c r="AJ34" s="132"/>
      <c r="AK34" s="132"/>
      <c r="AL34" s="132"/>
      <c r="AM34" s="132"/>
      <c r="AN34" s="132"/>
      <c r="AO34" s="132"/>
      <c r="AP34" s="132"/>
      <c r="AQ34" s="132"/>
      <c r="AR34" s="132"/>
      <c r="AS34" s="132"/>
      <c r="AT34" s="132"/>
      <c r="AU34" s="132"/>
      <c r="AV34" s="961"/>
    </row>
    <row r="35" spans="1:68" ht="27.95" customHeight="1" thickTop="1" x14ac:dyDescent="0.25">
      <c r="A35" s="54" t="s">
        <v>933</v>
      </c>
      <c r="B35" s="55" t="s">
        <v>158</v>
      </c>
      <c r="C35" s="56" t="s">
        <v>117</v>
      </c>
      <c r="D35" s="57" t="s">
        <v>896</v>
      </c>
      <c r="E35" s="93" t="s">
        <v>73</v>
      </c>
      <c r="F35" s="80">
        <v>3</v>
      </c>
      <c r="G35" s="60" t="s">
        <v>934</v>
      </c>
      <c r="H35" s="60" t="s">
        <v>935</v>
      </c>
      <c r="I35" s="959"/>
      <c r="J35" s="62">
        <v>1</v>
      </c>
      <c r="K35" s="63">
        <f t="shared" ref="K35:K44" si="28">IF(J35&gt;0, 1, 0)</f>
        <v>1</v>
      </c>
      <c r="L35" s="63">
        <f t="shared" ref="L35:L46" si="29">J35-K35</f>
        <v>0</v>
      </c>
      <c r="M35" s="64">
        <v>26</v>
      </c>
      <c r="N35" s="65">
        <v>1</v>
      </c>
      <c r="O35" s="66">
        <f t="shared" ref="O35:O46" si="30">IF(N35&gt;0, 1, 0)</f>
        <v>1</v>
      </c>
      <c r="P35" s="66">
        <f t="shared" ref="P35:P46" si="31">N35-O35</f>
        <v>0</v>
      </c>
      <c r="Q35" s="960">
        <v>26</v>
      </c>
      <c r="R35" s="68">
        <f t="shared" ref="R35:R44" si="32">(K35*M35*$R$5)+(L35*M35*$R$6)+(O35*Q35*$R$7)+(P35*Q35*$R$8)</f>
        <v>124.80000000000001</v>
      </c>
      <c r="S35" s="69">
        <f t="shared" ref="S35:S44" si="33">J35*M35*$S$5</f>
        <v>26</v>
      </c>
      <c r="T35" s="70">
        <f t="shared" ref="T35:T44" si="34">K35*M35*$T$5</f>
        <v>26</v>
      </c>
      <c r="U35" s="70">
        <f t="shared" ref="U35:U44" si="35">J35*M35*$U$5</f>
        <v>31.2</v>
      </c>
      <c r="V35" s="70">
        <f t="shared" ref="V35:V46" si="36">N35*Q35*$V$7</f>
        <v>26</v>
      </c>
      <c r="W35" s="70">
        <f t="shared" ref="W35:W46" si="37">O35*Q35*$W$7</f>
        <v>7.8</v>
      </c>
      <c r="X35" s="70">
        <f t="shared" ref="X35:X46" si="38">N35*Q35*$X$7</f>
        <v>7.8</v>
      </c>
      <c r="Y35" s="70">
        <f t="shared" ref="Y35:AA46" si="39">S35+V35</f>
        <v>52</v>
      </c>
      <c r="Z35" s="70">
        <f t="shared" si="39"/>
        <v>33.799999999999997</v>
      </c>
      <c r="AA35" s="70">
        <f t="shared" si="39"/>
        <v>39</v>
      </c>
      <c r="AB35" s="71"/>
      <c r="AC35" s="7">
        <f t="shared" ref="AC35:AC46" si="40">R35-Y35-Z35-AA35</f>
        <v>0</v>
      </c>
      <c r="AD35" s="134" t="s">
        <v>936</v>
      </c>
      <c r="AE35" s="396"/>
      <c r="AF35" s="396" t="s">
        <v>1409</v>
      </c>
      <c r="AG35" s="965" t="s">
        <v>1410</v>
      </c>
      <c r="AH35" s="88"/>
      <c r="AI35" s="88"/>
      <c r="AJ35" s="75"/>
      <c r="AK35" s="423"/>
      <c r="AL35" s="88"/>
      <c r="AM35" s="75"/>
      <c r="AN35" s="77"/>
      <c r="AO35" s="86" t="s">
        <v>937</v>
      </c>
      <c r="AP35" s="281" t="s">
        <v>938</v>
      </c>
      <c r="AQ35" s="79" t="s">
        <v>939</v>
      </c>
      <c r="AR35" s="505" t="s">
        <v>940</v>
      </c>
      <c r="AS35" s="73"/>
      <c r="AT35" s="88"/>
      <c r="AU35" s="75"/>
      <c r="AV35" s="77"/>
    </row>
    <row r="36" spans="1:68" ht="27.95" customHeight="1" x14ac:dyDescent="0.25">
      <c r="A36" s="54" t="s">
        <v>933</v>
      </c>
      <c r="B36" s="55" t="s">
        <v>158</v>
      </c>
      <c r="C36" s="56" t="s">
        <v>117</v>
      </c>
      <c r="D36" s="57" t="s">
        <v>896</v>
      </c>
      <c r="E36" s="91" t="s">
        <v>82</v>
      </c>
      <c r="F36" s="92">
        <v>3</v>
      </c>
      <c r="G36" s="91" t="s">
        <v>934</v>
      </c>
      <c r="H36" s="91" t="s">
        <v>941</v>
      </c>
      <c r="I36" s="81"/>
      <c r="J36" s="82">
        <v>1</v>
      </c>
      <c r="K36" s="63">
        <f t="shared" si="28"/>
        <v>1</v>
      </c>
      <c r="L36" s="63">
        <f t="shared" si="29"/>
        <v>0</v>
      </c>
      <c r="M36" s="83">
        <v>26</v>
      </c>
      <c r="N36" s="84">
        <v>1</v>
      </c>
      <c r="O36" s="66">
        <f t="shared" si="30"/>
        <v>1</v>
      </c>
      <c r="P36" s="66">
        <f t="shared" si="31"/>
        <v>0</v>
      </c>
      <c r="Q36" s="83">
        <v>26</v>
      </c>
      <c r="R36" s="85">
        <f t="shared" si="32"/>
        <v>124.80000000000001</v>
      </c>
      <c r="S36" s="69">
        <f t="shared" si="33"/>
        <v>26</v>
      </c>
      <c r="T36" s="70">
        <f t="shared" si="34"/>
        <v>26</v>
      </c>
      <c r="U36" s="70">
        <f t="shared" si="35"/>
        <v>31.2</v>
      </c>
      <c r="V36" s="70">
        <f t="shared" si="36"/>
        <v>26</v>
      </c>
      <c r="W36" s="70">
        <f t="shared" si="37"/>
        <v>7.8</v>
      </c>
      <c r="X36" s="70">
        <f t="shared" si="38"/>
        <v>7.8</v>
      </c>
      <c r="Y36" s="70">
        <f t="shared" si="39"/>
        <v>52</v>
      </c>
      <c r="Z36" s="70">
        <f t="shared" si="39"/>
        <v>33.799999999999997</v>
      </c>
      <c r="AA36" s="70">
        <f t="shared" si="39"/>
        <v>39</v>
      </c>
      <c r="AB36" s="71"/>
      <c r="AC36" s="7">
        <f t="shared" si="40"/>
        <v>0</v>
      </c>
      <c r="AD36" s="79" t="s">
        <v>942</v>
      </c>
      <c r="AE36" s="396"/>
      <c r="AF36" s="415" t="s">
        <v>1409</v>
      </c>
      <c r="AG36" s="966" t="s">
        <v>1411</v>
      </c>
      <c r="AH36" s="88"/>
      <c r="AI36" s="88"/>
      <c r="AJ36" s="75"/>
      <c r="AK36" s="506"/>
      <c r="AL36" s="88"/>
      <c r="AM36" s="75"/>
      <c r="AN36" s="89"/>
      <c r="AO36" s="86" t="s">
        <v>943</v>
      </c>
      <c r="AP36" s="87"/>
      <c r="AQ36" s="87"/>
      <c r="AR36" s="421" t="s">
        <v>944</v>
      </c>
      <c r="AS36" s="87"/>
      <c r="AT36" s="88"/>
      <c r="AU36" s="75"/>
      <c r="AV36" s="89"/>
    </row>
    <row r="37" spans="1:68" ht="27.95" customHeight="1" x14ac:dyDescent="0.25">
      <c r="A37" s="54" t="s">
        <v>933</v>
      </c>
      <c r="B37" s="55" t="s">
        <v>158</v>
      </c>
      <c r="C37" s="56" t="s">
        <v>117</v>
      </c>
      <c r="D37" s="57" t="s">
        <v>896</v>
      </c>
      <c r="E37" s="150" t="s">
        <v>84</v>
      </c>
      <c r="F37" s="80">
        <v>3</v>
      </c>
      <c r="G37" s="60" t="s">
        <v>945</v>
      </c>
      <c r="H37" s="60" t="s">
        <v>946</v>
      </c>
      <c r="I37" s="81"/>
      <c r="J37" s="82">
        <v>1</v>
      </c>
      <c r="K37" s="63">
        <f t="shared" si="28"/>
        <v>1</v>
      </c>
      <c r="L37" s="63">
        <f t="shared" si="29"/>
        <v>0</v>
      </c>
      <c r="M37" s="83">
        <v>26</v>
      </c>
      <c r="N37" s="84"/>
      <c r="O37" s="66">
        <f t="shared" si="30"/>
        <v>0</v>
      </c>
      <c r="P37" s="66">
        <f t="shared" si="31"/>
        <v>0</v>
      </c>
      <c r="Q37" s="83"/>
      <c r="R37" s="85">
        <f t="shared" si="32"/>
        <v>83.2</v>
      </c>
      <c r="S37" s="69">
        <f t="shared" si="33"/>
        <v>26</v>
      </c>
      <c r="T37" s="70">
        <f t="shared" si="34"/>
        <v>26</v>
      </c>
      <c r="U37" s="70">
        <f t="shared" si="35"/>
        <v>31.2</v>
      </c>
      <c r="V37" s="70">
        <f t="shared" si="36"/>
        <v>0</v>
      </c>
      <c r="W37" s="70">
        <f t="shared" si="37"/>
        <v>0</v>
      </c>
      <c r="X37" s="70">
        <f t="shared" si="38"/>
        <v>0</v>
      </c>
      <c r="Y37" s="70">
        <f t="shared" si="39"/>
        <v>26</v>
      </c>
      <c r="Z37" s="70">
        <f t="shared" si="39"/>
        <v>26</v>
      </c>
      <c r="AA37" s="70">
        <f t="shared" si="39"/>
        <v>31.2</v>
      </c>
      <c r="AB37" s="71"/>
      <c r="AC37" s="7">
        <f t="shared" si="40"/>
        <v>0</v>
      </c>
      <c r="AD37" s="504"/>
      <c r="AE37" s="396"/>
      <c r="AF37" s="415"/>
      <c r="AG37" s="415"/>
      <c r="AH37" s="88"/>
      <c r="AI37" s="88"/>
      <c r="AJ37" s="75"/>
      <c r="AK37" s="87"/>
      <c r="AL37" s="88"/>
      <c r="AM37" s="75"/>
      <c r="AN37" s="89"/>
      <c r="AO37" s="86" t="s">
        <v>947</v>
      </c>
      <c r="AP37" s="87"/>
      <c r="AQ37" s="87"/>
      <c r="AR37" s="504" t="s">
        <v>948</v>
      </c>
      <c r="AS37" s="87"/>
      <c r="AT37" s="88"/>
      <c r="AU37" s="75"/>
      <c r="AV37" s="89"/>
    </row>
    <row r="38" spans="1:68" ht="27.95" customHeight="1" x14ac:dyDescent="0.25">
      <c r="A38" s="54" t="s">
        <v>933</v>
      </c>
      <c r="B38" s="55" t="s">
        <v>158</v>
      </c>
      <c r="C38" s="56" t="s">
        <v>117</v>
      </c>
      <c r="D38" s="57" t="s">
        <v>896</v>
      </c>
      <c r="E38" s="150" t="s">
        <v>84</v>
      </c>
      <c r="F38" s="80">
        <v>4</v>
      </c>
      <c r="G38" s="60" t="s">
        <v>949</v>
      </c>
      <c r="H38" s="60" t="s">
        <v>950</v>
      </c>
      <c r="I38" s="81"/>
      <c r="J38" s="82">
        <v>1</v>
      </c>
      <c r="K38" s="63">
        <f t="shared" si="28"/>
        <v>1</v>
      </c>
      <c r="L38" s="63">
        <f t="shared" si="29"/>
        <v>0</v>
      </c>
      <c r="M38" s="83">
        <v>18</v>
      </c>
      <c r="N38" s="84"/>
      <c r="O38" s="66">
        <f t="shared" si="30"/>
        <v>0</v>
      </c>
      <c r="P38" s="66">
        <f t="shared" si="31"/>
        <v>0</v>
      </c>
      <c r="Q38" s="83"/>
      <c r="R38" s="85">
        <f t="shared" si="32"/>
        <v>57.6</v>
      </c>
      <c r="S38" s="69">
        <f t="shared" si="33"/>
        <v>18</v>
      </c>
      <c r="T38" s="70">
        <f t="shared" si="34"/>
        <v>18</v>
      </c>
      <c r="U38" s="70">
        <f t="shared" si="35"/>
        <v>21.599999999999998</v>
      </c>
      <c r="V38" s="70">
        <f t="shared" si="36"/>
        <v>0</v>
      </c>
      <c r="W38" s="70">
        <f t="shared" si="37"/>
        <v>0</v>
      </c>
      <c r="X38" s="70">
        <f t="shared" si="38"/>
        <v>0</v>
      </c>
      <c r="Y38" s="70">
        <f t="shared" si="39"/>
        <v>18</v>
      </c>
      <c r="Z38" s="70">
        <f t="shared" si="39"/>
        <v>18</v>
      </c>
      <c r="AA38" s="70">
        <f t="shared" si="39"/>
        <v>21.599999999999998</v>
      </c>
      <c r="AB38" s="71"/>
      <c r="AC38" s="7">
        <f t="shared" si="40"/>
        <v>0</v>
      </c>
      <c r="AD38" s="341"/>
      <c r="AE38" s="396"/>
      <c r="AF38" s="415"/>
      <c r="AG38" s="415"/>
      <c r="AH38" s="88"/>
      <c r="AI38" s="88"/>
      <c r="AJ38" s="75"/>
      <c r="AK38" s="87"/>
      <c r="AL38" s="88"/>
      <c r="AM38" s="75"/>
      <c r="AN38" s="89"/>
      <c r="AO38" s="86" t="s">
        <v>951</v>
      </c>
      <c r="AP38" s="87"/>
      <c r="AQ38" s="87"/>
      <c r="AR38" s="504"/>
      <c r="AS38" s="87"/>
      <c r="AT38" s="88"/>
      <c r="AU38" s="75"/>
      <c r="AV38" s="89"/>
    </row>
    <row r="39" spans="1:68" ht="27.95" customHeight="1" x14ac:dyDescent="0.25">
      <c r="A39" s="54" t="s">
        <v>933</v>
      </c>
      <c r="B39" s="55" t="s">
        <v>158</v>
      </c>
      <c r="C39" s="56" t="s">
        <v>117</v>
      </c>
      <c r="D39" s="57" t="s">
        <v>896</v>
      </c>
      <c r="E39" s="150" t="s">
        <v>129</v>
      </c>
      <c r="F39" s="59">
        <v>3</v>
      </c>
      <c r="G39" s="60" t="s">
        <v>952</v>
      </c>
      <c r="H39" s="60" t="s">
        <v>935</v>
      </c>
      <c r="I39" s="81"/>
      <c r="J39" s="82">
        <v>1</v>
      </c>
      <c r="K39" s="63">
        <f t="shared" si="28"/>
        <v>1</v>
      </c>
      <c r="L39" s="63">
        <f t="shared" si="29"/>
        <v>0</v>
      </c>
      <c r="M39" s="83">
        <v>26</v>
      </c>
      <c r="N39" s="84">
        <v>2</v>
      </c>
      <c r="O39" s="66">
        <f t="shared" si="30"/>
        <v>1</v>
      </c>
      <c r="P39" s="66">
        <f t="shared" si="31"/>
        <v>1</v>
      </c>
      <c r="Q39" s="83">
        <v>26</v>
      </c>
      <c r="R39" s="85">
        <f t="shared" si="32"/>
        <v>158.60000000000002</v>
      </c>
      <c r="S39" s="69">
        <f t="shared" si="33"/>
        <v>26</v>
      </c>
      <c r="T39" s="70">
        <f t="shared" si="34"/>
        <v>26</v>
      </c>
      <c r="U39" s="70">
        <f t="shared" si="35"/>
        <v>31.2</v>
      </c>
      <c r="V39" s="70">
        <f t="shared" si="36"/>
        <v>52</v>
      </c>
      <c r="W39" s="70">
        <f t="shared" si="37"/>
        <v>7.8</v>
      </c>
      <c r="X39" s="70">
        <f t="shared" si="38"/>
        <v>15.6</v>
      </c>
      <c r="Y39" s="70">
        <f t="shared" si="39"/>
        <v>78</v>
      </c>
      <c r="Z39" s="70">
        <f t="shared" si="39"/>
        <v>33.799999999999997</v>
      </c>
      <c r="AA39" s="70">
        <f t="shared" si="39"/>
        <v>46.8</v>
      </c>
      <c r="AB39" s="71"/>
      <c r="AC39" s="7">
        <f t="shared" si="40"/>
        <v>0</v>
      </c>
      <c r="AD39" s="478"/>
      <c r="AE39" s="396"/>
      <c r="AF39" s="415"/>
      <c r="AG39" s="415"/>
      <c r="AH39" s="88"/>
      <c r="AI39" s="88"/>
      <c r="AJ39" s="75"/>
      <c r="AK39" s="87"/>
      <c r="AL39" s="88"/>
      <c r="AM39" s="75"/>
      <c r="AN39" s="89"/>
      <c r="AP39" s="87"/>
      <c r="AQ39" s="87"/>
      <c r="AR39" s="87"/>
      <c r="AS39" s="87"/>
      <c r="AT39" s="88"/>
      <c r="AU39" s="75"/>
      <c r="AV39" s="89"/>
    </row>
    <row r="40" spans="1:68" ht="27.95" customHeight="1" x14ac:dyDescent="0.25">
      <c r="A40" s="54"/>
      <c r="B40" s="55"/>
      <c r="C40" s="56"/>
      <c r="D40" s="57"/>
      <c r="E40" s="150"/>
      <c r="F40" s="59"/>
      <c r="G40" s="60"/>
      <c r="H40" s="140"/>
      <c r="I40" s="81"/>
      <c r="J40" s="82"/>
      <c r="K40" s="63"/>
      <c r="L40" s="63"/>
      <c r="M40" s="83"/>
      <c r="N40" s="84"/>
      <c r="O40" s="66"/>
      <c r="P40" s="66"/>
      <c r="Q40" s="83"/>
      <c r="R40" s="85"/>
      <c r="S40" s="69">
        <f t="shared" si="33"/>
        <v>0</v>
      </c>
      <c r="T40" s="70">
        <f t="shared" si="34"/>
        <v>0</v>
      </c>
      <c r="U40" s="70">
        <f t="shared" si="35"/>
        <v>0</v>
      </c>
      <c r="V40" s="70">
        <f t="shared" si="36"/>
        <v>0</v>
      </c>
      <c r="W40" s="70">
        <f t="shared" si="37"/>
        <v>0</v>
      </c>
      <c r="X40" s="70">
        <f t="shared" si="38"/>
        <v>0</v>
      </c>
      <c r="Y40" s="70">
        <f t="shared" si="39"/>
        <v>0</v>
      </c>
      <c r="Z40" s="70">
        <f t="shared" si="39"/>
        <v>0</v>
      </c>
      <c r="AA40" s="70">
        <f t="shared" si="39"/>
        <v>0</v>
      </c>
      <c r="AB40" s="71"/>
      <c r="AC40" s="7">
        <f t="shared" si="40"/>
        <v>0</v>
      </c>
      <c r="AD40" s="478"/>
      <c r="AE40" s="396"/>
      <c r="AF40" s="415"/>
      <c r="AG40" s="415"/>
      <c r="AH40" s="88"/>
      <c r="AI40" s="88"/>
      <c r="AJ40" s="75"/>
      <c r="AK40" s="87"/>
      <c r="AL40" s="88"/>
      <c r="AM40" s="75"/>
      <c r="AN40" s="89"/>
      <c r="AO40" s="86"/>
      <c r="AP40" s="87"/>
      <c r="AQ40" s="87"/>
      <c r="AR40" s="87"/>
      <c r="AS40" s="87"/>
      <c r="AT40" s="88"/>
      <c r="AU40" s="75"/>
      <c r="AV40" s="89"/>
    </row>
    <row r="41" spans="1:68" ht="27.95" customHeight="1" x14ac:dyDescent="0.25">
      <c r="A41" s="54"/>
      <c r="B41" s="55"/>
      <c r="C41" s="56"/>
      <c r="D41" s="57"/>
      <c r="E41" s="141"/>
      <c r="F41" s="136"/>
      <c r="G41" s="142"/>
      <c r="H41" s="140"/>
      <c r="I41" s="81"/>
      <c r="J41" s="82"/>
      <c r="K41" s="63">
        <f t="shared" si="28"/>
        <v>0</v>
      </c>
      <c r="L41" s="63">
        <f t="shared" si="29"/>
        <v>0</v>
      </c>
      <c r="M41" s="83"/>
      <c r="N41" s="84"/>
      <c r="O41" s="66">
        <f t="shared" si="30"/>
        <v>0</v>
      </c>
      <c r="P41" s="66">
        <f t="shared" si="31"/>
        <v>0</v>
      </c>
      <c r="Q41" s="83"/>
      <c r="R41" s="85">
        <f t="shared" si="32"/>
        <v>0</v>
      </c>
      <c r="S41" s="69">
        <f t="shared" si="33"/>
        <v>0</v>
      </c>
      <c r="T41" s="70">
        <f t="shared" si="34"/>
        <v>0</v>
      </c>
      <c r="U41" s="70">
        <f t="shared" si="35"/>
        <v>0</v>
      </c>
      <c r="V41" s="70">
        <f t="shared" si="36"/>
        <v>0</v>
      </c>
      <c r="W41" s="70">
        <f t="shared" si="37"/>
        <v>0</v>
      </c>
      <c r="X41" s="70">
        <f t="shared" si="38"/>
        <v>0</v>
      </c>
      <c r="Y41" s="70">
        <f t="shared" si="39"/>
        <v>0</v>
      </c>
      <c r="Z41" s="70">
        <f t="shared" si="39"/>
        <v>0</v>
      </c>
      <c r="AA41" s="70">
        <f t="shared" si="39"/>
        <v>0</v>
      </c>
      <c r="AB41" s="71"/>
      <c r="AC41" s="7">
        <f t="shared" si="40"/>
        <v>0</v>
      </c>
      <c r="AD41" s="86"/>
      <c r="AE41" s="73"/>
      <c r="AF41" s="87"/>
      <c r="AG41" s="87"/>
      <c r="AH41" s="88"/>
      <c r="AI41" s="88"/>
      <c r="AJ41" s="75"/>
      <c r="AK41" s="87"/>
      <c r="AL41" s="88"/>
      <c r="AM41" s="75"/>
      <c r="AN41" s="89"/>
      <c r="AO41" s="86"/>
      <c r="AP41" s="87"/>
      <c r="AQ41" s="87"/>
      <c r="AR41" s="87"/>
      <c r="AS41" s="87"/>
      <c r="AT41" s="88"/>
      <c r="AU41" s="75"/>
      <c r="AV41" s="89"/>
    </row>
    <row r="42" spans="1:68" ht="27.95" customHeight="1" x14ac:dyDescent="0.25">
      <c r="A42" s="54"/>
      <c r="B42" s="55"/>
      <c r="C42" s="56"/>
      <c r="D42" s="57"/>
      <c r="E42" s="141"/>
      <c r="F42" s="136"/>
      <c r="G42" s="142"/>
      <c r="H42" s="140"/>
      <c r="I42" s="94"/>
      <c r="J42" s="82"/>
      <c r="K42" s="63">
        <f t="shared" si="28"/>
        <v>0</v>
      </c>
      <c r="L42" s="63">
        <f t="shared" si="29"/>
        <v>0</v>
      </c>
      <c r="M42" s="83"/>
      <c r="N42" s="84"/>
      <c r="O42" s="66">
        <f t="shared" si="30"/>
        <v>0</v>
      </c>
      <c r="P42" s="66">
        <f t="shared" si="31"/>
        <v>0</v>
      </c>
      <c r="Q42" s="83"/>
      <c r="R42" s="85">
        <f t="shared" si="32"/>
        <v>0</v>
      </c>
      <c r="S42" s="69">
        <f t="shared" si="33"/>
        <v>0</v>
      </c>
      <c r="T42" s="70">
        <f t="shared" si="34"/>
        <v>0</v>
      </c>
      <c r="U42" s="70">
        <f t="shared" si="35"/>
        <v>0</v>
      </c>
      <c r="V42" s="70">
        <f t="shared" si="36"/>
        <v>0</v>
      </c>
      <c r="W42" s="70">
        <f t="shared" si="37"/>
        <v>0</v>
      </c>
      <c r="X42" s="70">
        <f t="shared" si="38"/>
        <v>0</v>
      </c>
      <c r="Y42" s="70">
        <f t="shared" si="39"/>
        <v>0</v>
      </c>
      <c r="Z42" s="70">
        <f t="shared" si="39"/>
        <v>0</v>
      </c>
      <c r="AA42" s="70">
        <f t="shared" si="39"/>
        <v>0</v>
      </c>
      <c r="AB42" s="71"/>
      <c r="AC42" s="7">
        <f t="shared" si="40"/>
        <v>0</v>
      </c>
      <c r="AD42" s="86"/>
      <c r="AE42" s="73"/>
      <c r="AF42" s="87"/>
      <c r="AG42" s="87"/>
      <c r="AH42" s="88"/>
      <c r="AI42" s="88"/>
      <c r="AJ42" s="75"/>
      <c r="AK42" s="87"/>
      <c r="AL42" s="88"/>
      <c r="AM42" s="75"/>
      <c r="AN42" s="89"/>
      <c r="AO42" s="86"/>
      <c r="AP42" s="87"/>
      <c r="AQ42" s="87"/>
      <c r="AR42" s="87"/>
      <c r="AS42" s="87"/>
      <c r="AT42" s="88"/>
      <c r="AU42" s="75"/>
      <c r="AV42" s="89"/>
    </row>
    <row r="43" spans="1:68" ht="27.95" customHeight="1" x14ac:dyDescent="0.25">
      <c r="A43" s="54"/>
      <c r="B43" s="55"/>
      <c r="C43" s="56"/>
      <c r="D43" s="57"/>
      <c r="E43" s="143"/>
      <c r="F43" s="144"/>
      <c r="G43" s="145"/>
      <c r="H43" s="140"/>
      <c r="I43" s="81"/>
      <c r="J43" s="82"/>
      <c r="K43" s="63">
        <f t="shared" si="28"/>
        <v>0</v>
      </c>
      <c r="L43" s="63">
        <f t="shared" si="29"/>
        <v>0</v>
      </c>
      <c r="M43" s="83"/>
      <c r="N43" s="84"/>
      <c r="O43" s="66">
        <f t="shared" si="30"/>
        <v>0</v>
      </c>
      <c r="P43" s="66">
        <f t="shared" si="31"/>
        <v>0</v>
      </c>
      <c r="Q43" s="83"/>
      <c r="R43" s="85">
        <f t="shared" si="32"/>
        <v>0</v>
      </c>
      <c r="S43" s="69">
        <f t="shared" si="33"/>
        <v>0</v>
      </c>
      <c r="T43" s="70">
        <f t="shared" si="34"/>
        <v>0</v>
      </c>
      <c r="U43" s="70">
        <f t="shared" si="35"/>
        <v>0</v>
      </c>
      <c r="V43" s="70">
        <f t="shared" si="36"/>
        <v>0</v>
      </c>
      <c r="W43" s="70">
        <f t="shared" si="37"/>
        <v>0</v>
      </c>
      <c r="X43" s="70">
        <f t="shared" si="38"/>
        <v>0</v>
      </c>
      <c r="Y43" s="70">
        <f t="shared" si="39"/>
        <v>0</v>
      </c>
      <c r="Z43" s="70">
        <f t="shared" si="39"/>
        <v>0</v>
      </c>
      <c r="AA43" s="70">
        <f t="shared" si="39"/>
        <v>0</v>
      </c>
      <c r="AB43" s="71"/>
      <c r="AC43" s="7">
        <f t="shared" si="40"/>
        <v>0</v>
      </c>
      <c r="AD43" s="86"/>
      <c r="AE43" s="73"/>
      <c r="AF43" s="87"/>
      <c r="AG43" s="87"/>
      <c r="AH43" s="88"/>
      <c r="AI43" s="88"/>
      <c r="AJ43" s="75"/>
      <c r="AK43" s="87"/>
      <c r="AL43" s="88"/>
      <c r="AM43" s="75"/>
      <c r="AN43" s="89"/>
      <c r="AO43" s="86"/>
      <c r="AP43" s="87"/>
      <c r="AQ43" s="87"/>
      <c r="AR43" s="87"/>
      <c r="AS43" s="87"/>
      <c r="AT43" s="88"/>
      <c r="AU43" s="75"/>
      <c r="AV43" s="89"/>
    </row>
    <row r="44" spans="1:68" ht="27.95" customHeight="1" x14ac:dyDescent="0.25">
      <c r="A44" s="54"/>
      <c r="B44" s="55"/>
      <c r="C44" s="56"/>
      <c r="D44" s="57"/>
      <c r="E44" s="146"/>
      <c r="F44" s="962"/>
      <c r="G44" s="142"/>
      <c r="H44" s="963"/>
      <c r="I44" s="964"/>
      <c r="J44" s="82"/>
      <c r="K44" s="96">
        <f t="shared" si="28"/>
        <v>0</v>
      </c>
      <c r="L44" s="96">
        <f t="shared" si="29"/>
        <v>0</v>
      </c>
      <c r="M44" s="83"/>
      <c r="N44" s="84"/>
      <c r="O44" s="66">
        <f t="shared" si="30"/>
        <v>0</v>
      </c>
      <c r="P44" s="66">
        <f t="shared" si="31"/>
        <v>0</v>
      </c>
      <c r="Q44" s="83"/>
      <c r="R44" s="85">
        <f t="shared" si="32"/>
        <v>0</v>
      </c>
      <c r="S44" s="69">
        <f t="shared" si="33"/>
        <v>0</v>
      </c>
      <c r="T44" s="70">
        <f t="shared" si="34"/>
        <v>0</v>
      </c>
      <c r="U44" s="70">
        <f t="shared" si="35"/>
        <v>0</v>
      </c>
      <c r="V44" s="70">
        <f t="shared" si="36"/>
        <v>0</v>
      </c>
      <c r="W44" s="70">
        <f t="shared" si="37"/>
        <v>0</v>
      </c>
      <c r="X44" s="70">
        <f t="shared" si="38"/>
        <v>0</v>
      </c>
      <c r="Y44" s="70">
        <f t="shared" si="39"/>
        <v>0</v>
      </c>
      <c r="Z44" s="70">
        <f t="shared" si="39"/>
        <v>0</v>
      </c>
      <c r="AA44" s="70">
        <f t="shared" si="39"/>
        <v>0</v>
      </c>
      <c r="AB44" s="71"/>
      <c r="AC44" s="7">
        <f t="shared" si="40"/>
        <v>0</v>
      </c>
      <c r="AD44" s="86"/>
      <c r="AE44" s="73"/>
      <c r="AF44" s="87"/>
      <c r="AG44" s="87"/>
      <c r="AH44" s="88"/>
      <c r="AI44" s="88"/>
      <c r="AJ44" s="75"/>
      <c r="AK44" s="87"/>
      <c r="AL44" s="88"/>
      <c r="AM44" s="75"/>
      <c r="AN44" s="89"/>
      <c r="AO44" s="86"/>
      <c r="AP44" s="87"/>
      <c r="AQ44" s="87"/>
      <c r="AR44" s="87"/>
      <c r="AS44" s="87"/>
      <c r="AT44" s="88"/>
      <c r="AU44" s="75"/>
      <c r="AV44" s="89"/>
    </row>
    <row r="45" spans="1:68" s="115" customFormat="1" ht="27.95" customHeight="1" x14ac:dyDescent="0.25">
      <c r="A45" s="193" t="s">
        <v>933</v>
      </c>
      <c r="B45" s="194" t="s">
        <v>158</v>
      </c>
      <c r="C45" s="56" t="s">
        <v>117</v>
      </c>
      <c r="D45" s="57" t="s">
        <v>896</v>
      </c>
      <c r="E45" s="101" t="s">
        <v>49</v>
      </c>
      <c r="F45" s="101"/>
      <c r="G45" s="102"/>
      <c r="H45" s="507" t="s">
        <v>953</v>
      </c>
      <c r="I45" s="293"/>
      <c r="J45" s="105">
        <v>1</v>
      </c>
      <c r="K45" s="496">
        <f>IF(J45&gt;0, 1, 0)</f>
        <v>1</v>
      </c>
      <c r="L45" s="496">
        <f t="shared" si="29"/>
        <v>0</v>
      </c>
      <c r="M45" s="296">
        <v>5</v>
      </c>
      <c r="N45" s="108"/>
      <c r="O45" s="496">
        <f t="shared" si="30"/>
        <v>0</v>
      </c>
      <c r="P45" s="496">
        <f t="shared" si="31"/>
        <v>0</v>
      </c>
      <c r="Q45" s="296"/>
      <c r="R45" s="358">
        <f>J45*M45*$R$9</f>
        <v>24.5</v>
      </c>
      <c r="S45" s="111">
        <f>J45*M45*$S$9</f>
        <v>5</v>
      </c>
      <c r="T45" s="112">
        <f>K45*M45*$T$9</f>
        <v>7.5</v>
      </c>
      <c r="U45" s="112">
        <f>J45*M45*$U$9</f>
        <v>12</v>
      </c>
      <c r="V45" s="112">
        <f t="shared" si="36"/>
        <v>0</v>
      </c>
      <c r="W45" s="112">
        <f t="shared" si="37"/>
        <v>0</v>
      </c>
      <c r="X45" s="112">
        <f t="shared" si="38"/>
        <v>0</v>
      </c>
      <c r="Y45" s="112">
        <f t="shared" si="39"/>
        <v>5</v>
      </c>
      <c r="Z45" s="112">
        <f t="shared" si="39"/>
        <v>7.5</v>
      </c>
      <c r="AA45" s="112">
        <f t="shared" si="39"/>
        <v>12</v>
      </c>
      <c r="AB45" s="113"/>
      <c r="AC45" s="114">
        <f t="shared" si="40"/>
        <v>0</v>
      </c>
      <c r="AD45" s="86"/>
      <c r="AE45" s="73"/>
      <c r="AF45" s="87"/>
      <c r="AG45" s="87"/>
      <c r="AH45" s="88"/>
      <c r="AI45" s="88"/>
      <c r="AJ45" s="75"/>
      <c r="AK45" s="87"/>
      <c r="AL45" s="88"/>
      <c r="AM45" s="75"/>
      <c r="AN45" s="89"/>
      <c r="AO45" s="86"/>
      <c r="AP45" s="87"/>
      <c r="AQ45" s="87"/>
      <c r="AR45" s="87"/>
      <c r="AS45" s="87"/>
      <c r="AT45" s="88"/>
      <c r="AU45" s="75"/>
      <c r="AV45" s="89"/>
      <c r="AW45" s="6"/>
      <c r="AX45" s="6"/>
      <c r="AY45" s="6"/>
      <c r="AZ45" s="6"/>
      <c r="BA45" s="6"/>
      <c r="BB45" s="6"/>
      <c r="BC45" s="6"/>
      <c r="BD45" s="6"/>
      <c r="BE45" s="6"/>
      <c r="BF45" s="6"/>
      <c r="BG45" s="6"/>
      <c r="BH45" s="6"/>
      <c r="BI45" s="6"/>
      <c r="BJ45" s="6"/>
      <c r="BK45" s="6"/>
      <c r="BL45" s="6"/>
      <c r="BM45" s="6"/>
      <c r="BN45" s="6"/>
      <c r="BO45" s="6"/>
      <c r="BP45" s="6"/>
    </row>
    <row r="46" spans="1:68" s="115" customFormat="1" ht="27.95" customHeight="1" x14ac:dyDescent="0.25">
      <c r="A46" s="193" t="s">
        <v>933</v>
      </c>
      <c r="B46" s="194" t="s">
        <v>158</v>
      </c>
      <c r="C46" s="56" t="s">
        <v>117</v>
      </c>
      <c r="D46" s="57" t="s">
        <v>896</v>
      </c>
      <c r="E46" s="101" t="s">
        <v>49</v>
      </c>
      <c r="F46" s="101"/>
      <c r="G46" s="102"/>
      <c r="H46" s="103"/>
      <c r="I46" s="104"/>
      <c r="J46" s="105"/>
      <c r="K46" s="106">
        <f>IF(J46&gt;0, 1, 0)</f>
        <v>0</v>
      </c>
      <c r="L46" s="106">
        <f t="shared" si="29"/>
        <v>0</v>
      </c>
      <c r="M46" s="107"/>
      <c r="N46" s="108"/>
      <c r="O46" s="109">
        <f t="shared" si="30"/>
        <v>0</v>
      </c>
      <c r="P46" s="109">
        <f t="shared" si="31"/>
        <v>0</v>
      </c>
      <c r="Q46" s="107"/>
      <c r="R46" s="110">
        <f>J46*M46*$R$9</f>
        <v>0</v>
      </c>
      <c r="S46" s="111">
        <f>J46*M46*$S$9</f>
        <v>0</v>
      </c>
      <c r="T46" s="112">
        <f>K46*M46*$T$9</f>
        <v>0</v>
      </c>
      <c r="U46" s="112">
        <f>J46*M46*$U$9</f>
        <v>0</v>
      </c>
      <c r="V46" s="112">
        <f t="shared" si="36"/>
        <v>0</v>
      </c>
      <c r="W46" s="112">
        <f t="shared" si="37"/>
        <v>0</v>
      </c>
      <c r="X46" s="112">
        <f t="shared" si="38"/>
        <v>0</v>
      </c>
      <c r="Y46" s="112">
        <f t="shared" si="39"/>
        <v>0</v>
      </c>
      <c r="Z46" s="112">
        <f t="shared" si="39"/>
        <v>0</v>
      </c>
      <c r="AA46" s="112">
        <f t="shared" si="39"/>
        <v>0</v>
      </c>
      <c r="AB46" s="113"/>
      <c r="AC46" s="114">
        <f t="shared" si="40"/>
        <v>0</v>
      </c>
      <c r="AD46" s="86"/>
      <c r="AE46" s="73"/>
      <c r="AF46" s="87"/>
      <c r="AG46" s="87"/>
      <c r="AH46" s="88"/>
      <c r="AI46" s="88"/>
      <c r="AJ46" s="75"/>
      <c r="AK46" s="87"/>
      <c r="AL46" s="88"/>
      <c r="AM46" s="75"/>
      <c r="AN46" s="89"/>
      <c r="AO46" s="86"/>
      <c r="AP46" s="87"/>
      <c r="AQ46" s="87"/>
      <c r="AR46" s="87"/>
      <c r="AS46" s="87"/>
      <c r="AT46" s="88"/>
      <c r="AU46" s="75"/>
      <c r="AV46" s="89"/>
      <c r="AW46" s="6"/>
      <c r="AX46" s="6"/>
      <c r="AY46" s="6"/>
      <c r="AZ46" s="6"/>
      <c r="BA46" s="6"/>
      <c r="BB46" s="6"/>
      <c r="BC46" s="6"/>
      <c r="BD46" s="6"/>
      <c r="BE46" s="6"/>
      <c r="BF46" s="6"/>
      <c r="BG46" s="6"/>
      <c r="BH46" s="6"/>
      <c r="BI46" s="6"/>
      <c r="BJ46" s="6"/>
      <c r="BK46" s="6"/>
      <c r="BL46" s="6"/>
      <c r="BM46" s="6"/>
      <c r="BN46" s="6"/>
      <c r="BO46" s="6"/>
      <c r="BP46" s="6"/>
    </row>
    <row r="47" spans="1:68" ht="27.75" customHeight="1" thickBot="1" x14ac:dyDescent="0.3">
      <c r="A47" s="116" t="s">
        <v>933</v>
      </c>
      <c r="B47" s="117" t="s">
        <v>158</v>
      </c>
      <c r="C47" s="117" t="s">
        <v>117</v>
      </c>
      <c r="D47" s="497"/>
      <c r="E47" s="118"/>
      <c r="F47" s="118"/>
      <c r="G47" s="119"/>
      <c r="H47" s="120" t="s">
        <v>90</v>
      </c>
      <c r="I47" s="121"/>
      <c r="J47" s="122"/>
      <c r="K47" s="123"/>
      <c r="L47" s="123"/>
      <c r="M47" s="124"/>
      <c r="N47" s="125"/>
      <c r="O47" s="123"/>
      <c r="P47" s="123"/>
      <c r="Q47" s="124"/>
      <c r="R47" s="126">
        <f>SUM(R35:R46)</f>
        <v>573.5</v>
      </c>
      <c r="S47" s="127">
        <f t="shared" ref="S47:AA47" si="41">SUM(S35:S46)</f>
        <v>127</v>
      </c>
      <c r="T47" s="128">
        <f t="shared" si="41"/>
        <v>129.5</v>
      </c>
      <c r="U47" s="128">
        <f t="shared" si="41"/>
        <v>158.39999999999998</v>
      </c>
      <c r="V47" s="128">
        <f t="shared" si="41"/>
        <v>104</v>
      </c>
      <c r="W47" s="128">
        <f t="shared" si="41"/>
        <v>23.4</v>
      </c>
      <c r="X47" s="128">
        <f t="shared" si="41"/>
        <v>31.2</v>
      </c>
      <c r="Y47" s="129">
        <f t="shared" si="41"/>
        <v>231</v>
      </c>
      <c r="Z47" s="129">
        <f t="shared" si="41"/>
        <v>152.89999999999998</v>
      </c>
      <c r="AA47" s="129">
        <f t="shared" si="41"/>
        <v>189.60000000000002</v>
      </c>
      <c r="AB47" s="130">
        <f>R47/1800/0.6</f>
        <v>0.53101851851851856</v>
      </c>
      <c r="AC47" s="7"/>
      <c r="AD47" s="131"/>
      <c r="AE47" s="132"/>
      <c r="AF47" s="132"/>
      <c r="AG47" s="132"/>
      <c r="AH47" s="132"/>
      <c r="AI47" s="132"/>
      <c r="AJ47" s="132"/>
      <c r="AK47" s="132"/>
      <c r="AL47" s="132"/>
      <c r="AM47" s="132"/>
      <c r="AN47" s="132"/>
      <c r="AO47" s="132"/>
      <c r="AP47" s="132"/>
      <c r="AQ47" s="132"/>
      <c r="AR47" s="132"/>
      <c r="AS47" s="132"/>
      <c r="AT47" s="132"/>
      <c r="AU47" s="132"/>
      <c r="AV47" s="961"/>
    </row>
    <row r="48" spans="1:68" ht="27.95" customHeight="1" thickTop="1" x14ac:dyDescent="0.25">
      <c r="A48" s="54" t="s">
        <v>954</v>
      </c>
      <c r="B48" s="55" t="s">
        <v>158</v>
      </c>
      <c r="C48" s="56" t="s">
        <v>52</v>
      </c>
      <c r="D48" s="57" t="s">
        <v>896</v>
      </c>
      <c r="E48" s="58" t="s">
        <v>54</v>
      </c>
      <c r="F48" s="80">
        <v>5</v>
      </c>
      <c r="G48" s="60" t="s">
        <v>955</v>
      </c>
      <c r="H48" s="60" t="s">
        <v>956</v>
      </c>
      <c r="I48" s="959"/>
      <c r="J48" s="62">
        <v>1</v>
      </c>
      <c r="K48" s="63">
        <f t="shared" ref="K48:K57" si="42">IF(J48&gt;0, 1, 0)</f>
        <v>1</v>
      </c>
      <c r="L48" s="63">
        <f t="shared" ref="L48:L59" si="43">J48-K48</f>
        <v>0</v>
      </c>
      <c r="M48" s="64">
        <v>26</v>
      </c>
      <c r="N48" s="65">
        <v>1</v>
      </c>
      <c r="O48" s="66">
        <f t="shared" ref="O48:O59" si="44">IF(N48&gt;0, 1, 0)</f>
        <v>1</v>
      </c>
      <c r="P48" s="66">
        <f t="shared" ref="P48:P59" si="45">N48-O48</f>
        <v>0</v>
      </c>
      <c r="Q48" s="960">
        <v>26</v>
      </c>
      <c r="R48" s="68">
        <f t="shared" ref="R48:R57" si="46">(K48*M48*$R$5)+(L48*M48*$R$6)+(O48*Q48*$R$7)+(P48*Q48*$R$8)</f>
        <v>124.80000000000001</v>
      </c>
      <c r="S48" s="69">
        <f t="shared" ref="S48:S57" si="47">J48*M48*$S$5</f>
        <v>26</v>
      </c>
      <c r="T48" s="70">
        <f t="shared" ref="T48:T57" si="48">K48*M48*$T$5</f>
        <v>26</v>
      </c>
      <c r="U48" s="70">
        <f t="shared" ref="U48:U57" si="49">J48*M48*$U$5</f>
        <v>31.2</v>
      </c>
      <c r="V48" s="70">
        <f t="shared" ref="V48:V59" si="50">N48*Q48*$V$7</f>
        <v>26</v>
      </c>
      <c r="W48" s="70">
        <f t="shared" ref="W48:W59" si="51">O48*Q48*$W$7</f>
        <v>7.8</v>
      </c>
      <c r="X48" s="70">
        <f t="shared" ref="X48:X59" si="52">N48*Q48*$X$7</f>
        <v>7.8</v>
      </c>
      <c r="Y48" s="70">
        <f t="shared" ref="Y48:AA59" si="53">S48+V48</f>
        <v>52</v>
      </c>
      <c r="Z48" s="70">
        <f t="shared" si="53"/>
        <v>33.799999999999997</v>
      </c>
      <c r="AA48" s="70">
        <f t="shared" si="53"/>
        <v>39</v>
      </c>
      <c r="AB48" s="71"/>
      <c r="AC48" s="7">
        <f t="shared" ref="AC48:AC59" si="54">R48-Y48-Z48-AA48</f>
        <v>0</v>
      </c>
      <c r="AD48" s="508" t="s">
        <v>957</v>
      </c>
      <c r="AE48" s="509"/>
      <c r="AF48" s="509" t="s">
        <v>958</v>
      </c>
      <c r="AG48" s="967" t="s">
        <v>1412</v>
      </c>
      <c r="AH48" s="510"/>
      <c r="AI48" s="510"/>
      <c r="AJ48" s="511"/>
      <c r="AK48" s="512" t="s">
        <v>861</v>
      </c>
      <c r="AL48" s="510"/>
      <c r="AM48" s="511"/>
      <c r="AN48" s="513"/>
      <c r="AO48" s="514" t="s">
        <v>960</v>
      </c>
      <c r="AP48" s="515" t="s">
        <v>961</v>
      </c>
      <c r="AQ48" s="516"/>
      <c r="AR48" s="517" t="s">
        <v>962</v>
      </c>
      <c r="AS48" s="87" t="s">
        <v>963</v>
      </c>
      <c r="AT48" s="510"/>
      <c r="AU48" s="511"/>
      <c r="AV48" s="513"/>
    </row>
    <row r="49" spans="1:68" ht="27.95" customHeight="1" x14ac:dyDescent="0.25">
      <c r="A49" s="54" t="s">
        <v>954</v>
      </c>
      <c r="B49" s="55" t="s">
        <v>158</v>
      </c>
      <c r="C49" s="56" t="s">
        <v>52</v>
      </c>
      <c r="D49" s="57" t="s">
        <v>896</v>
      </c>
      <c r="E49" s="151" t="s">
        <v>84</v>
      </c>
      <c r="F49" s="152">
        <v>5</v>
      </c>
      <c r="G49" s="153" t="s">
        <v>964</v>
      </c>
      <c r="H49" s="60" t="s">
        <v>965</v>
      </c>
      <c r="I49" s="81"/>
      <c r="J49" s="82">
        <v>1</v>
      </c>
      <c r="K49" s="63">
        <f t="shared" si="42"/>
        <v>1</v>
      </c>
      <c r="L49" s="63">
        <f t="shared" si="43"/>
        <v>0</v>
      </c>
      <c r="M49" s="83">
        <v>26</v>
      </c>
      <c r="N49" s="84">
        <v>1</v>
      </c>
      <c r="O49" s="66">
        <f t="shared" si="44"/>
        <v>1</v>
      </c>
      <c r="P49" s="66">
        <f t="shared" si="45"/>
        <v>0</v>
      </c>
      <c r="Q49" s="83">
        <v>26</v>
      </c>
      <c r="R49" s="85">
        <f t="shared" si="46"/>
        <v>124.80000000000001</v>
      </c>
      <c r="S49" s="69">
        <f t="shared" si="47"/>
        <v>26</v>
      </c>
      <c r="T49" s="70">
        <f t="shared" si="48"/>
        <v>26</v>
      </c>
      <c r="U49" s="70">
        <f t="shared" si="49"/>
        <v>31.2</v>
      </c>
      <c r="V49" s="70">
        <f t="shared" si="50"/>
        <v>26</v>
      </c>
      <c r="W49" s="70">
        <f t="shared" si="51"/>
        <v>7.8</v>
      </c>
      <c r="X49" s="70">
        <f t="shared" si="52"/>
        <v>7.8</v>
      </c>
      <c r="Y49" s="70">
        <f t="shared" si="53"/>
        <v>52</v>
      </c>
      <c r="Z49" s="70">
        <f t="shared" si="53"/>
        <v>33.799999999999997</v>
      </c>
      <c r="AA49" s="70">
        <f t="shared" si="53"/>
        <v>39</v>
      </c>
      <c r="AB49" s="71"/>
      <c r="AC49" s="7">
        <f t="shared" si="54"/>
        <v>0</v>
      </c>
      <c r="AD49" s="518" t="s">
        <v>838</v>
      </c>
      <c r="AE49" s="509"/>
      <c r="AF49" s="519" t="s">
        <v>839</v>
      </c>
      <c r="AG49" s="968" t="s">
        <v>840</v>
      </c>
      <c r="AH49" s="510"/>
      <c r="AI49" s="510"/>
      <c r="AJ49" s="511"/>
      <c r="AK49" s="512" t="s">
        <v>966</v>
      </c>
      <c r="AL49" s="510"/>
      <c r="AM49" s="511"/>
      <c r="AN49" s="520"/>
      <c r="AO49" s="514"/>
      <c r="AP49" s="521" t="s">
        <v>967</v>
      </c>
      <c r="AQ49" s="521"/>
      <c r="AR49" s="516"/>
      <c r="AS49" s="521" t="s">
        <v>968</v>
      </c>
      <c r="AT49" s="510"/>
      <c r="AU49" s="511"/>
      <c r="AV49" s="520"/>
    </row>
    <row r="50" spans="1:68" ht="27.95" customHeight="1" x14ac:dyDescent="0.25">
      <c r="A50" s="54" t="s">
        <v>954</v>
      </c>
      <c r="B50" s="55" t="s">
        <v>158</v>
      </c>
      <c r="C50" s="56" t="s">
        <v>52</v>
      </c>
      <c r="D50" s="57" t="s">
        <v>896</v>
      </c>
      <c r="E50" s="150" t="s">
        <v>84</v>
      </c>
      <c r="F50" s="59">
        <v>5</v>
      </c>
      <c r="G50" s="60" t="s">
        <v>969</v>
      </c>
      <c r="H50" s="153" t="s">
        <v>970</v>
      </c>
      <c r="I50" s="81"/>
      <c r="J50" s="82">
        <v>1</v>
      </c>
      <c r="K50" s="63">
        <f t="shared" si="42"/>
        <v>1</v>
      </c>
      <c r="L50" s="63">
        <f t="shared" si="43"/>
        <v>0</v>
      </c>
      <c r="M50" s="83">
        <v>26</v>
      </c>
      <c r="N50" s="84">
        <v>1</v>
      </c>
      <c r="O50" s="66">
        <f t="shared" si="44"/>
        <v>1</v>
      </c>
      <c r="P50" s="66">
        <f t="shared" si="45"/>
        <v>0</v>
      </c>
      <c r="Q50" s="83">
        <v>26</v>
      </c>
      <c r="R50" s="85">
        <f t="shared" si="46"/>
        <v>124.80000000000001</v>
      </c>
      <c r="S50" s="69">
        <f t="shared" si="47"/>
        <v>26</v>
      </c>
      <c r="T50" s="70">
        <f t="shared" si="48"/>
        <v>26</v>
      </c>
      <c r="U50" s="70">
        <f t="shared" si="49"/>
        <v>31.2</v>
      </c>
      <c r="V50" s="70">
        <f t="shared" si="50"/>
        <v>26</v>
      </c>
      <c r="W50" s="70">
        <f t="shared" si="51"/>
        <v>7.8</v>
      </c>
      <c r="X50" s="70">
        <f t="shared" si="52"/>
        <v>7.8</v>
      </c>
      <c r="Y50" s="70">
        <f t="shared" si="53"/>
        <v>52</v>
      </c>
      <c r="Z50" s="70">
        <f t="shared" si="53"/>
        <v>33.799999999999997</v>
      </c>
      <c r="AA50" s="70">
        <f t="shared" si="53"/>
        <v>39</v>
      </c>
      <c r="AB50" s="71"/>
      <c r="AC50" s="7">
        <f t="shared" si="54"/>
        <v>0</v>
      </c>
      <c r="AD50" s="522"/>
      <c r="AE50" s="523"/>
      <c r="AF50" s="506"/>
      <c r="AG50" s="506"/>
      <c r="AH50" s="510"/>
      <c r="AI50" s="510"/>
      <c r="AJ50" s="511"/>
      <c r="AK50" s="521" t="s">
        <v>971</v>
      </c>
      <c r="AL50" s="510"/>
      <c r="AM50" s="511"/>
      <c r="AN50" s="520"/>
      <c r="AO50" s="514"/>
      <c r="AP50" s="521" t="s">
        <v>972</v>
      </c>
      <c r="AQ50" s="521"/>
      <c r="AR50" s="521"/>
      <c r="AS50" s="521" t="s">
        <v>973</v>
      </c>
      <c r="AT50" s="510"/>
      <c r="AU50" s="511"/>
      <c r="AV50" s="520"/>
    </row>
    <row r="51" spans="1:68" ht="27.95" customHeight="1" x14ac:dyDescent="0.25">
      <c r="A51" s="54" t="s">
        <v>954</v>
      </c>
      <c r="B51" s="55" t="s">
        <v>158</v>
      </c>
      <c r="C51" s="56" t="s">
        <v>52</v>
      </c>
      <c r="D51" s="57" t="s">
        <v>896</v>
      </c>
      <c r="E51" s="150" t="s">
        <v>84</v>
      </c>
      <c r="F51" s="80">
        <v>4</v>
      </c>
      <c r="G51" s="60" t="s">
        <v>974</v>
      </c>
      <c r="H51" s="60" t="s">
        <v>956</v>
      </c>
      <c r="I51" s="81"/>
      <c r="J51" s="82">
        <v>1</v>
      </c>
      <c r="K51" s="63">
        <f t="shared" si="42"/>
        <v>1</v>
      </c>
      <c r="L51" s="63">
        <f t="shared" si="43"/>
        <v>0</v>
      </c>
      <c r="M51" s="83">
        <v>26</v>
      </c>
      <c r="N51" s="84">
        <v>2</v>
      </c>
      <c r="O51" s="66">
        <f t="shared" si="44"/>
        <v>1</v>
      </c>
      <c r="P51" s="66">
        <f t="shared" si="45"/>
        <v>1</v>
      </c>
      <c r="Q51" s="83">
        <v>13</v>
      </c>
      <c r="R51" s="85">
        <f t="shared" si="46"/>
        <v>120.9</v>
      </c>
      <c r="S51" s="69">
        <f t="shared" si="47"/>
        <v>26</v>
      </c>
      <c r="T51" s="70">
        <f t="shared" si="48"/>
        <v>26</v>
      </c>
      <c r="U51" s="70">
        <f t="shared" si="49"/>
        <v>31.2</v>
      </c>
      <c r="V51" s="70">
        <f t="shared" si="50"/>
        <v>26</v>
      </c>
      <c r="W51" s="70">
        <f t="shared" si="51"/>
        <v>3.9</v>
      </c>
      <c r="X51" s="70">
        <f t="shared" si="52"/>
        <v>7.8</v>
      </c>
      <c r="Y51" s="70">
        <f t="shared" si="53"/>
        <v>52</v>
      </c>
      <c r="Z51" s="70">
        <f t="shared" si="53"/>
        <v>29.9</v>
      </c>
      <c r="AA51" s="70">
        <f t="shared" si="53"/>
        <v>39</v>
      </c>
      <c r="AB51" s="71"/>
      <c r="AC51" s="7">
        <f t="shared" si="54"/>
        <v>0</v>
      </c>
      <c r="AD51" s="522"/>
      <c r="AE51" s="523"/>
      <c r="AF51" s="506"/>
      <c r="AG51" s="506"/>
      <c r="AH51" s="510"/>
      <c r="AI51" s="510"/>
      <c r="AJ51" s="511"/>
      <c r="AK51" s="506"/>
      <c r="AL51" s="510"/>
      <c r="AM51" s="511"/>
      <c r="AN51" s="520"/>
      <c r="AO51" s="524"/>
      <c r="AP51" s="525"/>
      <c r="AQ51" s="525"/>
      <c r="AR51" s="525"/>
      <c r="AS51" s="525"/>
      <c r="AT51" s="510"/>
      <c r="AU51" s="511"/>
      <c r="AV51" s="520"/>
    </row>
    <row r="52" spans="1:68" ht="27.95" customHeight="1" x14ac:dyDescent="0.25">
      <c r="A52" s="54"/>
      <c r="B52" s="55"/>
      <c r="C52" s="56"/>
      <c r="D52" s="57"/>
      <c r="E52" s="141"/>
      <c r="F52" s="136"/>
      <c r="G52" s="137"/>
      <c r="H52" s="140"/>
      <c r="I52" s="81"/>
      <c r="J52" s="82"/>
      <c r="K52" s="63">
        <f t="shared" si="42"/>
        <v>0</v>
      </c>
      <c r="L52" s="63">
        <f t="shared" si="43"/>
        <v>0</v>
      </c>
      <c r="M52" s="83"/>
      <c r="N52" s="84"/>
      <c r="O52" s="66">
        <f t="shared" si="44"/>
        <v>0</v>
      </c>
      <c r="P52" s="66">
        <f t="shared" si="45"/>
        <v>0</v>
      </c>
      <c r="Q52" s="83"/>
      <c r="R52" s="85">
        <f t="shared" si="46"/>
        <v>0</v>
      </c>
      <c r="S52" s="69">
        <f t="shared" si="47"/>
        <v>0</v>
      </c>
      <c r="T52" s="70">
        <f t="shared" si="48"/>
        <v>0</v>
      </c>
      <c r="U52" s="70">
        <f t="shared" si="49"/>
        <v>0</v>
      </c>
      <c r="V52" s="70">
        <f t="shared" si="50"/>
        <v>0</v>
      </c>
      <c r="W52" s="70">
        <f t="shared" si="51"/>
        <v>0</v>
      </c>
      <c r="X52" s="70">
        <f t="shared" si="52"/>
        <v>0</v>
      </c>
      <c r="Y52" s="70">
        <f t="shared" si="53"/>
        <v>0</v>
      </c>
      <c r="Z52" s="70">
        <f t="shared" si="53"/>
        <v>0</v>
      </c>
      <c r="AA52" s="70">
        <f t="shared" si="53"/>
        <v>0</v>
      </c>
      <c r="AB52" s="71"/>
      <c r="AC52" s="7">
        <f t="shared" si="54"/>
        <v>0</v>
      </c>
      <c r="AD52" s="524"/>
      <c r="AE52" s="526"/>
      <c r="AF52" s="525"/>
      <c r="AG52" s="525"/>
      <c r="AH52" s="510"/>
      <c r="AI52" s="510"/>
      <c r="AJ52" s="511"/>
      <c r="AO52" s="524"/>
      <c r="AP52" s="525"/>
      <c r="AQ52" s="525"/>
      <c r="AR52" s="525"/>
      <c r="AS52" s="525"/>
      <c r="AT52" s="510"/>
      <c r="AU52" s="511"/>
      <c r="AV52" s="520"/>
    </row>
    <row r="53" spans="1:68" ht="27.95" customHeight="1" x14ac:dyDescent="0.25">
      <c r="A53" s="54"/>
      <c r="B53" s="55"/>
      <c r="C53" s="56"/>
      <c r="D53" s="57"/>
      <c r="E53" s="141"/>
      <c r="F53" s="136"/>
      <c r="G53" s="137"/>
      <c r="H53" s="140"/>
      <c r="I53" s="81"/>
      <c r="J53" s="82"/>
      <c r="K53" s="63">
        <f t="shared" si="42"/>
        <v>0</v>
      </c>
      <c r="L53" s="63">
        <f t="shared" si="43"/>
        <v>0</v>
      </c>
      <c r="M53" s="83"/>
      <c r="N53" s="84"/>
      <c r="O53" s="66">
        <f t="shared" si="44"/>
        <v>0</v>
      </c>
      <c r="P53" s="66">
        <f t="shared" si="45"/>
        <v>0</v>
      </c>
      <c r="Q53" s="83"/>
      <c r="R53" s="85">
        <f t="shared" si="46"/>
        <v>0</v>
      </c>
      <c r="S53" s="69">
        <f t="shared" si="47"/>
        <v>0</v>
      </c>
      <c r="T53" s="70">
        <f t="shared" si="48"/>
        <v>0</v>
      </c>
      <c r="U53" s="70">
        <f t="shared" si="49"/>
        <v>0</v>
      </c>
      <c r="V53" s="70">
        <f t="shared" si="50"/>
        <v>0</v>
      </c>
      <c r="W53" s="70">
        <f t="shared" si="51"/>
        <v>0</v>
      </c>
      <c r="X53" s="70">
        <f t="shared" si="52"/>
        <v>0</v>
      </c>
      <c r="Y53" s="70">
        <f t="shared" si="53"/>
        <v>0</v>
      </c>
      <c r="Z53" s="70">
        <f t="shared" si="53"/>
        <v>0</v>
      </c>
      <c r="AA53" s="70">
        <f t="shared" si="53"/>
        <v>0</v>
      </c>
      <c r="AB53" s="71"/>
      <c r="AC53" s="7">
        <f t="shared" si="54"/>
        <v>0</v>
      </c>
      <c r="AD53" s="524"/>
      <c r="AE53" s="526"/>
      <c r="AF53" s="525"/>
      <c r="AG53" s="525"/>
      <c r="AH53" s="510"/>
      <c r="AI53" s="510"/>
      <c r="AJ53" s="511"/>
      <c r="AK53" s="527"/>
      <c r="AL53" s="510"/>
      <c r="AM53" s="511"/>
      <c r="AN53" s="520"/>
      <c r="AO53" s="524"/>
      <c r="AP53" s="525"/>
      <c r="AQ53" s="525"/>
      <c r="AR53" s="525"/>
      <c r="AS53" s="525"/>
      <c r="AT53" s="510"/>
      <c r="AU53" s="511"/>
      <c r="AV53" s="520"/>
    </row>
    <row r="54" spans="1:68" ht="27.95" customHeight="1" x14ac:dyDescent="0.25">
      <c r="A54" s="54"/>
      <c r="B54" s="55"/>
      <c r="C54" s="56"/>
      <c r="D54" s="57"/>
      <c r="E54" s="141"/>
      <c r="F54" s="136"/>
      <c r="G54" s="142"/>
      <c r="H54" s="140"/>
      <c r="I54" s="81"/>
      <c r="J54" s="82"/>
      <c r="K54" s="63">
        <f t="shared" si="42"/>
        <v>0</v>
      </c>
      <c r="L54" s="63">
        <f t="shared" si="43"/>
        <v>0</v>
      </c>
      <c r="M54" s="83"/>
      <c r="N54" s="84"/>
      <c r="O54" s="66">
        <f t="shared" si="44"/>
        <v>0</v>
      </c>
      <c r="P54" s="66">
        <f t="shared" si="45"/>
        <v>0</v>
      </c>
      <c r="Q54" s="83"/>
      <c r="R54" s="85">
        <f t="shared" si="46"/>
        <v>0</v>
      </c>
      <c r="S54" s="69">
        <f t="shared" si="47"/>
        <v>0</v>
      </c>
      <c r="T54" s="70">
        <f t="shared" si="48"/>
        <v>0</v>
      </c>
      <c r="U54" s="70">
        <f t="shared" si="49"/>
        <v>0</v>
      </c>
      <c r="V54" s="70">
        <f t="shared" si="50"/>
        <v>0</v>
      </c>
      <c r="W54" s="70">
        <f t="shared" si="51"/>
        <v>0</v>
      </c>
      <c r="X54" s="70">
        <f t="shared" si="52"/>
        <v>0</v>
      </c>
      <c r="Y54" s="70">
        <f t="shared" si="53"/>
        <v>0</v>
      </c>
      <c r="Z54" s="70">
        <f t="shared" si="53"/>
        <v>0</v>
      </c>
      <c r="AA54" s="70">
        <f t="shared" si="53"/>
        <v>0</v>
      </c>
      <c r="AB54" s="71"/>
      <c r="AC54" s="7">
        <f t="shared" si="54"/>
        <v>0</v>
      </c>
      <c r="AD54" s="86"/>
      <c r="AE54" s="73"/>
      <c r="AF54" s="87"/>
      <c r="AG54" s="87"/>
      <c r="AH54" s="88"/>
      <c r="AI54" s="88"/>
      <c r="AJ54" s="75"/>
      <c r="AK54" s="87"/>
      <c r="AL54" s="88"/>
      <c r="AM54" s="75"/>
      <c r="AN54" s="89"/>
      <c r="AO54" s="86"/>
      <c r="AP54" s="87"/>
      <c r="AQ54" s="87"/>
      <c r="AR54" s="87"/>
      <c r="AS54" s="87"/>
      <c r="AT54" s="88"/>
      <c r="AU54" s="75"/>
      <c r="AV54" s="89"/>
    </row>
    <row r="55" spans="1:68" ht="27.95" customHeight="1" x14ac:dyDescent="0.25">
      <c r="A55" s="54"/>
      <c r="B55" s="55"/>
      <c r="C55" s="56"/>
      <c r="D55" s="57"/>
      <c r="E55" s="141"/>
      <c r="F55" s="136"/>
      <c r="G55" s="142"/>
      <c r="H55" s="140"/>
      <c r="I55" s="94"/>
      <c r="J55" s="82"/>
      <c r="K55" s="63">
        <f t="shared" si="42"/>
        <v>0</v>
      </c>
      <c r="L55" s="63">
        <f t="shared" si="43"/>
        <v>0</v>
      </c>
      <c r="M55" s="83"/>
      <c r="N55" s="84"/>
      <c r="O55" s="66">
        <f t="shared" si="44"/>
        <v>0</v>
      </c>
      <c r="P55" s="66">
        <f t="shared" si="45"/>
        <v>0</v>
      </c>
      <c r="Q55" s="83"/>
      <c r="R55" s="85">
        <f t="shared" si="46"/>
        <v>0</v>
      </c>
      <c r="S55" s="69">
        <f t="shared" si="47"/>
        <v>0</v>
      </c>
      <c r="T55" s="70">
        <f t="shared" si="48"/>
        <v>0</v>
      </c>
      <c r="U55" s="70">
        <f t="shared" si="49"/>
        <v>0</v>
      </c>
      <c r="V55" s="70">
        <f t="shared" si="50"/>
        <v>0</v>
      </c>
      <c r="W55" s="70">
        <f t="shared" si="51"/>
        <v>0</v>
      </c>
      <c r="X55" s="70">
        <f t="shared" si="52"/>
        <v>0</v>
      </c>
      <c r="Y55" s="70">
        <f t="shared" si="53"/>
        <v>0</v>
      </c>
      <c r="Z55" s="70">
        <f t="shared" si="53"/>
        <v>0</v>
      </c>
      <c r="AA55" s="70">
        <f t="shared" si="53"/>
        <v>0</v>
      </c>
      <c r="AB55" s="71"/>
      <c r="AC55" s="7">
        <f t="shared" si="54"/>
        <v>0</v>
      </c>
      <c r="AD55" s="86"/>
      <c r="AE55" s="73"/>
      <c r="AF55" s="87"/>
      <c r="AG55" s="87"/>
      <c r="AH55" s="88"/>
      <c r="AI55" s="88"/>
      <c r="AJ55" s="75"/>
      <c r="AK55" s="87"/>
      <c r="AL55" s="88"/>
      <c r="AM55" s="75"/>
      <c r="AN55" s="89"/>
      <c r="AO55" s="86"/>
      <c r="AP55" s="87"/>
      <c r="AQ55" s="87"/>
      <c r="AR55" s="87"/>
      <c r="AS55" s="87"/>
      <c r="AT55" s="88"/>
      <c r="AU55" s="75"/>
      <c r="AV55" s="89"/>
    </row>
    <row r="56" spans="1:68" ht="27.95" customHeight="1" x14ac:dyDescent="0.25">
      <c r="A56" s="54"/>
      <c r="B56" s="55"/>
      <c r="C56" s="56"/>
      <c r="D56" s="57"/>
      <c r="E56" s="143"/>
      <c r="F56" s="144"/>
      <c r="G56" s="145"/>
      <c r="H56" s="140"/>
      <c r="I56" s="81"/>
      <c r="J56" s="82"/>
      <c r="K56" s="63">
        <f t="shared" si="42"/>
        <v>0</v>
      </c>
      <c r="L56" s="63">
        <f t="shared" si="43"/>
        <v>0</v>
      </c>
      <c r="M56" s="83"/>
      <c r="N56" s="84"/>
      <c r="O56" s="66">
        <f t="shared" si="44"/>
        <v>0</v>
      </c>
      <c r="P56" s="66">
        <f t="shared" si="45"/>
        <v>0</v>
      </c>
      <c r="Q56" s="83"/>
      <c r="R56" s="85">
        <f t="shared" si="46"/>
        <v>0</v>
      </c>
      <c r="S56" s="69">
        <f t="shared" si="47"/>
        <v>0</v>
      </c>
      <c r="T56" s="70">
        <f t="shared" si="48"/>
        <v>0</v>
      </c>
      <c r="U56" s="70">
        <f t="shared" si="49"/>
        <v>0</v>
      </c>
      <c r="V56" s="70">
        <f t="shared" si="50"/>
        <v>0</v>
      </c>
      <c r="W56" s="70">
        <f t="shared" si="51"/>
        <v>0</v>
      </c>
      <c r="X56" s="70">
        <f t="shared" si="52"/>
        <v>0</v>
      </c>
      <c r="Y56" s="70">
        <f t="shared" si="53"/>
        <v>0</v>
      </c>
      <c r="Z56" s="70">
        <f t="shared" si="53"/>
        <v>0</v>
      </c>
      <c r="AA56" s="70">
        <f t="shared" si="53"/>
        <v>0</v>
      </c>
      <c r="AB56" s="71"/>
      <c r="AC56" s="7">
        <f t="shared" si="54"/>
        <v>0</v>
      </c>
      <c r="AD56" s="86"/>
      <c r="AE56" s="73"/>
      <c r="AF56" s="87"/>
      <c r="AG56" s="87"/>
      <c r="AH56" s="88"/>
      <c r="AI56" s="88"/>
      <c r="AJ56" s="75"/>
      <c r="AK56" s="87"/>
      <c r="AL56" s="88"/>
      <c r="AM56" s="75"/>
      <c r="AN56" s="89"/>
      <c r="AO56" s="86"/>
      <c r="AP56" s="87"/>
      <c r="AQ56" s="87"/>
      <c r="AR56" s="87"/>
      <c r="AS56" s="87"/>
      <c r="AT56" s="88"/>
      <c r="AU56" s="75"/>
      <c r="AV56" s="89"/>
    </row>
    <row r="57" spans="1:68" ht="27.95" customHeight="1" x14ac:dyDescent="0.25">
      <c r="A57" s="54"/>
      <c r="B57" s="55"/>
      <c r="C57" s="56"/>
      <c r="D57" s="57"/>
      <c r="E57" s="146"/>
      <c r="F57" s="962"/>
      <c r="G57" s="142"/>
      <c r="H57" s="963"/>
      <c r="I57" s="964"/>
      <c r="J57" s="82"/>
      <c r="K57" s="96">
        <f t="shared" si="42"/>
        <v>0</v>
      </c>
      <c r="L57" s="96">
        <f t="shared" si="43"/>
        <v>0</v>
      </c>
      <c r="M57" s="83"/>
      <c r="N57" s="84"/>
      <c r="O57" s="66">
        <f t="shared" si="44"/>
        <v>0</v>
      </c>
      <c r="P57" s="66">
        <f t="shared" si="45"/>
        <v>0</v>
      </c>
      <c r="Q57" s="83"/>
      <c r="R57" s="85">
        <f t="shared" si="46"/>
        <v>0</v>
      </c>
      <c r="S57" s="69">
        <f t="shared" si="47"/>
        <v>0</v>
      </c>
      <c r="T57" s="70">
        <f t="shared" si="48"/>
        <v>0</v>
      </c>
      <c r="U57" s="70">
        <f t="shared" si="49"/>
        <v>0</v>
      </c>
      <c r="V57" s="70">
        <f t="shared" si="50"/>
        <v>0</v>
      </c>
      <c r="W57" s="70">
        <f t="shared" si="51"/>
        <v>0</v>
      </c>
      <c r="X57" s="70">
        <f t="shared" si="52"/>
        <v>0</v>
      </c>
      <c r="Y57" s="70">
        <f t="shared" si="53"/>
        <v>0</v>
      </c>
      <c r="Z57" s="70">
        <f t="shared" si="53"/>
        <v>0</v>
      </c>
      <c r="AA57" s="70">
        <f t="shared" si="53"/>
        <v>0</v>
      </c>
      <c r="AB57" s="71"/>
      <c r="AC57" s="7">
        <f t="shared" si="54"/>
        <v>0</v>
      </c>
      <c r="AD57" s="86"/>
      <c r="AE57" s="73"/>
      <c r="AF57" s="87"/>
      <c r="AG57" s="87"/>
      <c r="AH57" s="88"/>
      <c r="AI57" s="88"/>
      <c r="AJ57" s="75"/>
      <c r="AK57" s="87"/>
      <c r="AL57" s="88"/>
      <c r="AM57" s="75"/>
      <c r="AN57" s="89"/>
      <c r="AO57" s="86"/>
      <c r="AP57" s="87"/>
      <c r="AQ57" s="87"/>
      <c r="AR57" s="87"/>
      <c r="AS57" s="87"/>
      <c r="AT57" s="88"/>
      <c r="AU57" s="75"/>
      <c r="AV57" s="89"/>
    </row>
    <row r="58" spans="1:68" s="115" customFormat="1" ht="44.25" customHeight="1" x14ac:dyDescent="0.25">
      <c r="A58" s="193" t="s">
        <v>954</v>
      </c>
      <c r="B58" s="194" t="s">
        <v>158</v>
      </c>
      <c r="C58" s="56" t="s">
        <v>52</v>
      </c>
      <c r="D58" s="57" t="s">
        <v>896</v>
      </c>
      <c r="E58" s="101" t="s">
        <v>49</v>
      </c>
      <c r="F58" s="101"/>
      <c r="G58" s="102"/>
      <c r="H58" s="507" t="s">
        <v>975</v>
      </c>
      <c r="I58" s="293"/>
      <c r="J58" s="105">
        <v>1</v>
      </c>
      <c r="K58" s="496">
        <f>IF(J58&gt;0, 1, 0)</f>
        <v>1</v>
      </c>
      <c r="L58" s="496">
        <f t="shared" si="43"/>
        <v>0</v>
      </c>
      <c r="M58" s="296">
        <v>5</v>
      </c>
      <c r="N58" s="108"/>
      <c r="O58" s="496">
        <f t="shared" si="44"/>
        <v>0</v>
      </c>
      <c r="P58" s="496">
        <f t="shared" si="45"/>
        <v>0</v>
      </c>
      <c r="Q58" s="296"/>
      <c r="R58" s="358">
        <f>J58*M58*$R$9</f>
        <v>24.5</v>
      </c>
      <c r="S58" s="111">
        <f>J58*M58*$S$9</f>
        <v>5</v>
      </c>
      <c r="T58" s="112">
        <f>K58*M58*$T$9</f>
        <v>7.5</v>
      </c>
      <c r="U58" s="112">
        <f>J58*M58*$U$9</f>
        <v>12</v>
      </c>
      <c r="V58" s="112">
        <f t="shared" si="50"/>
        <v>0</v>
      </c>
      <c r="W58" s="112">
        <f t="shared" si="51"/>
        <v>0</v>
      </c>
      <c r="X58" s="112">
        <f t="shared" si="52"/>
        <v>0</v>
      </c>
      <c r="Y58" s="112">
        <f t="shared" si="53"/>
        <v>5</v>
      </c>
      <c r="Z58" s="112">
        <f t="shared" si="53"/>
        <v>7.5</v>
      </c>
      <c r="AA58" s="112">
        <f t="shared" si="53"/>
        <v>12</v>
      </c>
      <c r="AB58" s="113"/>
      <c r="AC58" s="114">
        <f t="shared" si="54"/>
        <v>0</v>
      </c>
      <c r="AD58" s="86"/>
      <c r="AE58" s="73"/>
      <c r="AF58" s="87"/>
      <c r="AG58" s="87"/>
      <c r="AH58" s="88"/>
      <c r="AI58" s="88"/>
      <c r="AJ58" s="75"/>
      <c r="AK58" s="87"/>
      <c r="AL58" s="88"/>
      <c r="AM58" s="75"/>
      <c r="AN58" s="89"/>
      <c r="AO58" s="86"/>
      <c r="AP58" s="87"/>
      <c r="AQ58" s="87"/>
      <c r="AR58" s="87"/>
      <c r="AS58" s="87"/>
      <c r="AT58" s="88"/>
      <c r="AU58" s="75"/>
      <c r="AV58" s="89"/>
      <c r="AW58" s="6"/>
      <c r="AX58" s="6"/>
      <c r="AY58" s="6"/>
      <c r="AZ58" s="6"/>
      <c r="BA58" s="6"/>
      <c r="BB58" s="6"/>
      <c r="BC58" s="6"/>
      <c r="BD58" s="6"/>
      <c r="BE58" s="6"/>
      <c r="BF58" s="6"/>
      <c r="BG58" s="6"/>
      <c r="BH58" s="6"/>
      <c r="BI58" s="6"/>
      <c r="BJ58" s="6"/>
      <c r="BK58" s="6"/>
      <c r="BL58" s="6"/>
      <c r="BM58" s="6"/>
      <c r="BN58" s="6"/>
      <c r="BO58" s="6"/>
      <c r="BP58" s="6"/>
    </row>
    <row r="59" spans="1:68" s="115" customFormat="1" ht="27.95" customHeight="1" x14ac:dyDescent="0.25">
      <c r="A59" s="193" t="s">
        <v>954</v>
      </c>
      <c r="B59" s="194" t="s">
        <v>158</v>
      </c>
      <c r="C59" s="56" t="s">
        <v>52</v>
      </c>
      <c r="D59" s="57" t="s">
        <v>896</v>
      </c>
      <c r="E59" s="101" t="s">
        <v>49</v>
      </c>
      <c r="F59" s="101"/>
      <c r="G59" s="102"/>
      <c r="H59" s="507" t="s">
        <v>970</v>
      </c>
      <c r="I59" s="293"/>
      <c r="J59" s="105">
        <v>1</v>
      </c>
      <c r="K59" s="496">
        <f>IF(J59&gt;0, 1, 0)</f>
        <v>1</v>
      </c>
      <c r="L59" s="496">
        <f t="shared" si="43"/>
        <v>0</v>
      </c>
      <c r="M59" s="296">
        <v>14</v>
      </c>
      <c r="N59" s="108"/>
      <c r="O59" s="496">
        <f t="shared" si="44"/>
        <v>0</v>
      </c>
      <c r="P59" s="496">
        <f t="shared" si="45"/>
        <v>0</v>
      </c>
      <c r="Q59" s="296"/>
      <c r="R59" s="358">
        <f>J59*M59*$R$9</f>
        <v>68.600000000000009</v>
      </c>
      <c r="S59" s="111">
        <f>J59*M59*$S$9</f>
        <v>14</v>
      </c>
      <c r="T59" s="112">
        <f>K59*M59*$T$9</f>
        <v>21</v>
      </c>
      <c r="U59" s="112">
        <f>J59*M59*$U$9</f>
        <v>33.6</v>
      </c>
      <c r="V59" s="112">
        <f t="shared" si="50"/>
        <v>0</v>
      </c>
      <c r="W59" s="112">
        <f t="shared" si="51"/>
        <v>0</v>
      </c>
      <c r="X59" s="112">
        <f t="shared" si="52"/>
        <v>0</v>
      </c>
      <c r="Y59" s="112">
        <f t="shared" si="53"/>
        <v>14</v>
      </c>
      <c r="Z59" s="112">
        <f t="shared" si="53"/>
        <v>21</v>
      </c>
      <c r="AA59" s="112">
        <f t="shared" si="53"/>
        <v>33.6</v>
      </c>
      <c r="AB59" s="113"/>
      <c r="AC59" s="114">
        <f t="shared" si="54"/>
        <v>0</v>
      </c>
      <c r="AD59" s="86"/>
      <c r="AE59" s="73"/>
      <c r="AF59" s="87"/>
      <c r="AG59" s="87"/>
      <c r="AH59" s="88"/>
      <c r="AI59" s="88"/>
      <c r="AJ59" s="75"/>
      <c r="AK59" s="87"/>
      <c r="AL59" s="88"/>
      <c r="AM59" s="75"/>
      <c r="AN59" s="89"/>
      <c r="AO59" s="86"/>
      <c r="AP59" s="87"/>
      <c r="AQ59" s="87"/>
      <c r="AR59" s="87"/>
      <c r="AS59" s="87"/>
      <c r="AT59" s="88"/>
      <c r="AU59" s="75"/>
      <c r="AV59" s="89"/>
      <c r="AW59" s="6"/>
      <c r="AX59" s="6"/>
      <c r="AY59" s="6"/>
      <c r="AZ59" s="6"/>
      <c r="BA59" s="6"/>
      <c r="BB59" s="6"/>
      <c r="BC59" s="6"/>
      <c r="BD59" s="6"/>
      <c r="BE59" s="6"/>
      <c r="BF59" s="6"/>
      <c r="BG59" s="6"/>
      <c r="BH59" s="6"/>
      <c r="BI59" s="6"/>
      <c r="BJ59" s="6"/>
      <c r="BK59" s="6"/>
      <c r="BL59" s="6"/>
      <c r="BM59" s="6"/>
      <c r="BN59" s="6"/>
      <c r="BO59" s="6"/>
      <c r="BP59" s="6"/>
    </row>
    <row r="60" spans="1:68" ht="27.75" customHeight="1" thickBot="1" x14ac:dyDescent="0.3">
      <c r="A60" s="116" t="s">
        <v>954</v>
      </c>
      <c r="B60" s="117" t="s">
        <v>158</v>
      </c>
      <c r="C60" s="117" t="s">
        <v>52</v>
      </c>
      <c r="D60" s="497"/>
      <c r="E60" s="118"/>
      <c r="F60" s="118"/>
      <c r="G60" s="119"/>
      <c r="H60" s="120" t="s">
        <v>90</v>
      </c>
      <c r="I60" s="121"/>
      <c r="J60" s="122"/>
      <c r="K60" s="123"/>
      <c r="L60" s="123"/>
      <c r="M60" s="124"/>
      <c r="N60" s="125"/>
      <c r="O60" s="123"/>
      <c r="P60" s="123"/>
      <c r="Q60" s="124"/>
      <c r="R60" s="126">
        <f>SUM(R48:R59)</f>
        <v>588.40000000000009</v>
      </c>
      <c r="S60" s="127">
        <f t="shared" ref="S60:AA60" si="55">SUM(S48:S59)</f>
        <v>123</v>
      </c>
      <c r="T60" s="128">
        <f t="shared" si="55"/>
        <v>132.5</v>
      </c>
      <c r="U60" s="128">
        <f t="shared" si="55"/>
        <v>170.4</v>
      </c>
      <c r="V60" s="128">
        <f t="shared" si="55"/>
        <v>104</v>
      </c>
      <c r="W60" s="128">
        <f t="shared" si="55"/>
        <v>27.299999999999997</v>
      </c>
      <c r="X60" s="128">
        <f t="shared" si="55"/>
        <v>31.2</v>
      </c>
      <c r="Y60" s="129">
        <f t="shared" si="55"/>
        <v>227</v>
      </c>
      <c r="Z60" s="129">
        <f t="shared" si="55"/>
        <v>159.79999999999998</v>
      </c>
      <c r="AA60" s="129">
        <f t="shared" si="55"/>
        <v>201.6</v>
      </c>
      <c r="AB60" s="130">
        <f>R60/1800/0.6</f>
        <v>0.54481481481481497</v>
      </c>
      <c r="AC60" s="7"/>
      <c r="AD60" s="131"/>
      <c r="AE60" s="132"/>
      <c r="AF60" s="132"/>
      <c r="AG60" s="132"/>
      <c r="AH60" s="132"/>
      <c r="AI60" s="132"/>
      <c r="AJ60" s="132"/>
      <c r="AK60" s="132"/>
      <c r="AL60" s="132"/>
      <c r="AM60" s="132"/>
      <c r="AN60" s="132"/>
      <c r="AO60" s="132"/>
      <c r="AP60" s="132"/>
      <c r="AQ60" s="132"/>
      <c r="AR60" s="132"/>
      <c r="AS60" s="132"/>
      <c r="AT60" s="132"/>
      <c r="AU60" s="132"/>
      <c r="AV60" s="961"/>
    </row>
    <row r="61" spans="1:68" ht="27.95" customHeight="1" thickTop="1" x14ac:dyDescent="0.25">
      <c r="A61" s="54" t="s">
        <v>976</v>
      </c>
      <c r="B61" s="55" t="s">
        <v>977</v>
      </c>
      <c r="C61" s="56" t="s">
        <v>895</v>
      </c>
      <c r="D61" s="57" t="s">
        <v>896</v>
      </c>
      <c r="E61" s="58" t="s">
        <v>54</v>
      </c>
      <c r="F61" s="59">
        <v>5</v>
      </c>
      <c r="G61" s="60" t="s">
        <v>913</v>
      </c>
      <c r="H61" s="60" t="s">
        <v>914</v>
      </c>
      <c r="I61" s="959"/>
      <c r="J61" s="62"/>
      <c r="K61" s="63">
        <f t="shared" ref="K61:K70" si="56">IF(J61&gt;0, 1, 0)</f>
        <v>0</v>
      </c>
      <c r="L61" s="63">
        <f t="shared" ref="L61:L72" si="57">J61-K61</f>
        <v>0</v>
      </c>
      <c r="M61" s="64"/>
      <c r="N61" s="65"/>
      <c r="O61" s="66">
        <f t="shared" ref="O61:O72" si="58">IF(N61&gt;0, 1, 0)</f>
        <v>0</v>
      </c>
      <c r="P61" s="66">
        <f t="shared" ref="P61:P72" si="59">N61-O61</f>
        <v>0</v>
      </c>
      <c r="Q61" s="960"/>
      <c r="R61" s="68">
        <f t="shared" ref="R61:R69" si="60">(K61*M61*$R$5)+(L61*M61*$R$6)+(O61*Q61*$R$7)+(P61*Q61*$R$8)</f>
        <v>0</v>
      </c>
      <c r="S61" s="69">
        <f t="shared" ref="S61:S70" si="61">J61*M61*$S$5</f>
        <v>0</v>
      </c>
      <c r="T61" s="70">
        <f t="shared" ref="T61:T70" si="62">K61*M61*$T$5</f>
        <v>0</v>
      </c>
      <c r="U61" s="70">
        <f t="shared" ref="U61:U70" si="63">J61*M61*$U$5</f>
        <v>0</v>
      </c>
      <c r="V61" s="70">
        <f t="shared" ref="V61:V72" si="64">N61*Q61*$V$7</f>
        <v>0</v>
      </c>
      <c r="W61" s="70">
        <f t="shared" ref="W61:W72" si="65">O61*Q61*$W$7</f>
        <v>0</v>
      </c>
      <c r="X61" s="70">
        <f t="shared" ref="X61:X72" si="66">N61*Q61*$X$7</f>
        <v>0</v>
      </c>
      <c r="Y61" s="70">
        <f t="shared" ref="Y61:AA72" si="67">S61+V61</f>
        <v>0</v>
      </c>
      <c r="Z61" s="70">
        <f t="shared" si="67"/>
        <v>0</v>
      </c>
      <c r="AA61" s="70">
        <f t="shared" si="67"/>
        <v>0</v>
      </c>
      <c r="AB61" s="71"/>
      <c r="AC61" s="7">
        <f t="shared" ref="AC61:AC72" si="68">R61-Y61-Z61-AA61</f>
        <v>0</v>
      </c>
      <c r="AD61" s="969" t="s">
        <v>978</v>
      </c>
      <c r="AE61" s="324"/>
      <c r="AF61" s="970" t="s">
        <v>1409</v>
      </c>
      <c r="AG61" s="970" t="s">
        <v>959</v>
      </c>
      <c r="AH61" s="88"/>
      <c r="AI61" s="88"/>
      <c r="AJ61" s="75"/>
      <c r="AK61" s="528"/>
      <c r="AL61" s="88"/>
      <c r="AM61" s="75"/>
      <c r="AN61" s="77"/>
      <c r="AO61" s="72"/>
      <c r="AP61" s="73"/>
      <c r="AQ61" s="375" t="s">
        <v>979</v>
      </c>
      <c r="AR61" s="375"/>
      <c r="AS61" s="73"/>
      <c r="AT61" s="88"/>
      <c r="AU61" s="75"/>
      <c r="AV61" s="77"/>
    </row>
    <row r="62" spans="1:68" ht="27.95" customHeight="1" x14ac:dyDescent="0.25">
      <c r="A62" s="54" t="s">
        <v>976</v>
      </c>
      <c r="B62" s="55" t="s">
        <v>977</v>
      </c>
      <c r="C62" s="56" t="s">
        <v>895</v>
      </c>
      <c r="D62" s="57" t="s">
        <v>896</v>
      </c>
      <c r="E62" s="58" t="s">
        <v>54</v>
      </c>
      <c r="F62" s="80">
        <v>5</v>
      </c>
      <c r="G62" s="60" t="s">
        <v>980</v>
      </c>
      <c r="H62" s="60" t="s">
        <v>946</v>
      </c>
      <c r="I62" s="81"/>
      <c r="J62" s="82">
        <v>1</v>
      </c>
      <c r="K62" s="63">
        <f t="shared" si="56"/>
        <v>1</v>
      </c>
      <c r="L62" s="63">
        <f t="shared" si="57"/>
        <v>0</v>
      </c>
      <c r="M62" s="83">
        <v>26</v>
      </c>
      <c r="N62" s="84"/>
      <c r="O62" s="66">
        <f t="shared" si="58"/>
        <v>0</v>
      </c>
      <c r="P62" s="66">
        <f t="shared" si="59"/>
        <v>0</v>
      </c>
      <c r="Q62" s="83"/>
      <c r="R62" s="85">
        <f t="shared" si="60"/>
        <v>83.2</v>
      </c>
      <c r="S62" s="69">
        <f t="shared" si="61"/>
        <v>26</v>
      </c>
      <c r="T62" s="70">
        <f t="shared" si="62"/>
        <v>26</v>
      </c>
      <c r="U62" s="70">
        <f t="shared" si="63"/>
        <v>31.2</v>
      </c>
      <c r="V62" s="70">
        <f t="shared" si="64"/>
        <v>0</v>
      </c>
      <c r="W62" s="70">
        <f t="shared" si="65"/>
        <v>0</v>
      </c>
      <c r="X62" s="70">
        <f t="shared" si="66"/>
        <v>0</v>
      </c>
      <c r="Y62" s="70">
        <f t="shared" si="67"/>
        <v>26</v>
      </c>
      <c r="Z62" s="70">
        <f t="shared" si="67"/>
        <v>26</v>
      </c>
      <c r="AA62" s="70">
        <f t="shared" si="67"/>
        <v>31.2</v>
      </c>
      <c r="AB62" s="71"/>
      <c r="AC62" s="7">
        <f t="shared" si="68"/>
        <v>0</v>
      </c>
      <c r="AD62" s="380"/>
      <c r="AE62" s="324"/>
      <c r="AF62" s="247"/>
      <c r="AG62" s="247"/>
      <c r="AH62" s="88"/>
      <c r="AI62" s="88"/>
      <c r="AJ62" s="75"/>
      <c r="AK62" s="134"/>
      <c r="AL62" s="88"/>
      <c r="AM62" s="75"/>
      <c r="AN62" s="89"/>
      <c r="AO62" s="86"/>
      <c r="AP62" s="87"/>
      <c r="AQ62" s="87"/>
      <c r="AR62" s="79"/>
      <c r="AS62" s="87"/>
      <c r="AT62" s="88"/>
      <c r="AU62" s="75"/>
      <c r="AV62" s="89"/>
    </row>
    <row r="63" spans="1:68" ht="27.95" customHeight="1" x14ac:dyDescent="0.25">
      <c r="A63" s="54" t="s">
        <v>976</v>
      </c>
      <c r="B63" s="55" t="s">
        <v>977</v>
      </c>
      <c r="C63" s="56" t="s">
        <v>895</v>
      </c>
      <c r="D63" s="57" t="s">
        <v>896</v>
      </c>
      <c r="E63" s="58" t="s">
        <v>54</v>
      </c>
      <c r="F63" s="80">
        <v>4</v>
      </c>
      <c r="G63" s="60" t="s">
        <v>981</v>
      </c>
      <c r="H63" s="60" t="s">
        <v>982</v>
      </c>
      <c r="I63" s="81"/>
      <c r="J63" s="82">
        <v>1</v>
      </c>
      <c r="K63" s="63">
        <f t="shared" si="56"/>
        <v>1</v>
      </c>
      <c r="L63" s="63">
        <f t="shared" si="57"/>
        <v>0</v>
      </c>
      <c r="M63" s="83">
        <v>18</v>
      </c>
      <c r="N63" s="84"/>
      <c r="O63" s="66">
        <f t="shared" si="58"/>
        <v>0</v>
      </c>
      <c r="P63" s="66">
        <f t="shared" si="59"/>
        <v>0</v>
      </c>
      <c r="Q63" s="83"/>
      <c r="R63" s="85">
        <f t="shared" si="60"/>
        <v>57.6</v>
      </c>
      <c r="S63" s="69">
        <f t="shared" si="61"/>
        <v>18</v>
      </c>
      <c r="T63" s="70">
        <f t="shared" si="62"/>
        <v>18</v>
      </c>
      <c r="U63" s="70">
        <f t="shared" si="63"/>
        <v>21.599999999999998</v>
      </c>
      <c r="V63" s="70">
        <f t="shared" si="64"/>
        <v>0</v>
      </c>
      <c r="W63" s="70">
        <f t="shared" si="65"/>
        <v>0</v>
      </c>
      <c r="X63" s="70">
        <f t="shared" si="66"/>
        <v>0</v>
      </c>
      <c r="Y63" s="70">
        <f t="shared" si="67"/>
        <v>18</v>
      </c>
      <c r="Z63" s="70">
        <f t="shared" si="67"/>
        <v>18</v>
      </c>
      <c r="AA63" s="70">
        <f t="shared" si="67"/>
        <v>21.599999999999998</v>
      </c>
      <c r="AB63" s="71"/>
      <c r="AC63" s="7">
        <f t="shared" si="68"/>
        <v>0</v>
      </c>
      <c r="AD63" s="529"/>
      <c r="AE63" s="324"/>
      <c r="AF63" s="247"/>
      <c r="AG63" s="247"/>
      <c r="AH63" s="88"/>
      <c r="AI63" s="88"/>
      <c r="AJ63" s="75"/>
      <c r="AK63" s="87"/>
      <c r="AL63" s="88"/>
      <c r="AM63" s="75"/>
      <c r="AN63" s="89"/>
      <c r="AO63" s="86"/>
      <c r="AP63" s="87"/>
      <c r="AQ63" s="87"/>
      <c r="AR63" s="87"/>
      <c r="AS63" s="87"/>
      <c r="AT63" s="88"/>
      <c r="AU63" s="75"/>
      <c r="AV63" s="89"/>
    </row>
    <row r="64" spans="1:68" ht="27.95" customHeight="1" x14ac:dyDescent="0.25">
      <c r="A64" s="54" t="s">
        <v>976</v>
      </c>
      <c r="B64" s="55" t="s">
        <v>977</v>
      </c>
      <c r="C64" s="56" t="s">
        <v>895</v>
      </c>
      <c r="D64" s="57" t="s">
        <v>896</v>
      </c>
      <c r="E64" s="91" t="s">
        <v>68</v>
      </c>
      <c r="F64" s="92">
        <v>5</v>
      </c>
      <c r="G64" s="91" t="s">
        <v>980</v>
      </c>
      <c r="H64" s="91" t="s">
        <v>983</v>
      </c>
      <c r="I64" s="81"/>
      <c r="J64" s="82">
        <v>1</v>
      </c>
      <c r="K64" s="63">
        <f t="shared" si="56"/>
        <v>1</v>
      </c>
      <c r="L64" s="63">
        <f t="shared" si="57"/>
        <v>0</v>
      </c>
      <c r="M64" s="83">
        <v>26</v>
      </c>
      <c r="N64" s="84">
        <v>1</v>
      </c>
      <c r="O64" s="66">
        <f t="shared" si="58"/>
        <v>1</v>
      </c>
      <c r="P64" s="66">
        <f t="shared" si="59"/>
        <v>0</v>
      </c>
      <c r="Q64" s="83">
        <v>26</v>
      </c>
      <c r="R64" s="85">
        <f t="shared" si="60"/>
        <v>124.80000000000001</v>
      </c>
      <c r="S64" s="69">
        <f t="shared" si="61"/>
        <v>26</v>
      </c>
      <c r="T64" s="70">
        <f t="shared" si="62"/>
        <v>26</v>
      </c>
      <c r="U64" s="70">
        <f t="shared" si="63"/>
        <v>31.2</v>
      </c>
      <c r="V64" s="70">
        <f t="shared" si="64"/>
        <v>26</v>
      </c>
      <c r="W64" s="70">
        <f t="shared" si="65"/>
        <v>7.8</v>
      </c>
      <c r="X64" s="70">
        <f t="shared" si="66"/>
        <v>7.8</v>
      </c>
      <c r="Y64" s="70">
        <f t="shared" si="67"/>
        <v>52</v>
      </c>
      <c r="Z64" s="70">
        <f t="shared" si="67"/>
        <v>33.799999999999997</v>
      </c>
      <c r="AA64" s="70">
        <f t="shared" si="67"/>
        <v>39</v>
      </c>
      <c r="AB64" s="71"/>
      <c r="AC64" s="7">
        <f t="shared" si="68"/>
        <v>0</v>
      </c>
      <c r="AD64" s="380"/>
      <c r="AE64" s="324"/>
      <c r="AF64" s="247"/>
      <c r="AG64" s="247"/>
      <c r="AH64" s="88"/>
      <c r="AI64" s="88"/>
      <c r="AJ64" s="75"/>
      <c r="AK64" s="87"/>
      <c r="AL64" s="88"/>
      <c r="AM64" s="75"/>
      <c r="AN64" s="89"/>
      <c r="AO64" s="86"/>
      <c r="AP64" s="87"/>
      <c r="AQ64" s="87"/>
      <c r="AR64" s="87"/>
      <c r="AS64" s="87"/>
      <c r="AT64" s="88"/>
      <c r="AU64" s="75"/>
      <c r="AV64" s="89"/>
    </row>
    <row r="65" spans="1:68" ht="27.95" customHeight="1" x14ac:dyDescent="0.25">
      <c r="A65" s="54" t="s">
        <v>976</v>
      </c>
      <c r="B65" s="55" t="s">
        <v>977</v>
      </c>
      <c r="C65" s="56" t="s">
        <v>895</v>
      </c>
      <c r="D65" s="57" t="s">
        <v>896</v>
      </c>
      <c r="E65" s="91" t="s">
        <v>68</v>
      </c>
      <c r="F65" s="92">
        <v>5</v>
      </c>
      <c r="G65" s="91" t="s">
        <v>913</v>
      </c>
      <c r="H65" s="91" t="s">
        <v>984</v>
      </c>
      <c r="I65" s="81"/>
      <c r="J65" s="82"/>
      <c r="K65" s="63">
        <f t="shared" si="56"/>
        <v>0</v>
      </c>
      <c r="L65" s="63">
        <f t="shared" si="57"/>
        <v>0</v>
      </c>
      <c r="M65" s="83"/>
      <c r="N65" s="84"/>
      <c r="O65" s="66">
        <f t="shared" si="58"/>
        <v>0</v>
      </c>
      <c r="P65" s="66">
        <f t="shared" si="59"/>
        <v>0</v>
      </c>
      <c r="Q65" s="83"/>
      <c r="R65" s="85">
        <f t="shared" si="60"/>
        <v>0</v>
      </c>
      <c r="S65" s="69">
        <f t="shared" si="61"/>
        <v>0</v>
      </c>
      <c r="T65" s="70">
        <f t="shared" si="62"/>
        <v>0</v>
      </c>
      <c r="U65" s="70">
        <f t="shared" si="63"/>
        <v>0</v>
      </c>
      <c r="V65" s="70">
        <f t="shared" si="64"/>
        <v>0</v>
      </c>
      <c r="W65" s="70">
        <f t="shared" si="65"/>
        <v>0</v>
      </c>
      <c r="X65" s="70">
        <f t="shared" si="66"/>
        <v>0</v>
      </c>
      <c r="Y65" s="70">
        <f t="shared" si="67"/>
        <v>0</v>
      </c>
      <c r="Z65" s="70">
        <f t="shared" si="67"/>
        <v>0</v>
      </c>
      <c r="AA65" s="70">
        <f t="shared" si="67"/>
        <v>0</v>
      </c>
      <c r="AB65" s="71"/>
      <c r="AC65" s="7">
        <f t="shared" si="68"/>
        <v>0</v>
      </c>
      <c r="AD65" s="286"/>
      <c r="AE65" s="324"/>
      <c r="AF65" s="247"/>
      <c r="AG65" s="247"/>
      <c r="AH65" s="88"/>
      <c r="AI65" s="88"/>
      <c r="AJ65" s="75"/>
      <c r="AK65" s="87"/>
      <c r="AL65" s="88"/>
      <c r="AM65" s="75"/>
      <c r="AN65" s="89"/>
      <c r="AO65" s="86"/>
      <c r="AP65" s="87"/>
      <c r="AQ65" s="87"/>
      <c r="AR65" s="87"/>
      <c r="AS65" s="87"/>
      <c r="AT65" s="88"/>
      <c r="AU65" s="75"/>
      <c r="AV65" s="89"/>
    </row>
    <row r="66" spans="1:68" ht="27.95" customHeight="1" x14ac:dyDescent="0.25">
      <c r="A66" s="54" t="s">
        <v>976</v>
      </c>
      <c r="B66" s="55" t="s">
        <v>977</v>
      </c>
      <c r="C66" s="56" t="s">
        <v>895</v>
      </c>
      <c r="D66" s="57" t="s">
        <v>896</v>
      </c>
      <c r="E66" s="91" t="s">
        <v>68</v>
      </c>
      <c r="F66" s="92">
        <v>4</v>
      </c>
      <c r="G66" s="91" t="s">
        <v>981</v>
      </c>
      <c r="H66" s="91" t="s">
        <v>985</v>
      </c>
      <c r="I66" s="81"/>
      <c r="J66" s="82">
        <v>1</v>
      </c>
      <c r="K66" s="63">
        <f t="shared" si="56"/>
        <v>1</v>
      </c>
      <c r="L66" s="63">
        <f t="shared" si="57"/>
        <v>0</v>
      </c>
      <c r="M66" s="83">
        <v>20</v>
      </c>
      <c r="N66" s="84">
        <v>1</v>
      </c>
      <c r="O66" s="66">
        <f t="shared" si="58"/>
        <v>1</v>
      </c>
      <c r="P66" s="66">
        <f t="shared" si="59"/>
        <v>0</v>
      </c>
      <c r="Q66" s="83">
        <v>10</v>
      </c>
      <c r="R66" s="85">
        <f t="shared" si="60"/>
        <v>80</v>
      </c>
      <c r="S66" s="69">
        <f t="shared" si="61"/>
        <v>20</v>
      </c>
      <c r="T66" s="70">
        <f t="shared" si="62"/>
        <v>20</v>
      </c>
      <c r="U66" s="70">
        <f t="shared" si="63"/>
        <v>24</v>
      </c>
      <c r="V66" s="70">
        <f t="shared" si="64"/>
        <v>10</v>
      </c>
      <c r="W66" s="70">
        <f t="shared" si="65"/>
        <v>3</v>
      </c>
      <c r="X66" s="70">
        <f t="shared" si="66"/>
        <v>3</v>
      </c>
      <c r="Y66" s="70">
        <f t="shared" si="67"/>
        <v>30</v>
      </c>
      <c r="Z66" s="70">
        <f t="shared" si="67"/>
        <v>23</v>
      </c>
      <c r="AA66" s="70">
        <f t="shared" si="67"/>
        <v>27</v>
      </c>
      <c r="AB66" s="71"/>
      <c r="AC66" s="7">
        <f t="shared" si="68"/>
        <v>0</v>
      </c>
      <c r="AD66" s="86"/>
      <c r="AE66" s="73"/>
      <c r="AF66" s="87"/>
      <c r="AG66" s="87"/>
      <c r="AH66" s="88"/>
      <c r="AI66" s="88"/>
      <c r="AJ66" s="75"/>
      <c r="AK66" s="87"/>
      <c r="AL66" s="88"/>
      <c r="AM66" s="75"/>
      <c r="AN66" s="89"/>
      <c r="AO66" s="86"/>
      <c r="AP66" s="87"/>
      <c r="AQ66" s="87"/>
      <c r="AR66" s="87"/>
      <c r="AS66" s="87"/>
      <c r="AT66" s="88"/>
      <c r="AU66" s="75"/>
      <c r="AV66" s="89"/>
    </row>
    <row r="67" spans="1:68" ht="27.95" customHeight="1" x14ac:dyDescent="0.25">
      <c r="A67" s="54" t="s">
        <v>976</v>
      </c>
      <c r="B67" s="55" t="s">
        <v>977</v>
      </c>
      <c r="C67" s="56" t="s">
        <v>895</v>
      </c>
      <c r="D67" s="57" t="s">
        <v>896</v>
      </c>
      <c r="E67" s="93" t="s">
        <v>73</v>
      </c>
      <c r="F67" s="80">
        <v>1</v>
      </c>
      <c r="G67" s="60" t="s">
        <v>922</v>
      </c>
      <c r="H67" s="60" t="s">
        <v>923</v>
      </c>
      <c r="I67" s="81"/>
      <c r="J67" s="82">
        <v>1</v>
      </c>
      <c r="K67" s="63">
        <f t="shared" si="56"/>
        <v>1</v>
      </c>
      <c r="L67" s="63">
        <f t="shared" si="57"/>
        <v>0</v>
      </c>
      <c r="M67" s="83">
        <v>26</v>
      </c>
      <c r="N67" s="84"/>
      <c r="O67" s="66">
        <f t="shared" si="58"/>
        <v>0</v>
      </c>
      <c r="P67" s="66">
        <f t="shared" si="59"/>
        <v>0</v>
      </c>
      <c r="Q67" s="83"/>
      <c r="R67" s="85">
        <f t="shared" si="60"/>
        <v>83.2</v>
      </c>
      <c r="S67" s="69">
        <f t="shared" si="61"/>
        <v>26</v>
      </c>
      <c r="T67" s="70">
        <f t="shared" si="62"/>
        <v>26</v>
      </c>
      <c r="U67" s="70">
        <f t="shared" si="63"/>
        <v>31.2</v>
      </c>
      <c r="V67" s="70">
        <f t="shared" si="64"/>
        <v>0</v>
      </c>
      <c r="W67" s="70">
        <f t="shared" si="65"/>
        <v>0</v>
      </c>
      <c r="X67" s="70">
        <f t="shared" si="66"/>
        <v>0</v>
      </c>
      <c r="Y67" s="70">
        <f t="shared" si="67"/>
        <v>26</v>
      </c>
      <c r="Z67" s="70">
        <f t="shared" si="67"/>
        <v>26</v>
      </c>
      <c r="AA67" s="70">
        <f t="shared" si="67"/>
        <v>31.2</v>
      </c>
      <c r="AB67" s="71"/>
      <c r="AC67" s="7">
        <f t="shared" si="68"/>
        <v>0</v>
      </c>
      <c r="AD67" s="86"/>
      <c r="AE67" s="73"/>
      <c r="AF67" s="87"/>
      <c r="AG67" s="87"/>
      <c r="AH67" s="88"/>
      <c r="AI67" s="88"/>
      <c r="AJ67" s="75"/>
      <c r="AK67" s="87"/>
      <c r="AL67" s="88"/>
      <c r="AM67" s="75"/>
      <c r="AN67" s="89"/>
      <c r="AO67" s="86"/>
      <c r="AP67" s="87"/>
      <c r="AQ67" s="87"/>
      <c r="AR67" s="87"/>
      <c r="AS67" s="87"/>
      <c r="AT67" s="88"/>
      <c r="AU67" s="75"/>
      <c r="AV67" s="89"/>
    </row>
    <row r="68" spans="1:68" ht="27.95" customHeight="1" x14ac:dyDescent="0.25">
      <c r="A68" s="54" t="s">
        <v>976</v>
      </c>
      <c r="B68" s="55" t="s">
        <v>977</v>
      </c>
      <c r="C68" s="56" t="s">
        <v>895</v>
      </c>
      <c r="D68" s="57" t="s">
        <v>896</v>
      </c>
      <c r="E68" s="150" t="s">
        <v>84</v>
      </c>
      <c r="F68" s="80">
        <v>4</v>
      </c>
      <c r="G68" s="60" t="s">
        <v>986</v>
      </c>
      <c r="H68" s="60" t="s">
        <v>982</v>
      </c>
      <c r="I68" s="94"/>
      <c r="J68" s="82">
        <v>1</v>
      </c>
      <c r="K68" s="63">
        <f t="shared" si="56"/>
        <v>1</v>
      </c>
      <c r="L68" s="63">
        <f t="shared" si="57"/>
        <v>0</v>
      </c>
      <c r="M68" s="83">
        <v>18</v>
      </c>
      <c r="N68" s="84"/>
      <c r="O68" s="66">
        <f t="shared" si="58"/>
        <v>0</v>
      </c>
      <c r="P68" s="66">
        <f t="shared" si="59"/>
        <v>0</v>
      </c>
      <c r="Q68" s="83"/>
      <c r="R68" s="85">
        <f t="shared" si="60"/>
        <v>57.6</v>
      </c>
      <c r="S68" s="69">
        <f t="shared" si="61"/>
        <v>18</v>
      </c>
      <c r="T68" s="70">
        <f t="shared" si="62"/>
        <v>18</v>
      </c>
      <c r="U68" s="70">
        <f t="shared" si="63"/>
        <v>21.599999999999998</v>
      </c>
      <c r="V68" s="70">
        <f t="shared" si="64"/>
        <v>0</v>
      </c>
      <c r="W68" s="70">
        <f t="shared" si="65"/>
        <v>0</v>
      </c>
      <c r="X68" s="70">
        <f t="shared" si="66"/>
        <v>0</v>
      </c>
      <c r="Y68" s="70">
        <f t="shared" si="67"/>
        <v>18</v>
      </c>
      <c r="Z68" s="70">
        <f t="shared" si="67"/>
        <v>18</v>
      </c>
      <c r="AA68" s="70">
        <f t="shared" si="67"/>
        <v>21.599999999999998</v>
      </c>
      <c r="AB68" s="71"/>
      <c r="AC68" s="7">
        <f t="shared" si="68"/>
        <v>0</v>
      </c>
      <c r="AD68" s="86"/>
      <c r="AE68" s="73"/>
      <c r="AF68" s="87"/>
      <c r="AG68" s="87"/>
      <c r="AH68" s="88"/>
      <c r="AI68" s="88"/>
      <c r="AJ68" s="75"/>
      <c r="AK68" s="87"/>
      <c r="AL68" s="88"/>
      <c r="AM68" s="75"/>
      <c r="AN68" s="89"/>
      <c r="AO68" s="86"/>
      <c r="AP68" s="87"/>
      <c r="AQ68" s="87"/>
      <c r="AR68" s="87"/>
      <c r="AS68" s="87"/>
      <c r="AT68" s="88"/>
      <c r="AU68" s="75"/>
      <c r="AV68" s="89"/>
    </row>
    <row r="69" spans="1:68" ht="27.95" customHeight="1" x14ac:dyDescent="0.25">
      <c r="A69" s="54"/>
      <c r="B69" s="55"/>
      <c r="C69" s="56"/>
      <c r="D69" s="57"/>
      <c r="E69" s="143"/>
      <c r="F69" s="144"/>
      <c r="G69" s="145"/>
      <c r="H69" s="140"/>
      <c r="I69" s="81"/>
      <c r="J69" s="82"/>
      <c r="K69" s="63">
        <f t="shared" si="56"/>
        <v>0</v>
      </c>
      <c r="L69" s="63">
        <f t="shared" si="57"/>
        <v>0</v>
      </c>
      <c r="M69" s="83"/>
      <c r="N69" s="84"/>
      <c r="O69" s="66">
        <f t="shared" si="58"/>
        <v>0</v>
      </c>
      <c r="P69" s="66">
        <f t="shared" si="59"/>
        <v>0</v>
      </c>
      <c r="Q69" s="83"/>
      <c r="R69" s="85">
        <f t="shared" si="60"/>
        <v>0</v>
      </c>
      <c r="S69" s="69">
        <f t="shared" si="61"/>
        <v>0</v>
      </c>
      <c r="T69" s="70">
        <f t="shared" si="62"/>
        <v>0</v>
      </c>
      <c r="U69" s="70">
        <f t="shared" si="63"/>
        <v>0</v>
      </c>
      <c r="V69" s="70">
        <f t="shared" si="64"/>
        <v>0</v>
      </c>
      <c r="W69" s="70">
        <f t="shared" si="65"/>
        <v>0</v>
      </c>
      <c r="X69" s="70">
        <f t="shared" si="66"/>
        <v>0</v>
      </c>
      <c r="Y69" s="70">
        <f t="shared" si="67"/>
        <v>0</v>
      </c>
      <c r="Z69" s="70">
        <f t="shared" si="67"/>
        <v>0</v>
      </c>
      <c r="AA69" s="70">
        <f t="shared" si="67"/>
        <v>0</v>
      </c>
      <c r="AB69" s="71"/>
      <c r="AC69" s="7">
        <f t="shared" si="68"/>
        <v>0</v>
      </c>
      <c r="AD69" s="86"/>
      <c r="AE69" s="73"/>
      <c r="AF69" s="87"/>
      <c r="AG69" s="87"/>
      <c r="AH69" s="88"/>
      <c r="AI69" s="88"/>
      <c r="AJ69" s="75"/>
      <c r="AK69" s="87"/>
      <c r="AL69" s="88"/>
      <c r="AM69" s="75"/>
      <c r="AN69" s="89"/>
      <c r="AO69" s="86"/>
      <c r="AP69" s="87"/>
      <c r="AQ69" s="87"/>
      <c r="AR69" s="87"/>
      <c r="AS69" s="87"/>
      <c r="AT69" s="88"/>
      <c r="AU69" s="75"/>
      <c r="AV69" s="89"/>
    </row>
    <row r="70" spans="1:68" ht="27.95" customHeight="1" x14ac:dyDescent="0.2">
      <c r="A70" s="193" t="s">
        <v>976</v>
      </c>
      <c r="B70" s="194" t="s">
        <v>977</v>
      </c>
      <c r="C70" s="56" t="s">
        <v>895</v>
      </c>
      <c r="D70" s="57" t="s">
        <v>896</v>
      </c>
      <c r="E70" s="101" t="s">
        <v>49</v>
      </c>
      <c r="F70" s="962"/>
      <c r="G70" s="142"/>
      <c r="H70" s="300" t="s">
        <v>987</v>
      </c>
      <c r="I70" s="971"/>
      <c r="J70" s="105">
        <v>1</v>
      </c>
      <c r="K70" s="492">
        <f t="shared" si="56"/>
        <v>1</v>
      </c>
      <c r="L70" s="492">
        <f t="shared" si="57"/>
        <v>0</v>
      </c>
      <c r="M70" s="295">
        <v>8</v>
      </c>
      <c r="N70" s="105"/>
      <c r="O70" s="492">
        <f t="shared" si="58"/>
        <v>0</v>
      </c>
      <c r="P70" s="492">
        <f t="shared" si="59"/>
        <v>0</v>
      </c>
      <c r="Q70" s="295"/>
      <c r="R70" s="295">
        <f>J70*M70*$R$9</f>
        <v>39.200000000000003</v>
      </c>
      <c r="S70" s="69">
        <f t="shared" si="61"/>
        <v>8</v>
      </c>
      <c r="T70" s="70">
        <f t="shared" si="62"/>
        <v>8</v>
      </c>
      <c r="U70" s="70">
        <f t="shared" si="63"/>
        <v>9.6</v>
      </c>
      <c r="V70" s="70">
        <f t="shared" si="64"/>
        <v>0</v>
      </c>
      <c r="W70" s="70">
        <f t="shared" si="65"/>
        <v>0</v>
      </c>
      <c r="X70" s="70">
        <f t="shared" si="66"/>
        <v>0</v>
      </c>
      <c r="Y70" s="70">
        <f t="shared" si="67"/>
        <v>8</v>
      </c>
      <c r="Z70" s="70">
        <f t="shared" si="67"/>
        <v>8</v>
      </c>
      <c r="AA70" s="70">
        <f t="shared" si="67"/>
        <v>9.6</v>
      </c>
      <c r="AB70" s="71"/>
      <c r="AC70" s="7">
        <f t="shared" si="68"/>
        <v>13.600000000000003</v>
      </c>
      <c r="AD70" s="86"/>
      <c r="AE70" s="73"/>
      <c r="AF70" s="87"/>
      <c r="AG70" s="87"/>
      <c r="AH70" s="88"/>
      <c r="AI70" s="88"/>
      <c r="AJ70" s="75"/>
      <c r="AK70" s="87"/>
      <c r="AL70" s="88"/>
      <c r="AM70" s="75"/>
      <c r="AN70" s="89"/>
      <c r="AO70" s="86"/>
      <c r="AP70" s="87"/>
      <c r="AQ70" s="87"/>
      <c r="AR70" s="87"/>
      <c r="AS70" s="87"/>
      <c r="AT70" s="88"/>
      <c r="AU70" s="75"/>
      <c r="AV70" s="89"/>
    </row>
    <row r="71" spans="1:68" s="115" customFormat="1" ht="27.95" customHeight="1" x14ac:dyDescent="0.25">
      <c r="A71" s="193" t="s">
        <v>976</v>
      </c>
      <c r="B71" s="194" t="s">
        <v>977</v>
      </c>
      <c r="C71" s="56" t="s">
        <v>895</v>
      </c>
      <c r="D71" s="57" t="s">
        <v>896</v>
      </c>
      <c r="E71" s="101" t="s">
        <v>49</v>
      </c>
      <c r="F71" s="101"/>
      <c r="G71" s="102"/>
      <c r="H71" s="300" t="s">
        <v>988</v>
      </c>
      <c r="I71" s="293"/>
      <c r="J71" s="105">
        <v>1</v>
      </c>
      <c r="K71" s="496">
        <f>IF(J71&gt;0, 1, 0)</f>
        <v>1</v>
      </c>
      <c r="L71" s="496">
        <f t="shared" si="57"/>
        <v>0</v>
      </c>
      <c r="M71" s="296">
        <v>2</v>
      </c>
      <c r="N71" s="108"/>
      <c r="O71" s="496">
        <f t="shared" si="58"/>
        <v>0</v>
      </c>
      <c r="P71" s="496">
        <f t="shared" si="59"/>
        <v>0</v>
      </c>
      <c r="Q71" s="296"/>
      <c r="R71" s="358">
        <f>J71*M71*$R$9</f>
        <v>9.8000000000000007</v>
      </c>
      <c r="S71" s="111">
        <f>J71*M71*$S$9</f>
        <v>2</v>
      </c>
      <c r="T71" s="112">
        <f>K71*M71*$T$9</f>
        <v>3</v>
      </c>
      <c r="U71" s="112">
        <f>J71*M71*$U$9</f>
        <v>4.8</v>
      </c>
      <c r="V71" s="112">
        <f t="shared" si="64"/>
        <v>0</v>
      </c>
      <c r="W71" s="112">
        <f t="shared" si="65"/>
        <v>0</v>
      </c>
      <c r="X71" s="112">
        <f t="shared" si="66"/>
        <v>0</v>
      </c>
      <c r="Y71" s="112">
        <f t="shared" si="67"/>
        <v>2</v>
      </c>
      <c r="Z71" s="112">
        <f t="shared" si="67"/>
        <v>3</v>
      </c>
      <c r="AA71" s="112">
        <f t="shared" si="67"/>
        <v>4.8</v>
      </c>
      <c r="AB71" s="113"/>
      <c r="AC71" s="114">
        <f t="shared" si="68"/>
        <v>0</v>
      </c>
      <c r="AD71" s="86"/>
      <c r="AE71" s="73"/>
      <c r="AF71" s="87"/>
      <c r="AG71" s="87"/>
      <c r="AH71" s="88"/>
      <c r="AI71" s="88"/>
      <c r="AJ71" s="75"/>
      <c r="AK71" s="87"/>
      <c r="AL71" s="88"/>
      <c r="AM71" s="75"/>
      <c r="AN71" s="89"/>
      <c r="AO71" s="86"/>
      <c r="AP71" s="87"/>
      <c r="AQ71" s="87"/>
      <c r="AR71" s="87"/>
      <c r="AS71" s="87"/>
      <c r="AT71" s="88"/>
      <c r="AU71" s="75"/>
      <c r="AV71" s="89"/>
      <c r="AW71" s="6"/>
      <c r="AX71" s="6"/>
      <c r="AY71" s="6"/>
      <c r="AZ71" s="6"/>
      <c r="BA71" s="6"/>
      <c r="BB71" s="6"/>
      <c r="BC71" s="6"/>
      <c r="BD71" s="6"/>
      <c r="BE71" s="6"/>
      <c r="BF71" s="6"/>
      <c r="BG71" s="6"/>
      <c r="BH71" s="6"/>
      <c r="BI71" s="6"/>
      <c r="BJ71" s="6"/>
      <c r="BK71" s="6"/>
      <c r="BL71" s="6"/>
      <c r="BM71" s="6"/>
      <c r="BN71" s="6"/>
      <c r="BO71" s="6"/>
      <c r="BP71" s="6"/>
    </row>
    <row r="72" spans="1:68" s="115" customFormat="1" ht="27.95" customHeight="1" x14ac:dyDescent="0.25">
      <c r="A72" s="193" t="s">
        <v>976</v>
      </c>
      <c r="B72" s="194" t="s">
        <v>977</v>
      </c>
      <c r="C72" s="56" t="s">
        <v>895</v>
      </c>
      <c r="D72" s="57" t="s">
        <v>896</v>
      </c>
      <c r="E72" s="101" t="s">
        <v>49</v>
      </c>
      <c r="F72" s="101"/>
      <c r="G72" s="102"/>
      <c r="H72" s="300" t="s">
        <v>989</v>
      </c>
      <c r="I72" s="293"/>
      <c r="J72" s="105">
        <v>1</v>
      </c>
      <c r="K72" s="496">
        <f>IF(J72&gt;0, 1, 0)</f>
        <v>1</v>
      </c>
      <c r="L72" s="496">
        <f t="shared" si="57"/>
        <v>0</v>
      </c>
      <c r="M72" s="296">
        <v>24</v>
      </c>
      <c r="N72" s="108"/>
      <c r="O72" s="496">
        <f t="shared" si="58"/>
        <v>0</v>
      </c>
      <c r="P72" s="496">
        <f t="shared" si="59"/>
        <v>0</v>
      </c>
      <c r="Q72" s="296"/>
      <c r="R72" s="358">
        <f>J72*M72*$R$9</f>
        <v>117.60000000000001</v>
      </c>
      <c r="S72" s="111">
        <f>J72*M72*$S$9</f>
        <v>24</v>
      </c>
      <c r="T72" s="112">
        <f>K72*M72*$T$9</f>
        <v>36</v>
      </c>
      <c r="U72" s="112">
        <f>J72*M72*$U$9</f>
        <v>57.599999999999994</v>
      </c>
      <c r="V72" s="112">
        <f t="shared" si="64"/>
        <v>0</v>
      </c>
      <c r="W72" s="112">
        <f t="shared" si="65"/>
        <v>0</v>
      </c>
      <c r="X72" s="112">
        <f t="shared" si="66"/>
        <v>0</v>
      </c>
      <c r="Y72" s="112">
        <f t="shared" si="67"/>
        <v>24</v>
      </c>
      <c r="Z72" s="112">
        <f t="shared" si="67"/>
        <v>36</v>
      </c>
      <c r="AA72" s="112">
        <f t="shared" si="67"/>
        <v>57.599999999999994</v>
      </c>
      <c r="AB72" s="113"/>
      <c r="AC72" s="114">
        <f t="shared" si="68"/>
        <v>0</v>
      </c>
      <c r="AD72" s="86"/>
      <c r="AE72" s="73"/>
      <c r="AF72" s="87"/>
      <c r="AG72" s="87"/>
      <c r="AH72" s="88"/>
      <c r="AI72" s="88"/>
      <c r="AJ72" s="75"/>
      <c r="AK72" s="87"/>
      <c r="AL72" s="88"/>
      <c r="AM72" s="75"/>
      <c r="AN72" s="89"/>
      <c r="AO72" s="86"/>
      <c r="AP72" s="87"/>
      <c r="AQ72" s="87"/>
      <c r="AR72" s="87"/>
      <c r="AS72" s="87"/>
      <c r="AT72" s="88"/>
      <c r="AU72" s="75"/>
      <c r="AV72" s="89"/>
      <c r="AW72" s="6"/>
      <c r="AX72" s="6"/>
      <c r="AY72" s="6"/>
      <c r="AZ72" s="6"/>
      <c r="BA72" s="6"/>
      <c r="BB72" s="6"/>
      <c r="BC72" s="6"/>
      <c r="BD72" s="6"/>
      <c r="BE72" s="6"/>
      <c r="BF72" s="6"/>
      <c r="BG72" s="6"/>
      <c r="BH72" s="6"/>
      <c r="BI72" s="6"/>
      <c r="BJ72" s="6"/>
      <c r="BK72" s="6"/>
      <c r="BL72" s="6"/>
      <c r="BM72" s="6"/>
      <c r="BN72" s="6"/>
      <c r="BO72" s="6"/>
      <c r="BP72" s="6"/>
    </row>
    <row r="73" spans="1:68" ht="27.75" customHeight="1" thickBot="1" x14ac:dyDescent="0.3">
      <c r="A73" s="116" t="s">
        <v>976</v>
      </c>
      <c r="B73" s="117" t="s">
        <v>977</v>
      </c>
      <c r="C73" s="117" t="s">
        <v>52</v>
      </c>
      <c r="D73" s="497"/>
      <c r="E73" s="118"/>
      <c r="F73" s="118"/>
      <c r="G73" s="119"/>
      <c r="H73" s="120" t="s">
        <v>90</v>
      </c>
      <c r="I73" s="121"/>
      <c r="J73" s="122"/>
      <c r="K73" s="123"/>
      <c r="L73" s="123"/>
      <c r="M73" s="124"/>
      <c r="N73" s="125"/>
      <c r="O73" s="123"/>
      <c r="P73" s="123"/>
      <c r="Q73" s="124"/>
      <c r="R73" s="126">
        <f>SUM(R61:R72)</f>
        <v>653</v>
      </c>
      <c r="S73" s="127">
        <f t="shared" ref="S73:AA73" si="69">SUM(S61:S72)</f>
        <v>168</v>
      </c>
      <c r="T73" s="128">
        <f t="shared" si="69"/>
        <v>181</v>
      </c>
      <c r="U73" s="128">
        <f t="shared" si="69"/>
        <v>232.79999999999998</v>
      </c>
      <c r="V73" s="128">
        <f t="shared" si="69"/>
        <v>36</v>
      </c>
      <c r="W73" s="128">
        <f t="shared" si="69"/>
        <v>10.8</v>
      </c>
      <c r="X73" s="128">
        <f t="shared" si="69"/>
        <v>10.8</v>
      </c>
      <c r="Y73" s="129">
        <f t="shared" si="69"/>
        <v>204</v>
      </c>
      <c r="Z73" s="129">
        <f t="shared" si="69"/>
        <v>191.8</v>
      </c>
      <c r="AA73" s="129">
        <f t="shared" si="69"/>
        <v>243.6</v>
      </c>
      <c r="AB73" s="130">
        <f>R73/1800/0.6</f>
        <v>0.60462962962962963</v>
      </c>
      <c r="AC73" s="7"/>
      <c r="AD73" s="131"/>
      <c r="AE73" s="132"/>
      <c r="AF73" s="132"/>
      <c r="AG73" s="132"/>
      <c r="AH73" s="132"/>
      <c r="AI73" s="132"/>
      <c r="AJ73" s="132"/>
      <c r="AK73" s="132"/>
      <c r="AL73" s="132"/>
      <c r="AM73" s="132"/>
      <c r="AN73" s="132"/>
      <c r="AO73" s="132"/>
      <c r="AP73" s="132"/>
      <c r="AQ73" s="132"/>
      <c r="AR73" s="132"/>
      <c r="AS73" s="132"/>
      <c r="AT73" s="132"/>
      <c r="AU73" s="132"/>
      <c r="AV73" s="961"/>
    </row>
    <row r="74" spans="1:68" ht="27.95" customHeight="1" thickTop="1" x14ac:dyDescent="0.25">
      <c r="A74" s="54" t="s">
        <v>990</v>
      </c>
      <c r="B74" s="55" t="s">
        <v>991</v>
      </c>
      <c r="C74" s="56" t="s">
        <v>895</v>
      </c>
      <c r="D74" s="57" t="s">
        <v>896</v>
      </c>
      <c r="E74" s="58" t="s">
        <v>54</v>
      </c>
      <c r="F74" s="80">
        <v>6</v>
      </c>
      <c r="G74" s="60" t="s">
        <v>992</v>
      </c>
      <c r="H74" s="60" t="s">
        <v>993</v>
      </c>
      <c r="I74" s="959"/>
      <c r="J74" s="62">
        <v>1</v>
      </c>
      <c r="K74" s="63">
        <f t="shared" ref="K74:K83" si="70">IF(J74&gt;0, 1, 0)</f>
        <v>1</v>
      </c>
      <c r="L74" s="63">
        <f t="shared" ref="L74:L85" si="71">J74-K74</f>
        <v>0</v>
      </c>
      <c r="M74" s="64">
        <v>26</v>
      </c>
      <c r="N74" s="65">
        <v>1</v>
      </c>
      <c r="O74" s="66">
        <f t="shared" ref="O74:O85" si="72">IF(N74&gt;0, 1, 0)</f>
        <v>1</v>
      </c>
      <c r="P74" s="66">
        <f t="shared" ref="P74:P85" si="73">N74-O74</f>
        <v>0</v>
      </c>
      <c r="Q74" s="960">
        <v>26</v>
      </c>
      <c r="R74" s="68">
        <f t="shared" ref="R74:R83" si="74">(K74*M74*$R$5)+(L74*M74*$R$6)+(O74*Q74*$R$7)+(P74*Q74*$R$8)</f>
        <v>124.80000000000001</v>
      </c>
      <c r="S74" s="69">
        <f t="shared" ref="S74:S83" si="75">J74*M74*$S$5</f>
        <v>26</v>
      </c>
      <c r="T74" s="70">
        <f t="shared" ref="T74:T83" si="76">K74*M74*$T$5</f>
        <v>26</v>
      </c>
      <c r="U74" s="70">
        <f t="shared" ref="U74:U83" si="77">J74*M74*$U$5</f>
        <v>31.2</v>
      </c>
      <c r="V74" s="70">
        <f t="shared" ref="V74:V85" si="78">N74*Q74*$V$7</f>
        <v>26</v>
      </c>
      <c r="W74" s="70">
        <f t="shared" ref="W74:W85" si="79">O74*Q74*$W$7</f>
        <v>7.8</v>
      </c>
      <c r="X74" s="70">
        <f t="shared" ref="X74:X85" si="80">N74*Q74*$X$7</f>
        <v>7.8</v>
      </c>
      <c r="Y74" s="70">
        <f t="shared" ref="Y74:AA85" si="81">S74+V74</f>
        <v>52</v>
      </c>
      <c r="Z74" s="70">
        <f t="shared" si="81"/>
        <v>33.799999999999997</v>
      </c>
      <c r="AA74" s="70">
        <f t="shared" si="81"/>
        <v>39</v>
      </c>
      <c r="AB74" s="71"/>
      <c r="AC74" s="7">
        <f t="shared" ref="AC74:AC85" si="82">R74-Y74-Z74-AA74</f>
        <v>0</v>
      </c>
      <c r="AD74" s="72"/>
      <c r="AE74" s="73"/>
      <c r="AF74" s="73"/>
      <c r="AG74" s="73"/>
      <c r="AH74" s="88"/>
      <c r="AI74" s="88"/>
      <c r="AJ74" s="75"/>
      <c r="AK74" s="531" t="s">
        <v>994</v>
      </c>
      <c r="AL74" s="88"/>
      <c r="AM74" s="75"/>
      <c r="AN74" s="77"/>
      <c r="AO74" s="72"/>
      <c r="AP74" s="73" t="s">
        <v>995</v>
      </c>
      <c r="AQ74" s="79"/>
      <c r="AR74" s="79"/>
      <c r="AS74" s="73"/>
      <c r="AT74" s="88"/>
      <c r="AU74" s="75"/>
      <c r="AV74" s="77"/>
    </row>
    <row r="75" spans="1:68" ht="27.95" customHeight="1" x14ac:dyDescent="0.25">
      <c r="A75" s="54" t="s">
        <v>990</v>
      </c>
      <c r="B75" s="55" t="s">
        <v>991</v>
      </c>
      <c r="C75" s="56" t="s">
        <v>895</v>
      </c>
      <c r="D75" s="57" t="s">
        <v>896</v>
      </c>
      <c r="E75" s="93" t="s">
        <v>73</v>
      </c>
      <c r="F75" s="80">
        <v>2</v>
      </c>
      <c r="G75" s="60" t="s">
        <v>996</v>
      </c>
      <c r="H75" s="60" t="s">
        <v>997</v>
      </c>
      <c r="I75" s="81"/>
      <c r="J75" s="82">
        <v>1</v>
      </c>
      <c r="K75" s="63">
        <f t="shared" si="70"/>
        <v>1</v>
      </c>
      <c r="L75" s="63">
        <f t="shared" si="71"/>
        <v>0</v>
      </c>
      <c r="M75" s="83">
        <v>26</v>
      </c>
      <c r="N75" s="84">
        <v>1</v>
      </c>
      <c r="O75" s="66">
        <f t="shared" si="72"/>
        <v>1</v>
      </c>
      <c r="P75" s="66">
        <f t="shared" si="73"/>
        <v>0</v>
      </c>
      <c r="Q75" s="83">
        <v>26</v>
      </c>
      <c r="R75" s="85">
        <f t="shared" si="74"/>
        <v>124.80000000000001</v>
      </c>
      <c r="S75" s="69">
        <f t="shared" si="75"/>
        <v>26</v>
      </c>
      <c r="T75" s="70">
        <f t="shared" si="76"/>
        <v>26</v>
      </c>
      <c r="U75" s="70">
        <f t="shared" si="77"/>
        <v>31.2</v>
      </c>
      <c r="V75" s="70">
        <f t="shared" si="78"/>
        <v>26</v>
      </c>
      <c r="W75" s="70">
        <f t="shared" si="79"/>
        <v>7.8</v>
      </c>
      <c r="X75" s="70">
        <f t="shared" si="80"/>
        <v>7.8</v>
      </c>
      <c r="Y75" s="70">
        <f t="shared" si="81"/>
        <v>52</v>
      </c>
      <c r="Z75" s="70">
        <f t="shared" si="81"/>
        <v>33.799999999999997</v>
      </c>
      <c r="AA75" s="70">
        <f t="shared" si="81"/>
        <v>39</v>
      </c>
      <c r="AB75" s="71"/>
      <c r="AC75" s="7">
        <f t="shared" si="82"/>
        <v>0</v>
      </c>
      <c r="AD75" s="86"/>
      <c r="AE75" s="73"/>
      <c r="AF75" s="87"/>
      <c r="AG75" s="87"/>
      <c r="AH75" s="88"/>
      <c r="AI75" s="88"/>
      <c r="AJ75" s="75"/>
      <c r="AK75" s="531" t="s">
        <v>998</v>
      </c>
      <c r="AL75" s="88"/>
      <c r="AM75" s="75"/>
      <c r="AN75" s="89"/>
      <c r="AO75" s="86"/>
      <c r="AP75" s="87"/>
      <c r="AQ75" s="87"/>
      <c r="AR75" s="79"/>
      <c r="AS75" s="87"/>
      <c r="AT75" s="88"/>
      <c r="AU75" s="75"/>
      <c r="AV75" s="89"/>
    </row>
    <row r="76" spans="1:68" ht="27.95" customHeight="1" x14ac:dyDescent="0.25">
      <c r="A76" s="54" t="s">
        <v>990</v>
      </c>
      <c r="B76" s="55" t="s">
        <v>991</v>
      </c>
      <c r="C76" s="56" t="s">
        <v>895</v>
      </c>
      <c r="D76" s="57" t="s">
        <v>896</v>
      </c>
      <c r="E76" s="93" t="s">
        <v>73</v>
      </c>
      <c r="F76" s="80">
        <v>2</v>
      </c>
      <c r="G76" s="60" t="s">
        <v>999</v>
      </c>
      <c r="H76" s="60" t="s">
        <v>1000</v>
      </c>
      <c r="I76" s="81"/>
      <c r="J76" s="82">
        <v>1</v>
      </c>
      <c r="K76" s="63">
        <f t="shared" si="70"/>
        <v>1</v>
      </c>
      <c r="L76" s="63">
        <f t="shared" si="71"/>
        <v>0</v>
      </c>
      <c r="M76" s="494">
        <v>13</v>
      </c>
      <c r="N76" s="84">
        <v>1</v>
      </c>
      <c r="O76" s="66">
        <f t="shared" si="72"/>
        <v>1</v>
      </c>
      <c r="P76" s="66">
        <f t="shared" si="73"/>
        <v>0</v>
      </c>
      <c r="Q76" s="494">
        <v>13</v>
      </c>
      <c r="R76" s="85">
        <f t="shared" si="74"/>
        <v>62.400000000000006</v>
      </c>
      <c r="S76" s="69">
        <f t="shared" si="75"/>
        <v>13</v>
      </c>
      <c r="T76" s="70">
        <f t="shared" si="76"/>
        <v>13</v>
      </c>
      <c r="U76" s="70">
        <f t="shared" si="77"/>
        <v>15.6</v>
      </c>
      <c r="V76" s="70">
        <f t="shared" si="78"/>
        <v>13</v>
      </c>
      <c r="W76" s="70">
        <f t="shared" si="79"/>
        <v>3.9</v>
      </c>
      <c r="X76" s="70">
        <f t="shared" si="80"/>
        <v>3.9</v>
      </c>
      <c r="Y76" s="70">
        <f t="shared" si="81"/>
        <v>26</v>
      </c>
      <c r="Z76" s="70">
        <f t="shared" si="81"/>
        <v>16.899999999999999</v>
      </c>
      <c r="AA76" s="70">
        <f t="shared" si="81"/>
        <v>19.5</v>
      </c>
      <c r="AB76" s="71"/>
      <c r="AC76" s="7">
        <f t="shared" si="82"/>
        <v>0</v>
      </c>
      <c r="AD76" s="86"/>
      <c r="AE76" s="73"/>
      <c r="AF76" s="87"/>
      <c r="AG76" s="87"/>
      <c r="AH76" s="88"/>
      <c r="AI76" s="88"/>
      <c r="AJ76" s="75"/>
      <c r="AK76" s="87"/>
      <c r="AL76" s="88"/>
      <c r="AM76" s="75"/>
      <c r="AN76" s="89"/>
      <c r="AO76" s="86"/>
      <c r="AP76" s="87"/>
      <c r="AQ76" s="87"/>
      <c r="AR76" s="87"/>
      <c r="AS76" s="87"/>
      <c r="AT76" s="88"/>
      <c r="AU76" s="75"/>
      <c r="AV76" s="89"/>
    </row>
    <row r="77" spans="1:68" ht="27.95" customHeight="1" x14ac:dyDescent="0.25">
      <c r="A77" s="54" t="s">
        <v>990</v>
      </c>
      <c r="B77" s="55" t="s">
        <v>991</v>
      </c>
      <c r="C77" s="56" t="s">
        <v>895</v>
      </c>
      <c r="D77" s="57" t="s">
        <v>896</v>
      </c>
      <c r="E77" s="150" t="s">
        <v>84</v>
      </c>
      <c r="F77" s="80">
        <v>2</v>
      </c>
      <c r="G77" s="60" t="s">
        <v>424</v>
      </c>
      <c r="H77" s="60" t="s">
        <v>425</v>
      </c>
      <c r="I77" s="81"/>
      <c r="J77" s="82">
        <v>2</v>
      </c>
      <c r="K77" s="63">
        <f t="shared" si="70"/>
        <v>1</v>
      </c>
      <c r="L77" s="63">
        <f t="shared" si="71"/>
        <v>1</v>
      </c>
      <c r="M77" s="83">
        <v>26</v>
      </c>
      <c r="N77" s="84"/>
      <c r="O77" s="66">
        <f t="shared" si="72"/>
        <v>0</v>
      </c>
      <c r="P77" s="66">
        <f t="shared" si="73"/>
        <v>0</v>
      </c>
      <c r="Q77" s="83"/>
      <c r="R77" s="85">
        <f t="shared" si="74"/>
        <v>140.4</v>
      </c>
      <c r="S77" s="69">
        <f t="shared" si="75"/>
        <v>52</v>
      </c>
      <c r="T77" s="70">
        <f t="shared" si="76"/>
        <v>26</v>
      </c>
      <c r="U77" s="70">
        <f t="shared" si="77"/>
        <v>62.4</v>
      </c>
      <c r="V77" s="70">
        <f t="shared" si="78"/>
        <v>0</v>
      </c>
      <c r="W77" s="70">
        <f t="shared" si="79"/>
        <v>0</v>
      </c>
      <c r="X77" s="70">
        <f t="shared" si="80"/>
        <v>0</v>
      </c>
      <c r="Y77" s="70">
        <f t="shared" si="81"/>
        <v>52</v>
      </c>
      <c r="Z77" s="70">
        <f t="shared" si="81"/>
        <v>26</v>
      </c>
      <c r="AA77" s="70">
        <f t="shared" si="81"/>
        <v>62.4</v>
      </c>
      <c r="AB77" s="71"/>
      <c r="AC77" s="7">
        <f t="shared" si="82"/>
        <v>0</v>
      </c>
      <c r="AD77" s="86"/>
      <c r="AE77" s="73"/>
      <c r="AF77" s="87"/>
      <c r="AG77" s="87"/>
      <c r="AH77" s="88"/>
      <c r="AI77" s="88"/>
      <c r="AJ77" s="75"/>
      <c r="AK77" s="87"/>
      <c r="AL77" s="88"/>
      <c r="AM77" s="75"/>
      <c r="AN77" s="89"/>
      <c r="AO77" s="86"/>
      <c r="AP77" s="87"/>
      <c r="AQ77" s="87"/>
      <c r="AR77" s="87"/>
      <c r="AS77" s="87"/>
      <c r="AT77" s="88"/>
      <c r="AU77" s="75"/>
      <c r="AV77" s="89"/>
    </row>
    <row r="78" spans="1:68" ht="27.95" customHeight="1" x14ac:dyDescent="0.25">
      <c r="A78" s="54" t="s">
        <v>990</v>
      </c>
      <c r="B78" s="55" t="s">
        <v>991</v>
      </c>
      <c r="C78" s="56" t="s">
        <v>895</v>
      </c>
      <c r="D78" s="57" t="s">
        <v>896</v>
      </c>
      <c r="E78" s="150" t="s">
        <v>129</v>
      </c>
      <c r="F78" s="80">
        <v>1</v>
      </c>
      <c r="G78" s="60" t="s">
        <v>1001</v>
      </c>
      <c r="H78" s="60" t="s">
        <v>1002</v>
      </c>
      <c r="I78" s="81"/>
      <c r="J78" s="82">
        <v>1</v>
      </c>
      <c r="K78" s="63">
        <f t="shared" si="70"/>
        <v>1</v>
      </c>
      <c r="L78" s="63">
        <f t="shared" si="71"/>
        <v>0</v>
      </c>
      <c r="M78" s="83">
        <v>26</v>
      </c>
      <c r="N78" s="84">
        <v>1</v>
      </c>
      <c r="O78" s="66">
        <f t="shared" si="72"/>
        <v>1</v>
      </c>
      <c r="P78" s="66">
        <f t="shared" si="73"/>
        <v>0</v>
      </c>
      <c r="Q78" s="83">
        <v>26</v>
      </c>
      <c r="R78" s="85">
        <f t="shared" si="74"/>
        <v>124.80000000000001</v>
      </c>
      <c r="S78" s="69">
        <f t="shared" si="75"/>
        <v>26</v>
      </c>
      <c r="T78" s="70">
        <f t="shared" si="76"/>
        <v>26</v>
      </c>
      <c r="U78" s="70">
        <f t="shared" si="77"/>
        <v>31.2</v>
      </c>
      <c r="V78" s="70">
        <f t="shared" si="78"/>
        <v>26</v>
      </c>
      <c r="W78" s="70">
        <f t="shared" si="79"/>
        <v>7.8</v>
      </c>
      <c r="X78" s="70">
        <f t="shared" si="80"/>
        <v>7.8</v>
      </c>
      <c r="Y78" s="70">
        <f t="shared" si="81"/>
        <v>52</v>
      </c>
      <c r="Z78" s="70">
        <f t="shared" si="81"/>
        <v>33.799999999999997</v>
      </c>
      <c r="AA78" s="70">
        <f t="shared" si="81"/>
        <v>39</v>
      </c>
      <c r="AB78" s="71"/>
      <c r="AC78" s="7">
        <f t="shared" si="82"/>
        <v>0</v>
      </c>
      <c r="AD78" s="86"/>
      <c r="AE78" s="73"/>
      <c r="AF78" s="87"/>
      <c r="AG78" s="87"/>
      <c r="AH78" s="88"/>
      <c r="AI78" s="88"/>
      <c r="AJ78" s="75"/>
      <c r="AK78" s="87"/>
      <c r="AL78" s="88"/>
      <c r="AM78" s="75"/>
      <c r="AN78" s="89"/>
      <c r="AO78" s="86"/>
      <c r="AP78" s="87"/>
      <c r="AQ78" s="87"/>
      <c r="AR78" s="87"/>
      <c r="AS78" s="87"/>
      <c r="AT78" s="88"/>
      <c r="AU78" s="75"/>
      <c r="AV78" s="89"/>
    </row>
    <row r="79" spans="1:68" ht="27.95" customHeight="1" x14ac:dyDescent="0.25">
      <c r="A79" s="54"/>
      <c r="B79" s="55"/>
      <c r="C79" s="56"/>
      <c r="D79" s="57"/>
      <c r="E79" s="141"/>
      <c r="F79" s="136"/>
      <c r="G79" s="137"/>
      <c r="H79" s="140"/>
      <c r="I79" s="81"/>
      <c r="J79" s="82"/>
      <c r="K79" s="63">
        <f t="shared" si="70"/>
        <v>0</v>
      </c>
      <c r="L79" s="63">
        <f t="shared" si="71"/>
        <v>0</v>
      </c>
      <c r="M79" s="83"/>
      <c r="N79" s="84"/>
      <c r="O79" s="66">
        <f t="shared" si="72"/>
        <v>0</v>
      </c>
      <c r="P79" s="66">
        <f t="shared" si="73"/>
        <v>0</v>
      </c>
      <c r="Q79" s="83"/>
      <c r="R79" s="85">
        <f t="shared" si="74"/>
        <v>0</v>
      </c>
      <c r="S79" s="69">
        <f t="shared" si="75"/>
        <v>0</v>
      </c>
      <c r="T79" s="70">
        <f t="shared" si="76"/>
        <v>0</v>
      </c>
      <c r="U79" s="70">
        <f t="shared" si="77"/>
        <v>0</v>
      </c>
      <c r="V79" s="70">
        <f t="shared" si="78"/>
        <v>0</v>
      </c>
      <c r="W79" s="70">
        <f t="shared" si="79"/>
        <v>0</v>
      </c>
      <c r="X79" s="70">
        <f t="shared" si="80"/>
        <v>0</v>
      </c>
      <c r="Y79" s="70">
        <f t="shared" si="81"/>
        <v>0</v>
      </c>
      <c r="Z79" s="70">
        <f t="shared" si="81"/>
        <v>0</v>
      </c>
      <c r="AA79" s="70">
        <f t="shared" si="81"/>
        <v>0</v>
      </c>
      <c r="AB79" s="71"/>
      <c r="AC79" s="7">
        <f t="shared" si="82"/>
        <v>0</v>
      </c>
      <c r="AD79" s="86"/>
      <c r="AE79" s="73"/>
      <c r="AF79" s="87"/>
      <c r="AG79" s="87"/>
      <c r="AH79" s="88"/>
      <c r="AI79" s="88"/>
      <c r="AJ79" s="75"/>
      <c r="AK79" s="87"/>
      <c r="AL79" s="88"/>
      <c r="AM79" s="75"/>
      <c r="AN79" s="89"/>
      <c r="AO79" s="86"/>
      <c r="AP79" s="87"/>
      <c r="AQ79" s="87"/>
      <c r="AR79" s="87"/>
      <c r="AS79" s="87"/>
      <c r="AT79" s="88"/>
      <c r="AU79" s="75"/>
      <c r="AV79" s="89"/>
    </row>
    <row r="80" spans="1:68" ht="27.95" customHeight="1" x14ac:dyDescent="0.25">
      <c r="A80" s="54"/>
      <c r="B80" s="55"/>
      <c r="C80" s="56"/>
      <c r="D80" s="57"/>
      <c r="E80" s="141"/>
      <c r="F80" s="136"/>
      <c r="G80" s="142"/>
      <c r="H80" s="140"/>
      <c r="I80" s="81"/>
      <c r="J80" s="82"/>
      <c r="K80" s="63">
        <f t="shared" si="70"/>
        <v>0</v>
      </c>
      <c r="L80" s="63">
        <f t="shared" si="71"/>
        <v>0</v>
      </c>
      <c r="M80" s="83"/>
      <c r="N80" s="84"/>
      <c r="O80" s="66">
        <f t="shared" si="72"/>
        <v>0</v>
      </c>
      <c r="P80" s="66">
        <f t="shared" si="73"/>
        <v>0</v>
      </c>
      <c r="Q80" s="83"/>
      <c r="R80" s="85">
        <f t="shared" si="74"/>
        <v>0</v>
      </c>
      <c r="S80" s="69">
        <f t="shared" si="75"/>
        <v>0</v>
      </c>
      <c r="T80" s="70">
        <f t="shared" si="76"/>
        <v>0</v>
      </c>
      <c r="U80" s="70">
        <f t="shared" si="77"/>
        <v>0</v>
      </c>
      <c r="V80" s="70">
        <f t="shared" si="78"/>
        <v>0</v>
      </c>
      <c r="W80" s="70">
        <f t="shared" si="79"/>
        <v>0</v>
      </c>
      <c r="X80" s="70">
        <f t="shared" si="80"/>
        <v>0</v>
      </c>
      <c r="Y80" s="70">
        <f t="shared" si="81"/>
        <v>0</v>
      </c>
      <c r="Z80" s="70">
        <f t="shared" si="81"/>
        <v>0</v>
      </c>
      <c r="AA80" s="70">
        <f t="shared" si="81"/>
        <v>0</v>
      </c>
      <c r="AB80" s="71"/>
      <c r="AC80" s="7">
        <f t="shared" si="82"/>
        <v>0</v>
      </c>
      <c r="AD80" s="86"/>
      <c r="AE80" s="73"/>
      <c r="AF80" s="87"/>
      <c r="AG80" s="87"/>
      <c r="AH80" s="88"/>
      <c r="AI80" s="88"/>
      <c r="AJ80" s="75"/>
      <c r="AK80" s="87"/>
      <c r="AL80" s="88"/>
      <c r="AM80" s="75"/>
      <c r="AN80" s="89"/>
      <c r="AO80" s="86"/>
      <c r="AP80" s="87"/>
      <c r="AQ80" s="87"/>
      <c r="AR80" s="87"/>
      <c r="AS80" s="87"/>
      <c r="AT80" s="88"/>
      <c r="AU80" s="75"/>
      <c r="AV80" s="89"/>
    </row>
    <row r="81" spans="1:68" ht="27.95" customHeight="1" x14ac:dyDescent="0.25">
      <c r="A81" s="54"/>
      <c r="B81" s="55"/>
      <c r="C81" s="56"/>
      <c r="D81" s="57"/>
      <c r="E81" s="141"/>
      <c r="F81" s="136"/>
      <c r="G81" s="142"/>
      <c r="H81" s="140"/>
      <c r="I81" s="94"/>
      <c r="J81" s="82"/>
      <c r="K81" s="63">
        <f t="shared" si="70"/>
        <v>0</v>
      </c>
      <c r="L81" s="63">
        <f t="shared" si="71"/>
        <v>0</v>
      </c>
      <c r="M81" s="83"/>
      <c r="N81" s="84"/>
      <c r="O81" s="66">
        <f t="shared" si="72"/>
        <v>0</v>
      </c>
      <c r="P81" s="66">
        <f t="shared" si="73"/>
        <v>0</v>
      </c>
      <c r="Q81" s="83"/>
      <c r="R81" s="85">
        <f t="shared" si="74"/>
        <v>0</v>
      </c>
      <c r="S81" s="69">
        <f t="shared" si="75"/>
        <v>0</v>
      </c>
      <c r="T81" s="70">
        <f t="shared" si="76"/>
        <v>0</v>
      </c>
      <c r="U81" s="70">
        <f t="shared" si="77"/>
        <v>0</v>
      </c>
      <c r="V81" s="70">
        <f t="shared" si="78"/>
        <v>0</v>
      </c>
      <c r="W81" s="70">
        <f t="shared" si="79"/>
        <v>0</v>
      </c>
      <c r="X81" s="70">
        <f t="shared" si="80"/>
        <v>0</v>
      </c>
      <c r="Y81" s="70">
        <f t="shared" si="81"/>
        <v>0</v>
      </c>
      <c r="Z81" s="70">
        <f t="shared" si="81"/>
        <v>0</v>
      </c>
      <c r="AA81" s="70">
        <f t="shared" si="81"/>
        <v>0</v>
      </c>
      <c r="AB81" s="71"/>
      <c r="AC81" s="7">
        <f t="shared" si="82"/>
        <v>0</v>
      </c>
      <c r="AD81" s="86"/>
      <c r="AE81" s="73"/>
      <c r="AF81" s="87"/>
      <c r="AG81" s="87"/>
      <c r="AH81" s="88"/>
      <c r="AI81" s="88"/>
      <c r="AJ81" s="75"/>
      <c r="AK81" s="87"/>
      <c r="AL81" s="88"/>
      <c r="AM81" s="75"/>
      <c r="AN81" s="89"/>
      <c r="AO81" s="86"/>
      <c r="AP81" s="87"/>
      <c r="AQ81" s="87"/>
      <c r="AR81" s="87"/>
      <c r="AS81" s="87"/>
      <c r="AT81" s="88"/>
      <c r="AU81" s="75"/>
      <c r="AV81" s="89"/>
    </row>
    <row r="82" spans="1:68" ht="27.95" customHeight="1" x14ac:dyDescent="0.25">
      <c r="A82" s="54"/>
      <c r="B82" s="55"/>
      <c r="C82" s="56"/>
      <c r="D82" s="57"/>
      <c r="E82" s="143"/>
      <c r="F82" s="144"/>
      <c r="G82" s="145"/>
      <c r="H82" s="140"/>
      <c r="I82" s="81"/>
      <c r="J82" s="82"/>
      <c r="K82" s="63">
        <f t="shared" si="70"/>
        <v>0</v>
      </c>
      <c r="L82" s="63">
        <f t="shared" si="71"/>
        <v>0</v>
      </c>
      <c r="M82" s="83"/>
      <c r="N82" s="84"/>
      <c r="O82" s="66">
        <f t="shared" si="72"/>
        <v>0</v>
      </c>
      <c r="P82" s="66">
        <f t="shared" si="73"/>
        <v>0</v>
      </c>
      <c r="Q82" s="83"/>
      <c r="R82" s="85">
        <f t="shared" si="74"/>
        <v>0</v>
      </c>
      <c r="S82" s="69">
        <f t="shared" si="75"/>
        <v>0</v>
      </c>
      <c r="T82" s="70">
        <f t="shared" si="76"/>
        <v>0</v>
      </c>
      <c r="U82" s="70">
        <f t="shared" si="77"/>
        <v>0</v>
      </c>
      <c r="V82" s="70">
        <f t="shared" si="78"/>
        <v>0</v>
      </c>
      <c r="W82" s="70">
        <f t="shared" si="79"/>
        <v>0</v>
      </c>
      <c r="X82" s="70">
        <f t="shared" si="80"/>
        <v>0</v>
      </c>
      <c r="Y82" s="70">
        <f t="shared" si="81"/>
        <v>0</v>
      </c>
      <c r="Z82" s="70">
        <f t="shared" si="81"/>
        <v>0</v>
      </c>
      <c r="AA82" s="70">
        <f t="shared" si="81"/>
        <v>0</v>
      </c>
      <c r="AB82" s="71"/>
      <c r="AC82" s="7">
        <f t="shared" si="82"/>
        <v>0</v>
      </c>
      <c r="AD82" s="86"/>
      <c r="AE82" s="73"/>
      <c r="AF82" s="87"/>
      <c r="AG82" s="87"/>
      <c r="AH82" s="88"/>
      <c r="AI82" s="88"/>
      <c r="AJ82" s="75"/>
      <c r="AK82" s="87"/>
      <c r="AL82" s="88"/>
      <c r="AM82" s="75"/>
      <c r="AN82" s="89"/>
      <c r="AO82" s="86"/>
      <c r="AP82" s="87"/>
      <c r="AQ82" s="87"/>
      <c r="AR82" s="87"/>
      <c r="AS82" s="87"/>
      <c r="AT82" s="88"/>
      <c r="AU82" s="75"/>
      <c r="AV82" s="89"/>
    </row>
    <row r="83" spans="1:68" ht="27.95" customHeight="1" x14ac:dyDescent="0.25">
      <c r="A83" s="54"/>
      <c r="B83" s="55"/>
      <c r="C83" s="56"/>
      <c r="D83" s="57"/>
      <c r="E83" s="146"/>
      <c r="F83" s="962"/>
      <c r="G83" s="142"/>
      <c r="H83" s="963"/>
      <c r="I83" s="964"/>
      <c r="J83" s="82"/>
      <c r="K83" s="96">
        <f t="shared" si="70"/>
        <v>0</v>
      </c>
      <c r="L83" s="96">
        <f t="shared" si="71"/>
        <v>0</v>
      </c>
      <c r="M83" s="83"/>
      <c r="N83" s="84"/>
      <c r="O83" s="66">
        <f t="shared" si="72"/>
        <v>0</v>
      </c>
      <c r="P83" s="66">
        <f t="shared" si="73"/>
        <v>0</v>
      </c>
      <c r="Q83" s="83"/>
      <c r="R83" s="85">
        <f t="shared" si="74"/>
        <v>0</v>
      </c>
      <c r="S83" s="69">
        <f t="shared" si="75"/>
        <v>0</v>
      </c>
      <c r="T83" s="70">
        <f t="shared" si="76"/>
        <v>0</v>
      </c>
      <c r="U83" s="70">
        <f t="shared" si="77"/>
        <v>0</v>
      </c>
      <c r="V83" s="70">
        <f t="shared" si="78"/>
        <v>0</v>
      </c>
      <c r="W83" s="70">
        <f t="shared" si="79"/>
        <v>0</v>
      </c>
      <c r="X83" s="70">
        <f t="shared" si="80"/>
        <v>0</v>
      </c>
      <c r="Y83" s="70">
        <f t="shared" si="81"/>
        <v>0</v>
      </c>
      <c r="Z83" s="70">
        <f t="shared" si="81"/>
        <v>0</v>
      </c>
      <c r="AA83" s="70">
        <f t="shared" si="81"/>
        <v>0</v>
      </c>
      <c r="AB83" s="71"/>
      <c r="AC83" s="7">
        <f t="shared" si="82"/>
        <v>0</v>
      </c>
      <c r="AD83" s="86"/>
      <c r="AE83" s="73"/>
      <c r="AF83" s="87"/>
      <c r="AG83" s="87"/>
      <c r="AH83" s="88"/>
      <c r="AI83" s="88"/>
      <c r="AJ83" s="75"/>
      <c r="AK83" s="87"/>
      <c r="AL83" s="88"/>
      <c r="AM83" s="75"/>
      <c r="AN83" s="89"/>
      <c r="AO83" s="86"/>
      <c r="AP83" s="87"/>
      <c r="AQ83" s="87"/>
      <c r="AR83" s="87"/>
      <c r="AS83" s="87"/>
      <c r="AT83" s="88"/>
      <c r="AU83" s="75"/>
      <c r="AV83" s="89"/>
    </row>
    <row r="84" spans="1:68" s="115" customFormat="1" ht="27.95" customHeight="1" x14ac:dyDescent="0.25">
      <c r="A84" s="193" t="s">
        <v>990</v>
      </c>
      <c r="B84" s="194" t="s">
        <v>991</v>
      </c>
      <c r="C84" s="56" t="s">
        <v>895</v>
      </c>
      <c r="D84" s="57" t="s">
        <v>896</v>
      </c>
      <c r="E84" s="101" t="s">
        <v>49</v>
      </c>
      <c r="F84" s="101"/>
      <c r="G84" s="102"/>
      <c r="H84" s="103"/>
      <c r="I84" s="104"/>
      <c r="J84" s="105"/>
      <c r="K84" s="106">
        <f>IF(J84&gt;0, 1, 0)</f>
        <v>0</v>
      </c>
      <c r="L84" s="106">
        <f t="shared" si="71"/>
        <v>0</v>
      </c>
      <c r="M84" s="107"/>
      <c r="N84" s="108"/>
      <c r="O84" s="109">
        <f t="shared" si="72"/>
        <v>0</v>
      </c>
      <c r="P84" s="109">
        <f t="shared" si="73"/>
        <v>0</v>
      </c>
      <c r="Q84" s="107"/>
      <c r="R84" s="110">
        <f>J84*M84*$R$9</f>
        <v>0</v>
      </c>
      <c r="S84" s="111">
        <f>J84*M84*$S$9</f>
        <v>0</v>
      </c>
      <c r="T84" s="112">
        <f>K84*M84*$T$9</f>
        <v>0</v>
      </c>
      <c r="U84" s="112">
        <f>J84*M84*$U$9</f>
        <v>0</v>
      </c>
      <c r="V84" s="112">
        <f t="shared" si="78"/>
        <v>0</v>
      </c>
      <c r="W84" s="112">
        <f t="shared" si="79"/>
        <v>0</v>
      </c>
      <c r="X84" s="112">
        <f t="shared" si="80"/>
        <v>0</v>
      </c>
      <c r="Y84" s="112">
        <f t="shared" si="81"/>
        <v>0</v>
      </c>
      <c r="Z84" s="112">
        <f t="shared" si="81"/>
        <v>0</v>
      </c>
      <c r="AA84" s="112">
        <f t="shared" si="81"/>
        <v>0</v>
      </c>
      <c r="AB84" s="113"/>
      <c r="AC84" s="114">
        <f t="shared" si="82"/>
        <v>0</v>
      </c>
      <c r="AD84" s="86"/>
      <c r="AE84" s="73"/>
      <c r="AF84" s="87"/>
      <c r="AG84" s="87"/>
      <c r="AH84" s="88"/>
      <c r="AI84" s="88"/>
      <c r="AJ84" s="75"/>
      <c r="AK84" s="87"/>
      <c r="AL84" s="88"/>
      <c r="AM84" s="75"/>
      <c r="AN84" s="89"/>
      <c r="AO84" s="86"/>
      <c r="AP84" s="87"/>
      <c r="AQ84" s="87"/>
      <c r="AR84" s="87"/>
      <c r="AS84" s="87"/>
      <c r="AT84" s="88"/>
      <c r="AU84" s="75"/>
      <c r="AV84" s="89"/>
      <c r="AW84" s="6"/>
      <c r="AX84" s="6"/>
      <c r="AY84" s="6"/>
      <c r="AZ84" s="6"/>
      <c r="BA84" s="6"/>
      <c r="BB84" s="6"/>
      <c r="BC84" s="6"/>
      <c r="BD84" s="6"/>
      <c r="BE84" s="6"/>
      <c r="BF84" s="6"/>
      <c r="BG84" s="6"/>
      <c r="BH84" s="6"/>
      <c r="BI84" s="6"/>
      <c r="BJ84" s="6"/>
      <c r="BK84" s="6"/>
      <c r="BL84" s="6"/>
      <c r="BM84" s="6"/>
      <c r="BN84" s="6"/>
      <c r="BO84" s="6"/>
      <c r="BP84" s="6"/>
    </row>
    <row r="85" spans="1:68" s="115" customFormat="1" ht="27.95" customHeight="1" x14ac:dyDescent="0.25">
      <c r="A85" s="193" t="s">
        <v>990</v>
      </c>
      <c r="B85" s="194" t="s">
        <v>991</v>
      </c>
      <c r="C85" s="56" t="s">
        <v>895</v>
      </c>
      <c r="D85" s="57" t="s">
        <v>896</v>
      </c>
      <c r="E85" s="101" t="s">
        <v>49</v>
      </c>
      <c r="F85" s="101"/>
      <c r="G85" s="102"/>
      <c r="H85" s="103"/>
      <c r="I85" s="104"/>
      <c r="J85" s="105"/>
      <c r="K85" s="106">
        <f>IF(J85&gt;0, 1, 0)</f>
        <v>0</v>
      </c>
      <c r="L85" s="106">
        <f t="shared" si="71"/>
        <v>0</v>
      </c>
      <c r="M85" s="107"/>
      <c r="N85" s="108"/>
      <c r="O85" s="109">
        <f t="shared" si="72"/>
        <v>0</v>
      </c>
      <c r="P85" s="109">
        <f t="shared" si="73"/>
        <v>0</v>
      </c>
      <c r="Q85" s="107"/>
      <c r="R85" s="110">
        <f>J85*M85*$R$9</f>
        <v>0</v>
      </c>
      <c r="S85" s="111">
        <f>J85*M85*$S$9</f>
        <v>0</v>
      </c>
      <c r="T85" s="112">
        <f>K85*M85*$T$9</f>
        <v>0</v>
      </c>
      <c r="U85" s="112">
        <f>J85*M85*$U$9</f>
        <v>0</v>
      </c>
      <c r="V85" s="112">
        <f t="shared" si="78"/>
        <v>0</v>
      </c>
      <c r="W85" s="112">
        <f t="shared" si="79"/>
        <v>0</v>
      </c>
      <c r="X85" s="112">
        <f t="shared" si="80"/>
        <v>0</v>
      </c>
      <c r="Y85" s="112">
        <f t="shared" si="81"/>
        <v>0</v>
      </c>
      <c r="Z85" s="112">
        <f t="shared" si="81"/>
        <v>0</v>
      </c>
      <c r="AA85" s="112">
        <f t="shared" si="81"/>
        <v>0</v>
      </c>
      <c r="AB85" s="113"/>
      <c r="AC85" s="114">
        <f t="shared" si="82"/>
        <v>0</v>
      </c>
      <c r="AD85" s="86"/>
      <c r="AE85" s="73"/>
      <c r="AF85" s="87"/>
      <c r="AG85" s="87"/>
      <c r="AH85" s="88"/>
      <c r="AI85" s="88"/>
      <c r="AJ85" s="75"/>
      <c r="AK85" s="87"/>
      <c r="AL85" s="88"/>
      <c r="AM85" s="75"/>
      <c r="AN85" s="89"/>
      <c r="AO85" s="86"/>
      <c r="AP85" s="87"/>
      <c r="AQ85" s="87"/>
      <c r="AR85" s="87"/>
      <c r="AS85" s="87"/>
      <c r="AT85" s="88"/>
      <c r="AU85" s="75"/>
      <c r="AV85" s="89"/>
      <c r="AW85" s="6"/>
      <c r="AX85" s="6"/>
      <c r="AY85" s="6"/>
      <c r="AZ85" s="6"/>
      <c r="BA85" s="6"/>
      <c r="BB85" s="6"/>
      <c r="BC85" s="6"/>
      <c r="BD85" s="6"/>
      <c r="BE85" s="6"/>
      <c r="BF85" s="6"/>
      <c r="BG85" s="6"/>
      <c r="BH85" s="6"/>
      <c r="BI85" s="6"/>
      <c r="BJ85" s="6"/>
      <c r="BK85" s="6"/>
      <c r="BL85" s="6"/>
      <c r="BM85" s="6"/>
      <c r="BN85" s="6"/>
      <c r="BO85" s="6"/>
      <c r="BP85" s="6"/>
    </row>
    <row r="86" spans="1:68" ht="27.75" customHeight="1" thickBot="1" x14ac:dyDescent="0.3">
      <c r="A86" s="116" t="s">
        <v>990</v>
      </c>
      <c r="B86" s="117" t="s">
        <v>991</v>
      </c>
      <c r="C86" s="117" t="s">
        <v>52</v>
      </c>
      <c r="D86" s="497"/>
      <c r="E86" s="118"/>
      <c r="F86" s="118"/>
      <c r="G86" s="119"/>
      <c r="H86" s="120" t="s">
        <v>90</v>
      </c>
      <c r="I86" s="121"/>
      <c r="J86" s="122"/>
      <c r="K86" s="123"/>
      <c r="L86" s="123"/>
      <c r="M86" s="124"/>
      <c r="N86" s="125"/>
      <c r="O86" s="123"/>
      <c r="P86" s="123"/>
      <c r="Q86" s="124"/>
      <c r="R86" s="126">
        <f>SUM(R74:R85)</f>
        <v>577.20000000000005</v>
      </c>
      <c r="S86" s="127">
        <f t="shared" ref="S86:AA86" si="83">SUM(S74:S85)</f>
        <v>143</v>
      </c>
      <c r="T86" s="128">
        <f t="shared" si="83"/>
        <v>117</v>
      </c>
      <c r="U86" s="128">
        <f t="shared" si="83"/>
        <v>171.6</v>
      </c>
      <c r="V86" s="128">
        <f t="shared" si="83"/>
        <v>91</v>
      </c>
      <c r="W86" s="128">
        <f t="shared" si="83"/>
        <v>27.3</v>
      </c>
      <c r="X86" s="128">
        <f t="shared" si="83"/>
        <v>27.3</v>
      </c>
      <c r="Y86" s="129">
        <f t="shared" si="83"/>
        <v>234</v>
      </c>
      <c r="Z86" s="129">
        <f t="shared" si="83"/>
        <v>144.30000000000001</v>
      </c>
      <c r="AA86" s="129">
        <f t="shared" si="83"/>
        <v>198.9</v>
      </c>
      <c r="AB86" s="130">
        <f>R86/1800/0.6</f>
        <v>0.5344444444444445</v>
      </c>
      <c r="AC86" s="7"/>
      <c r="AD86" s="131"/>
      <c r="AE86" s="132"/>
      <c r="AF86" s="132"/>
      <c r="AG86" s="132"/>
      <c r="AH86" s="132"/>
      <c r="AI86" s="132"/>
      <c r="AJ86" s="132"/>
      <c r="AK86" s="132"/>
      <c r="AL86" s="132"/>
      <c r="AM86" s="132"/>
      <c r="AN86" s="132"/>
      <c r="AO86" s="132"/>
      <c r="AP86" s="132"/>
      <c r="AQ86" s="132"/>
      <c r="AR86" s="132"/>
      <c r="AS86" s="132"/>
      <c r="AT86" s="132"/>
      <c r="AU86" s="132"/>
      <c r="AV86" s="961"/>
    </row>
    <row r="87" spans="1:68" ht="27.95" customHeight="1" thickTop="1" x14ac:dyDescent="0.25">
      <c r="A87" s="54" t="s">
        <v>1003</v>
      </c>
      <c r="B87" s="55" t="s">
        <v>1004</v>
      </c>
      <c r="C87" s="56" t="s">
        <v>142</v>
      </c>
      <c r="D87" s="57" t="s">
        <v>896</v>
      </c>
      <c r="E87" s="58" t="s">
        <v>54</v>
      </c>
      <c r="F87" s="80">
        <v>4</v>
      </c>
      <c r="G87" s="60" t="s">
        <v>1005</v>
      </c>
      <c r="H87" s="60" t="s">
        <v>1006</v>
      </c>
      <c r="I87" s="959"/>
      <c r="J87" s="62">
        <v>1</v>
      </c>
      <c r="K87" s="63">
        <f t="shared" ref="K87:K96" si="84">IF(J87&gt;0, 1, 0)</f>
        <v>1</v>
      </c>
      <c r="L87" s="63">
        <f t="shared" ref="L87:L98" si="85">J87-K87</f>
        <v>0</v>
      </c>
      <c r="M87" s="64">
        <v>26</v>
      </c>
      <c r="N87" s="65">
        <v>1</v>
      </c>
      <c r="O87" s="66">
        <f t="shared" ref="O87:O98" si="86">IF(N87&gt;0, 1, 0)</f>
        <v>1</v>
      </c>
      <c r="P87" s="66">
        <f t="shared" ref="P87:P98" si="87">N87-O87</f>
        <v>0</v>
      </c>
      <c r="Q87" s="960">
        <v>26</v>
      </c>
      <c r="R87" s="68">
        <f t="shared" ref="R87:R96" si="88">(K87*M87*$R$5)+(L87*M87*$R$6)+(O87*Q87*$R$7)+(P87*Q87*$R$8)</f>
        <v>124.80000000000001</v>
      </c>
      <c r="S87" s="69">
        <f t="shared" ref="S87:S96" si="89">J87*M87*$S$5</f>
        <v>26</v>
      </c>
      <c r="T87" s="70">
        <f t="shared" ref="T87:T96" si="90">K87*M87*$T$5</f>
        <v>26</v>
      </c>
      <c r="U87" s="70">
        <f t="shared" ref="U87:U96" si="91">J87*M87*$U$5</f>
        <v>31.2</v>
      </c>
      <c r="V87" s="70">
        <f t="shared" ref="V87:V98" si="92">N87*Q87*$V$7</f>
        <v>26</v>
      </c>
      <c r="W87" s="70">
        <f t="shared" ref="W87:W98" si="93">O87*Q87*$W$7</f>
        <v>7.8</v>
      </c>
      <c r="X87" s="70">
        <f t="shared" ref="X87:X98" si="94">N87*Q87*$X$7</f>
        <v>7.8</v>
      </c>
      <c r="Y87" s="70">
        <f t="shared" ref="Y87:AA98" si="95">S87+V87</f>
        <v>52</v>
      </c>
      <c r="Z87" s="70">
        <f t="shared" si="95"/>
        <v>33.799999999999997</v>
      </c>
      <c r="AA87" s="70">
        <f t="shared" si="95"/>
        <v>39</v>
      </c>
      <c r="AB87" s="71"/>
      <c r="AC87" s="7">
        <f>R87-Y87-Z87-AA87</f>
        <v>0</v>
      </c>
      <c r="AD87" s="532"/>
      <c r="AE87" s="286"/>
      <c r="AF87" s="533"/>
      <c r="AG87" s="534"/>
      <c r="AH87" s="88"/>
      <c r="AI87" s="88"/>
      <c r="AJ87" s="75"/>
      <c r="AK87" s="535" t="s">
        <v>1007</v>
      </c>
      <c r="AL87" s="88"/>
      <c r="AM87" s="75"/>
      <c r="AN87" s="89"/>
      <c r="AO87" s="532"/>
      <c r="AP87" s="247"/>
      <c r="AQ87" s="247"/>
      <c r="AR87" s="287"/>
      <c r="AS87" s="247"/>
      <c r="AT87" s="88"/>
      <c r="AU87" s="75"/>
      <c r="AV87" s="89"/>
    </row>
    <row r="88" spans="1:68" ht="27.95" customHeight="1" x14ac:dyDescent="0.25">
      <c r="A88" s="54" t="s">
        <v>1003</v>
      </c>
      <c r="B88" s="55" t="s">
        <v>1004</v>
      </c>
      <c r="C88" s="56" t="s">
        <v>142</v>
      </c>
      <c r="D88" s="57" t="s">
        <v>896</v>
      </c>
      <c r="E88" s="58" t="s">
        <v>54</v>
      </c>
      <c r="F88" s="80">
        <v>4</v>
      </c>
      <c r="G88" s="60" t="s">
        <v>1008</v>
      </c>
      <c r="H88" s="60" t="s">
        <v>1009</v>
      </c>
      <c r="I88" s="81"/>
      <c r="J88" s="82">
        <v>1</v>
      </c>
      <c r="K88" s="63">
        <f t="shared" si="84"/>
        <v>1</v>
      </c>
      <c r="L88" s="63">
        <f t="shared" si="85"/>
        <v>0</v>
      </c>
      <c r="M88" s="83">
        <v>26</v>
      </c>
      <c r="N88" s="84"/>
      <c r="O88" s="66">
        <f t="shared" si="86"/>
        <v>0</v>
      </c>
      <c r="P88" s="66">
        <f t="shared" si="87"/>
        <v>0</v>
      </c>
      <c r="Q88" s="83"/>
      <c r="R88" s="85">
        <f t="shared" si="88"/>
        <v>83.2</v>
      </c>
      <c r="S88" s="69">
        <f t="shared" si="89"/>
        <v>26</v>
      </c>
      <c r="T88" s="70">
        <f t="shared" si="90"/>
        <v>26</v>
      </c>
      <c r="U88" s="70">
        <f t="shared" si="91"/>
        <v>31.2</v>
      </c>
      <c r="V88" s="70">
        <f t="shared" si="92"/>
        <v>0</v>
      </c>
      <c r="W88" s="70">
        <f t="shared" si="93"/>
        <v>0</v>
      </c>
      <c r="X88" s="70">
        <f t="shared" si="94"/>
        <v>0</v>
      </c>
      <c r="Y88" s="70">
        <f t="shared" si="95"/>
        <v>26</v>
      </c>
      <c r="Z88" s="70">
        <f t="shared" si="95"/>
        <v>26</v>
      </c>
      <c r="AA88" s="70">
        <f t="shared" si="95"/>
        <v>31.2</v>
      </c>
      <c r="AB88" s="71"/>
      <c r="AC88" s="7">
        <f t="shared" ref="AC88:AC98" si="96">R86-Y86-Z86-AA86</f>
        <v>0</v>
      </c>
      <c r="AD88" s="162"/>
      <c r="AE88" s="134"/>
      <c r="AF88" s="163"/>
      <c r="AG88" s="164"/>
      <c r="AH88" s="88"/>
      <c r="AI88" s="88"/>
      <c r="AJ88" s="75"/>
      <c r="AK88" s="182" t="s">
        <v>1010</v>
      </c>
      <c r="AL88" s="88"/>
      <c r="AM88" s="75"/>
      <c r="AN88" s="89"/>
      <c r="AO88" s="86"/>
      <c r="AP88" s="87"/>
      <c r="AQ88" s="87"/>
      <c r="AR88" s="87"/>
      <c r="AS88" s="87"/>
      <c r="AT88" s="88"/>
      <c r="AU88" s="75"/>
      <c r="AV88" s="89"/>
    </row>
    <row r="89" spans="1:68" ht="27.95" customHeight="1" x14ac:dyDescent="0.25">
      <c r="A89" s="54" t="s">
        <v>1003</v>
      </c>
      <c r="B89" s="55" t="s">
        <v>1004</v>
      </c>
      <c r="C89" s="56" t="s">
        <v>142</v>
      </c>
      <c r="D89" s="57" t="s">
        <v>896</v>
      </c>
      <c r="E89" s="93" t="s">
        <v>73</v>
      </c>
      <c r="F89" s="80">
        <v>1</v>
      </c>
      <c r="G89" s="60" t="s">
        <v>1011</v>
      </c>
      <c r="H89" s="60" t="s">
        <v>1012</v>
      </c>
      <c r="I89" s="81"/>
      <c r="J89" s="82">
        <v>1</v>
      </c>
      <c r="K89" s="63">
        <f t="shared" si="84"/>
        <v>1</v>
      </c>
      <c r="L89" s="63">
        <f t="shared" si="85"/>
        <v>0</v>
      </c>
      <c r="M89" s="83">
        <v>26</v>
      </c>
      <c r="N89" s="84">
        <v>1</v>
      </c>
      <c r="O89" s="66">
        <f t="shared" si="86"/>
        <v>1</v>
      </c>
      <c r="P89" s="66">
        <f t="shared" si="87"/>
        <v>0</v>
      </c>
      <c r="Q89" s="83">
        <v>26</v>
      </c>
      <c r="R89" s="85">
        <f t="shared" si="88"/>
        <v>124.80000000000001</v>
      </c>
      <c r="S89" s="69">
        <f t="shared" si="89"/>
        <v>26</v>
      </c>
      <c r="T89" s="70">
        <f t="shared" si="90"/>
        <v>26</v>
      </c>
      <c r="U89" s="70">
        <f t="shared" si="91"/>
        <v>31.2</v>
      </c>
      <c r="V89" s="70">
        <f t="shared" si="92"/>
        <v>26</v>
      </c>
      <c r="W89" s="70">
        <f t="shared" si="93"/>
        <v>7.8</v>
      </c>
      <c r="X89" s="70">
        <f t="shared" si="94"/>
        <v>7.8</v>
      </c>
      <c r="Y89" s="70">
        <f t="shared" si="95"/>
        <v>52</v>
      </c>
      <c r="Z89" s="70">
        <f t="shared" si="95"/>
        <v>33.799999999999997</v>
      </c>
      <c r="AA89" s="70">
        <f t="shared" si="95"/>
        <v>39</v>
      </c>
      <c r="AB89" s="71"/>
      <c r="AC89" s="7">
        <f t="shared" si="96"/>
        <v>0</v>
      </c>
      <c r="AD89" s="162"/>
      <c r="AE89" s="134"/>
      <c r="AF89" s="163"/>
      <c r="AG89" s="164"/>
      <c r="AH89" s="88"/>
      <c r="AI89" s="88"/>
      <c r="AJ89" s="75"/>
      <c r="AK89" s="167" t="s">
        <v>1013</v>
      </c>
      <c r="AL89" s="88"/>
      <c r="AM89" s="75"/>
      <c r="AN89" s="89"/>
      <c r="AO89" s="86"/>
      <c r="AP89" s="87"/>
      <c r="AQ89" s="87"/>
      <c r="AR89" s="87"/>
      <c r="AS89" s="87"/>
      <c r="AT89" s="88"/>
      <c r="AU89" s="75"/>
      <c r="AV89" s="89"/>
    </row>
    <row r="90" spans="1:68" ht="27.95" customHeight="1" x14ac:dyDescent="0.25">
      <c r="A90" s="54" t="s">
        <v>1003</v>
      </c>
      <c r="B90" s="55" t="s">
        <v>1004</v>
      </c>
      <c r="C90" s="56" t="s">
        <v>142</v>
      </c>
      <c r="D90" s="57" t="s">
        <v>896</v>
      </c>
      <c r="E90" s="93" t="s">
        <v>73</v>
      </c>
      <c r="F90" s="80">
        <v>2</v>
      </c>
      <c r="G90" s="60" t="s">
        <v>1014</v>
      </c>
      <c r="H90" s="60" t="s">
        <v>1015</v>
      </c>
      <c r="I90" s="81"/>
      <c r="J90" s="82"/>
      <c r="K90" s="63">
        <f t="shared" si="84"/>
        <v>0</v>
      </c>
      <c r="L90" s="63">
        <f t="shared" si="85"/>
        <v>0</v>
      </c>
      <c r="M90" s="83"/>
      <c r="N90" s="84"/>
      <c r="O90" s="66">
        <f t="shared" si="86"/>
        <v>0</v>
      </c>
      <c r="P90" s="66">
        <f t="shared" si="87"/>
        <v>0</v>
      </c>
      <c r="Q90" s="83"/>
      <c r="R90" s="85">
        <f t="shared" si="88"/>
        <v>0</v>
      </c>
      <c r="S90" s="69">
        <f t="shared" si="89"/>
        <v>0</v>
      </c>
      <c r="T90" s="70">
        <f t="shared" si="90"/>
        <v>0</v>
      </c>
      <c r="U90" s="70">
        <f t="shared" si="91"/>
        <v>0</v>
      </c>
      <c r="V90" s="70">
        <f t="shared" si="92"/>
        <v>0</v>
      </c>
      <c r="W90" s="70">
        <f t="shared" si="93"/>
        <v>0</v>
      </c>
      <c r="X90" s="70">
        <f t="shared" si="94"/>
        <v>0</v>
      </c>
      <c r="Y90" s="70">
        <f t="shared" si="95"/>
        <v>0</v>
      </c>
      <c r="Z90" s="70">
        <f t="shared" si="95"/>
        <v>0</v>
      </c>
      <c r="AA90" s="70">
        <f t="shared" si="95"/>
        <v>0</v>
      </c>
      <c r="AB90" s="71"/>
      <c r="AC90" s="7">
        <f t="shared" si="96"/>
        <v>0</v>
      </c>
      <c r="AD90" s="86"/>
      <c r="AE90" s="73"/>
      <c r="AF90" s="87"/>
      <c r="AG90" s="87"/>
      <c r="AH90" s="88"/>
      <c r="AI90" s="88"/>
      <c r="AJ90" s="75"/>
      <c r="AK90" s="87" t="s">
        <v>1016</v>
      </c>
      <c r="AL90" s="88"/>
      <c r="AM90" s="75"/>
      <c r="AN90" s="89"/>
      <c r="AO90" s="86"/>
      <c r="AP90" s="87"/>
      <c r="AQ90" s="87"/>
      <c r="AR90" s="87"/>
      <c r="AS90" s="87"/>
      <c r="AT90" s="88"/>
      <c r="AU90" s="75"/>
      <c r="AV90" s="89"/>
    </row>
    <row r="91" spans="1:68" ht="27.95" customHeight="1" x14ac:dyDescent="0.25">
      <c r="A91" s="54" t="s">
        <v>1003</v>
      </c>
      <c r="B91" s="55" t="s">
        <v>1004</v>
      </c>
      <c r="C91" s="56" t="s">
        <v>142</v>
      </c>
      <c r="D91" s="57" t="s">
        <v>896</v>
      </c>
      <c r="E91" s="150" t="s">
        <v>84</v>
      </c>
      <c r="F91" s="59">
        <v>1</v>
      </c>
      <c r="G91" s="60" t="s">
        <v>1017</v>
      </c>
      <c r="H91" s="60" t="s">
        <v>1018</v>
      </c>
      <c r="I91" s="81"/>
      <c r="J91" s="82">
        <v>1</v>
      </c>
      <c r="K91" s="63">
        <f t="shared" si="84"/>
        <v>1</v>
      </c>
      <c r="L91" s="63">
        <f t="shared" si="85"/>
        <v>0</v>
      </c>
      <c r="M91" s="83">
        <v>26</v>
      </c>
      <c r="N91" s="84"/>
      <c r="O91" s="66">
        <f t="shared" si="86"/>
        <v>0</v>
      </c>
      <c r="P91" s="66">
        <f t="shared" si="87"/>
        <v>0</v>
      </c>
      <c r="Q91" s="83"/>
      <c r="R91" s="85">
        <f t="shared" si="88"/>
        <v>83.2</v>
      </c>
      <c r="S91" s="69">
        <f t="shared" si="89"/>
        <v>26</v>
      </c>
      <c r="T91" s="70">
        <f t="shared" si="90"/>
        <v>26</v>
      </c>
      <c r="U91" s="70">
        <f t="shared" si="91"/>
        <v>31.2</v>
      </c>
      <c r="V91" s="70">
        <f t="shared" si="92"/>
        <v>0</v>
      </c>
      <c r="W91" s="70">
        <f t="shared" si="93"/>
        <v>0</v>
      </c>
      <c r="X91" s="70">
        <f t="shared" si="94"/>
        <v>0</v>
      </c>
      <c r="Y91" s="70">
        <f t="shared" si="95"/>
        <v>26</v>
      </c>
      <c r="Z91" s="70">
        <f t="shared" si="95"/>
        <v>26</v>
      </c>
      <c r="AA91" s="70">
        <f t="shared" si="95"/>
        <v>31.2</v>
      </c>
      <c r="AB91" s="71"/>
      <c r="AC91" s="7">
        <f t="shared" si="96"/>
        <v>0</v>
      </c>
      <c r="AD91" s="86"/>
      <c r="AE91" s="73"/>
      <c r="AF91" s="87"/>
      <c r="AG91" s="87"/>
      <c r="AH91" s="88"/>
      <c r="AI91" s="88"/>
      <c r="AJ91" s="75"/>
      <c r="AK91" s="87"/>
      <c r="AL91" s="88"/>
      <c r="AM91" s="75"/>
      <c r="AN91" s="89"/>
      <c r="AO91" s="86"/>
      <c r="AP91" s="87"/>
      <c r="AQ91" s="87"/>
      <c r="AR91" s="87"/>
      <c r="AS91" s="87"/>
      <c r="AT91" s="88"/>
      <c r="AU91" s="75"/>
      <c r="AV91" s="89"/>
    </row>
    <row r="92" spans="1:68" ht="27.95" customHeight="1" x14ac:dyDescent="0.25">
      <c r="A92" s="54" t="s">
        <v>1003</v>
      </c>
      <c r="B92" s="55" t="s">
        <v>1004</v>
      </c>
      <c r="C92" s="56" t="s">
        <v>142</v>
      </c>
      <c r="D92" s="57" t="s">
        <v>896</v>
      </c>
      <c r="E92" s="151" t="s">
        <v>84</v>
      </c>
      <c r="F92" s="468">
        <v>5</v>
      </c>
      <c r="G92" s="153" t="s">
        <v>1019</v>
      </c>
      <c r="H92" s="153" t="s">
        <v>1020</v>
      </c>
      <c r="I92" s="81"/>
      <c r="J92" s="82">
        <v>1</v>
      </c>
      <c r="K92" s="63">
        <f t="shared" si="84"/>
        <v>1</v>
      </c>
      <c r="L92" s="63">
        <f t="shared" si="85"/>
        <v>0</v>
      </c>
      <c r="M92" s="83">
        <v>26</v>
      </c>
      <c r="N92" s="84"/>
      <c r="O92" s="66">
        <f t="shared" si="86"/>
        <v>0</v>
      </c>
      <c r="P92" s="66">
        <f t="shared" si="87"/>
        <v>0</v>
      </c>
      <c r="Q92" s="83"/>
      <c r="R92" s="85">
        <f t="shared" si="88"/>
        <v>83.2</v>
      </c>
      <c r="S92" s="69">
        <f t="shared" si="89"/>
        <v>26</v>
      </c>
      <c r="T92" s="70">
        <f t="shared" si="90"/>
        <v>26</v>
      </c>
      <c r="U92" s="70">
        <f t="shared" si="91"/>
        <v>31.2</v>
      </c>
      <c r="V92" s="70">
        <f t="shared" si="92"/>
        <v>0</v>
      </c>
      <c r="W92" s="70">
        <f t="shared" si="93"/>
        <v>0</v>
      </c>
      <c r="X92" s="70">
        <f t="shared" si="94"/>
        <v>0</v>
      </c>
      <c r="Y92" s="70">
        <f t="shared" si="95"/>
        <v>26</v>
      </c>
      <c r="Z92" s="70">
        <f t="shared" si="95"/>
        <v>26</v>
      </c>
      <c r="AA92" s="70">
        <f t="shared" si="95"/>
        <v>31.2</v>
      </c>
      <c r="AB92" s="71"/>
      <c r="AC92" s="7">
        <f t="shared" si="96"/>
        <v>0</v>
      </c>
      <c r="AD92" s="86"/>
      <c r="AE92" s="73"/>
      <c r="AF92" s="87"/>
      <c r="AG92" s="87"/>
      <c r="AH92" s="88"/>
      <c r="AI92" s="88"/>
      <c r="AJ92" s="75"/>
      <c r="AK92" s="87"/>
      <c r="AL92" s="88"/>
      <c r="AM92" s="75"/>
      <c r="AN92" s="89"/>
      <c r="AO92" s="86"/>
      <c r="AP92" s="87"/>
      <c r="AQ92" s="87"/>
      <c r="AR92" s="87"/>
      <c r="AS92" s="87"/>
      <c r="AT92" s="88"/>
      <c r="AU92" s="75"/>
      <c r="AV92" s="89"/>
    </row>
    <row r="93" spans="1:68" ht="27.95" customHeight="1" x14ac:dyDescent="0.25">
      <c r="A93" s="54" t="s">
        <v>1003</v>
      </c>
      <c r="B93" s="55" t="s">
        <v>1004</v>
      </c>
      <c r="C93" s="56" t="s">
        <v>142</v>
      </c>
      <c r="D93" s="57" t="s">
        <v>896</v>
      </c>
      <c r="E93" s="150" t="s">
        <v>129</v>
      </c>
      <c r="F93" s="59">
        <v>1</v>
      </c>
      <c r="G93" s="60" t="s">
        <v>1021</v>
      </c>
      <c r="H93" s="60" t="s">
        <v>1022</v>
      </c>
      <c r="I93" s="81"/>
      <c r="J93" s="82">
        <v>1</v>
      </c>
      <c r="K93" s="63">
        <f t="shared" si="84"/>
        <v>1</v>
      </c>
      <c r="L93" s="63">
        <f t="shared" si="85"/>
        <v>0</v>
      </c>
      <c r="M93" s="83">
        <v>26</v>
      </c>
      <c r="N93" s="84">
        <v>1</v>
      </c>
      <c r="O93" s="66">
        <f t="shared" si="86"/>
        <v>1</v>
      </c>
      <c r="P93" s="66">
        <f t="shared" si="87"/>
        <v>0</v>
      </c>
      <c r="Q93" s="83">
        <v>26</v>
      </c>
      <c r="R93" s="85">
        <f t="shared" si="88"/>
        <v>124.80000000000001</v>
      </c>
      <c r="S93" s="69">
        <f t="shared" si="89"/>
        <v>26</v>
      </c>
      <c r="T93" s="70">
        <f t="shared" si="90"/>
        <v>26</v>
      </c>
      <c r="U93" s="70">
        <f t="shared" si="91"/>
        <v>31.2</v>
      </c>
      <c r="V93" s="70">
        <f t="shared" si="92"/>
        <v>26</v>
      </c>
      <c r="W93" s="70">
        <f t="shared" si="93"/>
        <v>7.8</v>
      </c>
      <c r="X93" s="70">
        <f t="shared" si="94"/>
        <v>7.8</v>
      </c>
      <c r="Y93" s="70">
        <f t="shared" si="95"/>
        <v>52</v>
      </c>
      <c r="Z93" s="70">
        <f t="shared" si="95"/>
        <v>33.799999999999997</v>
      </c>
      <c r="AA93" s="70">
        <f t="shared" si="95"/>
        <v>39</v>
      </c>
      <c r="AB93" s="71"/>
      <c r="AC93" s="7">
        <f t="shared" si="96"/>
        <v>0</v>
      </c>
      <c r="AD93" s="86"/>
      <c r="AE93" s="73"/>
      <c r="AF93" s="87"/>
      <c r="AG93" s="87"/>
      <c r="AH93" s="88"/>
      <c r="AI93" s="88"/>
      <c r="AJ93" s="75"/>
      <c r="AK93" s="87"/>
      <c r="AL93" s="88"/>
      <c r="AM93" s="75"/>
      <c r="AN93" s="89"/>
      <c r="AO93" s="86"/>
      <c r="AP93" s="87"/>
      <c r="AQ93" s="87"/>
      <c r="AR93" s="87"/>
      <c r="AS93" s="87"/>
      <c r="AT93" s="88"/>
      <c r="AU93" s="75"/>
      <c r="AV93" s="89"/>
    </row>
    <row r="94" spans="1:68" ht="27.95" customHeight="1" x14ac:dyDescent="0.25">
      <c r="A94" s="54"/>
      <c r="B94" s="55"/>
      <c r="C94" s="56"/>
      <c r="D94" s="57"/>
      <c r="E94" s="141"/>
      <c r="F94" s="136"/>
      <c r="G94" s="142"/>
      <c r="H94" s="140"/>
      <c r="I94" s="94"/>
      <c r="J94" s="82"/>
      <c r="K94" s="63">
        <f t="shared" si="84"/>
        <v>0</v>
      </c>
      <c r="L94" s="63">
        <f t="shared" si="85"/>
        <v>0</v>
      </c>
      <c r="M94" s="83"/>
      <c r="N94" s="84"/>
      <c r="O94" s="66">
        <f t="shared" si="86"/>
        <v>0</v>
      </c>
      <c r="P94" s="66">
        <f t="shared" si="87"/>
        <v>0</v>
      </c>
      <c r="Q94" s="83"/>
      <c r="R94" s="85">
        <f t="shared" si="88"/>
        <v>0</v>
      </c>
      <c r="S94" s="69">
        <f t="shared" si="89"/>
        <v>0</v>
      </c>
      <c r="T94" s="70">
        <f t="shared" si="90"/>
        <v>0</v>
      </c>
      <c r="U94" s="70">
        <f t="shared" si="91"/>
        <v>0</v>
      </c>
      <c r="V94" s="70">
        <f t="shared" si="92"/>
        <v>0</v>
      </c>
      <c r="W94" s="70">
        <f t="shared" si="93"/>
        <v>0</v>
      </c>
      <c r="X94" s="70">
        <f t="shared" si="94"/>
        <v>0</v>
      </c>
      <c r="Y94" s="70">
        <f t="shared" si="95"/>
        <v>0</v>
      </c>
      <c r="Z94" s="70">
        <f t="shared" si="95"/>
        <v>0</v>
      </c>
      <c r="AA94" s="70">
        <f t="shared" si="95"/>
        <v>0</v>
      </c>
      <c r="AB94" s="71"/>
      <c r="AC94" s="7">
        <f t="shared" si="96"/>
        <v>0</v>
      </c>
      <c r="AD94" s="86"/>
      <c r="AE94" s="73"/>
      <c r="AF94" s="87"/>
      <c r="AG94" s="87"/>
      <c r="AH94" s="88"/>
      <c r="AI94" s="88"/>
      <c r="AJ94" s="75"/>
      <c r="AK94" s="87"/>
      <c r="AL94" s="88"/>
      <c r="AM94" s="75"/>
      <c r="AN94" s="89"/>
      <c r="AO94" s="86"/>
      <c r="AP94" s="87"/>
      <c r="AQ94" s="87"/>
      <c r="AR94" s="87"/>
      <c r="AS94" s="87"/>
      <c r="AT94" s="88"/>
      <c r="AU94" s="75"/>
      <c r="AV94" s="89"/>
    </row>
    <row r="95" spans="1:68" ht="27.95" customHeight="1" x14ac:dyDescent="0.25">
      <c r="A95" s="54"/>
      <c r="B95" s="55"/>
      <c r="C95" s="56"/>
      <c r="D95" s="57"/>
      <c r="E95" s="143"/>
      <c r="F95" s="144"/>
      <c r="G95" s="145"/>
      <c r="H95" s="140"/>
      <c r="I95" s="81"/>
      <c r="J95" s="82"/>
      <c r="K95" s="63">
        <f t="shared" si="84"/>
        <v>0</v>
      </c>
      <c r="L95" s="63">
        <f t="shared" si="85"/>
        <v>0</v>
      </c>
      <c r="M95" s="83"/>
      <c r="N95" s="84"/>
      <c r="O95" s="66">
        <f t="shared" si="86"/>
        <v>0</v>
      </c>
      <c r="P95" s="66">
        <f t="shared" si="87"/>
        <v>0</v>
      </c>
      <c r="Q95" s="83"/>
      <c r="R95" s="85">
        <f t="shared" si="88"/>
        <v>0</v>
      </c>
      <c r="S95" s="69">
        <f t="shared" si="89"/>
        <v>0</v>
      </c>
      <c r="T95" s="70">
        <f t="shared" si="90"/>
        <v>0</v>
      </c>
      <c r="U95" s="70">
        <f t="shared" si="91"/>
        <v>0</v>
      </c>
      <c r="V95" s="70">
        <f t="shared" si="92"/>
        <v>0</v>
      </c>
      <c r="W95" s="70">
        <f t="shared" si="93"/>
        <v>0</v>
      </c>
      <c r="X95" s="70">
        <f t="shared" si="94"/>
        <v>0</v>
      </c>
      <c r="Y95" s="70">
        <f t="shared" si="95"/>
        <v>0</v>
      </c>
      <c r="Z95" s="70">
        <f t="shared" si="95"/>
        <v>0</v>
      </c>
      <c r="AA95" s="70">
        <f t="shared" si="95"/>
        <v>0</v>
      </c>
      <c r="AB95" s="71"/>
      <c r="AC95" s="7">
        <f t="shared" si="96"/>
        <v>0</v>
      </c>
      <c r="AD95" s="86"/>
      <c r="AE95" s="73"/>
      <c r="AF95" s="87"/>
      <c r="AG95" s="87"/>
      <c r="AH95" s="88"/>
      <c r="AI95" s="88"/>
      <c r="AJ95" s="75"/>
      <c r="AK95" s="87"/>
      <c r="AL95" s="88"/>
      <c r="AM95" s="75"/>
      <c r="AN95" s="89"/>
      <c r="AO95" s="86"/>
      <c r="AP95" s="87"/>
      <c r="AQ95" s="87"/>
      <c r="AR95" s="87"/>
      <c r="AS95" s="87"/>
      <c r="AT95" s="88"/>
      <c r="AU95" s="75"/>
      <c r="AV95" s="89"/>
      <c r="AW95" s="171"/>
      <c r="AX95" s="171"/>
      <c r="AY95" s="171"/>
      <c r="AZ95" s="171"/>
      <c r="BA95" s="171"/>
      <c r="BB95" s="171"/>
      <c r="BC95" s="171"/>
      <c r="BD95" s="171"/>
      <c r="BE95" s="171"/>
      <c r="BF95" s="171"/>
      <c r="BG95" s="171"/>
      <c r="BH95" s="171"/>
      <c r="BI95" s="171"/>
      <c r="BJ95" s="171"/>
      <c r="BK95" s="171"/>
      <c r="BL95" s="171"/>
      <c r="BM95" s="171"/>
      <c r="BN95" s="171"/>
      <c r="BO95" s="171"/>
      <c r="BP95" s="171"/>
    </row>
    <row r="96" spans="1:68" ht="27.95" customHeight="1" x14ac:dyDescent="0.25">
      <c r="A96" s="54"/>
      <c r="B96" s="55"/>
      <c r="C96" s="56"/>
      <c r="D96" s="57"/>
      <c r="E96" s="146"/>
      <c r="F96" s="962"/>
      <c r="G96" s="142"/>
      <c r="H96" s="963"/>
      <c r="I96" s="964"/>
      <c r="J96" s="82"/>
      <c r="K96" s="96">
        <f t="shared" si="84"/>
        <v>0</v>
      </c>
      <c r="L96" s="96">
        <f t="shared" si="85"/>
        <v>0</v>
      </c>
      <c r="M96" s="83"/>
      <c r="N96" s="84"/>
      <c r="O96" s="66">
        <f t="shared" si="86"/>
        <v>0</v>
      </c>
      <c r="P96" s="66">
        <f t="shared" si="87"/>
        <v>0</v>
      </c>
      <c r="Q96" s="83"/>
      <c r="R96" s="85">
        <f t="shared" si="88"/>
        <v>0</v>
      </c>
      <c r="S96" s="69">
        <f t="shared" si="89"/>
        <v>0</v>
      </c>
      <c r="T96" s="70">
        <f t="shared" si="90"/>
        <v>0</v>
      </c>
      <c r="U96" s="70">
        <f t="shared" si="91"/>
        <v>0</v>
      </c>
      <c r="V96" s="70">
        <f t="shared" si="92"/>
        <v>0</v>
      </c>
      <c r="W96" s="70">
        <f t="shared" si="93"/>
        <v>0</v>
      </c>
      <c r="X96" s="70">
        <f t="shared" si="94"/>
        <v>0</v>
      </c>
      <c r="Y96" s="70">
        <f t="shared" si="95"/>
        <v>0</v>
      </c>
      <c r="Z96" s="70">
        <f t="shared" si="95"/>
        <v>0</v>
      </c>
      <c r="AA96" s="70">
        <f t="shared" si="95"/>
        <v>0</v>
      </c>
      <c r="AB96" s="71"/>
      <c r="AC96" s="7">
        <f t="shared" si="96"/>
        <v>0</v>
      </c>
      <c r="AD96" s="86"/>
      <c r="AE96" s="73"/>
      <c r="AF96" s="87"/>
      <c r="AG96" s="87"/>
      <c r="AH96" s="88"/>
      <c r="AI96" s="88"/>
      <c r="AJ96" s="75"/>
      <c r="AK96" s="87"/>
      <c r="AL96" s="88"/>
      <c r="AM96" s="75"/>
      <c r="AN96" s="89"/>
      <c r="AO96" s="86"/>
      <c r="AP96" s="87"/>
      <c r="AQ96" s="87"/>
      <c r="AR96" s="87"/>
      <c r="AS96" s="87"/>
      <c r="AT96" s="88"/>
      <c r="AU96" s="75"/>
      <c r="AV96" s="89"/>
      <c r="AW96" s="171"/>
      <c r="AX96" s="171"/>
      <c r="AY96" s="171"/>
      <c r="AZ96" s="171"/>
      <c r="BA96" s="171"/>
      <c r="BB96" s="171"/>
      <c r="BC96" s="171"/>
      <c r="BD96" s="171"/>
      <c r="BE96" s="171"/>
      <c r="BF96" s="171"/>
      <c r="BG96" s="171"/>
      <c r="BH96" s="171"/>
      <c r="BI96" s="171"/>
      <c r="BJ96" s="171"/>
      <c r="BK96" s="171"/>
      <c r="BL96" s="171"/>
      <c r="BM96" s="171"/>
      <c r="BN96" s="171"/>
      <c r="BO96" s="171"/>
      <c r="BP96" s="171"/>
    </row>
    <row r="97" spans="1:68" s="179" customFormat="1" ht="27.95" customHeight="1" x14ac:dyDescent="0.25">
      <c r="A97" s="193" t="s">
        <v>1003</v>
      </c>
      <c r="B97" s="194" t="s">
        <v>1004</v>
      </c>
      <c r="C97" s="56" t="s">
        <v>142</v>
      </c>
      <c r="D97" s="57" t="s">
        <v>896</v>
      </c>
      <c r="E97" s="101" t="s">
        <v>49</v>
      </c>
      <c r="F97" s="101"/>
      <c r="G97" s="102"/>
      <c r="H97" s="103"/>
      <c r="I97" s="104"/>
      <c r="J97" s="105"/>
      <c r="K97" s="106">
        <f>IF(J97&gt;0, 1, 0)</f>
        <v>0</v>
      </c>
      <c r="L97" s="106">
        <f t="shared" si="85"/>
        <v>0</v>
      </c>
      <c r="M97" s="107"/>
      <c r="N97" s="108"/>
      <c r="O97" s="109">
        <f t="shared" si="86"/>
        <v>0</v>
      </c>
      <c r="P97" s="109">
        <f t="shared" si="87"/>
        <v>0</v>
      </c>
      <c r="Q97" s="107"/>
      <c r="R97" s="110">
        <f>J97*M97*$R$9</f>
        <v>0</v>
      </c>
      <c r="S97" s="111">
        <f>J97*M97*$S$9</f>
        <v>0</v>
      </c>
      <c r="T97" s="112">
        <f>K97*M97*$T$9</f>
        <v>0</v>
      </c>
      <c r="U97" s="112">
        <f>J97*M97*$U$9</f>
        <v>0</v>
      </c>
      <c r="V97" s="112">
        <f t="shared" si="92"/>
        <v>0</v>
      </c>
      <c r="W97" s="112">
        <f t="shared" si="93"/>
        <v>0</v>
      </c>
      <c r="X97" s="112">
        <f t="shared" si="94"/>
        <v>0</v>
      </c>
      <c r="Y97" s="112">
        <f t="shared" si="95"/>
        <v>0</v>
      </c>
      <c r="Z97" s="112">
        <f t="shared" si="95"/>
        <v>0</v>
      </c>
      <c r="AA97" s="112">
        <f t="shared" si="95"/>
        <v>0</v>
      </c>
      <c r="AB97" s="113"/>
      <c r="AC97" s="7">
        <f t="shared" si="96"/>
        <v>0</v>
      </c>
      <c r="AD97" s="176"/>
      <c r="AE97" s="73"/>
      <c r="AF97" s="177"/>
      <c r="AG97" s="177"/>
      <c r="AH97" s="88"/>
      <c r="AI97" s="88"/>
      <c r="AJ97" s="75"/>
      <c r="AK97" s="177"/>
      <c r="AL97" s="88"/>
      <c r="AM97" s="75"/>
      <c r="AN97" s="178"/>
      <c r="AO97" s="176"/>
      <c r="AP97" s="177"/>
      <c r="AQ97" s="177"/>
      <c r="AR97" s="177"/>
      <c r="AS97" s="177"/>
      <c r="AT97" s="88"/>
      <c r="AU97" s="75"/>
      <c r="AV97" s="178"/>
      <c r="AW97" s="6"/>
      <c r="AX97" s="6"/>
      <c r="AY97" s="6"/>
      <c r="AZ97" s="6"/>
      <c r="BA97" s="6"/>
      <c r="BB97" s="6"/>
      <c r="BC97" s="6"/>
      <c r="BD97" s="6"/>
      <c r="BE97" s="6"/>
      <c r="BF97" s="6"/>
      <c r="BG97" s="6"/>
      <c r="BH97" s="6"/>
      <c r="BI97" s="6"/>
      <c r="BJ97" s="6"/>
      <c r="BK97" s="6"/>
      <c r="BL97" s="6"/>
      <c r="BM97" s="6"/>
      <c r="BN97" s="6"/>
      <c r="BO97" s="6"/>
      <c r="BP97" s="6"/>
    </row>
    <row r="98" spans="1:68" s="171" customFormat="1" ht="27.95" customHeight="1" x14ac:dyDescent="0.25">
      <c r="A98" s="193" t="s">
        <v>1003</v>
      </c>
      <c r="B98" s="194" t="s">
        <v>1004</v>
      </c>
      <c r="C98" s="56" t="s">
        <v>142</v>
      </c>
      <c r="D98" s="57" t="s">
        <v>896</v>
      </c>
      <c r="E98" s="101" t="s">
        <v>49</v>
      </c>
      <c r="F98" s="101"/>
      <c r="G98" s="102"/>
      <c r="H98" s="103"/>
      <c r="I98" s="104"/>
      <c r="J98" s="105"/>
      <c r="K98" s="106">
        <f>IF(J98&gt;0, 1, 0)</f>
        <v>0</v>
      </c>
      <c r="L98" s="106">
        <f t="shared" si="85"/>
        <v>0</v>
      </c>
      <c r="M98" s="107"/>
      <c r="N98" s="108"/>
      <c r="O98" s="109">
        <f t="shared" si="86"/>
        <v>0</v>
      </c>
      <c r="P98" s="109">
        <f t="shared" si="87"/>
        <v>0</v>
      </c>
      <c r="Q98" s="107"/>
      <c r="R98" s="110">
        <f>J98*M98*$R$9</f>
        <v>0</v>
      </c>
      <c r="S98" s="111">
        <f>J98*M98*$S$9</f>
        <v>0</v>
      </c>
      <c r="T98" s="112">
        <f>K98*M98*$T$9</f>
        <v>0</v>
      </c>
      <c r="U98" s="112">
        <f>J98*M98*$U$9</f>
        <v>0</v>
      </c>
      <c r="V98" s="112">
        <f t="shared" si="92"/>
        <v>0</v>
      </c>
      <c r="W98" s="112">
        <f t="shared" si="93"/>
        <v>0</v>
      </c>
      <c r="X98" s="112">
        <f t="shared" si="94"/>
        <v>0</v>
      </c>
      <c r="Y98" s="112">
        <f t="shared" si="95"/>
        <v>0</v>
      </c>
      <c r="Z98" s="112">
        <f t="shared" si="95"/>
        <v>0</v>
      </c>
      <c r="AA98" s="112">
        <f t="shared" si="95"/>
        <v>0</v>
      </c>
      <c r="AB98" s="113"/>
      <c r="AC98" s="114">
        <f t="shared" si="96"/>
        <v>0</v>
      </c>
      <c r="AD98" s="176"/>
      <c r="AE98" s="73"/>
      <c r="AF98" s="177"/>
      <c r="AG98" s="177"/>
      <c r="AH98" s="88"/>
      <c r="AI98" s="88"/>
      <c r="AJ98" s="75"/>
      <c r="AK98" s="177"/>
      <c r="AL98" s="88"/>
      <c r="AM98" s="75"/>
      <c r="AN98" s="178"/>
      <c r="AO98" s="176"/>
      <c r="AP98" s="177"/>
      <c r="AQ98" s="177"/>
      <c r="AR98" s="177"/>
      <c r="AS98" s="177"/>
      <c r="AT98" s="88"/>
      <c r="AU98" s="75"/>
      <c r="AV98" s="178"/>
      <c r="AW98" s="6"/>
      <c r="AX98" s="6"/>
      <c r="AY98" s="6"/>
      <c r="AZ98" s="6"/>
      <c r="BA98" s="6"/>
      <c r="BB98" s="6"/>
      <c r="BC98" s="6"/>
      <c r="BD98" s="6"/>
      <c r="BE98" s="6"/>
      <c r="BF98" s="6"/>
      <c r="BG98" s="6"/>
      <c r="BH98" s="6"/>
      <c r="BI98" s="6"/>
      <c r="BJ98" s="6"/>
      <c r="BK98" s="6"/>
      <c r="BL98" s="6"/>
      <c r="BM98" s="6"/>
      <c r="BN98" s="6"/>
      <c r="BO98" s="6"/>
      <c r="BP98" s="6"/>
    </row>
    <row r="99" spans="1:68" ht="27.95" customHeight="1" thickBot="1" x14ac:dyDescent="0.3">
      <c r="A99" s="116" t="s">
        <v>1003</v>
      </c>
      <c r="B99" s="117" t="s">
        <v>1004</v>
      </c>
      <c r="C99" s="117" t="s">
        <v>142</v>
      </c>
      <c r="D99" s="497"/>
      <c r="E99" s="118"/>
      <c r="F99" s="118"/>
      <c r="G99" s="119"/>
      <c r="H99" s="120" t="s">
        <v>90</v>
      </c>
      <c r="I99" s="121"/>
      <c r="J99" s="122"/>
      <c r="K99" s="123"/>
      <c r="L99" s="123"/>
      <c r="M99" s="124"/>
      <c r="N99" s="125"/>
      <c r="O99" s="123"/>
      <c r="P99" s="123"/>
      <c r="Q99" s="124"/>
      <c r="R99" s="126">
        <f>SUM(R87:R98)</f>
        <v>624</v>
      </c>
      <c r="S99" s="127">
        <f t="shared" ref="S99:AA99" si="97">SUM(S87:S98)</f>
        <v>156</v>
      </c>
      <c r="T99" s="128">
        <f t="shared" si="97"/>
        <v>156</v>
      </c>
      <c r="U99" s="128">
        <f t="shared" si="97"/>
        <v>187.2</v>
      </c>
      <c r="V99" s="128">
        <f t="shared" si="97"/>
        <v>78</v>
      </c>
      <c r="W99" s="128">
        <f t="shared" si="97"/>
        <v>23.4</v>
      </c>
      <c r="X99" s="128">
        <f t="shared" si="97"/>
        <v>23.4</v>
      </c>
      <c r="Y99" s="129">
        <f t="shared" si="97"/>
        <v>234</v>
      </c>
      <c r="Z99" s="129">
        <f t="shared" si="97"/>
        <v>179.39999999999998</v>
      </c>
      <c r="AA99" s="129">
        <f t="shared" si="97"/>
        <v>210.6</v>
      </c>
      <c r="AB99" s="130">
        <f>R99/1800/0.6</f>
        <v>0.57777777777777783</v>
      </c>
      <c r="AC99" s="7"/>
      <c r="AD99" s="131"/>
      <c r="AE99" s="132"/>
      <c r="AF99" s="132"/>
      <c r="AG99" s="132"/>
      <c r="AH99" s="132"/>
      <c r="AI99" s="132"/>
      <c r="AJ99" s="132"/>
      <c r="AK99" s="132"/>
      <c r="AL99" s="132"/>
      <c r="AM99" s="132"/>
      <c r="AN99" s="132"/>
      <c r="AO99" s="132"/>
      <c r="AP99" s="132"/>
      <c r="AQ99" s="132"/>
      <c r="AR99" s="132"/>
      <c r="AS99" s="132"/>
      <c r="AT99" s="132"/>
      <c r="AU99" s="132"/>
      <c r="AV99" s="961"/>
    </row>
    <row r="100" spans="1:68" ht="29.25" customHeight="1" thickTop="1" x14ac:dyDescent="0.25">
      <c r="A100" s="54" t="s">
        <v>1023</v>
      </c>
      <c r="B100" s="55" t="s">
        <v>800</v>
      </c>
      <c r="C100" s="56" t="s">
        <v>1024</v>
      </c>
      <c r="D100" s="57" t="s">
        <v>896</v>
      </c>
      <c r="E100" s="58" t="s">
        <v>54</v>
      </c>
      <c r="F100" s="80">
        <v>5</v>
      </c>
      <c r="G100" s="60" t="s">
        <v>1025</v>
      </c>
      <c r="H100" s="60" t="s">
        <v>1026</v>
      </c>
      <c r="I100" s="959"/>
      <c r="J100" s="62"/>
      <c r="K100" s="63">
        <f t="shared" ref="K100:K109" si="98">IF(J100&gt;0, 1, 0)</f>
        <v>0</v>
      </c>
      <c r="L100" s="63">
        <f t="shared" ref="L100:L111" si="99">J100-K100</f>
        <v>0</v>
      </c>
      <c r="M100" s="64"/>
      <c r="N100" s="65">
        <v>1</v>
      </c>
      <c r="O100" s="66">
        <f t="shared" ref="O100:O111" si="100">IF(N100&gt;0, 1, 0)</f>
        <v>1</v>
      </c>
      <c r="P100" s="66">
        <f t="shared" ref="P100:P111" si="101">N100-O100</f>
        <v>0</v>
      </c>
      <c r="Q100" s="960">
        <v>26</v>
      </c>
      <c r="R100" s="68">
        <f t="shared" ref="R100:R109" si="102">(K100*M100*$R$5)+(L100*M100*$R$6)+(O100*Q100*$R$7)+(P100*Q100*$R$8)</f>
        <v>41.6</v>
      </c>
      <c r="S100" s="69">
        <f t="shared" ref="S100:S109" si="103">J100*M100*$S$5</f>
        <v>0</v>
      </c>
      <c r="T100" s="70">
        <f t="shared" ref="T100:T109" si="104">K100*M100*$T$5</f>
        <v>0</v>
      </c>
      <c r="U100" s="70">
        <f t="shared" ref="U100:U109" si="105">J100*M100*$U$5</f>
        <v>0</v>
      </c>
      <c r="V100" s="70">
        <f t="shared" ref="V100:V111" si="106">N100*Q100*$V$7</f>
        <v>26</v>
      </c>
      <c r="W100" s="70">
        <f t="shared" ref="W100:W111" si="107">O100*Q100*$W$7</f>
        <v>7.8</v>
      </c>
      <c r="X100" s="70">
        <f t="shared" ref="X100:X111" si="108">N100*Q100*$X$7</f>
        <v>7.8</v>
      </c>
      <c r="Y100" s="70">
        <f t="shared" ref="Y100:AA111" si="109">S100+V100</f>
        <v>26</v>
      </c>
      <c r="Z100" s="70">
        <f t="shared" si="109"/>
        <v>7.8</v>
      </c>
      <c r="AA100" s="70">
        <f t="shared" si="109"/>
        <v>7.8</v>
      </c>
      <c r="AB100" s="71"/>
      <c r="AC100" s="7">
        <f>R100-Y100-Z100-AA100</f>
        <v>0</v>
      </c>
      <c r="AD100" s="536" t="s">
        <v>1027</v>
      </c>
      <c r="AE100" s="537"/>
      <c r="AF100" s="538" t="s">
        <v>180</v>
      </c>
      <c r="AG100" s="539" t="s">
        <v>1028</v>
      </c>
      <c r="AH100" s="540">
        <v>25</v>
      </c>
      <c r="AI100" s="540">
        <v>25</v>
      </c>
      <c r="AJ100" s="75"/>
      <c r="AK100" s="541" t="s">
        <v>1029</v>
      </c>
      <c r="AL100" s="88"/>
      <c r="AM100" s="75"/>
      <c r="AN100" s="89"/>
      <c r="AO100" s="162"/>
      <c r="AP100" s="87"/>
      <c r="AQ100" s="87"/>
      <c r="AR100" s="542"/>
      <c r="AS100" s="87"/>
      <c r="AT100" s="88"/>
      <c r="AU100" s="75"/>
      <c r="AV100" s="89"/>
    </row>
    <row r="101" spans="1:68" ht="25.5" customHeight="1" x14ac:dyDescent="0.25">
      <c r="A101" s="54" t="s">
        <v>1023</v>
      </c>
      <c r="B101" s="55" t="s">
        <v>800</v>
      </c>
      <c r="C101" s="56" t="s">
        <v>1024</v>
      </c>
      <c r="D101" s="57" t="s">
        <v>896</v>
      </c>
      <c r="E101" s="150" t="s">
        <v>84</v>
      </c>
      <c r="F101" s="80">
        <v>3</v>
      </c>
      <c r="G101" s="60" t="s">
        <v>945</v>
      </c>
      <c r="H101" s="60" t="s">
        <v>946</v>
      </c>
      <c r="I101" s="81"/>
      <c r="J101" s="82"/>
      <c r="K101" s="63">
        <f t="shared" si="98"/>
        <v>0</v>
      </c>
      <c r="L101" s="63">
        <f t="shared" si="99"/>
        <v>0</v>
      </c>
      <c r="M101" s="83"/>
      <c r="N101" s="84">
        <v>2</v>
      </c>
      <c r="O101" s="66">
        <f t="shared" si="100"/>
        <v>1</v>
      </c>
      <c r="P101" s="66">
        <f t="shared" si="101"/>
        <v>1</v>
      </c>
      <c r="Q101" s="83">
        <v>26</v>
      </c>
      <c r="R101" s="85">
        <f t="shared" si="102"/>
        <v>75.400000000000006</v>
      </c>
      <c r="S101" s="69">
        <f t="shared" si="103"/>
        <v>0</v>
      </c>
      <c r="T101" s="70">
        <f t="shared" si="104"/>
        <v>0</v>
      </c>
      <c r="U101" s="70">
        <f t="shared" si="105"/>
        <v>0</v>
      </c>
      <c r="V101" s="70">
        <f t="shared" si="106"/>
        <v>52</v>
      </c>
      <c r="W101" s="70">
        <f t="shared" si="107"/>
        <v>7.8</v>
      </c>
      <c r="X101" s="70">
        <f t="shared" si="108"/>
        <v>15.6</v>
      </c>
      <c r="Y101" s="70">
        <f t="shared" si="109"/>
        <v>52</v>
      </c>
      <c r="Z101" s="70">
        <f t="shared" si="109"/>
        <v>7.8</v>
      </c>
      <c r="AA101" s="70">
        <f t="shared" si="109"/>
        <v>15.6</v>
      </c>
      <c r="AB101" s="71"/>
      <c r="AC101" s="7">
        <f t="shared" ref="AC101:AC111" si="110">R99-Y99-Z99-AA99</f>
        <v>0</v>
      </c>
      <c r="AD101" s="162"/>
      <c r="AE101" s="134"/>
      <c r="AF101" s="163"/>
      <c r="AG101" s="164"/>
      <c r="AH101" s="88"/>
      <c r="AI101" s="88"/>
      <c r="AJ101" s="75"/>
      <c r="AK101" s="543" t="s">
        <v>1030</v>
      </c>
      <c r="AL101" s="88"/>
      <c r="AM101" s="75"/>
      <c r="AN101" s="89"/>
      <c r="AO101" s="86"/>
      <c r="AP101" s="87"/>
      <c r="AQ101" s="87"/>
      <c r="AR101" s="87"/>
      <c r="AS101" s="87"/>
      <c r="AT101" s="88"/>
      <c r="AU101" s="75"/>
      <c r="AV101" s="89"/>
    </row>
    <row r="102" spans="1:68" ht="27.95" customHeight="1" x14ac:dyDescent="0.25">
      <c r="A102" s="54" t="s">
        <v>1023</v>
      </c>
      <c r="B102" s="55" t="s">
        <v>800</v>
      </c>
      <c r="C102" s="56" t="s">
        <v>1024</v>
      </c>
      <c r="D102" s="57" t="s">
        <v>896</v>
      </c>
      <c r="E102" s="150" t="s">
        <v>84</v>
      </c>
      <c r="F102" s="59">
        <v>5</v>
      </c>
      <c r="G102" s="60" t="s">
        <v>1031</v>
      </c>
      <c r="H102" s="60" t="s">
        <v>1032</v>
      </c>
      <c r="I102" s="81"/>
      <c r="J102" s="82"/>
      <c r="K102" s="63">
        <f t="shared" si="98"/>
        <v>0</v>
      </c>
      <c r="L102" s="63">
        <f t="shared" si="99"/>
        <v>0</v>
      </c>
      <c r="M102" s="83"/>
      <c r="N102" s="84">
        <v>1</v>
      </c>
      <c r="O102" s="66">
        <f t="shared" si="100"/>
        <v>1</v>
      </c>
      <c r="P102" s="66">
        <f t="shared" si="101"/>
        <v>0</v>
      </c>
      <c r="Q102" s="83">
        <v>26</v>
      </c>
      <c r="R102" s="85">
        <f t="shared" si="102"/>
        <v>41.6</v>
      </c>
      <c r="S102" s="69">
        <f t="shared" si="103"/>
        <v>0</v>
      </c>
      <c r="T102" s="70">
        <f t="shared" si="104"/>
        <v>0</v>
      </c>
      <c r="U102" s="70">
        <f t="shared" si="105"/>
        <v>0</v>
      </c>
      <c r="V102" s="70">
        <f t="shared" si="106"/>
        <v>26</v>
      </c>
      <c r="W102" s="70">
        <f t="shared" si="107"/>
        <v>7.8</v>
      </c>
      <c r="X102" s="70">
        <f t="shared" si="108"/>
        <v>7.8</v>
      </c>
      <c r="Y102" s="70">
        <f t="shared" si="109"/>
        <v>26</v>
      </c>
      <c r="Z102" s="70">
        <f t="shared" si="109"/>
        <v>7.8</v>
      </c>
      <c r="AA102" s="70">
        <f t="shared" si="109"/>
        <v>7.8</v>
      </c>
      <c r="AB102" s="71"/>
      <c r="AC102" s="7">
        <f t="shared" si="110"/>
        <v>0</v>
      </c>
      <c r="AD102" s="162"/>
      <c r="AE102" s="134"/>
      <c r="AF102" s="163"/>
      <c r="AG102" s="164"/>
      <c r="AH102" s="88"/>
      <c r="AI102" s="88"/>
      <c r="AJ102" s="75"/>
      <c r="AK102" s="167"/>
      <c r="AL102" s="88"/>
      <c r="AM102" s="75"/>
      <c r="AN102" s="89"/>
      <c r="AO102" s="86"/>
      <c r="AP102" s="87"/>
      <c r="AQ102" s="87"/>
      <c r="AR102" s="87"/>
      <c r="AS102" s="87"/>
      <c r="AT102" s="88"/>
      <c r="AU102" s="75"/>
      <c r="AV102" s="89"/>
    </row>
    <row r="103" spans="1:68" ht="27.95" customHeight="1" x14ac:dyDescent="0.25">
      <c r="A103" s="54" t="s">
        <v>1023</v>
      </c>
      <c r="B103" s="55" t="s">
        <v>800</v>
      </c>
      <c r="C103" s="56" t="s">
        <v>1024</v>
      </c>
      <c r="D103" s="57" t="s">
        <v>896</v>
      </c>
      <c r="E103" s="150" t="s">
        <v>84</v>
      </c>
      <c r="F103" s="80">
        <v>4</v>
      </c>
      <c r="G103" s="60" t="s">
        <v>1033</v>
      </c>
      <c r="H103" s="60" t="s">
        <v>1034</v>
      </c>
      <c r="I103" s="81"/>
      <c r="J103" s="82"/>
      <c r="K103" s="63">
        <f t="shared" si="98"/>
        <v>0</v>
      </c>
      <c r="L103" s="63">
        <f t="shared" si="99"/>
        <v>0</v>
      </c>
      <c r="M103" s="83"/>
      <c r="N103" s="84">
        <v>2</v>
      </c>
      <c r="O103" s="66">
        <f t="shared" si="100"/>
        <v>1</v>
      </c>
      <c r="P103" s="66">
        <f t="shared" si="101"/>
        <v>1</v>
      </c>
      <c r="Q103" s="83">
        <v>13</v>
      </c>
      <c r="R103" s="85">
        <f t="shared" si="102"/>
        <v>37.700000000000003</v>
      </c>
      <c r="S103" s="69">
        <f t="shared" si="103"/>
        <v>0</v>
      </c>
      <c r="T103" s="70">
        <f t="shared" si="104"/>
        <v>0</v>
      </c>
      <c r="U103" s="70">
        <f t="shared" si="105"/>
        <v>0</v>
      </c>
      <c r="V103" s="70">
        <f t="shared" si="106"/>
        <v>26</v>
      </c>
      <c r="W103" s="70">
        <f t="shared" si="107"/>
        <v>3.9</v>
      </c>
      <c r="X103" s="70">
        <f t="shared" si="108"/>
        <v>7.8</v>
      </c>
      <c r="Y103" s="70">
        <f t="shared" si="109"/>
        <v>26</v>
      </c>
      <c r="Z103" s="70">
        <f t="shared" si="109"/>
        <v>3.9</v>
      </c>
      <c r="AA103" s="70">
        <f t="shared" si="109"/>
        <v>7.8</v>
      </c>
      <c r="AB103" s="71"/>
      <c r="AC103" s="7">
        <f t="shared" si="110"/>
        <v>0</v>
      </c>
      <c r="AD103" s="86"/>
      <c r="AE103" s="73"/>
      <c r="AF103" s="87"/>
      <c r="AG103" s="87"/>
      <c r="AH103" s="88"/>
      <c r="AI103" s="88"/>
      <c r="AJ103" s="75"/>
      <c r="AK103" s="87"/>
      <c r="AL103" s="88"/>
      <c r="AM103" s="75"/>
      <c r="AN103" s="89"/>
      <c r="AO103" s="86"/>
      <c r="AP103" s="87"/>
      <c r="AQ103" s="87"/>
      <c r="AR103" s="87"/>
      <c r="AS103" s="87"/>
      <c r="AT103" s="88"/>
      <c r="AU103" s="75"/>
      <c r="AV103" s="89"/>
    </row>
    <row r="104" spans="1:68" ht="27.95" customHeight="1" x14ac:dyDescent="0.25">
      <c r="A104" s="54" t="s">
        <v>1023</v>
      </c>
      <c r="B104" s="55" t="s">
        <v>800</v>
      </c>
      <c r="C104" s="56" t="s">
        <v>1024</v>
      </c>
      <c r="D104" s="57" t="s">
        <v>896</v>
      </c>
      <c r="E104" s="150" t="s">
        <v>129</v>
      </c>
      <c r="F104" s="59">
        <v>1</v>
      </c>
      <c r="G104" s="60" t="s">
        <v>1035</v>
      </c>
      <c r="H104" s="60" t="s">
        <v>1036</v>
      </c>
      <c r="I104" s="81"/>
      <c r="J104" s="82"/>
      <c r="K104" s="63">
        <f t="shared" si="98"/>
        <v>0</v>
      </c>
      <c r="L104" s="63">
        <f t="shared" si="99"/>
        <v>0</v>
      </c>
      <c r="M104" s="83"/>
      <c r="N104" s="84">
        <v>2</v>
      </c>
      <c r="O104" s="66">
        <f t="shared" si="100"/>
        <v>1</v>
      </c>
      <c r="P104" s="66">
        <f t="shared" si="101"/>
        <v>1</v>
      </c>
      <c r="Q104" s="83">
        <v>26</v>
      </c>
      <c r="R104" s="85">
        <f t="shared" si="102"/>
        <v>75.400000000000006</v>
      </c>
      <c r="S104" s="69">
        <f t="shared" si="103"/>
        <v>0</v>
      </c>
      <c r="T104" s="70">
        <f t="shared" si="104"/>
        <v>0</v>
      </c>
      <c r="U104" s="70">
        <f t="shared" si="105"/>
        <v>0</v>
      </c>
      <c r="V104" s="70">
        <f t="shared" si="106"/>
        <v>52</v>
      </c>
      <c r="W104" s="70">
        <f t="shared" si="107"/>
        <v>7.8</v>
      </c>
      <c r="X104" s="70">
        <f t="shared" si="108"/>
        <v>15.6</v>
      </c>
      <c r="Y104" s="70">
        <f t="shared" si="109"/>
        <v>52</v>
      </c>
      <c r="Z104" s="70">
        <f t="shared" si="109"/>
        <v>7.8</v>
      </c>
      <c r="AA104" s="70">
        <f t="shared" si="109"/>
        <v>15.6</v>
      </c>
      <c r="AB104" s="71"/>
      <c r="AC104" s="7">
        <f t="shared" si="110"/>
        <v>0</v>
      </c>
      <c r="AD104" s="86"/>
      <c r="AE104" s="73"/>
      <c r="AF104" s="87"/>
      <c r="AG104" s="87"/>
      <c r="AH104" s="88"/>
      <c r="AI104" s="88"/>
      <c r="AJ104" s="75"/>
      <c r="AK104" s="87"/>
      <c r="AL104" s="88"/>
      <c r="AM104" s="75"/>
      <c r="AN104" s="89"/>
      <c r="AO104" s="86"/>
      <c r="AP104" s="87"/>
      <c r="AQ104" s="87"/>
      <c r="AR104" s="87"/>
      <c r="AS104" s="87"/>
      <c r="AT104" s="88"/>
      <c r="AU104" s="75"/>
      <c r="AV104" s="89"/>
    </row>
    <row r="105" spans="1:68" ht="27.95" customHeight="1" x14ac:dyDescent="0.25">
      <c r="A105" s="54" t="s">
        <v>1023</v>
      </c>
      <c r="B105" s="55" t="s">
        <v>800</v>
      </c>
      <c r="C105" s="56" t="s">
        <v>1024</v>
      </c>
      <c r="D105" s="57" t="s">
        <v>896</v>
      </c>
      <c r="E105" s="150" t="s">
        <v>129</v>
      </c>
      <c r="F105" s="80">
        <v>3</v>
      </c>
      <c r="G105" s="60" t="s">
        <v>1037</v>
      </c>
      <c r="H105" s="60" t="s">
        <v>1038</v>
      </c>
      <c r="I105" s="81"/>
      <c r="J105" s="82"/>
      <c r="K105" s="63">
        <f t="shared" si="98"/>
        <v>0</v>
      </c>
      <c r="L105" s="63">
        <f t="shared" si="99"/>
        <v>0</v>
      </c>
      <c r="M105" s="83"/>
      <c r="N105" s="84"/>
      <c r="O105" s="66"/>
      <c r="P105" s="66"/>
      <c r="Q105" s="83"/>
      <c r="R105" s="85">
        <f t="shared" si="102"/>
        <v>0</v>
      </c>
      <c r="S105" s="69">
        <f t="shared" si="103"/>
        <v>0</v>
      </c>
      <c r="T105" s="70">
        <f t="shared" si="104"/>
        <v>0</v>
      </c>
      <c r="U105" s="70">
        <f t="shared" si="105"/>
        <v>0</v>
      </c>
      <c r="V105" s="70">
        <f t="shared" si="106"/>
        <v>0</v>
      </c>
      <c r="W105" s="70">
        <f t="shared" si="107"/>
        <v>0</v>
      </c>
      <c r="X105" s="70">
        <f t="shared" si="108"/>
        <v>0</v>
      </c>
      <c r="Y105" s="70">
        <f t="shared" si="109"/>
        <v>0</v>
      </c>
      <c r="Z105" s="70">
        <f t="shared" si="109"/>
        <v>0</v>
      </c>
      <c r="AA105" s="70">
        <f t="shared" si="109"/>
        <v>0</v>
      </c>
      <c r="AB105" s="71"/>
      <c r="AC105" s="7">
        <f t="shared" si="110"/>
        <v>0</v>
      </c>
      <c r="AD105" s="86"/>
      <c r="AE105" s="73"/>
      <c r="AF105" s="87"/>
      <c r="AG105" s="87"/>
      <c r="AH105" s="88"/>
      <c r="AI105" s="88"/>
      <c r="AJ105" s="75"/>
      <c r="AK105" s="87"/>
      <c r="AL105" s="88"/>
      <c r="AM105" s="75"/>
      <c r="AN105" s="89"/>
      <c r="AO105" s="86"/>
      <c r="AP105" s="87"/>
      <c r="AQ105" s="87"/>
      <c r="AR105" s="87"/>
      <c r="AS105" s="87"/>
      <c r="AT105" s="88"/>
      <c r="AU105" s="75"/>
      <c r="AV105" s="89"/>
    </row>
    <row r="106" spans="1:68" ht="27.95" customHeight="1" x14ac:dyDescent="0.25">
      <c r="A106" s="54" t="s">
        <v>1023</v>
      </c>
      <c r="B106" s="55" t="s">
        <v>800</v>
      </c>
      <c r="C106" s="56" t="s">
        <v>1024</v>
      </c>
      <c r="D106" s="57" t="s">
        <v>896</v>
      </c>
      <c r="E106" s="150" t="s">
        <v>129</v>
      </c>
      <c r="F106" s="59">
        <v>4</v>
      </c>
      <c r="G106" s="60" t="s">
        <v>1039</v>
      </c>
      <c r="H106" s="544" t="s">
        <v>1040</v>
      </c>
      <c r="I106" s="81"/>
      <c r="J106" s="82"/>
      <c r="K106" s="63"/>
      <c r="L106" s="63"/>
      <c r="M106" s="83"/>
      <c r="N106" s="84"/>
      <c r="O106" s="66"/>
      <c r="P106" s="66"/>
      <c r="Q106" s="83"/>
      <c r="R106" s="85">
        <f t="shared" si="102"/>
        <v>0</v>
      </c>
      <c r="S106" s="69">
        <f t="shared" si="103"/>
        <v>0</v>
      </c>
      <c r="T106" s="70">
        <f t="shared" si="104"/>
        <v>0</v>
      </c>
      <c r="U106" s="70">
        <f t="shared" si="105"/>
        <v>0</v>
      </c>
      <c r="V106" s="70">
        <f t="shared" si="106"/>
        <v>0</v>
      </c>
      <c r="W106" s="70">
        <f t="shared" si="107"/>
        <v>0</v>
      </c>
      <c r="X106" s="70">
        <f t="shared" si="108"/>
        <v>0</v>
      </c>
      <c r="Y106" s="70">
        <f t="shared" si="109"/>
        <v>0</v>
      </c>
      <c r="Z106" s="70">
        <f t="shared" si="109"/>
        <v>0</v>
      </c>
      <c r="AA106" s="70">
        <f t="shared" si="109"/>
        <v>0</v>
      </c>
      <c r="AB106" s="71"/>
      <c r="AC106" s="7">
        <f t="shared" si="110"/>
        <v>0</v>
      </c>
      <c r="AD106" s="86"/>
      <c r="AE106" s="73"/>
      <c r="AF106" s="87"/>
      <c r="AG106" s="87"/>
      <c r="AH106" s="88"/>
      <c r="AI106" s="88"/>
      <c r="AJ106" s="75"/>
      <c r="AK106" s="87"/>
      <c r="AL106" s="88"/>
      <c r="AM106" s="75"/>
      <c r="AN106" s="89"/>
      <c r="AO106" s="86"/>
      <c r="AP106" s="87"/>
      <c r="AQ106" s="87"/>
      <c r="AR106" s="87"/>
      <c r="AS106" s="87"/>
      <c r="AT106" s="88"/>
      <c r="AU106" s="75"/>
      <c r="AV106" s="89"/>
    </row>
    <row r="107" spans="1:68" ht="27.95" customHeight="1" x14ac:dyDescent="0.25">
      <c r="A107" s="54" t="s">
        <v>1023</v>
      </c>
      <c r="B107" s="55" t="s">
        <v>800</v>
      </c>
      <c r="C107" s="56" t="s">
        <v>1024</v>
      </c>
      <c r="D107" s="57" t="s">
        <v>896</v>
      </c>
      <c r="E107" s="150" t="s">
        <v>84</v>
      </c>
      <c r="F107" s="80">
        <v>3</v>
      </c>
      <c r="G107" s="60" t="s">
        <v>1041</v>
      </c>
      <c r="H107" s="545" t="s">
        <v>1026</v>
      </c>
      <c r="I107" s="94"/>
      <c r="J107" s="82"/>
      <c r="K107" s="63">
        <f t="shared" si="98"/>
        <v>0</v>
      </c>
      <c r="L107" s="63">
        <f t="shared" si="99"/>
        <v>0</v>
      </c>
      <c r="M107" s="83"/>
      <c r="N107" s="84">
        <v>2</v>
      </c>
      <c r="O107" s="66">
        <f t="shared" si="100"/>
        <v>1</v>
      </c>
      <c r="P107" s="66">
        <f t="shared" si="101"/>
        <v>1</v>
      </c>
      <c r="Q107" s="83">
        <v>26</v>
      </c>
      <c r="R107" s="85">
        <f t="shared" si="102"/>
        <v>75.400000000000006</v>
      </c>
      <c r="S107" s="69">
        <f t="shared" si="103"/>
        <v>0</v>
      </c>
      <c r="T107" s="70">
        <f t="shared" si="104"/>
        <v>0</v>
      </c>
      <c r="U107" s="70">
        <f t="shared" si="105"/>
        <v>0</v>
      </c>
      <c r="V107" s="70">
        <f t="shared" si="106"/>
        <v>52</v>
      </c>
      <c r="W107" s="70">
        <f t="shared" si="107"/>
        <v>7.8</v>
      </c>
      <c r="X107" s="70">
        <f t="shared" si="108"/>
        <v>15.6</v>
      </c>
      <c r="Y107" s="70">
        <f t="shared" si="109"/>
        <v>52</v>
      </c>
      <c r="Z107" s="70">
        <f t="shared" si="109"/>
        <v>7.8</v>
      </c>
      <c r="AA107" s="70">
        <f t="shared" si="109"/>
        <v>15.6</v>
      </c>
      <c r="AB107" s="71"/>
      <c r="AC107" s="7">
        <f t="shared" si="110"/>
        <v>0</v>
      </c>
      <c r="AD107" s="86"/>
      <c r="AE107" s="73"/>
      <c r="AF107" s="87"/>
      <c r="AG107" s="87"/>
      <c r="AH107" s="88"/>
      <c r="AI107" s="88"/>
      <c r="AJ107" s="75"/>
      <c r="AK107" s="87"/>
      <c r="AL107" s="88"/>
      <c r="AM107" s="75"/>
      <c r="AN107" s="89"/>
      <c r="AO107" s="86"/>
      <c r="AP107" s="87"/>
      <c r="AQ107" s="87"/>
      <c r="AR107" s="87"/>
      <c r="AS107" s="87"/>
      <c r="AT107" s="88"/>
      <c r="AU107" s="75"/>
      <c r="AV107" s="89"/>
    </row>
    <row r="108" spans="1:68" ht="27.95" customHeight="1" x14ac:dyDescent="0.25">
      <c r="A108" s="54" t="s">
        <v>1023</v>
      </c>
      <c r="B108" s="55" t="s">
        <v>800</v>
      </c>
      <c r="C108" s="56" t="s">
        <v>1024</v>
      </c>
      <c r="D108" s="57" t="s">
        <v>896</v>
      </c>
      <c r="E108" s="58" t="s">
        <v>54</v>
      </c>
      <c r="F108" s="80">
        <v>6</v>
      </c>
      <c r="G108" s="60" t="s">
        <v>1042</v>
      </c>
      <c r="H108" s="60" t="s">
        <v>1043</v>
      </c>
      <c r="I108" s="81"/>
      <c r="J108" s="82"/>
      <c r="K108" s="63">
        <f t="shared" si="98"/>
        <v>0</v>
      </c>
      <c r="L108" s="63">
        <f t="shared" si="99"/>
        <v>0</v>
      </c>
      <c r="M108" s="83"/>
      <c r="N108" s="84">
        <v>1</v>
      </c>
      <c r="O108" s="66">
        <f t="shared" si="100"/>
        <v>1</v>
      </c>
      <c r="P108" s="66">
        <f t="shared" si="101"/>
        <v>0</v>
      </c>
      <c r="Q108" s="83">
        <v>26</v>
      </c>
      <c r="R108" s="85">
        <f t="shared" si="102"/>
        <v>41.6</v>
      </c>
      <c r="S108" s="69">
        <f t="shared" si="103"/>
        <v>0</v>
      </c>
      <c r="T108" s="70">
        <f t="shared" si="104"/>
        <v>0</v>
      </c>
      <c r="U108" s="70">
        <f t="shared" si="105"/>
        <v>0</v>
      </c>
      <c r="V108" s="70">
        <f t="shared" si="106"/>
        <v>26</v>
      </c>
      <c r="W108" s="70">
        <f t="shared" si="107"/>
        <v>7.8</v>
      </c>
      <c r="X108" s="70">
        <f t="shared" si="108"/>
        <v>7.8</v>
      </c>
      <c r="Y108" s="70">
        <f t="shared" si="109"/>
        <v>26</v>
      </c>
      <c r="Z108" s="70">
        <f t="shared" si="109"/>
        <v>7.8</v>
      </c>
      <c r="AA108" s="70">
        <f t="shared" si="109"/>
        <v>7.8</v>
      </c>
      <c r="AB108" s="71"/>
      <c r="AC108" s="7">
        <f t="shared" si="110"/>
        <v>0</v>
      </c>
      <c r="AD108" s="86"/>
      <c r="AE108" s="73"/>
      <c r="AF108" s="87"/>
      <c r="AG108" s="87"/>
      <c r="AH108" s="88"/>
      <c r="AI108" s="88"/>
      <c r="AJ108" s="75"/>
      <c r="AK108" s="87"/>
      <c r="AL108" s="88"/>
      <c r="AM108" s="75"/>
      <c r="AN108" s="89"/>
      <c r="AO108" s="86"/>
      <c r="AP108" s="87"/>
      <c r="AQ108" s="87"/>
      <c r="AR108" s="87"/>
      <c r="AS108" s="87"/>
      <c r="AT108" s="88"/>
      <c r="AU108" s="75"/>
      <c r="AV108" s="89"/>
      <c r="AW108" s="171"/>
      <c r="AX108" s="171"/>
      <c r="AY108" s="171"/>
      <c r="AZ108" s="171"/>
      <c r="BA108" s="171"/>
      <c r="BB108" s="171"/>
      <c r="BC108" s="171"/>
      <c r="BD108" s="171"/>
      <c r="BE108" s="171"/>
      <c r="BF108" s="171"/>
      <c r="BG108" s="171"/>
      <c r="BH108" s="171"/>
      <c r="BI108" s="171"/>
      <c r="BJ108" s="171"/>
      <c r="BK108" s="171"/>
      <c r="BL108" s="171"/>
      <c r="BM108" s="171"/>
      <c r="BN108" s="171"/>
      <c r="BO108" s="171"/>
      <c r="BP108" s="171"/>
    </row>
    <row r="109" spans="1:68" ht="27.95" customHeight="1" x14ac:dyDescent="0.25">
      <c r="A109" s="54" t="s">
        <v>1023</v>
      </c>
      <c r="B109" s="55" t="s">
        <v>800</v>
      </c>
      <c r="C109" s="56" t="s">
        <v>1024</v>
      </c>
      <c r="D109" s="57" t="s">
        <v>896</v>
      </c>
      <c r="E109" s="58" t="s">
        <v>54</v>
      </c>
      <c r="F109" s="59">
        <v>5</v>
      </c>
      <c r="G109" s="60" t="s">
        <v>1044</v>
      </c>
      <c r="H109" s="545" t="s">
        <v>1034</v>
      </c>
      <c r="I109" s="964"/>
      <c r="J109" s="82"/>
      <c r="K109" s="63">
        <f t="shared" si="98"/>
        <v>0</v>
      </c>
      <c r="L109" s="63">
        <f t="shared" si="99"/>
        <v>0</v>
      </c>
      <c r="M109" s="83"/>
      <c r="N109" s="84">
        <v>1</v>
      </c>
      <c r="O109" s="66">
        <f t="shared" si="100"/>
        <v>1</v>
      </c>
      <c r="P109" s="66">
        <f t="shared" si="101"/>
        <v>0</v>
      </c>
      <c r="Q109" s="83">
        <v>26</v>
      </c>
      <c r="R109" s="85">
        <f t="shared" si="102"/>
        <v>41.6</v>
      </c>
      <c r="S109" s="69">
        <f t="shared" si="103"/>
        <v>0</v>
      </c>
      <c r="T109" s="70">
        <f t="shared" si="104"/>
        <v>0</v>
      </c>
      <c r="U109" s="70">
        <f t="shared" si="105"/>
        <v>0</v>
      </c>
      <c r="V109" s="70">
        <f t="shared" si="106"/>
        <v>26</v>
      </c>
      <c r="W109" s="70">
        <f t="shared" si="107"/>
        <v>7.8</v>
      </c>
      <c r="X109" s="70">
        <f t="shared" si="108"/>
        <v>7.8</v>
      </c>
      <c r="Y109" s="70">
        <f t="shared" si="109"/>
        <v>26</v>
      </c>
      <c r="Z109" s="70">
        <f t="shared" si="109"/>
        <v>7.8</v>
      </c>
      <c r="AA109" s="70">
        <f t="shared" si="109"/>
        <v>7.8</v>
      </c>
      <c r="AB109" s="71"/>
      <c r="AC109" s="7">
        <f t="shared" si="110"/>
        <v>0</v>
      </c>
      <c r="AD109" s="86"/>
      <c r="AE109" s="73"/>
      <c r="AF109" s="87"/>
      <c r="AG109" s="87"/>
      <c r="AH109" s="88"/>
      <c r="AI109" s="88"/>
      <c r="AJ109" s="75"/>
      <c r="AK109" s="87"/>
      <c r="AL109" s="88"/>
      <c r="AM109" s="75"/>
      <c r="AN109" s="89"/>
      <c r="AO109" s="86"/>
      <c r="AP109" s="87"/>
      <c r="AQ109" s="87"/>
      <c r="AR109" s="87"/>
      <c r="AS109" s="87"/>
      <c r="AT109" s="88"/>
      <c r="AU109" s="75"/>
      <c r="AV109" s="89"/>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row>
    <row r="110" spans="1:68" s="179" customFormat="1" ht="27.95" customHeight="1" x14ac:dyDescent="0.25">
      <c r="A110" s="193" t="s">
        <v>1023</v>
      </c>
      <c r="B110" s="194" t="s">
        <v>800</v>
      </c>
      <c r="C110" s="56" t="s">
        <v>1024</v>
      </c>
      <c r="D110" s="57" t="s">
        <v>896</v>
      </c>
      <c r="E110" s="101" t="s">
        <v>49</v>
      </c>
      <c r="F110" s="101"/>
      <c r="G110" s="102"/>
      <c r="H110" s="103"/>
      <c r="I110" s="104"/>
      <c r="J110" s="105"/>
      <c r="K110" s="106">
        <f>IF(J110&gt;0, 1, 0)</f>
        <v>0</v>
      </c>
      <c r="L110" s="106">
        <f t="shared" si="99"/>
        <v>0</v>
      </c>
      <c r="M110" s="107"/>
      <c r="N110" s="108"/>
      <c r="O110" s="109">
        <f t="shared" si="100"/>
        <v>0</v>
      </c>
      <c r="P110" s="109">
        <f t="shared" si="101"/>
        <v>0</v>
      </c>
      <c r="Q110" s="107"/>
      <c r="R110" s="110">
        <f>J110*M110*$R$9</f>
        <v>0</v>
      </c>
      <c r="S110" s="111">
        <f>J110*M110*$S$9</f>
        <v>0</v>
      </c>
      <c r="T110" s="112">
        <f>K110*M110*$T$9</f>
        <v>0</v>
      </c>
      <c r="U110" s="112">
        <f>J110*M110*$U$9</f>
        <v>0</v>
      </c>
      <c r="V110" s="112">
        <f t="shared" si="106"/>
        <v>0</v>
      </c>
      <c r="W110" s="112">
        <f t="shared" si="107"/>
        <v>0</v>
      </c>
      <c r="X110" s="112">
        <f t="shared" si="108"/>
        <v>0</v>
      </c>
      <c r="Y110" s="112">
        <f t="shared" si="109"/>
        <v>0</v>
      </c>
      <c r="Z110" s="112">
        <f t="shared" si="109"/>
        <v>0</v>
      </c>
      <c r="AA110" s="112">
        <f t="shared" si="109"/>
        <v>0</v>
      </c>
      <c r="AB110" s="113"/>
      <c r="AC110" s="7">
        <f t="shared" si="110"/>
        <v>0</v>
      </c>
      <c r="AD110" s="176"/>
      <c r="AE110" s="73"/>
      <c r="AF110" s="177"/>
      <c r="AG110" s="177"/>
      <c r="AH110" s="88"/>
      <c r="AI110" s="88"/>
      <c r="AJ110" s="75"/>
      <c r="AK110" s="177"/>
      <c r="AL110" s="88"/>
      <c r="AM110" s="75"/>
      <c r="AN110" s="178"/>
      <c r="AO110" s="176"/>
      <c r="AP110" s="177"/>
      <c r="AQ110" s="177"/>
      <c r="AR110" s="177"/>
      <c r="AS110" s="177"/>
      <c r="AT110" s="88"/>
      <c r="AU110" s="75"/>
      <c r="AV110" s="178"/>
      <c r="AW110" s="6"/>
      <c r="AX110" s="6"/>
      <c r="AY110" s="6"/>
      <c r="AZ110" s="6"/>
      <c r="BA110" s="6"/>
      <c r="BB110" s="6"/>
      <c r="BC110" s="6"/>
      <c r="BD110" s="6"/>
      <c r="BE110" s="6"/>
      <c r="BF110" s="6"/>
      <c r="BG110" s="6"/>
      <c r="BH110" s="6"/>
      <c r="BI110" s="6"/>
      <c r="BJ110" s="6"/>
      <c r="BK110" s="6"/>
      <c r="BL110" s="6"/>
      <c r="BM110" s="6"/>
      <c r="BN110" s="6"/>
      <c r="BO110" s="6"/>
      <c r="BP110" s="6"/>
    </row>
    <row r="111" spans="1:68" s="171" customFormat="1" ht="27.95" customHeight="1" x14ac:dyDescent="0.25">
      <c r="A111" s="193" t="s">
        <v>1023</v>
      </c>
      <c r="B111" s="194" t="s">
        <v>800</v>
      </c>
      <c r="C111" s="56" t="s">
        <v>1024</v>
      </c>
      <c r="D111" s="57" t="s">
        <v>896</v>
      </c>
      <c r="E111" s="101" t="s">
        <v>49</v>
      </c>
      <c r="F111" s="101"/>
      <c r="G111" s="102"/>
      <c r="H111" s="103"/>
      <c r="I111" s="104"/>
      <c r="J111" s="105"/>
      <c r="K111" s="106">
        <f>IF(J111&gt;0, 1, 0)</f>
        <v>0</v>
      </c>
      <c r="L111" s="106">
        <f t="shared" si="99"/>
        <v>0</v>
      </c>
      <c r="M111" s="107"/>
      <c r="N111" s="108"/>
      <c r="O111" s="109">
        <f t="shared" si="100"/>
        <v>0</v>
      </c>
      <c r="P111" s="109">
        <f t="shared" si="101"/>
        <v>0</v>
      </c>
      <c r="Q111" s="107"/>
      <c r="R111" s="110">
        <f>J111*M111*$R$9</f>
        <v>0</v>
      </c>
      <c r="S111" s="111">
        <f>J111*M111*$S$9</f>
        <v>0</v>
      </c>
      <c r="T111" s="112">
        <f>K111*M111*$T$9</f>
        <v>0</v>
      </c>
      <c r="U111" s="112">
        <f>J111*M111*$U$9</f>
        <v>0</v>
      </c>
      <c r="V111" s="112">
        <f t="shared" si="106"/>
        <v>0</v>
      </c>
      <c r="W111" s="112">
        <f t="shared" si="107"/>
        <v>0</v>
      </c>
      <c r="X111" s="112">
        <f t="shared" si="108"/>
        <v>0</v>
      </c>
      <c r="Y111" s="112">
        <f t="shared" si="109"/>
        <v>0</v>
      </c>
      <c r="Z111" s="112">
        <f t="shared" si="109"/>
        <v>0</v>
      </c>
      <c r="AA111" s="112">
        <f t="shared" si="109"/>
        <v>0</v>
      </c>
      <c r="AB111" s="113"/>
      <c r="AC111" s="114">
        <f t="shared" si="110"/>
        <v>0</v>
      </c>
      <c r="AD111" s="176"/>
      <c r="AE111" s="73"/>
      <c r="AF111" s="177"/>
      <c r="AG111" s="177"/>
      <c r="AH111" s="88"/>
      <c r="AI111" s="88"/>
      <c r="AJ111" s="75"/>
      <c r="AK111" s="177"/>
      <c r="AL111" s="88"/>
      <c r="AM111" s="75"/>
      <c r="AN111" s="178"/>
      <c r="AO111" s="176"/>
      <c r="AP111" s="177"/>
      <c r="AQ111" s="177"/>
      <c r="AR111" s="177"/>
      <c r="AS111" s="177"/>
      <c r="AT111" s="88"/>
      <c r="AU111" s="75"/>
      <c r="AV111" s="178"/>
      <c r="AW111" s="6"/>
      <c r="AX111" s="6"/>
      <c r="AY111" s="6"/>
      <c r="AZ111" s="6"/>
      <c r="BA111" s="6"/>
      <c r="BB111" s="6"/>
      <c r="BC111" s="6"/>
      <c r="BD111" s="6"/>
      <c r="BE111" s="6"/>
      <c r="BF111" s="6"/>
      <c r="BG111" s="6"/>
      <c r="BH111" s="6"/>
      <c r="BI111" s="6"/>
      <c r="BJ111" s="6"/>
      <c r="BK111" s="6"/>
      <c r="BL111" s="6"/>
      <c r="BM111" s="6"/>
      <c r="BN111" s="6"/>
      <c r="BO111" s="6"/>
      <c r="BP111" s="6"/>
    </row>
    <row r="112" spans="1:68" ht="27.95" customHeight="1" thickBot="1" x14ac:dyDescent="0.3">
      <c r="A112" s="116" t="s">
        <v>1023</v>
      </c>
      <c r="B112" s="117" t="s">
        <v>800</v>
      </c>
      <c r="C112" s="117" t="s">
        <v>1024</v>
      </c>
      <c r="D112" s="497"/>
      <c r="E112" s="118"/>
      <c r="F112" s="118"/>
      <c r="G112" s="119"/>
      <c r="H112" s="120" t="s">
        <v>90</v>
      </c>
      <c r="I112" s="121"/>
      <c r="J112" s="122"/>
      <c r="K112" s="123"/>
      <c r="L112" s="123"/>
      <c r="M112" s="124"/>
      <c r="N112" s="125"/>
      <c r="O112" s="123"/>
      <c r="P112" s="123"/>
      <c r="Q112" s="124"/>
      <c r="R112" s="126">
        <f>SUM(R100:R111)</f>
        <v>430.30000000000007</v>
      </c>
      <c r="S112" s="127">
        <f t="shared" ref="S112:AA112" si="111">SUM(S100:S111)</f>
        <v>0</v>
      </c>
      <c r="T112" s="128">
        <f t="shared" si="111"/>
        <v>0</v>
      </c>
      <c r="U112" s="128">
        <f t="shared" si="111"/>
        <v>0</v>
      </c>
      <c r="V112" s="128">
        <f t="shared" si="111"/>
        <v>286</v>
      </c>
      <c r="W112" s="128">
        <f t="shared" si="111"/>
        <v>58.499999999999986</v>
      </c>
      <c r="X112" s="128">
        <f t="shared" si="111"/>
        <v>85.8</v>
      </c>
      <c r="Y112" s="129">
        <f t="shared" si="111"/>
        <v>286</v>
      </c>
      <c r="Z112" s="129">
        <f t="shared" si="111"/>
        <v>58.499999999999986</v>
      </c>
      <c r="AA112" s="129">
        <f t="shared" si="111"/>
        <v>85.8</v>
      </c>
      <c r="AB112" s="130">
        <f>R112/1800/0.6</f>
        <v>0.39842592592592602</v>
      </c>
      <c r="AC112" s="7"/>
      <c r="AD112" s="131"/>
      <c r="AE112" s="132"/>
      <c r="AF112" s="132"/>
      <c r="AG112" s="132"/>
      <c r="AH112" s="132"/>
      <c r="AI112" s="132"/>
      <c r="AJ112" s="132"/>
      <c r="AK112" s="132"/>
      <c r="AL112" s="132"/>
      <c r="AM112" s="132"/>
      <c r="AN112" s="132"/>
      <c r="AO112" s="132"/>
      <c r="AP112" s="132"/>
      <c r="AQ112" s="132"/>
      <c r="AR112" s="132"/>
      <c r="AS112" s="132"/>
      <c r="AT112" s="132"/>
      <c r="AU112" s="132"/>
      <c r="AV112" s="961"/>
    </row>
    <row r="113" spans="1:68" ht="27.95" hidden="1" customHeight="1" thickTop="1" x14ac:dyDescent="0.25">
      <c r="A113" s="54"/>
      <c r="B113" s="55"/>
      <c r="C113" s="56"/>
      <c r="D113" s="57"/>
      <c r="E113" s="93"/>
      <c r="F113" s="80"/>
      <c r="G113" s="60"/>
      <c r="H113" s="60"/>
      <c r="I113" s="959"/>
      <c r="J113" s="62"/>
      <c r="K113" s="63">
        <f t="shared" ref="K113:K122" si="112">IF(J113&gt;0, 1, 0)</f>
        <v>0</v>
      </c>
      <c r="L113" s="63">
        <f t="shared" ref="L113:L124" si="113">J113-K113</f>
        <v>0</v>
      </c>
      <c r="M113" s="64"/>
      <c r="N113" s="65"/>
      <c r="O113" s="66">
        <f t="shared" ref="O113:O124" si="114">IF(N113&gt;0, 1, 0)</f>
        <v>0</v>
      </c>
      <c r="P113" s="66">
        <f t="shared" ref="P113:P124" si="115">N113-O113</f>
        <v>0</v>
      </c>
      <c r="Q113" s="960"/>
      <c r="R113" s="68">
        <f t="shared" ref="R113:R122" si="116">(K113*M113*$R$5)+(L113*M113*$R$6)+(O113*Q113*$R$7)+(P113*Q113*$R$8)</f>
        <v>0</v>
      </c>
      <c r="S113" s="69">
        <f t="shared" ref="S113:S122" si="117">J113*M113*$S$5</f>
        <v>0</v>
      </c>
      <c r="T113" s="70">
        <f t="shared" ref="T113:T122" si="118">K113*M113*$T$5</f>
        <v>0</v>
      </c>
      <c r="U113" s="70">
        <f t="shared" ref="U113:U122" si="119">J113*M113*$U$5</f>
        <v>0</v>
      </c>
      <c r="V113" s="70">
        <f t="shared" ref="V113:V124" si="120">N113*Q113*$V$7</f>
        <v>0</v>
      </c>
      <c r="W113" s="70">
        <f t="shared" ref="W113:W124" si="121">O113*Q113*$W$7</f>
        <v>0</v>
      </c>
      <c r="X113" s="70">
        <f t="shared" ref="X113:X124" si="122">N113*Q113*$X$7</f>
        <v>0</v>
      </c>
      <c r="Y113" s="70">
        <f t="shared" ref="Y113:AA124" si="123">S113+V113</f>
        <v>0</v>
      </c>
      <c r="Z113" s="70">
        <f t="shared" si="123"/>
        <v>0</v>
      </c>
      <c r="AA113" s="70">
        <f t="shared" si="123"/>
        <v>0</v>
      </c>
      <c r="AB113" s="71"/>
      <c r="AC113" s="7">
        <f>R113-Y113-Z113-AA113</f>
        <v>0</v>
      </c>
      <c r="AD113" s="162"/>
      <c r="AE113" s="134"/>
      <c r="AF113" s="163"/>
      <c r="AG113" s="164"/>
      <c r="AH113" s="88"/>
      <c r="AI113" s="88"/>
      <c r="AJ113" s="75"/>
      <c r="AK113" s="182"/>
      <c r="AL113" s="88"/>
      <c r="AM113" s="75"/>
      <c r="AN113" s="89"/>
      <c r="AO113" s="162"/>
      <c r="AP113" s="87"/>
      <c r="AQ113" s="87"/>
      <c r="AR113" s="167"/>
      <c r="AS113" s="87"/>
      <c r="AT113" s="88"/>
      <c r="AU113" s="75"/>
      <c r="AV113" s="89"/>
    </row>
    <row r="114" spans="1:68" ht="27.95" hidden="1" customHeight="1" x14ac:dyDescent="0.25">
      <c r="A114" s="54"/>
      <c r="B114" s="55"/>
      <c r="C114" s="56"/>
      <c r="D114" s="57"/>
      <c r="E114" s="150"/>
      <c r="F114" s="59"/>
      <c r="G114" s="60"/>
      <c r="H114" s="60"/>
      <c r="I114" s="81"/>
      <c r="J114" s="82"/>
      <c r="K114" s="63">
        <f t="shared" si="112"/>
        <v>0</v>
      </c>
      <c r="L114" s="63">
        <f t="shared" si="113"/>
        <v>0</v>
      </c>
      <c r="M114" s="83"/>
      <c r="N114" s="84"/>
      <c r="O114" s="66">
        <f t="shared" si="114"/>
        <v>0</v>
      </c>
      <c r="P114" s="66">
        <f t="shared" si="115"/>
        <v>0</v>
      </c>
      <c r="Q114" s="83"/>
      <c r="R114" s="85">
        <f t="shared" si="116"/>
        <v>0</v>
      </c>
      <c r="S114" s="69">
        <f t="shared" si="117"/>
        <v>0</v>
      </c>
      <c r="T114" s="70">
        <f t="shared" si="118"/>
        <v>0</v>
      </c>
      <c r="U114" s="70">
        <f t="shared" si="119"/>
        <v>0</v>
      </c>
      <c r="V114" s="70">
        <f t="shared" si="120"/>
        <v>0</v>
      </c>
      <c r="W114" s="70">
        <f t="shared" si="121"/>
        <v>0</v>
      </c>
      <c r="X114" s="70">
        <f t="shared" si="122"/>
        <v>0</v>
      </c>
      <c r="Y114" s="70">
        <f t="shared" si="123"/>
        <v>0</v>
      </c>
      <c r="Z114" s="70">
        <f t="shared" si="123"/>
        <v>0</v>
      </c>
      <c r="AA114" s="70">
        <f t="shared" si="123"/>
        <v>0</v>
      </c>
      <c r="AB114" s="71"/>
      <c r="AC114" s="7">
        <f t="shared" ref="AC114:AC124" si="124">R112-Y112-Z112-AA112</f>
        <v>0</v>
      </c>
      <c r="AD114" s="162"/>
      <c r="AE114" s="134"/>
      <c r="AF114" s="163"/>
      <c r="AG114" s="164"/>
      <c r="AH114" s="88"/>
      <c r="AI114" s="88"/>
      <c r="AJ114" s="75"/>
      <c r="AK114" s="182"/>
      <c r="AL114" s="88"/>
      <c r="AM114" s="75"/>
      <c r="AN114" s="89"/>
      <c r="AO114" s="86"/>
      <c r="AP114" s="87"/>
      <c r="AQ114" s="87"/>
      <c r="AR114" s="87"/>
      <c r="AS114" s="87"/>
      <c r="AT114" s="88"/>
      <c r="AU114" s="75"/>
      <c r="AV114" s="89"/>
    </row>
    <row r="115" spans="1:68" ht="27.95" hidden="1" customHeight="1" x14ac:dyDescent="0.25">
      <c r="A115" s="54"/>
      <c r="B115" s="55"/>
      <c r="C115" s="56"/>
      <c r="D115" s="57"/>
      <c r="E115" s="135"/>
      <c r="F115" s="136"/>
      <c r="G115" s="137"/>
      <c r="H115" s="138"/>
      <c r="I115" s="81"/>
      <c r="J115" s="82"/>
      <c r="K115" s="63">
        <f t="shared" si="112"/>
        <v>0</v>
      </c>
      <c r="L115" s="63">
        <f t="shared" si="113"/>
        <v>0</v>
      </c>
      <c r="M115" s="83"/>
      <c r="N115" s="84"/>
      <c r="O115" s="66">
        <f t="shared" si="114"/>
        <v>0</v>
      </c>
      <c r="P115" s="66">
        <f t="shared" si="115"/>
        <v>0</v>
      </c>
      <c r="Q115" s="83"/>
      <c r="R115" s="85">
        <f t="shared" si="116"/>
        <v>0</v>
      </c>
      <c r="S115" s="69">
        <f t="shared" si="117"/>
        <v>0</v>
      </c>
      <c r="T115" s="70">
        <f t="shared" si="118"/>
        <v>0</v>
      </c>
      <c r="U115" s="70">
        <f t="shared" si="119"/>
        <v>0</v>
      </c>
      <c r="V115" s="70">
        <f t="shared" si="120"/>
        <v>0</v>
      </c>
      <c r="W115" s="70">
        <f t="shared" si="121"/>
        <v>0</v>
      </c>
      <c r="X115" s="70">
        <f t="shared" si="122"/>
        <v>0</v>
      </c>
      <c r="Y115" s="70">
        <f t="shared" si="123"/>
        <v>0</v>
      </c>
      <c r="Z115" s="70">
        <f t="shared" si="123"/>
        <v>0</v>
      </c>
      <c r="AA115" s="70">
        <f t="shared" si="123"/>
        <v>0</v>
      </c>
      <c r="AB115" s="71"/>
      <c r="AC115" s="7">
        <f t="shared" si="124"/>
        <v>0</v>
      </c>
      <c r="AD115" s="162"/>
      <c r="AE115" s="134"/>
      <c r="AF115" s="163"/>
      <c r="AG115" s="164"/>
      <c r="AH115" s="88"/>
      <c r="AI115" s="88"/>
      <c r="AJ115" s="75"/>
      <c r="AK115" s="167"/>
      <c r="AL115" s="88"/>
      <c r="AM115" s="75"/>
      <c r="AN115" s="89"/>
      <c r="AO115" s="86"/>
      <c r="AP115" s="87"/>
      <c r="AQ115" s="87"/>
      <c r="AR115" s="87"/>
      <c r="AS115" s="87"/>
      <c r="AT115" s="88"/>
      <c r="AU115" s="75"/>
      <c r="AV115" s="89"/>
    </row>
    <row r="116" spans="1:68" ht="27.95" hidden="1" customHeight="1" x14ac:dyDescent="0.25">
      <c r="A116" s="54"/>
      <c r="B116" s="55"/>
      <c r="C116" s="56"/>
      <c r="D116" s="57"/>
      <c r="E116" s="139"/>
      <c r="F116" s="136"/>
      <c r="G116" s="137"/>
      <c r="H116" s="140"/>
      <c r="I116" s="81"/>
      <c r="J116" s="82"/>
      <c r="K116" s="63">
        <f t="shared" si="112"/>
        <v>0</v>
      </c>
      <c r="L116" s="63">
        <f t="shared" si="113"/>
        <v>0</v>
      </c>
      <c r="M116" s="83"/>
      <c r="N116" s="84"/>
      <c r="O116" s="66">
        <f t="shared" si="114"/>
        <v>0</v>
      </c>
      <c r="P116" s="66">
        <f t="shared" si="115"/>
        <v>0</v>
      </c>
      <c r="Q116" s="83"/>
      <c r="R116" s="85">
        <f t="shared" si="116"/>
        <v>0</v>
      </c>
      <c r="S116" s="69">
        <f t="shared" si="117"/>
        <v>0</v>
      </c>
      <c r="T116" s="70">
        <f t="shared" si="118"/>
        <v>0</v>
      </c>
      <c r="U116" s="70">
        <f t="shared" si="119"/>
        <v>0</v>
      </c>
      <c r="V116" s="70">
        <f t="shared" si="120"/>
        <v>0</v>
      </c>
      <c r="W116" s="70">
        <f t="shared" si="121"/>
        <v>0</v>
      </c>
      <c r="X116" s="70">
        <f t="shared" si="122"/>
        <v>0</v>
      </c>
      <c r="Y116" s="70">
        <f t="shared" si="123"/>
        <v>0</v>
      </c>
      <c r="Z116" s="70">
        <f t="shared" si="123"/>
        <v>0</v>
      </c>
      <c r="AA116" s="70">
        <f t="shared" si="123"/>
        <v>0</v>
      </c>
      <c r="AB116" s="71"/>
      <c r="AC116" s="7">
        <f t="shared" si="124"/>
        <v>0</v>
      </c>
      <c r="AD116" s="86"/>
      <c r="AE116" s="73"/>
      <c r="AF116" s="87"/>
      <c r="AG116" s="87"/>
      <c r="AH116" s="88"/>
      <c r="AI116" s="88"/>
      <c r="AJ116" s="75"/>
      <c r="AK116" s="87"/>
      <c r="AL116" s="88"/>
      <c r="AM116" s="75"/>
      <c r="AN116" s="89"/>
      <c r="AO116" s="86"/>
      <c r="AP116" s="87"/>
      <c r="AQ116" s="87"/>
      <c r="AR116" s="87"/>
      <c r="AS116" s="87"/>
      <c r="AT116" s="88"/>
      <c r="AU116" s="75"/>
      <c r="AV116" s="89"/>
    </row>
    <row r="117" spans="1:68" ht="27.95" hidden="1" customHeight="1" x14ac:dyDescent="0.25">
      <c r="A117" s="54"/>
      <c r="B117" s="55"/>
      <c r="C117" s="56"/>
      <c r="D117" s="57"/>
      <c r="E117" s="141"/>
      <c r="F117" s="136"/>
      <c r="G117" s="137"/>
      <c r="H117" s="140"/>
      <c r="I117" s="81"/>
      <c r="J117" s="82"/>
      <c r="K117" s="63">
        <f t="shared" si="112"/>
        <v>0</v>
      </c>
      <c r="L117" s="63">
        <f t="shared" si="113"/>
        <v>0</v>
      </c>
      <c r="M117" s="83"/>
      <c r="N117" s="84"/>
      <c r="O117" s="66">
        <f t="shared" si="114"/>
        <v>0</v>
      </c>
      <c r="P117" s="66">
        <f t="shared" si="115"/>
        <v>0</v>
      </c>
      <c r="Q117" s="83"/>
      <c r="R117" s="85">
        <f t="shared" si="116"/>
        <v>0</v>
      </c>
      <c r="S117" s="69">
        <f t="shared" si="117"/>
        <v>0</v>
      </c>
      <c r="T117" s="70">
        <f t="shared" si="118"/>
        <v>0</v>
      </c>
      <c r="U117" s="70">
        <f t="shared" si="119"/>
        <v>0</v>
      </c>
      <c r="V117" s="70">
        <f t="shared" si="120"/>
        <v>0</v>
      </c>
      <c r="W117" s="70">
        <f t="shared" si="121"/>
        <v>0</v>
      </c>
      <c r="X117" s="70">
        <f t="shared" si="122"/>
        <v>0</v>
      </c>
      <c r="Y117" s="70">
        <f t="shared" si="123"/>
        <v>0</v>
      </c>
      <c r="Z117" s="70">
        <f t="shared" si="123"/>
        <v>0</v>
      </c>
      <c r="AA117" s="70">
        <f t="shared" si="123"/>
        <v>0</v>
      </c>
      <c r="AB117" s="71"/>
      <c r="AC117" s="7">
        <f t="shared" si="124"/>
        <v>0</v>
      </c>
      <c r="AD117" s="86"/>
      <c r="AE117" s="73"/>
      <c r="AF117" s="87"/>
      <c r="AG117" s="87"/>
      <c r="AH117" s="88"/>
      <c r="AI117" s="88"/>
      <c r="AJ117" s="75"/>
      <c r="AK117" s="87"/>
      <c r="AL117" s="88"/>
      <c r="AM117" s="75"/>
      <c r="AN117" s="89"/>
      <c r="AO117" s="86"/>
      <c r="AP117" s="87"/>
      <c r="AQ117" s="87"/>
      <c r="AR117" s="87"/>
      <c r="AS117" s="87"/>
      <c r="AT117" s="88"/>
      <c r="AU117" s="75"/>
      <c r="AV117" s="89"/>
    </row>
    <row r="118" spans="1:68" ht="27.95" hidden="1" customHeight="1" x14ac:dyDescent="0.25">
      <c r="A118" s="54"/>
      <c r="B118" s="55"/>
      <c r="C118" s="56"/>
      <c r="D118" s="57"/>
      <c r="E118" s="141"/>
      <c r="F118" s="136"/>
      <c r="G118" s="137"/>
      <c r="H118" s="140"/>
      <c r="I118" s="81"/>
      <c r="J118" s="82"/>
      <c r="K118" s="63">
        <f t="shared" si="112"/>
        <v>0</v>
      </c>
      <c r="L118" s="63">
        <f t="shared" si="113"/>
        <v>0</v>
      </c>
      <c r="M118" s="83"/>
      <c r="N118" s="84"/>
      <c r="O118" s="66">
        <f t="shared" si="114"/>
        <v>0</v>
      </c>
      <c r="P118" s="66">
        <f t="shared" si="115"/>
        <v>0</v>
      </c>
      <c r="Q118" s="83"/>
      <c r="R118" s="85">
        <f t="shared" si="116"/>
        <v>0</v>
      </c>
      <c r="S118" s="69">
        <f t="shared" si="117"/>
        <v>0</v>
      </c>
      <c r="T118" s="70">
        <f t="shared" si="118"/>
        <v>0</v>
      </c>
      <c r="U118" s="70">
        <f t="shared" si="119"/>
        <v>0</v>
      </c>
      <c r="V118" s="70">
        <f t="shared" si="120"/>
        <v>0</v>
      </c>
      <c r="W118" s="70">
        <f t="shared" si="121"/>
        <v>0</v>
      </c>
      <c r="X118" s="70">
        <f t="shared" si="122"/>
        <v>0</v>
      </c>
      <c r="Y118" s="70">
        <f t="shared" si="123"/>
        <v>0</v>
      </c>
      <c r="Z118" s="70">
        <f t="shared" si="123"/>
        <v>0</v>
      </c>
      <c r="AA118" s="70">
        <f t="shared" si="123"/>
        <v>0</v>
      </c>
      <c r="AB118" s="71"/>
      <c r="AC118" s="7">
        <f t="shared" si="124"/>
        <v>0</v>
      </c>
      <c r="AD118" s="86"/>
      <c r="AE118" s="73"/>
      <c r="AF118" s="87"/>
      <c r="AG118" s="87"/>
      <c r="AH118" s="88"/>
      <c r="AI118" s="88"/>
      <c r="AJ118" s="75"/>
      <c r="AK118" s="87"/>
      <c r="AL118" s="88"/>
      <c r="AM118" s="75"/>
      <c r="AN118" s="89"/>
      <c r="AO118" s="86"/>
      <c r="AP118" s="87"/>
      <c r="AQ118" s="87"/>
      <c r="AR118" s="87"/>
      <c r="AS118" s="87"/>
      <c r="AT118" s="88"/>
      <c r="AU118" s="75"/>
      <c r="AV118" s="89"/>
    </row>
    <row r="119" spans="1:68" ht="27.95" hidden="1" customHeight="1" x14ac:dyDescent="0.25">
      <c r="A119" s="54"/>
      <c r="B119" s="55"/>
      <c r="C119" s="56"/>
      <c r="D119" s="57"/>
      <c r="E119" s="141"/>
      <c r="F119" s="136"/>
      <c r="G119" s="142"/>
      <c r="H119" s="140"/>
      <c r="I119" s="81"/>
      <c r="J119" s="82"/>
      <c r="K119" s="63">
        <f t="shared" si="112"/>
        <v>0</v>
      </c>
      <c r="L119" s="63">
        <f t="shared" si="113"/>
        <v>0</v>
      </c>
      <c r="M119" s="83"/>
      <c r="N119" s="84"/>
      <c r="O119" s="66">
        <f t="shared" si="114"/>
        <v>0</v>
      </c>
      <c r="P119" s="66">
        <f t="shared" si="115"/>
        <v>0</v>
      </c>
      <c r="Q119" s="83"/>
      <c r="R119" s="85">
        <f t="shared" si="116"/>
        <v>0</v>
      </c>
      <c r="S119" s="69">
        <f t="shared" si="117"/>
        <v>0</v>
      </c>
      <c r="T119" s="70">
        <f t="shared" si="118"/>
        <v>0</v>
      </c>
      <c r="U119" s="70">
        <f t="shared" si="119"/>
        <v>0</v>
      </c>
      <c r="V119" s="70">
        <f t="shared" si="120"/>
        <v>0</v>
      </c>
      <c r="W119" s="70">
        <f t="shared" si="121"/>
        <v>0</v>
      </c>
      <c r="X119" s="70">
        <f t="shared" si="122"/>
        <v>0</v>
      </c>
      <c r="Y119" s="70">
        <f t="shared" si="123"/>
        <v>0</v>
      </c>
      <c r="Z119" s="70">
        <f t="shared" si="123"/>
        <v>0</v>
      </c>
      <c r="AA119" s="70">
        <f t="shared" si="123"/>
        <v>0</v>
      </c>
      <c r="AB119" s="71"/>
      <c r="AC119" s="7">
        <f t="shared" si="124"/>
        <v>0</v>
      </c>
      <c r="AD119" s="86"/>
      <c r="AE119" s="73"/>
      <c r="AF119" s="87"/>
      <c r="AG119" s="87"/>
      <c r="AH119" s="88"/>
      <c r="AI119" s="88"/>
      <c r="AJ119" s="75"/>
      <c r="AK119" s="87"/>
      <c r="AL119" s="88"/>
      <c r="AM119" s="75"/>
      <c r="AN119" s="89"/>
      <c r="AO119" s="86"/>
      <c r="AP119" s="87"/>
      <c r="AQ119" s="87"/>
      <c r="AR119" s="87"/>
      <c r="AS119" s="87"/>
      <c r="AT119" s="88"/>
      <c r="AU119" s="75"/>
      <c r="AV119" s="89"/>
    </row>
    <row r="120" spans="1:68" ht="27.95" hidden="1" customHeight="1" x14ac:dyDescent="0.25">
      <c r="A120" s="54"/>
      <c r="B120" s="55"/>
      <c r="C120" s="56"/>
      <c r="D120" s="57"/>
      <c r="E120" s="141"/>
      <c r="F120" s="136"/>
      <c r="G120" s="142"/>
      <c r="H120" s="140"/>
      <c r="I120" s="94"/>
      <c r="J120" s="82"/>
      <c r="K120" s="63">
        <f t="shared" si="112"/>
        <v>0</v>
      </c>
      <c r="L120" s="63">
        <f t="shared" si="113"/>
        <v>0</v>
      </c>
      <c r="M120" s="83"/>
      <c r="N120" s="84"/>
      <c r="O120" s="66">
        <f t="shared" si="114"/>
        <v>0</v>
      </c>
      <c r="P120" s="66">
        <f t="shared" si="115"/>
        <v>0</v>
      </c>
      <c r="Q120" s="83"/>
      <c r="R120" s="85">
        <f t="shared" si="116"/>
        <v>0</v>
      </c>
      <c r="S120" s="69">
        <f t="shared" si="117"/>
        <v>0</v>
      </c>
      <c r="T120" s="70">
        <f t="shared" si="118"/>
        <v>0</v>
      </c>
      <c r="U120" s="70">
        <f t="shared" si="119"/>
        <v>0</v>
      </c>
      <c r="V120" s="70">
        <f t="shared" si="120"/>
        <v>0</v>
      </c>
      <c r="W120" s="70">
        <f t="shared" si="121"/>
        <v>0</v>
      </c>
      <c r="X120" s="70">
        <f t="shared" si="122"/>
        <v>0</v>
      </c>
      <c r="Y120" s="70">
        <f t="shared" si="123"/>
        <v>0</v>
      </c>
      <c r="Z120" s="70">
        <f t="shared" si="123"/>
        <v>0</v>
      </c>
      <c r="AA120" s="70">
        <f t="shared" si="123"/>
        <v>0</v>
      </c>
      <c r="AB120" s="71"/>
      <c r="AC120" s="7">
        <f t="shared" si="124"/>
        <v>0</v>
      </c>
      <c r="AD120" s="86"/>
      <c r="AE120" s="73"/>
      <c r="AF120" s="87"/>
      <c r="AG120" s="87"/>
      <c r="AH120" s="88"/>
      <c r="AI120" s="88"/>
      <c r="AJ120" s="75"/>
      <c r="AK120" s="87"/>
      <c r="AL120" s="88"/>
      <c r="AM120" s="75"/>
      <c r="AN120" s="89"/>
      <c r="AO120" s="86"/>
      <c r="AP120" s="87"/>
      <c r="AQ120" s="87"/>
      <c r="AR120" s="87"/>
      <c r="AS120" s="87"/>
      <c r="AT120" s="88"/>
      <c r="AU120" s="75"/>
      <c r="AV120" s="89"/>
    </row>
    <row r="121" spans="1:68" ht="27.95" hidden="1" customHeight="1" x14ac:dyDescent="0.25">
      <c r="A121" s="54"/>
      <c r="B121" s="55"/>
      <c r="C121" s="56"/>
      <c r="D121" s="57"/>
      <c r="E121" s="143"/>
      <c r="F121" s="144"/>
      <c r="G121" s="145"/>
      <c r="H121" s="140"/>
      <c r="I121" s="81"/>
      <c r="J121" s="82"/>
      <c r="K121" s="63">
        <f t="shared" si="112"/>
        <v>0</v>
      </c>
      <c r="L121" s="63">
        <f t="shared" si="113"/>
        <v>0</v>
      </c>
      <c r="M121" s="83"/>
      <c r="N121" s="84"/>
      <c r="O121" s="66">
        <f t="shared" si="114"/>
        <v>0</v>
      </c>
      <c r="P121" s="66">
        <f t="shared" si="115"/>
        <v>0</v>
      </c>
      <c r="Q121" s="83"/>
      <c r="R121" s="85">
        <f t="shared" si="116"/>
        <v>0</v>
      </c>
      <c r="S121" s="69">
        <f t="shared" si="117"/>
        <v>0</v>
      </c>
      <c r="T121" s="70">
        <f t="shared" si="118"/>
        <v>0</v>
      </c>
      <c r="U121" s="70">
        <f t="shared" si="119"/>
        <v>0</v>
      </c>
      <c r="V121" s="70">
        <f t="shared" si="120"/>
        <v>0</v>
      </c>
      <c r="W121" s="70">
        <f t="shared" si="121"/>
        <v>0</v>
      </c>
      <c r="X121" s="70">
        <f t="shared" si="122"/>
        <v>0</v>
      </c>
      <c r="Y121" s="70">
        <f t="shared" si="123"/>
        <v>0</v>
      </c>
      <c r="Z121" s="70">
        <f t="shared" si="123"/>
        <v>0</v>
      </c>
      <c r="AA121" s="70">
        <f t="shared" si="123"/>
        <v>0</v>
      </c>
      <c r="AB121" s="71"/>
      <c r="AC121" s="7">
        <f t="shared" si="124"/>
        <v>0</v>
      </c>
      <c r="AD121" s="86"/>
      <c r="AE121" s="73"/>
      <c r="AF121" s="87"/>
      <c r="AG121" s="87"/>
      <c r="AH121" s="88"/>
      <c r="AI121" s="88"/>
      <c r="AJ121" s="75"/>
      <c r="AK121" s="87"/>
      <c r="AL121" s="88"/>
      <c r="AM121" s="75"/>
      <c r="AN121" s="89"/>
      <c r="AO121" s="86"/>
      <c r="AP121" s="87"/>
      <c r="AQ121" s="87"/>
      <c r="AR121" s="87"/>
      <c r="AS121" s="87"/>
      <c r="AT121" s="88"/>
      <c r="AU121" s="75"/>
      <c r="AV121" s="89"/>
      <c r="AW121" s="171"/>
      <c r="AX121" s="171"/>
      <c r="AY121" s="171"/>
      <c r="AZ121" s="171"/>
      <c r="BA121" s="171"/>
      <c r="BB121" s="171"/>
      <c r="BC121" s="171"/>
      <c r="BD121" s="171"/>
      <c r="BE121" s="171"/>
      <c r="BF121" s="171"/>
      <c r="BG121" s="171"/>
      <c r="BH121" s="171"/>
      <c r="BI121" s="171"/>
      <c r="BJ121" s="171"/>
      <c r="BK121" s="171"/>
      <c r="BL121" s="171"/>
      <c r="BM121" s="171"/>
      <c r="BN121" s="171"/>
      <c r="BO121" s="171"/>
      <c r="BP121" s="171"/>
    </row>
    <row r="122" spans="1:68" ht="27.95" hidden="1" customHeight="1" x14ac:dyDescent="0.25">
      <c r="A122" s="54"/>
      <c r="B122" s="55"/>
      <c r="C122" s="56"/>
      <c r="D122" s="57"/>
      <c r="E122" s="146"/>
      <c r="F122" s="962"/>
      <c r="G122" s="142"/>
      <c r="H122" s="963"/>
      <c r="I122" s="964"/>
      <c r="J122" s="82"/>
      <c r="K122" s="96">
        <f t="shared" si="112"/>
        <v>0</v>
      </c>
      <c r="L122" s="96">
        <f t="shared" si="113"/>
        <v>0</v>
      </c>
      <c r="M122" s="83"/>
      <c r="N122" s="84"/>
      <c r="O122" s="66">
        <f t="shared" si="114"/>
        <v>0</v>
      </c>
      <c r="P122" s="66">
        <f t="shared" si="115"/>
        <v>0</v>
      </c>
      <c r="Q122" s="83"/>
      <c r="R122" s="85">
        <f t="shared" si="116"/>
        <v>0</v>
      </c>
      <c r="S122" s="69">
        <f t="shared" si="117"/>
        <v>0</v>
      </c>
      <c r="T122" s="70">
        <f t="shared" si="118"/>
        <v>0</v>
      </c>
      <c r="U122" s="70">
        <f t="shared" si="119"/>
        <v>0</v>
      </c>
      <c r="V122" s="70">
        <f t="shared" si="120"/>
        <v>0</v>
      </c>
      <c r="W122" s="70">
        <f t="shared" si="121"/>
        <v>0</v>
      </c>
      <c r="X122" s="70">
        <f t="shared" si="122"/>
        <v>0</v>
      </c>
      <c r="Y122" s="70">
        <f t="shared" si="123"/>
        <v>0</v>
      </c>
      <c r="Z122" s="70">
        <f t="shared" si="123"/>
        <v>0</v>
      </c>
      <c r="AA122" s="70">
        <f t="shared" si="123"/>
        <v>0</v>
      </c>
      <c r="AB122" s="71"/>
      <c r="AC122" s="7">
        <f t="shared" si="124"/>
        <v>0</v>
      </c>
      <c r="AD122" s="86"/>
      <c r="AE122" s="73"/>
      <c r="AF122" s="87"/>
      <c r="AG122" s="87"/>
      <c r="AH122" s="88"/>
      <c r="AI122" s="88"/>
      <c r="AJ122" s="75"/>
      <c r="AK122" s="87"/>
      <c r="AL122" s="88"/>
      <c r="AM122" s="75"/>
      <c r="AN122" s="89"/>
      <c r="AO122" s="86"/>
      <c r="AP122" s="87"/>
      <c r="AQ122" s="87"/>
      <c r="AR122" s="87"/>
      <c r="AS122" s="87"/>
      <c r="AT122" s="88"/>
      <c r="AU122" s="75"/>
      <c r="AV122" s="89"/>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row>
    <row r="123" spans="1:68" s="179" customFormat="1" ht="27.95" hidden="1" customHeight="1" x14ac:dyDescent="0.25">
      <c r="A123" s="193"/>
      <c r="B123" s="194"/>
      <c r="C123" s="56"/>
      <c r="D123" s="57"/>
      <c r="E123" s="101"/>
      <c r="F123" s="101"/>
      <c r="G123" s="102"/>
      <c r="H123" s="103"/>
      <c r="I123" s="104"/>
      <c r="J123" s="105"/>
      <c r="K123" s="106">
        <f>IF(J123&gt;0, 1, 0)</f>
        <v>0</v>
      </c>
      <c r="L123" s="106">
        <f t="shared" si="113"/>
        <v>0</v>
      </c>
      <c r="M123" s="107"/>
      <c r="N123" s="108"/>
      <c r="O123" s="109">
        <f t="shared" si="114"/>
        <v>0</v>
      </c>
      <c r="P123" s="109">
        <f t="shared" si="115"/>
        <v>0</v>
      </c>
      <c r="Q123" s="107"/>
      <c r="R123" s="110">
        <f>J123*M123*$R$9</f>
        <v>0</v>
      </c>
      <c r="S123" s="111">
        <f>J123*M123*$S$9</f>
        <v>0</v>
      </c>
      <c r="T123" s="112">
        <f>K123*M123*$T$9</f>
        <v>0</v>
      </c>
      <c r="U123" s="112">
        <f>J123*M123*$U$9</f>
        <v>0</v>
      </c>
      <c r="V123" s="112">
        <f t="shared" si="120"/>
        <v>0</v>
      </c>
      <c r="W123" s="112">
        <f t="shared" si="121"/>
        <v>0</v>
      </c>
      <c r="X123" s="112">
        <f t="shared" si="122"/>
        <v>0</v>
      </c>
      <c r="Y123" s="112">
        <f t="shared" si="123"/>
        <v>0</v>
      </c>
      <c r="Z123" s="112">
        <f t="shared" si="123"/>
        <v>0</v>
      </c>
      <c r="AA123" s="112">
        <f t="shared" si="123"/>
        <v>0</v>
      </c>
      <c r="AB123" s="113"/>
      <c r="AC123" s="7">
        <f t="shared" si="124"/>
        <v>0</v>
      </c>
      <c r="AD123" s="176"/>
      <c r="AE123" s="73"/>
      <c r="AF123" s="177"/>
      <c r="AG123" s="177"/>
      <c r="AH123" s="88"/>
      <c r="AI123" s="88"/>
      <c r="AJ123" s="75"/>
      <c r="AK123" s="177"/>
      <c r="AL123" s="88"/>
      <c r="AM123" s="75"/>
      <c r="AN123" s="178"/>
      <c r="AO123" s="176"/>
      <c r="AP123" s="177"/>
      <c r="AQ123" s="177"/>
      <c r="AR123" s="177"/>
      <c r="AS123" s="177"/>
      <c r="AT123" s="88"/>
      <c r="AU123" s="75"/>
      <c r="AV123" s="178"/>
      <c r="AW123" s="6"/>
      <c r="AX123" s="6"/>
      <c r="AY123" s="6"/>
      <c r="AZ123" s="6"/>
      <c r="BA123" s="6"/>
      <c r="BB123" s="6"/>
      <c r="BC123" s="6"/>
      <c r="BD123" s="6"/>
      <c r="BE123" s="6"/>
      <c r="BF123" s="6"/>
      <c r="BG123" s="6"/>
      <c r="BH123" s="6"/>
      <c r="BI123" s="6"/>
      <c r="BJ123" s="6"/>
      <c r="BK123" s="6"/>
      <c r="BL123" s="6"/>
      <c r="BM123" s="6"/>
      <c r="BN123" s="6"/>
      <c r="BO123" s="6"/>
      <c r="BP123" s="6"/>
    </row>
    <row r="124" spans="1:68" s="171" customFormat="1" ht="27.95" hidden="1" customHeight="1" x14ac:dyDescent="0.25">
      <c r="A124" s="193"/>
      <c r="B124" s="194"/>
      <c r="C124" s="56"/>
      <c r="D124" s="57"/>
      <c r="E124" s="101"/>
      <c r="F124" s="101"/>
      <c r="G124" s="102"/>
      <c r="H124" s="103"/>
      <c r="I124" s="104"/>
      <c r="J124" s="105"/>
      <c r="K124" s="106">
        <f>IF(J124&gt;0, 1, 0)</f>
        <v>0</v>
      </c>
      <c r="L124" s="106">
        <f t="shared" si="113"/>
        <v>0</v>
      </c>
      <c r="M124" s="107"/>
      <c r="N124" s="108"/>
      <c r="O124" s="109">
        <f t="shared" si="114"/>
        <v>0</v>
      </c>
      <c r="P124" s="109">
        <f t="shared" si="115"/>
        <v>0</v>
      </c>
      <c r="Q124" s="107"/>
      <c r="R124" s="110">
        <f>J124*M124*$R$9</f>
        <v>0</v>
      </c>
      <c r="S124" s="111">
        <f>J124*M124*$S$9</f>
        <v>0</v>
      </c>
      <c r="T124" s="112">
        <f>K124*M124*$T$9</f>
        <v>0</v>
      </c>
      <c r="U124" s="112">
        <f>J124*M124*$U$9</f>
        <v>0</v>
      </c>
      <c r="V124" s="112">
        <f t="shared" si="120"/>
        <v>0</v>
      </c>
      <c r="W124" s="112">
        <f t="shared" si="121"/>
        <v>0</v>
      </c>
      <c r="X124" s="112">
        <f t="shared" si="122"/>
        <v>0</v>
      </c>
      <c r="Y124" s="112">
        <f t="shared" si="123"/>
        <v>0</v>
      </c>
      <c r="Z124" s="112">
        <f t="shared" si="123"/>
        <v>0</v>
      </c>
      <c r="AA124" s="112">
        <f t="shared" si="123"/>
        <v>0</v>
      </c>
      <c r="AB124" s="113"/>
      <c r="AC124" s="114">
        <f t="shared" si="124"/>
        <v>0</v>
      </c>
      <c r="AD124" s="176"/>
      <c r="AE124" s="73"/>
      <c r="AF124" s="177"/>
      <c r="AG124" s="177"/>
      <c r="AH124" s="88"/>
      <c r="AI124" s="88"/>
      <c r="AJ124" s="75"/>
      <c r="AK124" s="177"/>
      <c r="AL124" s="88"/>
      <c r="AM124" s="75"/>
      <c r="AN124" s="178"/>
      <c r="AO124" s="176"/>
      <c r="AP124" s="177"/>
      <c r="AQ124" s="177"/>
      <c r="AR124" s="177"/>
      <c r="AS124" s="177"/>
      <c r="AT124" s="88"/>
      <c r="AU124" s="75"/>
      <c r="AV124" s="178"/>
      <c r="AW124" s="6"/>
      <c r="AX124" s="6"/>
      <c r="AY124" s="6"/>
      <c r="AZ124" s="6"/>
      <c r="BA124" s="6"/>
      <c r="BB124" s="6"/>
      <c r="BC124" s="6"/>
      <c r="BD124" s="6"/>
      <c r="BE124" s="6"/>
      <c r="BF124" s="6"/>
      <c r="BG124" s="6"/>
      <c r="BH124" s="6"/>
      <c r="BI124" s="6"/>
      <c r="BJ124" s="6"/>
      <c r="BK124" s="6"/>
      <c r="BL124" s="6"/>
      <c r="BM124" s="6"/>
      <c r="BN124" s="6"/>
      <c r="BO124" s="6"/>
      <c r="BP124" s="6"/>
    </row>
    <row r="125" spans="1:68" ht="27.95" hidden="1" customHeight="1" thickBot="1" x14ac:dyDescent="0.3">
      <c r="A125" s="116"/>
      <c r="B125" s="117"/>
      <c r="C125" s="117"/>
      <c r="D125" s="57"/>
      <c r="E125" s="118"/>
      <c r="F125" s="118"/>
      <c r="G125" s="119"/>
      <c r="H125" s="120"/>
      <c r="I125" s="121"/>
      <c r="J125" s="122"/>
      <c r="K125" s="123"/>
      <c r="L125" s="123"/>
      <c r="M125" s="124"/>
      <c r="N125" s="125"/>
      <c r="O125" s="123"/>
      <c r="P125" s="123"/>
      <c r="Q125" s="124"/>
      <c r="R125" s="126">
        <f>SUM(R113:R124)</f>
        <v>0</v>
      </c>
      <c r="S125" s="127">
        <f t="shared" ref="S125:AA125" si="125">SUM(S113:S124)</f>
        <v>0</v>
      </c>
      <c r="T125" s="128">
        <f t="shared" si="125"/>
        <v>0</v>
      </c>
      <c r="U125" s="128">
        <f t="shared" si="125"/>
        <v>0</v>
      </c>
      <c r="V125" s="128">
        <f t="shared" si="125"/>
        <v>0</v>
      </c>
      <c r="W125" s="128">
        <f t="shared" si="125"/>
        <v>0</v>
      </c>
      <c r="X125" s="128">
        <f t="shared" si="125"/>
        <v>0</v>
      </c>
      <c r="Y125" s="129">
        <f t="shared" si="125"/>
        <v>0</v>
      </c>
      <c r="Z125" s="129">
        <f t="shared" si="125"/>
        <v>0</v>
      </c>
      <c r="AA125" s="129">
        <f t="shared" si="125"/>
        <v>0</v>
      </c>
      <c r="AB125" s="130">
        <f>R125/1800/0.6</f>
        <v>0</v>
      </c>
      <c r="AC125" s="7"/>
      <c r="AD125" s="131"/>
      <c r="AE125" s="132"/>
      <c r="AF125" s="132"/>
      <c r="AG125" s="132"/>
      <c r="AH125" s="132"/>
      <c r="AI125" s="132"/>
      <c r="AJ125" s="132"/>
      <c r="AK125" s="132"/>
      <c r="AL125" s="132"/>
      <c r="AM125" s="132"/>
      <c r="AN125" s="132"/>
      <c r="AO125" s="132"/>
      <c r="AP125" s="132"/>
      <c r="AQ125" s="132"/>
      <c r="AR125" s="132"/>
      <c r="AS125" s="132"/>
      <c r="AT125" s="132"/>
      <c r="AU125" s="132"/>
      <c r="AV125" s="961"/>
    </row>
    <row r="126" spans="1:68" ht="36.75" customHeight="1" thickTop="1" x14ac:dyDescent="0.25">
      <c r="A126" s="54" t="s">
        <v>1045</v>
      </c>
      <c r="B126" s="55" t="s">
        <v>1046</v>
      </c>
      <c r="C126" s="56" t="s">
        <v>117</v>
      </c>
      <c r="D126" s="57" t="s">
        <v>896</v>
      </c>
      <c r="E126" s="58" t="s">
        <v>54</v>
      </c>
      <c r="F126" s="80">
        <v>5</v>
      </c>
      <c r="G126" s="60" t="s">
        <v>1025</v>
      </c>
      <c r="H126" s="60" t="s">
        <v>1026</v>
      </c>
      <c r="I126" s="959"/>
      <c r="J126" s="62">
        <v>1</v>
      </c>
      <c r="K126" s="63">
        <f t="shared" ref="K126:K135" si="126">IF(J126&gt;0, 1, 0)</f>
        <v>1</v>
      </c>
      <c r="L126" s="63">
        <f t="shared" ref="L126:L137" si="127">J126-K126</f>
        <v>0</v>
      </c>
      <c r="M126" s="64">
        <v>26</v>
      </c>
      <c r="N126" s="65"/>
      <c r="O126" s="66">
        <f t="shared" ref="O126:O137" si="128">IF(N126&gt;0, 1, 0)</f>
        <v>0</v>
      </c>
      <c r="P126" s="66">
        <f t="shared" ref="P126:P137" si="129">N126-O126</f>
        <v>0</v>
      </c>
      <c r="Q126" s="960"/>
      <c r="R126" s="68">
        <f t="shared" ref="R126:R135" si="130">(K126*M126*$R$5)+(L126*M126*$R$6)+(O126*Q126*$R$7)+(P126*Q126*$R$8)</f>
        <v>83.2</v>
      </c>
      <c r="S126" s="69">
        <f t="shared" ref="S126:S135" si="131">J126*M126*$S$5</f>
        <v>26</v>
      </c>
      <c r="T126" s="70">
        <f t="shared" ref="T126:T135" si="132">K126*M126*$T$5</f>
        <v>26</v>
      </c>
      <c r="U126" s="70">
        <f t="shared" ref="U126:U135" si="133">J126*M126*$U$5</f>
        <v>31.2</v>
      </c>
      <c r="V126" s="70">
        <f t="shared" ref="V126:V137" si="134">N126*Q126*$V$7</f>
        <v>0</v>
      </c>
      <c r="W126" s="70">
        <f t="shared" ref="W126:W137" si="135">O126*Q126*$W$7</f>
        <v>0</v>
      </c>
      <c r="X126" s="70">
        <f t="shared" ref="X126:X137" si="136">N126*Q126*$X$7</f>
        <v>0</v>
      </c>
      <c r="Y126" s="70">
        <f t="shared" ref="Y126:AA137" si="137">S126+V126</f>
        <v>26</v>
      </c>
      <c r="Z126" s="70">
        <f t="shared" si="137"/>
        <v>26</v>
      </c>
      <c r="AA126" s="70">
        <f t="shared" si="137"/>
        <v>31.2</v>
      </c>
      <c r="AB126" s="71"/>
      <c r="AC126" s="7">
        <f>R126-Y126-Z126-AA126</f>
        <v>0</v>
      </c>
      <c r="AD126" s="162"/>
      <c r="AE126" s="134"/>
      <c r="AF126" s="163"/>
      <c r="AG126" s="164"/>
      <c r="AH126" s="88"/>
      <c r="AI126" s="88"/>
      <c r="AJ126" s="75"/>
      <c r="AK126" s="541" t="s">
        <v>1047</v>
      </c>
      <c r="AL126" s="88"/>
      <c r="AM126" s="75"/>
      <c r="AN126" s="89"/>
      <c r="AO126" s="162" t="s">
        <v>1048</v>
      </c>
      <c r="AP126" s="87" t="s">
        <v>1049</v>
      </c>
      <c r="AQ126" s="87"/>
      <c r="AR126" s="134" t="s">
        <v>1050</v>
      </c>
      <c r="AS126" s="87" t="s">
        <v>1051</v>
      </c>
      <c r="AT126" s="88"/>
      <c r="AU126" s="75"/>
      <c r="AV126" s="89"/>
    </row>
    <row r="127" spans="1:68" ht="36" customHeight="1" x14ac:dyDescent="0.25">
      <c r="A127" s="54" t="s">
        <v>1045</v>
      </c>
      <c r="B127" s="55" t="s">
        <v>1046</v>
      </c>
      <c r="C127" s="56" t="s">
        <v>117</v>
      </c>
      <c r="D127" s="57" t="s">
        <v>896</v>
      </c>
      <c r="E127" s="58" t="s">
        <v>54</v>
      </c>
      <c r="F127" s="80">
        <v>6</v>
      </c>
      <c r="G127" s="60" t="s">
        <v>1042</v>
      </c>
      <c r="H127" s="60" t="s">
        <v>1043</v>
      </c>
      <c r="I127" s="81"/>
      <c r="J127" s="82">
        <v>1</v>
      </c>
      <c r="K127" s="63">
        <f t="shared" si="126"/>
        <v>1</v>
      </c>
      <c r="L127" s="63">
        <f t="shared" si="127"/>
        <v>0</v>
      </c>
      <c r="M127" s="83">
        <v>26</v>
      </c>
      <c r="N127" s="84"/>
      <c r="O127" s="66">
        <f t="shared" si="128"/>
        <v>0</v>
      </c>
      <c r="P127" s="66">
        <f t="shared" si="129"/>
        <v>0</v>
      </c>
      <c r="Q127" s="83"/>
      <c r="R127" s="85">
        <f t="shared" si="130"/>
        <v>83.2</v>
      </c>
      <c r="S127" s="69">
        <f t="shared" si="131"/>
        <v>26</v>
      </c>
      <c r="T127" s="70">
        <f t="shared" si="132"/>
        <v>26</v>
      </c>
      <c r="U127" s="70">
        <f t="shared" si="133"/>
        <v>31.2</v>
      </c>
      <c r="V127" s="70">
        <f t="shared" si="134"/>
        <v>0</v>
      </c>
      <c r="W127" s="70">
        <f t="shared" si="135"/>
        <v>0</v>
      </c>
      <c r="X127" s="70">
        <f t="shared" si="136"/>
        <v>0</v>
      </c>
      <c r="Y127" s="70">
        <f t="shared" si="137"/>
        <v>26</v>
      </c>
      <c r="Z127" s="70">
        <f t="shared" si="137"/>
        <v>26</v>
      </c>
      <c r="AA127" s="70">
        <f t="shared" si="137"/>
        <v>31.2</v>
      </c>
      <c r="AB127" s="71"/>
      <c r="AC127" s="7">
        <f t="shared" ref="AC127:AC137" si="138">R125-Y125-Z125-AA125</f>
        <v>0</v>
      </c>
      <c r="AD127" s="162"/>
      <c r="AE127" s="134"/>
      <c r="AF127" s="163"/>
      <c r="AG127" s="164"/>
      <c r="AH127" s="88"/>
      <c r="AI127" s="88"/>
      <c r="AJ127" s="75"/>
      <c r="AK127" s="543" t="s">
        <v>1052</v>
      </c>
      <c r="AL127" s="88"/>
      <c r="AM127" s="75"/>
      <c r="AN127" s="89"/>
      <c r="AO127" s="86"/>
      <c r="AP127" s="87"/>
      <c r="AQ127" s="87"/>
      <c r="AR127" s="134"/>
      <c r="AS127" s="87" t="s">
        <v>1053</v>
      </c>
      <c r="AT127" s="88"/>
      <c r="AU127" s="75"/>
      <c r="AV127" s="89"/>
    </row>
    <row r="128" spans="1:68" ht="27.95" customHeight="1" x14ac:dyDescent="0.25">
      <c r="A128" s="54" t="s">
        <v>1045</v>
      </c>
      <c r="B128" s="55" t="s">
        <v>1046</v>
      </c>
      <c r="C128" s="56" t="s">
        <v>117</v>
      </c>
      <c r="D128" s="57" t="s">
        <v>896</v>
      </c>
      <c r="E128" s="58" t="s">
        <v>54</v>
      </c>
      <c r="F128" s="80">
        <v>6</v>
      </c>
      <c r="G128" s="60" t="s">
        <v>1054</v>
      </c>
      <c r="H128" s="60" t="s">
        <v>1055</v>
      </c>
      <c r="I128" s="81"/>
      <c r="J128" s="82"/>
      <c r="K128" s="63">
        <f t="shared" si="126"/>
        <v>0</v>
      </c>
      <c r="L128" s="63">
        <f t="shared" si="127"/>
        <v>0</v>
      </c>
      <c r="M128" s="83"/>
      <c r="N128" s="84"/>
      <c r="O128" s="66">
        <f t="shared" si="128"/>
        <v>0</v>
      </c>
      <c r="P128" s="66">
        <f t="shared" si="129"/>
        <v>0</v>
      </c>
      <c r="Q128" s="83"/>
      <c r="R128" s="85">
        <f t="shared" si="130"/>
        <v>0</v>
      </c>
      <c r="S128" s="69">
        <f t="shared" si="131"/>
        <v>0</v>
      </c>
      <c r="T128" s="70">
        <f t="shared" si="132"/>
        <v>0</v>
      </c>
      <c r="U128" s="70">
        <f t="shared" si="133"/>
        <v>0</v>
      </c>
      <c r="V128" s="70">
        <f t="shared" si="134"/>
        <v>0</v>
      </c>
      <c r="W128" s="70">
        <f t="shared" si="135"/>
        <v>0</v>
      </c>
      <c r="X128" s="70">
        <f t="shared" si="136"/>
        <v>0</v>
      </c>
      <c r="Y128" s="70">
        <f t="shared" si="137"/>
        <v>0</v>
      </c>
      <c r="Z128" s="70">
        <f t="shared" si="137"/>
        <v>0</v>
      </c>
      <c r="AA128" s="70">
        <f t="shared" si="137"/>
        <v>0</v>
      </c>
      <c r="AB128" s="71"/>
      <c r="AC128" s="7">
        <f t="shared" si="138"/>
        <v>0</v>
      </c>
      <c r="AD128" s="162"/>
      <c r="AE128" s="134"/>
      <c r="AF128" s="163"/>
      <c r="AG128" s="164"/>
      <c r="AH128" s="88"/>
      <c r="AI128" s="88"/>
      <c r="AJ128" s="75"/>
      <c r="AK128" s="167" t="s">
        <v>1056</v>
      </c>
      <c r="AL128" s="88"/>
      <c r="AM128" s="75"/>
      <c r="AN128" s="89"/>
      <c r="AO128" s="86"/>
      <c r="AP128" s="87"/>
      <c r="AQ128" s="87"/>
      <c r="AR128" s="87"/>
      <c r="AS128" s="546" t="s">
        <v>973</v>
      </c>
      <c r="AT128" s="88"/>
      <c r="AU128" s="75"/>
      <c r="AV128" s="89"/>
    </row>
    <row r="129" spans="1:68" ht="27.95" customHeight="1" x14ac:dyDescent="0.25">
      <c r="A129" s="54" t="s">
        <v>1045</v>
      </c>
      <c r="B129" s="55" t="s">
        <v>1046</v>
      </c>
      <c r="C129" s="56" t="s">
        <v>117</v>
      </c>
      <c r="D129" s="57" t="s">
        <v>896</v>
      </c>
      <c r="E129" s="91" t="s">
        <v>68</v>
      </c>
      <c r="F129" s="92">
        <v>6</v>
      </c>
      <c r="G129" s="91" t="s">
        <v>1042</v>
      </c>
      <c r="H129" s="91" t="s">
        <v>1057</v>
      </c>
      <c r="I129" s="81"/>
      <c r="J129" s="82"/>
      <c r="K129" s="63">
        <f t="shared" si="126"/>
        <v>0</v>
      </c>
      <c r="L129" s="63">
        <f t="shared" si="127"/>
        <v>0</v>
      </c>
      <c r="M129" s="83"/>
      <c r="N129" s="84"/>
      <c r="O129" s="66">
        <f t="shared" si="128"/>
        <v>0</v>
      </c>
      <c r="P129" s="66">
        <f t="shared" si="129"/>
        <v>0</v>
      </c>
      <c r="Q129" s="83"/>
      <c r="R129" s="85">
        <f t="shared" si="130"/>
        <v>0</v>
      </c>
      <c r="S129" s="69">
        <f t="shared" si="131"/>
        <v>0</v>
      </c>
      <c r="T129" s="70">
        <f t="shared" si="132"/>
        <v>0</v>
      </c>
      <c r="U129" s="70">
        <f t="shared" si="133"/>
        <v>0</v>
      </c>
      <c r="V129" s="70">
        <f t="shared" si="134"/>
        <v>0</v>
      </c>
      <c r="W129" s="70">
        <f t="shared" si="135"/>
        <v>0</v>
      </c>
      <c r="X129" s="70">
        <f t="shared" si="136"/>
        <v>0</v>
      </c>
      <c r="Y129" s="70">
        <f t="shared" si="137"/>
        <v>0</v>
      </c>
      <c r="Z129" s="70">
        <f t="shared" si="137"/>
        <v>0</v>
      </c>
      <c r="AA129" s="70">
        <f t="shared" si="137"/>
        <v>0</v>
      </c>
      <c r="AB129" s="71"/>
      <c r="AC129" s="7">
        <f t="shared" si="138"/>
        <v>0</v>
      </c>
      <c r="AD129" s="86"/>
      <c r="AE129" s="73"/>
      <c r="AF129" s="87"/>
      <c r="AG129" s="87"/>
      <c r="AH129" s="88"/>
      <c r="AI129" s="88"/>
      <c r="AJ129" s="75"/>
      <c r="AK129" s="87" t="s">
        <v>1058</v>
      </c>
      <c r="AL129" s="88"/>
      <c r="AM129" s="75"/>
      <c r="AN129" s="89"/>
      <c r="AO129" s="86"/>
      <c r="AP129" s="87"/>
      <c r="AQ129" s="87"/>
      <c r="AR129" s="87"/>
      <c r="AS129" s="547"/>
      <c r="AT129" s="88"/>
      <c r="AU129" s="75"/>
      <c r="AV129" s="89"/>
    </row>
    <row r="130" spans="1:68" ht="27.95" customHeight="1" x14ac:dyDescent="0.25">
      <c r="A130" s="54" t="s">
        <v>1045</v>
      </c>
      <c r="B130" s="55" t="s">
        <v>1046</v>
      </c>
      <c r="C130" s="56" t="s">
        <v>117</v>
      </c>
      <c r="D130" s="57" t="s">
        <v>896</v>
      </c>
      <c r="E130" s="93" t="s">
        <v>73</v>
      </c>
      <c r="F130" s="80">
        <v>3</v>
      </c>
      <c r="G130" s="60" t="s">
        <v>934</v>
      </c>
      <c r="H130" s="60" t="s">
        <v>935</v>
      </c>
      <c r="I130" s="81"/>
      <c r="J130" s="82"/>
      <c r="K130" s="63">
        <f t="shared" si="126"/>
        <v>0</v>
      </c>
      <c r="L130" s="63">
        <f t="shared" si="127"/>
        <v>0</v>
      </c>
      <c r="M130" s="83"/>
      <c r="N130" s="84"/>
      <c r="O130" s="66">
        <f t="shared" si="128"/>
        <v>0</v>
      </c>
      <c r="P130" s="66">
        <f t="shared" si="129"/>
        <v>0</v>
      </c>
      <c r="Q130" s="83"/>
      <c r="R130" s="85">
        <f t="shared" si="130"/>
        <v>0</v>
      </c>
      <c r="S130" s="69">
        <f t="shared" si="131"/>
        <v>0</v>
      </c>
      <c r="T130" s="70">
        <f t="shared" si="132"/>
        <v>0</v>
      </c>
      <c r="U130" s="70">
        <f t="shared" si="133"/>
        <v>0</v>
      </c>
      <c r="V130" s="70">
        <f t="shared" si="134"/>
        <v>0</v>
      </c>
      <c r="W130" s="70">
        <f t="shared" si="135"/>
        <v>0</v>
      </c>
      <c r="X130" s="70">
        <f t="shared" si="136"/>
        <v>0</v>
      </c>
      <c r="Y130" s="70">
        <f t="shared" si="137"/>
        <v>0</v>
      </c>
      <c r="Z130" s="70">
        <f t="shared" si="137"/>
        <v>0</v>
      </c>
      <c r="AA130" s="70">
        <f t="shared" si="137"/>
        <v>0</v>
      </c>
      <c r="AB130" s="71"/>
      <c r="AC130" s="7">
        <f t="shared" si="138"/>
        <v>0</v>
      </c>
      <c r="AD130" s="86"/>
      <c r="AE130" s="73"/>
      <c r="AF130" s="87"/>
      <c r="AG130" s="87"/>
      <c r="AH130" s="88"/>
      <c r="AI130" s="88"/>
      <c r="AJ130" s="75"/>
      <c r="AK130" s="87"/>
      <c r="AL130" s="88"/>
      <c r="AM130" s="75"/>
      <c r="AN130" s="89"/>
      <c r="AO130" s="86"/>
      <c r="AP130" s="87"/>
      <c r="AQ130" s="87"/>
      <c r="AR130" s="87"/>
      <c r="AS130" s="548"/>
      <c r="AT130" s="88"/>
      <c r="AU130" s="75"/>
      <c r="AV130" s="89"/>
    </row>
    <row r="131" spans="1:68" ht="27.95" customHeight="1" x14ac:dyDescent="0.25">
      <c r="A131" s="54" t="s">
        <v>1045</v>
      </c>
      <c r="B131" s="55" t="s">
        <v>1046</v>
      </c>
      <c r="C131" s="56" t="s">
        <v>117</v>
      </c>
      <c r="D131" s="57" t="s">
        <v>896</v>
      </c>
      <c r="E131" s="150" t="s">
        <v>84</v>
      </c>
      <c r="F131" s="80">
        <v>3</v>
      </c>
      <c r="G131" s="60" t="s">
        <v>1041</v>
      </c>
      <c r="H131" s="60" t="s">
        <v>1026</v>
      </c>
      <c r="I131" s="81"/>
      <c r="J131" s="82">
        <v>1</v>
      </c>
      <c r="K131" s="63">
        <f t="shared" si="126"/>
        <v>1</v>
      </c>
      <c r="L131" s="63">
        <f t="shared" si="127"/>
        <v>0</v>
      </c>
      <c r="M131" s="83">
        <v>26</v>
      </c>
      <c r="N131" s="84"/>
      <c r="O131" s="66">
        <f t="shared" si="128"/>
        <v>0</v>
      </c>
      <c r="P131" s="66">
        <f t="shared" si="129"/>
        <v>0</v>
      </c>
      <c r="Q131" s="83"/>
      <c r="R131" s="85">
        <f t="shared" si="130"/>
        <v>83.2</v>
      </c>
      <c r="S131" s="69">
        <f t="shared" si="131"/>
        <v>26</v>
      </c>
      <c r="T131" s="70">
        <f t="shared" si="132"/>
        <v>26</v>
      </c>
      <c r="U131" s="70">
        <f t="shared" si="133"/>
        <v>31.2</v>
      </c>
      <c r="V131" s="70">
        <f t="shared" si="134"/>
        <v>0</v>
      </c>
      <c r="W131" s="70">
        <f t="shared" si="135"/>
        <v>0</v>
      </c>
      <c r="X131" s="70">
        <f t="shared" si="136"/>
        <v>0</v>
      </c>
      <c r="Y131" s="70">
        <f t="shared" si="137"/>
        <v>26</v>
      </c>
      <c r="Z131" s="70">
        <f t="shared" si="137"/>
        <v>26</v>
      </c>
      <c r="AA131" s="70">
        <f t="shared" si="137"/>
        <v>31.2</v>
      </c>
      <c r="AB131" s="71"/>
      <c r="AC131" s="7">
        <f t="shared" si="138"/>
        <v>0</v>
      </c>
      <c r="AD131" s="86"/>
      <c r="AE131" s="73"/>
      <c r="AF131" s="87"/>
      <c r="AG131" s="87"/>
      <c r="AH131" s="88"/>
      <c r="AI131" s="88"/>
      <c r="AJ131" s="75"/>
      <c r="AK131" s="87"/>
      <c r="AL131" s="88"/>
      <c r="AM131" s="75"/>
      <c r="AN131" s="89"/>
      <c r="AO131" s="86"/>
      <c r="AP131" s="87"/>
      <c r="AQ131" s="87"/>
      <c r="AR131" s="87"/>
      <c r="AS131" s="87"/>
      <c r="AT131" s="88"/>
      <c r="AU131" s="75"/>
      <c r="AV131" s="89"/>
    </row>
    <row r="132" spans="1:68" ht="27.95" customHeight="1" x14ac:dyDescent="0.25">
      <c r="A132" s="54" t="s">
        <v>1045</v>
      </c>
      <c r="B132" s="55" t="s">
        <v>1046</v>
      </c>
      <c r="C132" s="56" t="s">
        <v>117</v>
      </c>
      <c r="D132" s="57" t="s">
        <v>896</v>
      </c>
      <c r="E132" s="150" t="s">
        <v>129</v>
      </c>
      <c r="F132" s="59">
        <v>4</v>
      </c>
      <c r="G132" s="60" t="s">
        <v>1039</v>
      </c>
      <c r="H132" s="60" t="s">
        <v>1040</v>
      </c>
      <c r="I132" s="81"/>
      <c r="J132" s="82"/>
      <c r="K132" s="63">
        <f t="shared" si="126"/>
        <v>0</v>
      </c>
      <c r="L132" s="63">
        <f t="shared" si="127"/>
        <v>0</v>
      </c>
      <c r="M132" s="83"/>
      <c r="N132" s="84"/>
      <c r="O132" s="66">
        <f t="shared" si="128"/>
        <v>0</v>
      </c>
      <c r="P132" s="66">
        <f t="shared" si="129"/>
        <v>0</v>
      </c>
      <c r="Q132" s="83"/>
      <c r="R132" s="85">
        <f t="shared" si="130"/>
        <v>0</v>
      </c>
      <c r="S132" s="69">
        <f t="shared" si="131"/>
        <v>0</v>
      </c>
      <c r="T132" s="70">
        <f t="shared" si="132"/>
        <v>0</v>
      </c>
      <c r="U132" s="70">
        <f t="shared" si="133"/>
        <v>0</v>
      </c>
      <c r="V132" s="70">
        <f t="shared" si="134"/>
        <v>0</v>
      </c>
      <c r="W132" s="70">
        <f t="shared" si="135"/>
        <v>0</v>
      </c>
      <c r="X132" s="70">
        <f t="shared" si="136"/>
        <v>0</v>
      </c>
      <c r="Y132" s="70">
        <f t="shared" si="137"/>
        <v>0</v>
      </c>
      <c r="Z132" s="70">
        <f t="shared" si="137"/>
        <v>0</v>
      </c>
      <c r="AA132" s="70">
        <f t="shared" si="137"/>
        <v>0</v>
      </c>
      <c r="AB132" s="71"/>
      <c r="AC132" s="7">
        <f t="shared" si="138"/>
        <v>0</v>
      </c>
      <c r="AD132" s="86"/>
      <c r="AE132" s="73"/>
      <c r="AF132" s="87"/>
      <c r="AG132" s="87"/>
      <c r="AH132" s="88"/>
      <c r="AI132" s="88"/>
      <c r="AJ132" s="75"/>
      <c r="AK132" s="87"/>
      <c r="AL132" s="88"/>
      <c r="AM132" s="75"/>
      <c r="AN132" s="89"/>
      <c r="AO132" s="86"/>
      <c r="AP132" s="87"/>
      <c r="AQ132" s="87"/>
      <c r="AR132" s="87"/>
      <c r="AS132" s="87"/>
      <c r="AT132" s="88"/>
      <c r="AU132" s="75"/>
      <c r="AV132" s="89"/>
    </row>
    <row r="133" spans="1:68" ht="27.95" customHeight="1" x14ac:dyDescent="0.25">
      <c r="A133" s="54" t="s">
        <v>1045</v>
      </c>
      <c r="B133" s="55" t="s">
        <v>1046</v>
      </c>
      <c r="C133" s="56" t="s">
        <v>117</v>
      </c>
      <c r="D133" s="57" t="s">
        <v>896</v>
      </c>
      <c r="E133" s="150" t="s">
        <v>84</v>
      </c>
      <c r="F133" s="59">
        <v>5</v>
      </c>
      <c r="G133" s="60" t="s">
        <v>1031</v>
      </c>
      <c r="H133" s="60" t="s">
        <v>1032</v>
      </c>
      <c r="I133" s="94"/>
      <c r="J133" s="82">
        <v>1</v>
      </c>
      <c r="K133" s="63">
        <f t="shared" si="126"/>
        <v>1</v>
      </c>
      <c r="L133" s="63">
        <f t="shared" si="127"/>
        <v>0</v>
      </c>
      <c r="M133" s="83">
        <v>26</v>
      </c>
      <c r="N133" s="84"/>
      <c r="O133" s="66">
        <f t="shared" si="128"/>
        <v>0</v>
      </c>
      <c r="P133" s="66">
        <f t="shared" si="129"/>
        <v>0</v>
      </c>
      <c r="Q133" s="83"/>
      <c r="R133" s="85">
        <f t="shared" si="130"/>
        <v>83.2</v>
      </c>
      <c r="S133" s="69">
        <f t="shared" si="131"/>
        <v>26</v>
      </c>
      <c r="T133" s="70">
        <f t="shared" si="132"/>
        <v>26</v>
      </c>
      <c r="U133" s="70">
        <f t="shared" si="133"/>
        <v>31.2</v>
      </c>
      <c r="V133" s="70">
        <f t="shared" si="134"/>
        <v>0</v>
      </c>
      <c r="W133" s="70">
        <f t="shared" si="135"/>
        <v>0</v>
      </c>
      <c r="X133" s="70">
        <f t="shared" si="136"/>
        <v>0</v>
      </c>
      <c r="Y133" s="70">
        <f t="shared" si="137"/>
        <v>26</v>
      </c>
      <c r="Z133" s="70">
        <f t="shared" si="137"/>
        <v>26</v>
      </c>
      <c r="AA133" s="70">
        <f t="shared" si="137"/>
        <v>31.2</v>
      </c>
      <c r="AB133" s="71"/>
      <c r="AC133" s="7">
        <f t="shared" si="138"/>
        <v>0</v>
      </c>
      <c r="AD133" s="86"/>
      <c r="AE133" s="73"/>
      <c r="AF133" s="87"/>
      <c r="AG133" s="87"/>
      <c r="AH133" s="88"/>
      <c r="AI133" s="88"/>
      <c r="AJ133" s="75"/>
      <c r="AK133" s="87"/>
      <c r="AL133" s="88"/>
      <c r="AM133" s="75"/>
      <c r="AN133" s="89"/>
      <c r="AO133" s="86"/>
      <c r="AP133" s="87"/>
      <c r="AQ133" s="87"/>
      <c r="AR133" s="87"/>
      <c r="AS133" s="87"/>
      <c r="AT133" s="88"/>
      <c r="AU133" s="75"/>
      <c r="AV133" s="89"/>
    </row>
    <row r="134" spans="1:68" ht="27.95" customHeight="1" x14ac:dyDescent="0.25">
      <c r="A134" s="54" t="s">
        <v>1045</v>
      </c>
      <c r="B134" s="55" t="s">
        <v>1046</v>
      </c>
      <c r="C134" s="56" t="s">
        <v>117</v>
      </c>
      <c r="D134" s="57" t="s">
        <v>896</v>
      </c>
      <c r="E134" s="150" t="s">
        <v>129</v>
      </c>
      <c r="F134" s="59">
        <v>1</v>
      </c>
      <c r="G134" s="60" t="s">
        <v>1035</v>
      </c>
      <c r="H134" s="60" t="s">
        <v>1036</v>
      </c>
      <c r="I134" s="81"/>
      <c r="J134" s="82">
        <v>1</v>
      </c>
      <c r="K134" s="63">
        <f t="shared" si="126"/>
        <v>1</v>
      </c>
      <c r="L134" s="63">
        <f t="shared" si="127"/>
        <v>0</v>
      </c>
      <c r="M134" s="83">
        <v>26</v>
      </c>
      <c r="N134" s="84"/>
      <c r="O134" s="66">
        <f t="shared" si="128"/>
        <v>0</v>
      </c>
      <c r="P134" s="66">
        <f t="shared" si="129"/>
        <v>0</v>
      </c>
      <c r="Q134" s="83"/>
      <c r="R134" s="85">
        <f t="shared" si="130"/>
        <v>83.2</v>
      </c>
      <c r="S134" s="69">
        <f t="shared" si="131"/>
        <v>26</v>
      </c>
      <c r="T134" s="70">
        <f t="shared" si="132"/>
        <v>26</v>
      </c>
      <c r="U134" s="70">
        <f t="shared" si="133"/>
        <v>31.2</v>
      </c>
      <c r="V134" s="70">
        <f t="shared" si="134"/>
        <v>0</v>
      </c>
      <c r="W134" s="70">
        <f t="shared" si="135"/>
        <v>0</v>
      </c>
      <c r="X134" s="70">
        <f t="shared" si="136"/>
        <v>0</v>
      </c>
      <c r="Y134" s="70">
        <f t="shared" si="137"/>
        <v>26</v>
      </c>
      <c r="Z134" s="70">
        <f t="shared" si="137"/>
        <v>26</v>
      </c>
      <c r="AA134" s="70">
        <f t="shared" si="137"/>
        <v>31.2</v>
      </c>
      <c r="AB134" s="71"/>
      <c r="AC134" s="7">
        <f t="shared" si="138"/>
        <v>0</v>
      </c>
      <c r="AD134" s="86"/>
      <c r="AE134" s="73"/>
      <c r="AF134" s="87"/>
      <c r="AG134" s="87"/>
      <c r="AH134" s="88"/>
      <c r="AI134" s="88"/>
      <c r="AJ134" s="75"/>
      <c r="AK134" s="87"/>
      <c r="AL134" s="88"/>
      <c r="AM134" s="75"/>
      <c r="AN134" s="89"/>
      <c r="AO134" s="86"/>
      <c r="AP134" s="87"/>
      <c r="AQ134" s="87"/>
      <c r="AR134" s="87"/>
      <c r="AS134" s="87"/>
      <c r="AT134" s="88"/>
      <c r="AU134" s="75"/>
      <c r="AV134" s="89"/>
      <c r="AW134" s="171"/>
      <c r="AX134" s="171"/>
      <c r="AY134" s="171"/>
      <c r="AZ134" s="171"/>
      <c r="BA134" s="171"/>
      <c r="BB134" s="171"/>
      <c r="BC134" s="171"/>
      <c r="BD134" s="171"/>
      <c r="BE134" s="171"/>
      <c r="BF134" s="171"/>
      <c r="BG134" s="171"/>
      <c r="BH134" s="171"/>
      <c r="BI134" s="171"/>
      <c r="BJ134" s="171"/>
      <c r="BK134" s="171"/>
      <c r="BL134" s="171"/>
      <c r="BM134" s="171"/>
      <c r="BN134" s="171"/>
      <c r="BO134" s="171"/>
      <c r="BP134" s="171"/>
    </row>
    <row r="135" spans="1:68" ht="27.95" customHeight="1" x14ac:dyDescent="0.25">
      <c r="A135" s="54"/>
      <c r="B135" s="55"/>
      <c r="C135" s="56"/>
      <c r="D135" s="57"/>
      <c r="E135" s="146"/>
      <c r="F135" s="962"/>
      <c r="G135" s="142"/>
      <c r="H135" s="963"/>
      <c r="I135" s="964"/>
      <c r="J135" s="82"/>
      <c r="K135" s="96">
        <f t="shared" si="126"/>
        <v>0</v>
      </c>
      <c r="L135" s="96">
        <f t="shared" si="127"/>
        <v>0</v>
      </c>
      <c r="M135" s="83"/>
      <c r="N135" s="84"/>
      <c r="O135" s="66">
        <f t="shared" si="128"/>
        <v>0</v>
      </c>
      <c r="P135" s="66">
        <f t="shared" si="129"/>
        <v>0</v>
      </c>
      <c r="Q135" s="83"/>
      <c r="R135" s="85">
        <f t="shared" si="130"/>
        <v>0</v>
      </c>
      <c r="S135" s="69">
        <f t="shared" si="131"/>
        <v>0</v>
      </c>
      <c r="T135" s="70">
        <f t="shared" si="132"/>
        <v>0</v>
      </c>
      <c r="U135" s="70">
        <f t="shared" si="133"/>
        <v>0</v>
      </c>
      <c r="V135" s="70">
        <f t="shared" si="134"/>
        <v>0</v>
      </c>
      <c r="W135" s="70">
        <f t="shared" si="135"/>
        <v>0</v>
      </c>
      <c r="X135" s="70">
        <f t="shared" si="136"/>
        <v>0</v>
      </c>
      <c r="Y135" s="70">
        <f t="shared" si="137"/>
        <v>0</v>
      </c>
      <c r="Z135" s="70">
        <f t="shared" si="137"/>
        <v>0</v>
      </c>
      <c r="AA135" s="70">
        <f t="shared" si="137"/>
        <v>0</v>
      </c>
      <c r="AB135" s="71"/>
      <c r="AC135" s="7">
        <f t="shared" si="138"/>
        <v>0</v>
      </c>
      <c r="AD135" s="86"/>
      <c r="AE135" s="73"/>
      <c r="AF135" s="87"/>
      <c r="AG135" s="87"/>
      <c r="AH135" s="88"/>
      <c r="AI135" s="88"/>
      <c r="AJ135" s="75"/>
      <c r="AK135" s="87"/>
      <c r="AL135" s="88"/>
      <c r="AM135" s="75"/>
      <c r="AN135" s="89"/>
      <c r="AO135" s="86"/>
      <c r="AP135" s="87"/>
      <c r="AQ135" s="87"/>
      <c r="AR135" s="87"/>
      <c r="AS135" s="87"/>
      <c r="AT135" s="88"/>
      <c r="AU135" s="75"/>
      <c r="AV135" s="89"/>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row>
    <row r="136" spans="1:68" s="179" customFormat="1" ht="27.95" customHeight="1" x14ac:dyDescent="0.25">
      <c r="A136" s="193" t="s">
        <v>1045</v>
      </c>
      <c r="B136" s="194" t="s">
        <v>1046</v>
      </c>
      <c r="C136" s="56" t="s">
        <v>117</v>
      </c>
      <c r="D136" s="57" t="s">
        <v>896</v>
      </c>
      <c r="E136" s="101" t="s">
        <v>49</v>
      </c>
      <c r="F136" s="101"/>
      <c r="G136" s="102"/>
      <c r="H136" s="300" t="s">
        <v>1059</v>
      </c>
      <c r="I136" s="293"/>
      <c r="J136" s="105">
        <v>1</v>
      </c>
      <c r="K136" s="496">
        <f>IF(J136&gt;0, 1, 0)</f>
        <v>1</v>
      </c>
      <c r="L136" s="496">
        <f t="shared" si="127"/>
        <v>0</v>
      </c>
      <c r="M136" s="296">
        <v>24</v>
      </c>
      <c r="N136" s="108"/>
      <c r="O136" s="496">
        <f t="shared" si="128"/>
        <v>0</v>
      </c>
      <c r="P136" s="496">
        <f t="shared" si="129"/>
        <v>0</v>
      </c>
      <c r="Q136" s="296"/>
      <c r="R136" s="358">
        <f>J136*M136*$R$9</f>
        <v>117.60000000000001</v>
      </c>
      <c r="S136" s="111">
        <f>J136*M136*$S$9</f>
        <v>24</v>
      </c>
      <c r="T136" s="112">
        <f>K136*M136*$T$9</f>
        <v>36</v>
      </c>
      <c r="U136" s="112">
        <f>J136*M136*$U$9</f>
        <v>57.599999999999994</v>
      </c>
      <c r="V136" s="112">
        <f t="shared" si="134"/>
        <v>0</v>
      </c>
      <c r="W136" s="112">
        <f t="shared" si="135"/>
        <v>0</v>
      </c>
      <c r="X136" s="112">
        <f t="shared" si="136"/>
        <v>0</v>
      </c>
      <c r="Y136" s="112">
        <f t="shared" si="137"/>
        <v>24</v>
      </c>
      <c r="Z136" s="112">
        <f t="shared" si="137"/>
        <v>36</v>
      </c>
      <c r="AA136" s="112">
        <f t="shared" si="137"/>
        <v>57.599999999999994</v>
      </c>
      <c r="AB136" s="113"/>
      <c r="AC136" s="7">
        <f t="shared" si="138"/>
        <v>0</v>
      </c>
      <c r="AD136" s="176"/>
      <c r="AE136" s="73"/>
      <c r="AF136" s="177"/>
      <c r="AG136" s="177"/>
      <c r="AH136" s="88"/>
      <c r="AI136" s="88"/>
      <c r="AJ136" s="75"/>
      <c r="AK136" s="177"/>
      <c r="AL136" s="88"/>
      <c r="AM136" s="75"/>
      <c r="AN136" s="178"/>
      <c r="AO136" s="176"/>
      <c r="AP136" s="177"/>
      <c r="AQ136" s="177"/>
      <c r="AR136" s="177"/>
      <c r="AS136" s="177"/>
      <c r="AT136" s="88"/>
      <c r="AU136" s="75"/>
      <c r="AV136" s="178"/>
      <c r="AW136" s="6"/>
      <c r="AX136" s="6"/>
      <c r="AY136" s="6"/>
      <c r="AZ136" s="6"/>
      <c r="BA136" s="6"/>
      <c r="BB136" s="6"/>
      <c r="BC136" s="6"/>
      <c r="BD136" s="6"/>
      <c r="BE136" s="6"/>
      <c r="BF136" s="6"/>
      <c r="BG136" s="6"/>
      <c r="BH136" s="6"/>
      <c r="BI136" s="6"/>
      <c r="BJ136" s="6"/>
      <c r="BK136" s="6"/>
      <c r="BL136" s="6"/>
      <c r="BM136" s="6"/>
      <c r="BN136" s="6"/>
      <c r="BO136" s="6"/>
      <c r="BP136" s="6"/>
    </row>
    <row r="137" spans="1:68" s="171" customFormat="1" ht="27.95" customHeight="1" x14ac:dyDescent="0.25">
      <c r="A137" s="193" t="s">
        <v>1045</v>
      </c>
      <c r="B137" s="194" t="s">
        <v>1046</v>
      </c>
      <c r="C137" s="56" t="s">
        <v>117</v>
      </c>
      <c r="D137" s="57" t="s">
        <v>896</v>
      </c>
      <c r="E137" s="101" t="s">
        <v>49</v>
      </c>
      <c r="F137" s="101"/>
      <c r="G137" s="102"/>
      <c r="H137" s="300" t="s">
        <v>953</v>
      </c>
      <c r="I137" s="293"/>
      <c r="J137" s="105">
        <v>1</v>
      </c>
      <c r="K137" s="496">
        <f>IF(J137&gt;0, 1, 0)</f>
        <v>1</v>
      </c>
      <c r="L137" s="496">
        <f t="shared" si="127"/>
        <v>0</v>
      </c>
      <c r="M137" s="296">
        <v>5</v>
      </c>
      <c r="N137" s="108"/>
      <c r="O137" s="496">
        <f t="shared" si="128"/>
        <v>0</v>
      </c>
      <c r="P137" s="496">
        <f t="shared" si="129"/>
        <v>0</v>
      </c>
      <c r="Q137" s="296"/>
      <c r="R137" s="358">
        <f>J137*M137*$R$9</f>
        <v>24.5</v>
      </c>
      <c r="S137" s="111">
        <f>J137*M137*$S$9</f>
        <v>5</v>
      </c>
      <c r="T137" s="112">
        <f>K137*M137*$T$9</f>
        <v>7.5</v>
      </c>
      <c r="U137" s="112">
        <f>J137*M137*$U$9</f>
        <v>12</v>
      </c>
      <c r="V137" s="112">
        <f t="shared" si="134"/>
        <v>0</v>
      </c>
      <c r="W137" s="112">
        <f t="shared" si="135"/>
        <v>0</v>
      </c>
      <c r="X137" s="112">
        <f t="shared" si="136"/>
        <v>0</v>
      </c>
      <c r="Y137" s="112">
        <f t="shared" si="137"/>
        <v>5</v>
      </c>
      <c r="Z137" s="112">
        <f t="shared" si="137"/>
        <v>7.5</v>
      </c>
      <c r="AA137" s="112">
        <f t="shared" si="137"/>
        <v>12</v>
      </c>
      <c r="AB137" s="113"/>
      <c r="AC137" s="114">
        <f t="shared" si="138"/>
        <v>0</v>
      </c>
      <c r="AD137" s="176"/>
      <c r="AE137" s="73"/>
      <c r="AF137" s="177"/>
      <c r="AG137" s="177"/>
      <c r="AH137" s="88"/>
      <c r="AI137" s="88"/>
      <c r="AJ137" s="75"/>
      <c r="AK137" s="177"/>
      <c r="AL137" s="88"/>
      <c r="AM137" s="75"/>
      <c r="AN137" s="178"/>
      <c r="AO137" s="176"/>
      <c r="AP137" s="177"/>
      <c r="AQ137" s="177"/>
      <c r="AR137" s="177"/>
      <c r="AS137" s="177"/>
      <c r="AT137" s="88"/>
      <c r="AU137" s="75"/>
      <c r="AV137" s="178"/>
      <c r="AW137" s="6"/>
      <c r="AX137" s="6"/>
      <c r="AY137" s="6"/>
      <c r="AZ137" s="6"/>
      <c r="BA137" s="6"/>
      <c r="BB137" s="6"/>
      <c r="BC137" s="6"/>
      <c r="BD137" s="6"/>
      <c r="BE137" s="6"/>
      <c r="BF137" s="6"/>
      <c r="BG137" s="6"/>
      <c r="BH137" s="6"/>
      <c r="BI137" s="6"/>
      <c r="BJ137" s="6"/>
      <c r="BK137" s="6"/>
      <c r="BL137" s="6"/>
      <c r="BM137" s="6"/>
      <c r="BN137" s="6"/>
      <c r="BO137" s="6"/>
      <c r="BP137" s="6"/>
    </row>
    <row r="138" spans="1:68" ht="27.95" customHeight="1" thickBot="1" x14ac:dyDescent="0.3">
      <c r="A138" s="116" t="s">
        <v>1045</v>
      </c>
      <c r="B138" s="117" t="s">
        <v>1046</v>
      </c>
      <c r="C138" s="117" t="s">
        <v>117</v>
      </c>
      <c r="D138" s="497"/>
      <c r="E138" s="118"/>
      <c r="F138" s="118"/>
      <c r="G138" s="119"/>
      <c r="H138" s="120" t="s">
        <v>90</v>
      </c>
      <c r="I138" s="121"/>
      <c r="J138" s="122"/>
      <c r="K138" s="123"/>
      <c r="L138" s="123"/>
      <c r="M138" s="124"/>
      <c r="N138" s="125"/>
      <c r="O138" s="123"/>
      <c r="P138" s="123"/>
      <c r="Q138" s="124"/>
      <c r="R138" s="126">
        <f>SUM(R126:R137)</f>
        <v>558.1</v>
      </c>
      <c r="S138" s="127">
        <f t="shared" ref="S138:AA138" si="139">SUM(S126:S137)</f>
        <v>159</v>
      </c>
      <c r="T138" s="128">
        <f t="shared" si="139"/>
        <v>173.5</v>
      </c>
      <c r="U138" s="128">
        <f t="shared" si="139"/>
        <v>225.6</v>
      </c>
      <c r="V138" s="128">
        <f t="shared" si="139"/>
        <v>0</v>
      </c>
      <c r="W138" s="128">
        <f t="shared" si="139"/>
        <v>0</v>
      </c>
      <c r="X138" s="128">
        <f t="shared" si="139"/>
        <v>0</v>
      </c>
      <c r="Y138" s="129">
        <f t="shared" si="139"/>
        <v>159</v>
      </c>
      <c r="Z138" s="129">
        <f t="shared" si="139"/>
        <v>173.5</v>
      </c>
      <c r="AA138" s="129">
        <f t="shared" si="139"/>
        <v>225.6</v>
      </c>
      <c r="AB138" s="130">
        <f>R138/1800/0.6</f>
        <v>0.51675925925925936</v>
      </c>
      <c r="AC138" s="7"/>
      <c r="AD138" s="131"/>
      <c r="AE138" s="132"/>
      <c r="AF138" s="132"/>
      <c r="AG138" s="132"/>
      <c r="AH138" s="132"/>
      <c r="AI138" s="132"/>
      <c r="AJ138" s="132"/>
      <c r="AK138" s="132"/>
      <c r="AL138" s="132"/>
      <c r="AM138" s="132"/>
      <c r="AN138" s="132"/>
      <c r="AO138" s="132"/>
      <c r="AP138" s="132"/>
      <c r="AQ138" s="132"/>
      <c r="AR138" s="132"/>
      <c r="AS138" s="132"/>
      <c r="AT138" s="132"/>
      <c r="AU138" s="132"/>
      <c r="AV138" s="961"/>
    </row>
    <row r="139" spans="1:68" ht="27.75" customHeight="1" thickTop="1" x14ac:dyDescent="0.25">
      <c r="A139" s="54" t="s">
        <v>1060</v>
      </c>
      <c r="B139" s="55" t="s">
        <v>1061</v>
      </c>
      <c r="C139" s="56" t="s">
        <v>142</v>
      </c>
      <c r="D139" s="57" t="s">
        <v>896</v>
      </c>
      <c r="E139" s="58" t="s">
        <v>54</v>
      </c>
      <c r="F139" s="80">
        <v>4</v>
      </c>
      <c r="G139" s="60" t="s">
        <v>1062</v>
      </c>
      <c r="H139" s="60" t="s">
        <v>1063</v>
      </c>
      <c r="I139" s="959"/>
      <c r="J139" s="62">
        <v>2</v>
      </c>
      <c r="K139" s="63">
        <f t="shared" ref="K139:K148" si="140">IF(J139&gt;0, 1, 0)</f>
        <v>1</v>
      </c>
      <c r="L139" s="63">
        <f t="shared" ref="L139:L150" si="141">J139-K139</f>
        <v>1</v>
      </c>
      <c r="M139" s="64">
        <v>3</v>
      </c>
      <c r="N139" s="65">
        <v>2</v>
      </c>
      <c r="O139" s="66">
        <f t="shared" ref="O139:O150" si="142">IF(N139&gt;0, 1, 0)</f>
        <v>1</v>
      </c>
      <c r="P139" s="66">
        <f t="shared" ref="P139:P150" si="143">N139-O139</f>
        <v>1</v>
      </c>
      <c r="Q139" s="960">
        <v>16</v>
      </c>
      <c r="R139" s="68">
        <f t="shared" ref="R139:R144" si="144">(K139*M139*$R$5)+(L139*M139*$R$6)+(O139*Q139*$R$7)+(P139*Q139*$R$8)</f>
        <v>62.600000000000009</v>
      </c>
      <c r="S139" s="69">
        <f t="shared" ref="S139:S148" si="145">J139*M139*$S$5</f>
        <v>6</v>
      </c>
      <c r="T139" s="70">
        <f t="shared" ref="T139:T148" si="146">K139*M139*$T$5</f>
        <v>3</v>
      </c>
      <c r="U139" s="70">
        <f t="shared" ref="U139:U148" si="147">J139*M139*$U$5</f>
        <v>7.1999999999999993</v>
      </c>
      <c r="V139" s="70">
        <f t="shared" ref="V139:V150" si="148">N139*Q139*$V$7</f>
        <v>32</v>
      </c>
      <c r="W139" s="70">
        <f t="shared" ref="W139:W150" si="149">O139*Q139*$W$7</f>
        <v>4.8</v>
      </c>
      <c r="X139" s="70">
        <f t="shared" ref="X139:X150" si="150">N139*Q139*$X$7</f>
        <v>9.6</v>
      </c>
      <c r="Y139" s="70">
        <f t="shared" ref="Y139:AA150" si="151">S139+V139</f>
        <v>38</v>
      </c>
      <c r="Z139" s="70">
        <f t="shared" si="151"/>
        <v>7.8</v>
      </c>
      <c r="AA139" s="70">
        <f t="shared" si="151"/>
        <v>16.799999999999997</v>
      </c>
      <c r="AB139" s="71"/>
      <c r="AC139" s="7">
        <f>R139-Y139-Z139-AA139</f>
        <v>0</v>
      </c>
      <c r="AD139" s="549" t="s">
        <v>957</v>
      </c>
      <c r="AE139" s="549"/>
      <c r="AF139" s="550" t="s">
        <v>958</v>
      </c>
      <c r="AG139" s="972" t="s">
        <v>1412</v>
      </c>
      <c r="AH139" s="88"/>
      <c r="AI139" s="88"/>
      <c r="AJ139" s="75"/>
      <c r="AK139" s="182" t="s">
        <v>1064</v>
      </c>
      <c r="AL139" s="88"/>
      <c r="AM139" s="75"/>
      <c r="AN139" s="89"/>
      <c r="AO139" s="162"/>
      <c r="AP139" s="87"/>
      <c r="AQ139" s="87"/>
      <c r="AR139" s="550"/>
      <c r="AS139" s="551" t="s">
        <v>1065</v>
      </c>
      <c r="AT139" s="88"/>
      <c r="AU139" s="75"/>
      <c r="AV139" s="89"/>
    </row>
    <row r="140" spans="1:68" ht="27.95" customHeight="1" x14ac:dyDescent="0.25">
      <c r="A140" s="54" t="s">
        <v>1060</v>
      </c>
      <c r="B140" s="55" t="s">
        <v>1061</v>
      </c>
      <c r="C140" s="56" t="s">
        <v>142</v>
      </c>
      <c r="D140" s="57" t="s">
        <v>896</v>
      </c>
      <c r="E140" s="58" t="s">
        <v>54</v>
      </c>
      <c r="F140" s="80">
        <v>6</v>
      </c>
      <c r="G140" s="60" t="s">
        <v>1066</v>
      </c>
      <c r="H140" s="60" t="s">
        <v>1067</v>
      </c>
      <c r="I140" s="81"/>
      <c r="J140" s="82"/>
      <c r="K140" s="63">
        <f t="shared" si="140"/>
        <v>0</v>
      </c>
      <c r="L140" s="63">
        <f t="shared" si="141"/>
        <v>0</v>
      </c>
      <c r="M140" s="83"/>
      <c r="N140" s="84"/>
      <c r="O140" s="66">
        <f t="shared" si="142"/>
        <v>0</v>
      </c>
      <c r="P140" s="66">
        <f t="shared" si="143"/>
        <v>0</v>
      </c>
      <c r="Q140" s="83"/>
      <c r="R140" s="85">
        <f t="shared" si="144"/>
        <v>0</v>
      </c>
      <c r="S140" s="69">
        <f t="shared" si="145"/>
        <v>0</v>
      </c>
      <c r="T140" s="70">
        <f t="shared" si="146"/>
        <v>0</v>
      </c>
      <c r="U140" s="70">
        <f t="shared" si="147"/>
        <v>0</v>
      </c>
      <c r="V140" s="70">
        <f t="shared" si="148"/>
        <v>0</v>
      </c>
      <c r="W140" s="70">
        <f t="shared" si="149"/>
        <v>0</v>
      </c>
      <c r="X140" s="70">
        <f t="shared" si="150"/>
        <v>0</v>
      </c>
      <c r="Y140" s="70">
        <f t="shared" si="151"/>
        <v>0</v>
      </c>
      <c r="Z140" s="70">
        <f t="shared" si="151"/>
        <v>0</v>
      </c>
      <c r="AA140" s="70">
        <f t="shared" si="151"/>
        <v>0</v>
      </c>
      <c r="AB140" s="71"/>
      <c r="AC140" s="7">
        <f t="shared" ref="AC140:AC150" si="152">R138-Y138-Z138-AA138</f>
        <v>0</v>
      </c>
      <c r="AD140" s="86"/>
      <c r="AE140" s="423"/>
      <c r="AF140" s="163"/>
      <c r="AG140" s="552"/>
      <c r="AH140" s="88"/>
      <c r="AI140" s="88"/>
      <c r="AJ140" s="75"/>
      <c r="AK140" s="182" t="s">
        <v>1068</v>
      </c>
      <c r="AL140" s="88"/>
      <c r="AM140" s="75"/>
      <c r="AN140" s="89"/>
      <c r="AO140" s="86"/>
      <c r="AP140" s="87"/>
      <c r="AQ140" s="87"/>
      <c r="AR140" s="87"/>
      <c r="AS140" s="553"/>
      <c r="AT140" s="88"/>
      <c r="AU140" s="75"/>
      <c r="AV140" s="89"/>
    </row>
    <row r="141" spans="1:68" ht="27.95" customHeight="1" x14ac:dyDescent="0.25">
      <c r="A141" s="54" t="s">
        <v>1060</v>
      </c>
      <c r="B141" s="55" t="s">
        <v>1061</v>
      </c>
      <c r="C141" s="56" t="s">
        <v>142</v>
      </c>
      <c r="D141" s="57" t="s">
        <v>896</v>
      </c>
      <c r="E141" s="91" t="s">
        <v>68</v>
      </c>
      <c r="F141" s="92">
        <v>4</v>
      </c>
      <c r="G141" s="91" t="s">
        <v>981</v>
      </c>
      <c r="H141" s="91" t="s">
        <v>985</v>
      </c>
      <c r="I141" s="81"/>
      <c r="J141" s="82">
        <v>1</v>
      </c>
      <c r="K141" s="63">
        <f t="shared" si="140"/>
        <v>1</v>
      </c>
      <c r="L141" s="63">
        <f t="shared" si="141"/>
        <v>0</v>
      </c>
      <c r="M141" s="83">
        <v>6</v>
      </c>
      <c r="N141" s="84">
        <v>1</v>
      </c>
      <c r="O141" s="66">
        <f t="shared" si="142"/>
        <v>1</v>
      </c>
      <c r="P141" s="66">
        <f t="shared" si="143"/>
        <v>0</v>
      </c>
      <c r="Q141" s="83">
        <v>16</v>
      </c>
      <c r="R141" s="85">
        <f t="shared" si="144"/>
        <v>44.800000000000004</v>
      </c>
      <c r="S141" s="69">
        <f t="shared" si="145"/>
        <v>6</v>
      </c>
      <c r="T141" s="70">
        <f t="shared" si="146"/>
        <v>6</v>
      </c>
      <c r="U141" s="70">
        <f t="shared" si="147"/>
        <v>7.1999999999999993</v>
      </c>
      <c r="V141" s="70">
        <f t="shared" si="148"/>
        <v>16</v>
      </c>
      <c r="W141" s="70">
        <f t="shared" si="149"/>
        <v>4.8</v>
      </c>
      <c r="X141" s="70">
        <f t="shared" si="150"/>
        <v>4.8</v>
      </c>
      <c r="Y141" s="70">
        <f t="shared" si="151"/>
        <v>22</v>
      </c>
      <c r="Z141" s="70">
        <f t="shared" si="151"/>
        <v>10.8</v>
      </c>
      <c r="AA141" s="70">
        <f t="shared" si="151"/>
        <v>12</v>
      </c>
      <c r="AB141" s="71"/>
      <c r="AC141" s="7">
        <f t="shared" si="152"/>
        <v>0</v>
      </c>
      <c r="AD141" s="86"/>
      <c r="AE141" s="423"/>
      <c r="AF141" s="163"/>
      <c r="AG141" s="552"/>
      <c r="AH141" s="88"/>
      <c r="AI141" s="88"/>
      <c r="AJ141" s="75"/>
      <c r="AK141" s="167" t="s">
        <v>1069</v>
      </c>
      <c r="AL141" s="88"/>
      <c r="AM141" s="75"/>
      <c r="AN141" s="89"/>
      <c r="AO141" s="86"/>
      <c r="AP141" s="87"/>
      <c r="AQ141" s="87"/>
      <c r="AR141" s="87"/>
      <c r="AS141" s="554"/>
      <c r="AT141" s="88"/>
      <c r="AU141" s="75"/>
      <c r="AV141" s="89"/>
    </row>
    <row r="142" spans="1:68" ht="27.95" customHeight="1" x14ac:dyDescent="0.25">
      <c r="A142" s="54" t="s">
        <v>1060</v>
      </c>
      <c r="B142" s="55" t="s">
        <v>1061</v>
      </c>
      <c r="C142" s="56" t="s">
        <v>142</v>
      </c>
      <c r="D142" s="57" t="s">
        <v>896</v>
      </c>
      <c r="E142" s="93" t="s">
        <v>73</v>
      </c>
      <c r="F142" s="80">
        <v>2</v>
      </c>
      <c r="G142" s="60" t="s">
        <v>1070</v>
      </c>
      <c r="H142" s="60" t="s">
        <v>1071</v>
      </c>
      <c r="I142" s="81"/>
      <c r="J142" s="82"/>
      <c r="K142" s="63">
        <f t="shared" si="140"/>
        <v>0</v>
      </c>
      <c r="L142" s="63">
        <f t="shared" si="141"/>
        <v>0</v>
      </c>
      <c r="M142" s="83"/>
      <c r="N142" s="84">
        <v>1</v>
      </c>
      <c r="O142" s="66">
        <f t="shared" si="142"/>
        <v>1</v>
      </c>
      <c r="P142" s="66">
        <f t="shared" si="143"/>
        <v>0</v>
      </c>
      <c r="Q142" s="83">
        <v>26</v>
      </c>
      <c r="R142" s="85">
        <f t="shared" si="144"/>
        <v>41.6</v>
      </c>
      <c r="S142" s="69">
        <f t="shared" si="145"/>
        <v>0</v>
      </c>
      <c r="T142" s="70">
        <f t="shared" si="146"/>
        <v>0</v>
      </c>
      <c r="U142" s="70">
        <f t="shared" si="147"/>
        <v>0</v>
      </c>
      <c r="V142" s="70">
        <f t="shared" si="148"/>
        <v>26</v>
      </c>
      <c r="W142" s="70">
        <f t="shared" si="149"/>
        <v>7.8</v>
      </c>
      <c r="X142" s="70">
        <f t="shared" si="150"/>
        <v>7.8</v>
      </c>
      <c r="Y142" s="70">
        <f t="shared" si="151"/>
        <v>26</v>
      </c>
      <c r="Z142" s="70">
        <f t="shared" si="151"/>
        <v>7.8</v>
      </c>
      <c r="AA142" s="70">
        <f t="shared" si="151"/>
        <v>7.8</v>
      </c>
      <c r="AB142" s="71"/>
      <c r="AC142" s="7">
        <f t="shared" si="152"/>
        <v>0</v>
      </c>
      <c r="AD142" s="86"/>
      <c r="AE142" s="396"/>
      <c r="AF142" s="415"/>
      <c r="AG142" s="415"/>
      <c r="AH142" s="88"/>
      <c r="AI142" s="88"/>
      <c r="AJ142" s="75"/>
      <c r="AK142" s="134" t="s">
        <v>1072</v>
      </c>
      <c r="AL142" s="88"/>
      <c r="AM142" s="75"/>
      <c r="AN142" s="89"/>
      <c r="AO142" s="86"/>
      <c r="AP142" s="87"/>
      <c r="AQ142" s="87"/>
      <c r="AR142" s="87"/>
      <c r="AS142" s="87"/>
      <c r="AT142" s="88"/>
      <c r="AU142" s="75"/>
      <c r="AV142" s="89"/>
    </row>
    <row r="143" spans="1:68" ht="27.95" customHeight="1" x14ac:dyDescent="0.25">
      <c r="A143" s="54" t="s">
        <v>1060</v>
      </c>
      <c r="B143" s="55" t="s">
        <v>1061</v>
      </c>
      <c r="C143" s="56" t="s">
        <v>142</v>
      </c>
      <c r="D143" s="57" t="s">
        <v>896</v>
      </c>
      <c r="E143" s="150" t="s">
        <v>84</v>
      </c>
      <c r="F143" s="59">
        <v>3</v>
      </c>
      <c r="G143" s="60" t="s">
        <v>1073</v>
      </c>
      <c r="H143" s="60" t="s">
        <v>898</v>
      </c>
      <c r="I143" s="81"/>
      <c r="J143" s="82"/>
      <c r="K143" s="63">
        <f t="shared" si="140"/>
        <v>0</v>
      </c>
      <c r="L143" s="63">
        <f t="shared" si="141"/>
        <v>0</v>
      </c>
      <c r="M143" s="83"/>
      <c r="N143" s="84">
        <v>2</v>
      </c>
      <c r="O143" s="66">
        <f t="shared" si="142"/>
        <v>1</v>
      </c>
      <c r="P143" s="66">
        <f t="shared" si="143"/>
        <v>1</v>
      </c>
      <c r="Q143" s="83">
        <v>26</v>
      </c>
      <c r="R143" s="85">
        <f t="shared" si="144"/>
        <v>75.400000000000006</v>
      </c>
      <c r="S143" s="69">
        <f t="shared" si="145"/>
        <v>0</v>
      </c>
      <c r="T143" s="70">
        <f t="shared" si="146"/>
        <v>0</v>
      </c>
      <c r="U143" s="70">
        <f t="shared" si="147"/>
        <v>0</v>
      </c>
      <c r="V143" s="70">
        <f t="shared" si="148"/>
        <v>52</v>
      </c>
      <c r="W143" s="70">
        <f t="shared" si="149"/>
        <v>7.8</v>
      </c>
      <c r="X143" s="70">
        <f t="shared" si="150"/>
        <v>15.6</v>
      </c>
      <c r="Y143" s="70">
        <f t="shared" si="151"/>
        <v>52</v>
      </c>
      <c r="Z143" s="70">
        <f t="shared" si="151"/>
        <v>7.8</v>
      </c>
      <c r="AA143" s="70">
        <f t="shared" si="151"/>
        <v>15.6</v>
      </c>
      <c r="AB143" s="71"/>
      <c r="AC143" s="7">
        <f t="shared" si="152"/>
        <v>0</v>
      </c>
      <c r="AD143" s="86"/>
      <c r="AE143" s="73"/>
      <c r="AF143" s="87"/>
      <c r="AG143" s="87"/>
      <c r="AH143" s="88"/>
      <c r="AI143" s="88"/>
      <c r="AJ143" s="75"/>
      <c r="AK143" s="87"/>
      <c r="AL143" s="88"/>
      <c r="AM143" s="75"/>
      <c r="AN143" s="89"/>
      <c r="AO143" s="86"/>
      <c r="AP143" s="87"/>
      <c r="AQ143" s="87"/>
      <c r="AR143" s="87"/>
      <c r="AS143" s="87"/>
      <c r="AT143" s="88"/>
      <c r="AU143" s="75"/>
      <c r="AV143" s="89"/>
    </row>
    <row r="144" spans="1:68" ht="27.95" customHeight="1" x14ac:dyDescent="0.25">
      <c r="A144" s="54" t="s">
        <v>1060</v>
      </c>
      <c r="B144" s="55" t="s">
        <v>1061</v>
      </c>
      <c r="C144" s="56" t="s">
        <v>142</v>
      </c>
      <c r="D144" s="57" t="s">
        <v>896</v>
      </c>
      <c r="E144" s="150" t="s">
        <v>84</v>
      </c>
      <c r="F144" s="80">
        <v>4</v>
      </c>
      <c r="G144" s="60" t="s">
        <v>949</v>
      </c>
      <c r="H144" s="60" t="s">
        <v>950</v>
      </c>
      <c r="I144" s="81"/>
      <c r="J144" s="82">
        <v>1</v>
      </c>
      <c r="K144" s="63">
        <f t="shared" si="140"/>
        <v>1</v>
      </c>
      <c r="L144" s="63">
        <f t="shared" si="141"/>
        <v>0</v>
      </c>
      <c r="M144" s="83">
        <v>4</v>
      </c>
      <c r="N144" s="84">
        <v>2</v>
      </c>
      <c r="O144" s="66">
        <f t="shared" si="142"/>
        <v>1</v>
      </c>
      <c r="P144" s="66">
        <f t="shared" si="143"/>
        <v>1</v>
      </c>
      <c r="Q144" s="83">
        <v>33</v>
      </c>
      <c r="R144" s="85">
        <f t="shared" si="144"/>
        <v>108.5</v>
      </c>
      <c r="S144" s="69">
        <f t="shared" si="145"/>
        <v>4</v>
      </c>
      <c r="T144" s="70">
        <f t="shared" si="146"/>
        <v>4</v>
      </c>
      <c r="U144" s="70">
        <f t="shared" si="147"/>
        <v>4.8</v>
      </c>
      <c r="V144" s="70">
        <f t="shared" si="148"/>
        <v>66</v>
      </c>
      <c r="W144" s="70">
        <f t="shared" si="149"/>
        <v>9.9</v>
      </c>
      <c r="X144" s="70">
        <f t="shared" si="150"/>
        <v>19.8</v>
      </c>
      <c r="Y144" s="70">
        <f t="shared" si="151"/>
        <v>70</v>
      </c>
      <c r="Z144" s="70">
        <f t="shared" si="151"/>
        <v>13.9</v>
      </c>
      <c r="AA144" s="70">
        <f t="shared" si="151"/>
        <v>24.6</v>
      </c>
      <c r="AB144" s="71"/>
      <c r="AC144" s="7">
        <f t="shared" si="152"/>
        <v>0</v>
      </c>
      <c r="AD144" s="86"/>
      <c r="AE144" s="73"/>
      <c r="AF144" s="87"/>
      <c r="AG144" s="87"/>
      <c r="AH144" s="88"/>
      <c r="AI144" s="88"/>
      <c r="AJ144" s="75"/>
      <c r="AK144" s="87"/>
      <c r="AL144" s="88"/>
      <c r="AM144" s="75"/>
      <c r="AN144" s="89"/>
      <c r="AO144" s="86"/>
      <c r="AP144" s="87"/>
      <c r="AQ144" s="87"/>
      <c r="AR144" s="87"/>
      <c r="AS144" s="87"/>
      <c r="AT144" s="88"/>
      <c r="AU144" s="75"/>
      <c r="AV144" s="89"/>
    </row>
    <row r="145" spans="1:68" ht="27.95" customHeight="1" x14ac:dyDescent="0.25">
      <c r="A145" s="54" t="s">
        <v>1060</v>
      </c>
      <c r="B145" s="55" t="s">
        <v>1061</v>
      </c>
      <c r="C145" s="56" t="s">
        <v>142</v>
      </c>
      <c r="D145" s="57" t="s">
        <v>896</v>
      </c>
      <c r="E145" s="150" t="s">
        <v>84</v>
      </c>
      <c r="F145" s="80">
        <v>4</v>
      </c>
      <c r="G145" s="60" t="s">
        <v>986</v>
      </c>
      <c r="H145" s="60" t="s">
        <v>982</v>
      </c>
      <c r="I145" s="81"/>
      <c r="J145" s="82"/>
      <c r="K145" s="63">
        <f t="shared" si="140"/>
        <v>0</v>
      </c>
      <c r="L145" s="63">
        <f t="shared" si="141"/>
        <v>0</v>
      </c>
      <c r="M145" s="83"/>
      <c r="N145" s="84"/>
      <c r="O145" s="66">
        <f t="shared" si="142"/>
        <v>0</v>
      </c>
      <c r="P145" s="66">
        <f t="shared" si="143"/>
        <v>0</v>
      </c>
      <c r="Q145" s="83"/>
      <c r="R145" s="85">
        <f>(K145*M145*$R$5)+(L145*M145*$R$6)+(O145*Q145*$R$7)+(P145*Q145*$R$8)</f>
        <v>0</v>
      </c>
      <c r="S145" s="69">
        <f t="shared" si="145"/>
        <v>0</v>
      </c>
      <c r="T145" s="70">
        <f t="shared" si="146"/>
        <v>0</v>
      </c>
      <c r="U145" s="70">
        <f t="shared" si="147"/>
        <v>0</v>
      </c>
      <c r="V145" s="70">
        <f t="shared" si="148"/>
        <v>0</v>
      </c>
      <c r="W145" s="70">
        <f t="shared" si="149"/>
        <v>0</v>
      </c>
      <c r="X145" s="70">
        <f t="shared" si="150"/>
        <v>0</v>
      </c>
      <c r="Y145" s="70">
        <f t="shared" si="151"/>
        <v>0</v>
      </c>
      <c r="Z145" s="70">
        <f t="shared" si="151"/>
        <v>0</v>
      </c>
      <c r="AA145" s="70">
        <f t="shared" si="151"/>
        <v>0</v>
      </c>
      <c r="AB145" s="71"/>
      <c r="AC145" s="7">
        <f t="shared" si="152"/>
        <v>0</v>
      </c>
      <c r="AD145" s="86"/>
      <c r="AE145" s="73"/>
      <c r="AF145" s="87"/>
      <c r="AG145" s="87"/>
      <c r="AH145" s="88"/>
      <c r="AI145" s="88"/>
      <c r="AJ145" s="75"/>
      <c r="AK145" s="87"/>
      <c r="AL145" s="88"/>
      <c r="AM145" s="75"/>
      <c r="AN145" s="89"/>
      <c r="AO145" s="86"/>
      <c r="AP145" s="87"/>
      <c r="AQ145" s="87"/>
      <c r="AR145" s="87"/>
      <c r="AS145" s="87"/>
      <c r="AT145" s="88"/>
      <c r="AU145" s="75"/>
      <c r="AV145" s="89"/>
    </row>
    <row r="146" spans="1:68" ht="27.95" customHeight="1" x14ac:dyDescent="0.25">
      <c r="A146" s="54" t="s">
        <v>1060</v>
      </c>
      <c r="B146" s="55" t="s">
        <v>1061</v>
      </c>
      <c r="C146" s="56" t="s">
        <v>142</v>
      </c>
      <c r="D146" s="57" t="s">
        <v>896</v>
      </c>
      <c r="E146" s="150" t="s">
        <v>129</v>
      </c>
      <c r="F146" s="59">
        <v>4</v>
      </c>
      <c r="G146" s="60" t="s">
        <v>1039</v>
      </c>
      <c r="H146" s="60" t="s">
        <v>1040</v>
      </c>
      <c r="I146" s="94"/>
      <c r="J146" s="82">
        <v>1</v>
      </c>
      <c r="K146" s="63">
        <f t="shared" si="140"/>
        <v>1</v>
      </c>
      <c r="L146" s="63">
        <f t="shared" si="141"/>
        <v>0</v>
      </c>
      <c r="M146" s="83">
        <v>26</v>
      </c>
      <c r="N146" s="84">
        <v>2</v>
      </c>
      <c r="O146" s="66">
        <f t="shared" si="142"/>
        <v>1</v>
      </c>
      <c r="P146" s="66">
        <f t="shared" si="143"/>
        <v>1</v>
      </c>
      <c r="Q146" s="83">
        <v>26</v>
      </c>
      <c r="R146" s="85">
        <f t="shared" ref="R146:R150" si="153">(K146*M146*$R$5)+(L146*M146*$R$6)+(O146*Q146*$R$7)+(P146*Q146*$R$8)</f>
        <v>158.60000000000002</v>
      </c>
      <c r="S146" s="69">
        <f t="shared" si="145"/>
        <v>26</v>
      </c>
      <c r="T146" s="70">
        <f t="shared" si="146"/>
        <v>26</v>
      </c>
      <c r="U146" s="70">
        <f t="shared" si="147"/>
        <v>31.2</v>
      </c>
      <c r="V146" s="70">
        <f t="shared" si="148"/>
        <v>52</v>
      </c>
      <c r="W146" s="70">
        <f t="shared" si="149"/>
        <v>7.8</v>
      </c>
      <c r="X146" s="70">
        <f t="shared" si="150"/>
        <v>15.6</v>
      </c>
      <c r="Y146" s="70">
        <f t="shared" si="151"/>
        <v>78</v>
      </c>
      <c r="Z146" s="70">
        <f t="shared" si="151"/>
        <v>33.799999999999997</v>
      </c>
      <c r="AA146" s="70">
        <f t="shared" si="151"/>
        <v>46.8</v>
      </c>
      <c r="AB146" s="71"/>
      <c r="AC146" s="7">
        <f t="shared" si="152"/>
        <v>0</v>
      </c>
      <c r="AD146" s="86"/>
      <c r="AE146" s="73"/>
      <c r="AF146" s="87"/>
      <c r="AG146" s="87"/>
      <c r="AH146" s="88"/>
      <c r="AI146" s="88"/>
      <c r="AJ146" s="75"/>
      <c r="AK146" s="87"/>
      <c r="AL146" s="88"/>
      <c r="AM146" s="75"/>
      <c r="AN146" s="89"/>
      <c r="AO146" s="86"/>
      <c r="AP146" s="87"/>
      <c r="AQ146" s="87"/>
      <c r="AR146" s="87"/>
      <c r="AS146" s="87"/>
      <c r="AT146" s="88"/>
      <c r="AU146" s="75"/>
      <c r="AV146" s="89"/>
    </row>
    <row r="147" spans="1:68" ht="27.95" customHeight="1" x14ac:dyDescent="0.25">
      <c r="A147" s="54" t="s">
        <v>1060</v>
      </c>
      <c r="B147" s="55" t="s">
        <v>1061</v>
      </c>
      <c r="C147" s="56" t="s">
        <v>142</v>
      </c>
      <c r="D147" s="57" t="s">
        <v>896</v>
      </c>
      <c r="E147" s="150" t="s">
        <v>129</v>
      </c>
      <c r="F147" s="59">
        <v>4</v>
      </c>
      <c r="G147" s="60" t="s">
        <v>1074</v>
      </c>
      <c r="H147" s="60" t="s">
        <v>1075</v>
      </c>
      <c r="I147" s="94"/>
      <c r="J147" s="82">
        <v>1</v>
      </c>
      <c r="K147" s="63">
        <f t="shared" si="140"/>
        <v>1</v>
      </c>
      <c r="L147" s="63">
        <f t="shared" si="141"/>
        <v>0</v>
      </c>
      <c r="M147" s="83">
        <v>26</v>
      </c>
      <c r="N147" s="84"/>
      <c r="O147" s="66">
        <f t="shared" si="142"/>
        <v>0</v>
      </c>
      <c r="P147" s="66">
        <f t="shared" si="143"/>
        <v>0</v>
      </c>
      <c r="Q147" s="83"/>
      <c r="R147" s="85">
        <f t="shared" si="153"/>
        <v>83.2</v>
      </c>
      <c r="S147" s="69">
        <f t="shared" si="145"/>
        <v>26</v>
      </c>
      <c r="T147" s="70">
        <f t="shared" si="146"/>
        <v>26</v>
      </c>
      <c r="U147" s="70">
        <f t="shared" si="147"/>
        <v>31.2</v>
      </c>
      <c r="V147" s="70">
        <f t="shared" si="148"/>
        <v>0</v>
      </c>
      <c r="W147" s="70">
        <f t="shared" si="149"/>
        <v>0</v>
      </c>
      <c r="X147" s="70">
        <f t="shared" si="150"/>
        <v>0</v>
      </c>
      <c r="Y147" s="70">
        <f t="shared" si="151"/>
        <v>26</v>
      </c>
      <c r="Z147" s="70">
        <f t="shared" si="151"/>
        <v>26</v>
      </c>
      <c r="AA147" s="70">
        <f t="shared" si="151"/>
        <v>31.2</v>
      </c>
      <c r="AB147" s="71"/>
      <c r="AC147" s="7">
        <f t="shared" si="152"/>
        <v>0</v>
      </c>
      <c r="AD147" s="86"/>
      <c r="AE147" s="73"/>
      <c r="AF147" s="87"/>
      <c r="AG147" s="87"/>
      <c r="AH147" s="88"/>
      <c r="AI147" s="88"/>
      <c r="AJ147" s="75"/>
      <c r="AK147" s="87"/>
      <c r="AL147" s="88"/>
      <c r="AM147" s="75"/>
      <c r="AN147" s="89"/>
      <c r="AO147" s="86"/>
      <c r="AP147" s="87"/>
      <c r="AQ147" s="87"/>
      <c r="AR147" s="87"/>
      <c r="AS147" s="87"/>
      <c r="AT147" s="88"/>
      <c r="AU147" s="75"/>
      <c r="AV147" s="89"/>
      <c r="AW147" s="171"/>
      <c r="AX147" s="171"/>
      <c r="AY147" s="171"/>
      <c r="AZ147" s="171"/>
      <c r="BA147" s="171"/>
      <c r="BB147" s="171"/>
      <c r="BC147" s="171"/>
      <c r="BD147" s="171"/>
      <c r="BE147" s="171"/>
      <c r="BF147" s="171"/>
      <c r="BG147" s="171"/>
      <c r="BH147" s="171"/>
      <c r="BI147" s="171"/>
      <c r="BJ147" s="171"/>
      <c r="BK147" s="171"/>
      <c r="BL147" s="171"/>
      <c r="BM147" s="171"/>
      <c r="BN147" s="171"/>
      <c r="BO147" s="171"/>
      <c r="BP147" s="171"/>
    </row>
    <row r="148" spans="1:68" ht="27.95" customHeight="1" x14ac:dyDescent="0.25">
      <c r="A148" s="54"/>
      <c r="B148" s="55"/>
      <c r="C148" s="56"/>
      <c r="D148" s="57"/>
      <c r="E148" s="146"/>
      <c r="F148" s="962"/>
      <c r="G148" s="142"/>
      <c r="H148" s="963"/>
      <c r="I148" s="964"/>
      <c r="J148" s="82"/>
      <c r="K148" s="96">
        <f t="shared" si="140"/>
        <v>0</v>
      </c>
      <c r="L148" s="96">
        <f t="shared" si="141"/>
        <v>0</v>
      </c>
      <c r="M148" s="83"/>
      <c r="N148" s="84"/>
      <c r="O148" s="66">
        <f t="shared" si="142"/>
        <v>0</v>
      </c>
      <c r="P148" s="66">
        <f t="shared" si="143"/>
        <v>0</v>
      </c>
      <c r="Q148" s="83"/>
      <c r="R148" s="85">
        <f t="shared" si="153"/>
        <v>0</v>
      </c>
      <c r="S148" s="69">
        <f t="shared" si="145"/>
        <v>0</v>
      </c>
      <c r="T148" s="70">
        <f t="shared" si="146"/>
        <v>0</v>
      </c>
      <c r="U148" s="70">
        <f t="shared" si="147"/>
        <v>0</v>
      </c>
      <c r="V148" s="70">
        <f t="shared" si="148"/>
        <v>0</v>
      </c>
      <c r="W148" s="70">
        <f t="shared" si="149"/>
        <v>0</v>
      </c>
      <c r="X148" s="70">
        <f t="shared" si="150"/>
        <v>0</v>
      </c>
      <c r="Y148" s="70">
        <f t="shared" si="151"/>
        <v>0</v>
      </c>
      <c r="Z148" s="70">
        <f t="shared" si="151"/>
        <v>0</v>
      </c>
      <c r="AA148" s="70">
        <f t="shared" si="151"/>
        <v>0</v>
      </c>
      <c r="AB148" s="71"/>
      <c r="AC148" s="7">
        <f t="shared" si="152"/>
        <v>0</v>
      </c>
      <c r="AD148" s="86"/>
      <c r="AE148" s="73"/>
      <c r="AF148" s="87"/>
      <c r="AG148" s="87"/>
      <c r="AH148" s="88"/>
      <c r="AI148" s="88"/>
      <c r="AJ148" s="75"/>
      <c r="AK148" s="87"/>
      <c r="AL148" s="88"/>
      <c r="AM148" s="75"/>
      <c r="AN148" s="89"/>
      <c r="AO148" s="86"/>
      <c r="AP148" s="87"/>
      <c r="AQ148" s="87"/>
      <c r="AR148" s="87"/>
      <c r="AS148" s="87"/>
      <c r="AT148" s="88"/>
      <c r="AU148" s="75"/>
      <c r="AV148" s="89"/>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row>
    <row r="149" spans="1:68" s="179" customFormat="1" ht="27.95" customHeight="1" x14ac:dyDescent="0.25">
      <c r="A149" s="193" t="s">
        <v>1060</v>
      </c>
      <c r="B149" s="194" t="s">
        <v>1061</v>
      </c>
      <c r="C149" s="56" t="s">
        <v>142</v>
      </c>
      <c r="D149" s="57" t="s">
        <v>896</v>
      </c>
      <c r="E149" s="101" t="s">
        <v>49</v>
      </c>
      <c r="F149" s="101"/>
      <c r="G149" s="102"/>
      <c r="H149" s="103"/>
      <c r="I149" s="104"/>
      <c r="J149" s="105"/>
      <c r="K149" s="106">
        <f>IF(J149&gt;0, 1, 0)</f>
        <v>0</v>
      </c>
      <c r="L149" s="106">
        <f t="shared" si="141"/>
        <v>0</v>
      </c>
      <c r="M149" s="107"/>
      <c r="N149" s="108"/>
      <c r="O149" s="109">
        <f t="shared" si="142"/>
        <v>0</v>
      </c>
      <c r="P149" s="109">
        <f t="shared" si="143"/>
        <v>0</v>
      </c>
      <c r="Q149" s="107"/>
      <c r="R149" s="85">
        <f t="shared" si="153"/>
        <v>0</v>
      </c>
      <c r="S149" s="111">
        <f>J149*M149*$S$9</f>
        <v>0</v>
      </c>
      <c r="T149" s="112">
        <f>K149*M149*$T$9</f>
        <v>0</v>
      </c>
      <c r="U149" s="112">
        <f>J149*M149*$U$9</f>
        <v>0</v>
      </c>
      <c r="V149" s="112">
        <f t="shared" si="148"/>
        <v>0</v>
      </c>
      <c r="W149" s="112">
        <f t="shared" si="149"/>
        <v>0</v>
      </c>
      <c r="X149" s="112">
        <f t="shared" si="150"/>
        <v>0</v>
      </c>
      <c r="Y149" s="112">
        <f t="shared" si="151"/>
        <v>0</v>
      </c>
      <c r="Z149" s="112">
        <f t="shared" si="151"/>
        <v>0</v>
      </c>
      <c r="AA149" s="112">
        <f t="shared" si="151"/>
        <v>0</v>
      </c>
      <c r="AB149" s="113"/>
      <c r="AC149" s="7">
        <f t="shared" si="152"/>
        <v>0</v>
      </c>
      <c r="AD149" s="176"/>
      <c r="AE149" s="73"/>
      <c r="AF149" s="177"/>
      <c r="AG149" s="177"/>
      <c r="AH149" s="88"/>
      <c r="AI149" s="88"/>
      <c r="AJ149" s="75"/>
      <c r="AK149" s="177"/>
      <c r="AL149" s="88"/>
      <c r="AM149" s="75"/>
      <c r="AN149" s="178"/>
      <c r="AO149" s="176"/>
      <c r="AP149" s="177"/>
      <c r="AQ149" s="177"/>
      <c r="AR149" s="177"/>
      <c r="AS149" s="177"/>
      <c r="AT149" s="88"/>
      <c r="AU149" s="75"/>
      <c r="AV149" s="178"/>
      <c r="AW149" s="6"/>
      <c r="AX149" s="6"/>
      <c r="AY149" s="6"/>
      <c r="AZ149" s="6"/>
      <c r="BA149" s="6"/>
      <c r="BB149" s="6"/>
      <c r="BC149" s="6"/>
      <c r="BD149" s="6"/>
      <c r="BE149" s="6"/>
      <c r="BF149" s="6"/>
      <c r="BG149" s="6"/>
      <c r="BH149" s="6"/>
      <c r="BI149" s="6"/>
      <c r="BJ149" s="6"/>
      <c r="BK149" s="6"/>
      <c r="BL149" s="6"/>
      <c r="BM149" s="6"/>
      <c r="BN149" s="6"/>
      <c r="BO149" s="6"/>
      <c r="BP149" s="6"/>
    </row>
    <row r="150" spans="1:68" s="171" customFormat="1" ht="27.95" customHeight="1" x14ac:dyDescent="0.25">
      <c r="A150" s="193" t="s">
        <v>1060</v>
      </c>
      <c r="B150" s="194" t="s">
        <v>1061</v>
      </c>
      <c r="C150" s="56" t="s">
        <v>142</v>
      </c>
      <c r="D150" s="57" t="s">
        <v>896</v>
      </c>
      <c r="E150" s="101" t="s">
        <v>49</v>
      </c>
      <c r="F150" s="101"/>
      <c r="G150" s="102"/>
      <c r="H150" s="103"/>
      <c r="I150" s="104"/>
      <c r="J150" s="105"/>
      <c r="K150" s="106">
        <f>IF(J150&gt;0, 1, 0)</f>
        <v>0</v>
      </c>
      <c r="L150" s="106">
        <f t="shared" si="141"/>
        <v>0</v>
      </c>
      <c r="M150" s="107"/>
      <c r="N150" s="108"/>
      <c r="O150" s="109">
        <f t="shared" si="142"/>
        <v>0</v>
      </c>
      <c r="P150" s="109">
        <f t="shared" si="143"/>
        <v>0</v>
      </c>
      <c r="Q150" s="107"/>
      <c r="R150" s="85">
        <f t="shared" si="153"/>
        <v>0</v>
      </c>
      <c r="S150" s="111">
        <f>J150*M150*$S$9</f>
        <v>0</v>
      </c>
      <c r="T150" s="112">
        <f>K150*M150*$T$9</f>
        <v>0</v>
      </c>
      <c r="U150" s="112">
        <f>J150*M150*$U$9</f>
        <v>0</v>
      </c>
      <c r="V150" s="112">
        <f t="shared" si="148"/>
        <v>0</v>
      </c>
      <c r="W150" s="112">
        <f t="shared" si="149"/>
        <v>0</v>
      </c>
      <c r="X150" s="112">
        <f t="shared" si="150"/>
        <v>0</v>
      </c>
      <c r="Y150" s="112">
        <f t="shared" si="151"/>
        <v>0</v>
      </c>
      <c r="Z150" s="112">
        <f t="shared" si="151"/>
        <v>0</v>
      </c>
      <c r="AA150" s="112">
        <f t="shared" si="151"/>
        <v>0</v>
      </c>
      <c r="AB150" s="113"/>
      <c r="AC150" s="114">
        <f t="shared" si="152"/>
        <v>0</v>
      </c>
      <c r="AD150" s="176"/>
      <c r="AE150" s="73"/>
      <c r="AF150" s="177"/>
      <c r="AG150" s="177"/>
      <c r="AH150" s="88"/>
      <c r="AI150" s="88"/>
      <c r="AJ150" s="75"/>
      <c r="AK150" s="177"/>
      <c r="AL150" s="88"/>
      <c r="AM150" s="75"/>
      <c r="AN150" s="178"/>
      <c r="AO150" s="176"/>
      <c r="AP150" s="177"/>
      <c r="AQ150" s="177"/>
      <c r="AR150" s="177"/>
      <c r="AS150" s="177"/>
      <c r="AT150" s="88"/>
      <c r="AU150" s="75"/>
      <c r="AV150" s="178"/>
      <c r="AW150" s="6"/>
      <c r="AX150" s="6"/>
      <c r="AY150" s="6"/>
      <c r="AZ150" s="6"/>
      <c r="BA150" s="6"/>
      <c r="BB150" s="6"/>
      <c r="BC150" s="6"/>
      <c r="BD150" s="6"/>
      <c r="BE150" s="6"/>
      <c r="BF150" s="6"/>
      <c r="BG150" s="6"/>
      <c r="BH150" s="6"/>
      <c r="BI150" s="6"/>
      <c r="BJ150" s="6"/>
      <c r="BK150" s="6"/>
      <c r="BL150" s="6"/>
      <c r="BM150" s="6"/>
      <c r="BN150" s="6"/>
      <c r="BO150" s="6"/>
      <c r="BP150" s="6"/>
    </row>
    <row r="151" spans="1:68" ht="27" customHeight="1" thickBot="1" x14ac:dyDescent="0.3">
      <c r="A151" s="116" t="s">
        <v>1060</v>
      </c>
      <c r="B151" s="117" t="s">
        <v>1061</v>
      </c>
      <c r="C151" s="117" t="s">
        <v>142</v>
      </c>
      <c r="D151" s="497"/>
      <c r="E151" s="118"/>
      <c r="F151" s="118"/>
      <c r="G151" s="119"/>
      <c r="H151" s="120" t="s">
        <v>90</v>
      </c>
      <c r="I151" s="121"/>
      <c r="J151" s="122"/>
      <c r="K151" s="123"/>
      <c r="L151" s="123"/>
      <c r="M151" s="124"/>
      <c r="N151" s="125"/>
      <c r="O151" s="123"/>
      <c r="P151" s="123"/>
      <c r="Q151" s="124"/>
      <c r="R151" s="126">
        <f>SUM(R139:R150)</f>
        <v>574.70000000000005</v>
      </c>
      <c r="S151" s="127">
        <f t="shared" ref="S151:Z151" si="154">SUM(S139:S150)</f>
        <v>68</v>
      </c>
      <c r="T151" s="128">
        <f t="shared" si="154"/>
        <v>65</v>
      </c>
      <c r="U151" s="128">
        <f t="shared" si="154"/>
        <v>81.599999999999994</v>
      </c>
      <c r="V151" s="128">
        <f t="shared" si="154"/>
        <v>244</v>
      </c>
      <c r="W151" s="128">
        <f t="shared" si="154"/>
        <v>42.9</v>
      </c>
      <c r="X151" s="128">
        <f t="shared" si="154"/>
        <v>73.199999999999989</v>
      </c>
      <c r="Y151" s="129">
        <f t="shared" si="154"/>
        <v>312</v>
      </c>
      <c r="Z151" s="129">
        <f t="shared" si="154"/>
        <v>107.9</v>
      </c>
      <c r="AA151" s="129">
        <f>SUM(AA139:AA150)</f>
        <v>154.79999999999998</v>
      </c>
      <c r="AB151" s="130">
        <f>R151/1800/0.6</f>
        <v>0.53212962962962973</v>
      </c>
      <c r="AC151" s="7"/>
      <c r="AD151" s="131"/>
      <c r="AE151" s="132"/>
      <c r="AF151" s="132"/>
      <c r="AG151" s="132"/>
      <c r="AH151" s="132"/>
      <c r="AI151" s="132"/>
      <c r="AJ151" s="132"/>
      <c r="AK151" s="132"/>
      <c r="AL151" s="132"/>
      <c r="AM151" s="132"/>
      <c r="AN151" s="132"/>
      <c r="AO151" s="132"/>
      <c r="AP151" s="132"/>
      <c r="AQ151" s="132"/>
      <c r="AR151" s="132"/>
      <c r="AS151" s="132"/>
      <c r="AT151" s="132"/>
      <c r="AU151" s="132"/>
      <c r="AV151" s="961"/>
    </row>
    <row r="152" spans="1:68" ht="33.75" customHeight="1" thickTop="1" x14ac:dyDescent="0.25">
      <c r="A152" s="54" t="s">
        <v>1076</v>
      </c>
      <c r="B152" s="55" t="s">
        <v>163</v>
      </c>
      <c r="C152" s="56" t="s">
        <v>117</v>
      </c>
      <c r="D152" s="57" t="s">
        <v>896</v>
      </c>
      <c r="E152" s="58" t="s">
        <v>54</v>
      </c>
      <c r="F152" s="80">
        <v>3</v>
      </c>
      <c r="G152" s="60" t="s">
        <v>897</v>
      </c>
      <c r="H152" s="60" t="s">
        <v>898</v>
      </c>
      <c r="I152" s="959"/>
      <c r="J152" s="62"/>
      <c r="K152" s="63">
        <f t="shared" ref="K152:K159" si="155">IF(J152&gt;0, 1, 0)</f>
        <v>0</v>
      </c>
      <c r="L152" s="63">
        <f t="shared" ref="L152:L159" si="156">J152-K152</f>
        <v>0</v>
      </c>
      <c r="M152" s="64"/>
      <c r="N152" s="65">
        <v>2</v>
      </c>
      <c r="O152" s="66">
        <f t="shared" ref="O152:O159" si="157">IF(N152&gt;0, 1, 0)</f>
        <v>1</v>
      </c>
      <c r="P152" s="66">
        <f t="shared" ref="P152:P159" si="158">N152-O152</f>
        <v>1</v>
      </c>
      <c r="Q152" s="960">
        <v>26</v>
      </c>
      <c r="R152" s="68">
        <f>(K152*M152*$R$5)+(L152*M152*$R$6)+(O152*Q152*$R$7)+(P152*Q152*$R$8)</f>
        <v>75.400000000000006</v>
      </c>
      <c r="S152" s="69">
        <f t="shared" ref="S152:S161" si="159">J152*M152*$S$5</f>
        <v>0</v>
      </c>
      <c r="T152" s="70">
        <f t="shared" ref="T152:T161" si="160">K152*M152*$T$5</f>
        <v>0</v>
      </c>
      <c r="U152" s="70">
        <f t="shared" ref="U152:U161" si="161">J152*M152*$U$5</f>
        <v>0</v>
      </c>
      <c r="V152" s="70">
        <f t="shared" ref="V152:V163" si="162">N152*Q152*$V$7</f>
        <v>52</v>
      </c>
      <c r="W152" s="70">
        <f t="shared" ref="W152:W163" si="163">O152*Q152*$W$7</f>
        <v>7.8</v>
      </c>
      <c r="X152" s="70">
        <f t="shared" ref="X152:X163" si="164">N152*Q152*$X$7</f>
        <v>15.6</v>
      </c>
      <c r="Y152" s="70">
        <f t="shared" ref="Y152:AA163" si="165">S152+V152</f>
        <v>52</v>
      </c>
      <c r="Z152" s="70">
        <f t="shared" si="165"/>
        <v>7.8</v>
      </c>
      <c r="AA152" s="70">
        <f t="shared" si="165"/>
        <v>15.6</v>
      </c>
      <c r="AB152" s="71"/>
      <c r="AC152" s="7">
        <f>R152-Y152-Z152-AA152</f>
        <v>0</v>
      </c>
      <c r="AD152" s="162"/>
      <c r="AE152" s="134"/>
      <c r="AF152" s="163"/>
      <c r="AG152" s="164"/>
      <c r="AH152" s="88"/>
      <c r="AI152" s="88"/>
      <c r="AJ152" s="75"/>
      <c r="AK152" s="182" t="s">
        <v>1077</v>
      </c>
      <c r="AL152" s="88"/>
      <c r="AM152" s="75"/>
      <c r="AN152" s="89"/>
      <c r="AO152" s="162" t="s">
        <v>1078</v>
      </c>
      <c r="AP152" s="87"/>
      <c r="AQ152" s="87"/>
      <c r="AR152" s="167"/>
      <c r="AS152" s="87" t="s">
        <v>1079</v>
      </c>
      <c r="AT152" s="88"/>
      <c r="AU152" s="75"/>
      <c r="AV152" s="89"/>
    </row>
    <row r="153" spans="1:68" ht="33.75" customHeight="1" x14ac:dyDescent="0.25">
      <c r="A153" s="54" t="s">
        <v>1076</v>
      </c>
      <c r="B153" s="55" t="s">
        <v>163</v>
      </c>
      <c r="C153" s="56" t="s">
        <v>117</v>
      </c>
      <c r="D153" s="57" t="s">
        <v>896</v>
      </c>
      <c r="E153" s="58" t="s">
        <v>54</v>
      </c>
      <c r="F153" s="80">
        <v>2</v>
      </c>
      <c r="G153" s="60" t="s">
        <v>918</v>
      </c>
      <c r="H153" s="60" t="s">
        <v>919</v>
      </c>
      <c r="I153" s="81"/>
      <c r="J153" s="82">
        <v>3</v>
      </c>
      <c r="K153" s="63">
        <f t="shared" si="155"/>
        <v>1</v>
      </c>
      <c r="L153" s="63">
        <f t="shared" si="156"/>
        <v>2</v>
      </c>
      <c r="M153" s="83">
        <v>6</v>
      </c>
      <c r="N153" s="84">
        <v>2</v>
      </c>
      <c r="O153" s="66">
        <f t="shared" si="157"/>
        <v>1</v>
      </c>
      <c r="P153" s="66">
        <f t="shared" si="158"/>
        <v>1</v>
      </c>
      <c r="Q153" s="83">
        <v>24</v>
      </c>
      <c r="R153" s="68">
        <f t="shared" ref="R153:R159" si="166">(K153*M153*$R$5)+(L153*M153*$R$6)+(O153*Q153*$R$7)+(P153*Q153*$R$8)</f>
        <v>115.20000000000002</v>
      </c>
      <c r="S153" s="69">
        <f t="shared" si="159"/>
        <v>18</v>
      </c>
      <c r="T153" s="70">
        <f t="shared" si="160"/>
        <v>6</v>
      </c>
      <c r="U153" s="70">
        <f t="shared" si="161"/>
        <v>21.599999999999998</v>
      </c>
      <c r="V153" s="70">
        <f t="shared" si="162"/>
        <v>48</v>
      </c>
      <c r="W153" s="70">
        <f t="shared" si="163"/>
        <v>7.1999999999999993</v>
      </c>
      <c r="X153" s="70">
        <f t="shared" si="164"/>
        <v>14.399999999999999</v>
      </c>
      <c r="Y153" s="70">
        <f t="shared" si="165"/>
        <v>66</v>
      </c>
      <c r="Z153" s="70">
        <f t="shared" si="165"/>
        <v>13.2</v>
      </c>
      <c r="AA153" s="70">
        <f t="shared" si="165"/>
        <v>36</v>
      </c>
      <c r="AB153" s="71"/>
      <c r="AC153" s="7">
        <f t="shared" ref="AC153:AC163" si="167">R151-Y151-Z151-AA151</f>
        <v>0</v>
      </c>
      <c r="AD153" s="162"/>
      <c r="AE153" s="134"/>
      <c r="AF153" s="163"/>
      <c r="AG153" s="164"/>
      <c r="AH153" s="88"/>
      <c r="AI153" s="88"/>
      <c r="AJ153" s="75"/>
      <c r="AK153" s="167" t="s">
        <v>1080</v>
      </c>
      <c r="AL153" s="88"/>
      <c r="AM153" s="75"/>
      <c r="AN153" s="89"/>
      <c r="AO153" s="86" t="s">
        <v>1081</v>
      </c>
      <c r="AP153" s="87"/>
      <c r="AQ153" s="87"/>
      <c r="AR153" s="87"/>
      <c r="AS153" s="87" t="s">
        <v>1082</v>
      </c>
      <c r="AT153" s="88"/>
      <c r="AU153" s="75"/>
      <c r="AV153" s="89"/>
    </row>
    <row r="154" spans="1:68" ht="39" customHeight="1" x14ac:dyDescent="0.25">
      <c r="A154" s="54" t="s">
        <v>1076</v>
      </c>
      <c r="B154" s="55" t="s">
        <v>163</v>
      </c>
      <c r="C154" s="56" t="s">
        <v>117</v>
      </c>
      <c r="D154" s="57" t="s">
        <v>896</v>
      </c>
      <c r="E154" s="150" t="s">
        <v>84</v>
      </c>
      <c r="F154" s="59">
        <v>3</v>
      </c>
      <c r="G154" s="60" t="s">
        <v>1073</v>
      </c>
      <c r="H154" s="60" t="s">
        <v>898</v>
      </c>
      <c r="I154" s="81"/>
      <c r="J154" s="82">
        <v>1</v>
      </c>
      <c r="K154" s="63">
        <f t="shared" si="155"/>
        <v>1</v>
      </c>
      <c r="L154" s="63">
        <f t="shared" si="156"/>
        <v>0</v>
      </c>
      <c r="M154" s="83">
        <v>26</v>
      </c>
      <c r="N154" s="84"/>
      <c r="O154" s="66">
        <f t="shared" si="157"/>
        <v>0</v>
      </c>
      <c r="P154" s="66">
        <f t="shared" si="158"/>
        <v>0</v>
      </c>
      <c r="Q154" s="83"/>
      <c r="R154" s="68">
        <f t="shared" si="166"/>
        <v>83.2</v>
      </c>
      <c r="S154" s="69">
        <f t="shared" si="159"/>
        <v>26</v>
      </c>
      <c r="T154" s="70">
        <f t="shared" si="160"/>
        <v>26</v>
      </c>
      <c r="U154" s="70">
        <f t="shared" si="161"/>
        <v>31.2</v>
      </c>
      <c r="V154" s="70">
        <f t="shared" si="162"/>
        <v>0</v>
      </c>
      <c r="W154" s="70">
        <f t="shared" si="163"/>
        <v>0</v>
      </c>
      <c r="X154" s="70">
        <f t="shared" si="164"/>
        <v>0</v>
      </c>
      <c r="Y154" s="70">
        <f t="shared" si="165"/>
        <v>26</v>
      </c>
      <c r="Z154" s="70">
        <f t="shared" si="165"/>
        <v>26</v>
      </c>
      <c r="AA154" s="70">
        <f t="shared" si="165"/>
        <v>31.2</v>
      </c>
      <c r="AB154" s="71"/>
      <c r="AC154" s="7">
        <f t="shared" si="167"/>
        <v>0</v>
      </c>
      <c r="AD154" s="162"/>
      <c r="AE154" s="134"/>
      <c r="AF154" s="163"/>
      <c r="AG154" s="164"/>
      <c r="AH154" s="88"/>
      <c r="AI154" s="88"/>
      <c r="AJ154" s="75"/>
      <c r="AK154" s="167" t="s">
        <v>1083</v>
      </c>
      <c r="AL154" s="88"/>
      <c r="AM154" s="75"/>
      <c r="AN154" s="89"/>
      <c r="AO154" s="86" t="s">
        <v>1084</v>
      </c>
      <c r="AP154" s="87"/>
      <c r="AQ154" s="87"/>
      <c r="AR154" s="87"/>
      <c r="AS154" s="87"/>
      <c r="AT154" s="88"/>
      <c r="AU154" s="75"/>
      <c r="AV154" s="89"/>
    </row>
    <row r="155" spans="1:68" ht="37.5" customHeight="1" x14ac:dyDescent="0.25">
      <c r="A155" s="54" t="s">
        <v>1076</v>
      </c>
      <c r="B155" s="55" t="s">
        <v>163</v>
      </c>
      <c r="C155" s="56" t="s">
        <v>117</v>
      </c>
      <c r="D155" s="57" t="s">
        <v>896</v>
      </c>
      <c r="E155" s="150" t="s">
        <v>84</v>
      </c>
      <c r="F155" s="59">
        <v>5</v>
      </c>
      <c r="G155" s="60" t="s">
        <v>1031</v>
      </c>
      <c r="H155" s="60" t="s">
        <v>1032</v>
      </c>
      <c r="I155" s="81"/>
      <c r="J155" s="82"/>
      <c r="K155" s="63">
        <f t="shared" si="155"/>
        <v>0</v>
      </c>
      <c r="L155" s="63">
        <f t="shared" si="156"/>
        <v>0</v>
      </c>
      <c r="M155" s="83"/>
      <c r="N155" s="84"/>
      <c r="O155" s="66">
        <f t="shared" si="157"/>
        <v>0</v>
      </c>
      <c r="P155" s="66">
        <f t="shared" si="158"/>
        <v>0</v>
      </c>
      <c r="Q155" s="83"/>
      <c r="R155" s="68">
        <f t="shared" si="166"/>
        <v>0</v>
      </c>
      <c r="S155" s="69">
        <f t="shared" si="159"/>
        <v>0</v>
      </c>
      <c r="T155" s="70">
        <f t="shared" si="160"/>
        <v>0</v>
      </c>
      <c r="U155" s="70">
        <f t="shared" si="161"/>
        <v>0</v>
      </c>
      <c r="V155" s="70">
        <f t="shared" si="162"/>
        <v>0</v>
      </c>
      <c r="W155" s="70">
        <f t="shared" si="163"/>
        <v>0</v>
      </c>
      <c r="X155" s="70">
        <f t="shared" si="164"/>
        <v>0</v>
      </c>
      <c r="Y155" s="70">
        <f t="shared" si="165"/>
        <v>0</v>
      </c>
      <c r="Z155" s="70">
        <f t="shared" si="165"/>
        <v>0</v>
      </c>
      <c r="AA155" s="70">
        <f t="shared" si="165"/>
        <v>0</v>
      </c>
      <c r="AB155" s="71"/>
      <c r="AC155" s="7">
        <f t="shared" si="167"/>
        <v>0</v>
      </c>
      <c r="AD155" s="86"/>
      <c r="AE155" s="73"/>
      <c r="AF155" s="87"/>
      <c r="AG155" s="87"/>
      <c r="AH155" s="88"/>
      <c r="AI155" s="88"/>
      <c r="AJ155" s="75"/>
      <c r="AK155" s="167" t="s">
        <v>1085</v>
      </c>
      <c r="AL155" s="88"/>
      <c r="AM155" s="75"/>
      <c r="AN155" s="89"/>
      <c r="AO155" s="86"/>
      <c r="AP155" s="87"/>
      <c r="AQ155" s="87"/>
      <c r="AR155" s="87"/>
      <c r="AS155" s="87"/>
      <c r="AT155" s="88"/>
      <c r="AU155" s="75"/>
      <c r="AV155" s="89"/>
    </row>
    <row r="156" spans="1:68" ht="41.25" customHeight="1" x14ac:dyDescent="0.25">
      <c r="A156" s="54" t="s">
        <v>1076</v>
      </c>
      <c r="B156" s="55" t="s">
        <v>163</v>
      </c>
      <c r="C156" s="56" t="s">
        <v>117</v>
      </c>
      <c r="D156" s="57" t="s">
        <v>896</v>
      </c>
      <c r="E156" s="150" t="s">
        <v>84</v>
      </c>
      <c r="F156" s="80">
        <v>2</v>
      </c>
      <c r="G156" s="60" t="s">
        <v>931</v>
      </c>
      <c r="H156" s="60" t="s">
        <v>932</v>
      </c>
      <c r="I156" s="81"/>
      <c r="J156" s="82">
        <v>2</v>
      </c>
      <c r="K156" s="63">
        <f t="shared" si="155"/>
        <v>1</v>
      </c>
      <c r="L156" s="63">
        <f t="shared" si="156"/>
        <v>1</v>
      </c>
      <c r="M156" s="83">
        <v>6</v>
      </c>
      <c r="N156" s="84"/>
      <c r="O156" s="66">
        <f t="shared" si="157"/>
        <v>0</v>
      </c>
      <c r="P156" s="66">
        <f t="shared" si="158"/>
        <v>0</v>
      </c>
      <c r="Q156" s="83"/>
      <c r="R156" s="85">
        <f t="shared" si="166"/>
        <v>32.400000000000006</v>
      </c>
      <c r="S156" s="69">
        <f t="shared" si="159"/>
        <v>12</v>
      </c>
      <c r="T156" s="70">
        <f t="shared" si="160"/>
        <v>6</v>
      </c>
      <c r="U156" s="70">
        <f t="shared" si="161"/>
        <v>14.399999999999999</v>
      </c>
      <c r="V156" s="70">
        <f t="shared" si="162"/>
        <v>0</v>
      </c>
      <c r="W156" s="70">
        <f t="shared" si="163"/>
        <v>0</v>
      </c>
      <c r="X156" s="70">
        <f t="shared" si="164"/>
        <v>0</v>
      </c>
      <c r="Y156" s="70">
        <f t="shared" si="165"/>
        <v>12</v>
      </c>
      <c r="Z156" s="70">
        <f t="shared" si="165"/>
        <v>6</v>
      </c>
      <c r="AA156" s="70">
        <f t="shared" si="165"/>
        <v>14.399999999999999</v>
      </c>
      <c r="AB156" s="71"/>
      <c r="AC156" s="7">
        <f t="shared" si="167"/>
        <v>0</v>
      </c>
      <c r="AD156" s="86"/>
      <c r="AE156" s="73"/>
      <c r="AF156" s="87"/>
      <c r="AG156" s="87"/>
      <c r="AH156" s="88"/>
      <c r="AI156" s="88"/>
      <c r="AJ156" s="75"/>
      <c r="AK156" s="167"/>
      <c r="AL156" s="88"/>
      <c r="AM156" s="75"/>
      <c r="AN156" s="89"/>
      <c r="AO156" s="86"/>
      <c r="AP156" s="87"/>
      <c r="AQ156" s="87"/>
      <c r="AR156" s="87"/>
      <c r="AS156" s="87"/>
      <c r="AT156" s="88"/>
      <c r="AU156" s="75"/>
      <c r="AV156" s="89"/>
    </row>
    <row r="157" spans="1:68" ht="27.95" customHeight="1" x14ac:dyDescent="0.25">
      <c r="A157" s="54" t="s">
        <v>1076</v>
      </c>
      <c r="B157" s="55" t="s">
        <v>163</v>
      </c>
      <c r="C157" s="56" t="s">
        <v>117</v>
      </c>
      <c r="D157" s="57" t="s">
        <v>896</v>
      </c>
      <c r="E157" s="237" t="s">
        <v>214</v>
      </c>
      <c r="F157" s="238">
        <v>5</v>
      </c>
      <c r="G157" s="239" t="s">
        <v>1086</v>
      </c>
      <c r="H157" s="239" t="s">
        <v>898</v>
      </c>
      <c r="I157" s="81"/>
      <c r="J157" s="82">
        <v>1</v>
      </c>
      <c r="K157" s="63">
        <f t="shared" si="155"/>
        <v>1</v>
      </c>
      <c r="L157" s="63">
        <f t="shared" si="156"/>
        <v>0</v>
      </c>
      <c r="M157" s="83">
        <v>26</v>
      </c>
      <c r="N157" s="84">
        <v>1</v>
      </c>
      <c r="O157" s="66">
        <f t="shared" si="157"/>
        <v>1</v>
      </c>
      <c r="P157" s="66">
        <f t="shared" si="158"/>
        <v>0</v>
      </c>
      <c r="Q157" s="83">
        <v>26</v>
      </c>
      <c r="R157" s="85">
        <f t="shared" si="166"/>
        <v>124.80000000000001</v>
      </c>
      <c r="S157" s="69">
        <f t="shared" si="159"/>
        <v>26</v>
      </c>
      <c r="T157" s="70">
        <f t="shared" si="160"/>
        <v>26</v>
      </c>
      <c r="U157" s="70">
        <f t="shared" si="161"/>
        <v>31.2</v>
      </c>
      <c r="V157" s="70">
        <f t="shared" si="162"/>
        <v>26</v>
      </c>
      <c r="W157" s="70">
        <f t="shared" si="163"/>
        <v>7.8</v>
      </c>
      <c r="X157" s="70">
        <f t="shared" si="164"/>
        <v>7.8</v>
      </c>
      <c r="Y157" s="70">
        <f t="shared" si="165"/>
        <v>52</v>
      </c>
      <c r="Z157" s="70">
        <f t="shared" si="165"/>
        <v>33.799999999999997</v>
      </c>
      <c r="AA157" s="70">
        <f t="shared" si="165"/>
        <v>39</v>
      </c>
      <c r="AB157" s="71"/>
      <c r="AC157" s="7">
        <f t="shared" si="167"/>
        <v>0</v>
      </c>
      <c r="AD157" s="86"/>
      <c r="AE157" s="73"/>
      <c r="AF157" s="87"/>
      <c r="AG157" s="87"/>
      <c r="AH157" s="88"/>
      <c r="AI157" s="88"/>
      <c r="AJ157" s="75"/>
      <c r="AK157" s="87"/>
      <c r="AL157" s="88"/>
      <c r="AM157" s="75"/>
      <c r="AN157" s="89"/>
      <c r="AO157" s="86"/>
      <c r="AP157" s="87"/>
      <c r="AQ157" s="87"/>
      <c r="AR157" s="87"/>
      <c r="AS157" s="87"/>
      <c r="AT157" s="88"/>
      <c r="AU157" s="75"/>
      <c r="AV157" s="89"/>
    </row>
    <row r="158" spans="1:68" ht="27.95" customHeight="1" x14ac:dyDescent="0.25">
      <c r="A158" s="54"/>
      <c r="B158" s="55"/>
      <c r="C158" s="56"/>
      <c r="D158" s="57"/>
      <c r="E158" s="141"/>
      <c r="F158" s="136"/>
      <c r="G158" s="142"/>
      <c r="H158" s="140"/>
      <c r="I158" s="81"/>
      <c r="J158" s="82"/>
      <c r="K158" s="63">
        <f t="shared" si="155"/>
        <v>0</v>
      </c>
      <c r="L158" s="63">
        <f t="shared" si="156"/>
        <v>0</v>
      </c>
      <c r="M158" s="83"/>
      <c r="N158" s="84"/>
      <c r="O158" s="66">
        <f t="shared" si="157"/>
        <v>0</v>
      </c>
      <c r="P158" s="66">
        <f t="shared" si="158"/>
        <v>0</v>
      </c>
      <c r="Q158" s="83"/>
      <c r="R158" s="85">
        <f t="shared" si="166"/>
        <v>0</v>
      </c>
      <c r="S158" s="69">
        <f t="shared" si="159"/>
        <v>0</v>
      </c>
      <c r="T158" s="70">
        <f t="shared" si="160"/>
        <v>0</v>
      </c>
      <c r="U158" s="70">
        <f t="shared" si="161"/>
        <v>0</v>
      </c>
      <c r="V158" s="70">
        <f t="shared" si="162"/>
        <v>0</v>
      </c>
      <c r="W158" s="70">
        <f t="shared" si="163"/>
        <v>0</v>
      </c>
      <c r="X158" s="70">
        <f t="shared" si="164"/>
        <v>0</v>
      </c>
      <c r="Y158" s="70">
        <f t="shared" si="165"/>
        <v>0</v>
      </c>
      <c r="Z158" s="70">
        <f t="shared" si="165"/>
        <v>0</v>
      </c>
      <c r="AA158" s="70">
        <f t="shared" si="165"/>
        <v>0</v>
      </c>
      <c r="AB158" s="71"/>
      <c r="AC158" s="7">
        <f t="shared" si="167"/>
        <v>0</v>
      </c>
      <c r="AD158" s="86"/>
      <c r="AE158" s="73"/>
      <c r="AF158" s="87"/>
      <c r="AG158" s="87"/>
      <c r="AH158" s="88"/>
      <c r="AI158" s="88"/>
      <c r="AJ158" s="75"/>
      <c r="AK158" s="87"/>
      <c r="AL158" s="88"/>
      <c r="AM158" s="75"/>
      <c r="AN158" s="89"/>
      <c r="AO158" s="86"/>
      <c r="AP158" s="87"/>
      <c r="AQ158" s="87"/>
      <c r="AR158" s="87"/>
      <c r="AS158" s="87"/>
      <c r="AT158" s="88"/>
      <c r="AU158" s="75"/>
      <c r="AV158" s="89"/>
    </row>
    <row r="159" spans="1:68" ht="27.95" customHeight="1" x14ac:dyDescent="0.25">
      <c r="A159" s="54"/>
      <c r="B159" s="55"/>
      <c r="C159" s="56"/>
      <c r="D159" s="57"/>
      <c r="E159" s="141"/>
      <c r="F159" s="136"/>
      <c r="G159" s="142"/>
      <c r="H159" s="140"/>
      <c r="I159" s="94"/>
      <c r="J159" s="82"/>
      <c r="K159" s="63">
        <f t="shared" si="155"/>
        <v>0</v>
      </c>
      <c r="L159" s="63">
        <f t="shared" si="156"/>
        <v>0</v>
      </c>
      <c r="M159" s="83"/>
      <c r="N159" s="84"/>
      <c r="O159" s="66">
        <f t="shared" si="157"/>
        <v>0</v>
      </c>
      <c r="P159" s="66">
        <f t="shared" si="158"/>
        <v>0</v>
      </c>
      <c r="Q159" s="83"/>
      <c r="R159" s="85">
        <f t="shared" si="166"/>
        <v>0</v>
      </c>
      <c r="S159" s="69">
        <f t="shared" si="159"/>
        <v>0</v>
      </c>
      <c r="T159" s="70">
        <f t="shared" si="160"/>
        <v>0</v>
      </c>
      <c r="U159" s="70">
        <f t="shared" si="161"/>
        <v>0</v>
      </c>
      <c r="V159" s="70">
        <f t="shared" si="162"/>
        <v>0</v>
      </c>
      <c r="W159" s="70">
        <f t="shared" si="163"/>
        <v>0</v>
      </c>
      <c r="X159" s="70">
        <f t="shared" si="164"/>
        <v>0</v>
      </c>
      <c r="Y159" s="70">
        <f t="shared" si="165"/>
        <v>0</v>
      </c>
      <c r="Z159" s="70">
        <f t="shared" si="165"/>
        <v>0</v>
      </c>
      <c r="AA159" s="70">
        <f t="shared" si="165"/>
        <v>0</v>
      </c>
      <c r="AB159" s="71"/>
      <c r="AC159" s="7">
        <f t="shared" si="167"/>
        <v>0</v>
      </c>
      <c r="AD159" s="86"/>
      <c r="AE159" s="73"/>
      <c r="AF159" s="87"/>
      <c r="AG159" s="87"/>
      <c r="AH159" s="88"/>
      <c r="AI159" s="88"/>
      <c r="AJ159" s="75"/>
      <c r="AK159" s="87"/>
      <c r="AL159" s="88"/>
      <c r="AM159" s="75"/>
      <c r="AN159" s="89"/>
      <c r="AO159" s="86"/>
      <c r="AP159" s="87"/>
      <c r="AQ159" s="87"/>
      <c r="AR159" s="87"/>
      <c r="AS159" s="87"/>
      <c r="AT159" s="88"/>
      <c r="AU159" s="75"/>
      <c r="AV159" s="89"/>
    </row>
    <row r="160" spans="1:68" ht="27.95" customHeight="1" x14ac:dyDescent="0.25">
      <c r="A160" s="193" t="s">
        <v>1076</v>
      </c>
      <c r="B160" s="194" t="s">
        <v>163</v>
      </c>
      <c r="C160" s="56" t="s">
        <v>117</v>
      </c>
      <c r="D160" s="57" t="s">
        <v>896</v>
      </c>
      <c r="E160" s="258" t="s">
        <v>394</v>
      </c>
      <c r="F160" s="258">
        <v>1</v>
      </c>
      <c r="G160" s="145"/>
      <c r="H160" s="353" t="s">
        <v>970</v>
      </c>
      <c r="I160" s="491"/>
      <c r="J160" s="105">
        <v>1</v>
      </c>
      <c r="K160" s="492"/>
      <c r="L160" s="492"/>
      <c r="M160" s="295">
        <v>10</v>
      </c>
      <c r="N160" s="84"/>
      <c r="O160" s="66"/>
      <c r="P160" s="66"/>
      <c r="Q160" s="83"/>
      <c r="R160" s="358">
        <f>J160*M160*$R$9</f>
        <v>49</v>
      </c>
      <c r="S160" s="69">
        <f t="shared" si="159"/>
        <v>10</v>
      </c>
      <c r="T160" s="70">
        <f t="shared" si="160"/>
        <v>0</v>
      </c>
      <c r="U160" s="70">
        <f t="shared" si="161"/>
        <v>12</v>
      </c>
      <c r="V160" s="70">
        <f t="shared" si="162"/>
        <v>0</v>
      </c>
      <c r="W160" s="70">
        <f t="shared" si="163"/>
        <v>0</v>
      </c>
      <c r="X160" s="70">
        <f t="shared" si="164"/>
        <v>0</v>
      </c>
      <c r="Y160" s="70">
        <f t="shared" si="165"/>
        <v>10</v>
      </c>
      <c r="Z160" s="70">
        <f t="shared" si="165"/>
        <v>0</v>
      </c>
      <c r="AA160" s="70">
        <f t="shared" si="165"/>
        <v>12</v>
      </c>
      <c r="AB160" s="71"/>
      <c r="AC160" s="7">
        <f t="shared" si="167"/>
        <v>0</v>
      </c>
      <c r="AD160" s="86"/>
      <c r="AE160" s="73"/>
      <c r="AF160" s="87"/>
      <c r="AG160" s="87"/>
      <c r="AH160" s="88"/>
      <c r="AI160" s="88"/>
      <c r="AJ160" s="75"/>
      <c r="AK160" s="87"/>
      <c r="AL160" s="88"/>
      <c r="AM160" s="75"/>
      <c r="AN160" s="89"/>
      <c r="AO160" s="86"/>
      <c r="AP160" s="87"/>
      <c r="AQ160" s="87"/>
      <c r="AR160" s="87"/>
      <c r="AS160" s="87"/>
      <c r="AT160" s="88"/>
      <c r="AU160" s="75"/>
      <c r="AV160" s="89"/>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row>
    <row r="161" spans="1:68" ht="27.95" customHeight="1" x14ac:dyDescent="0.25">
      <c r="A161" s="193" t="s">
        <v>1076</v>
      </c>
      <c r="B161" s="194" t="s">
        <v>163</v>
      </c>
      <c r="C161" s="56" t="s">
        <v>117</v>
      </c>
      <c r="D161" s="57" t="s">
        <v>896</v>
      </c>
      <c r="E161" s="258" t="s">
        <v>394</v>
      </c>
      <c r="F161" s="258">
        <v>1</v>
      </c>
      <c r="G161" s="142"/>
      <c r="H161" s="353" t="s">
        <v>909</v>
      </c>
      <c r="I161" s="971"/>
      <c r="J161" s="105">
        <v>1</v>
      </c>
      <c r="K161" s="492"/>
      <c r="L161" s="492"/>
      <c r="M161" s="295">
        <v>8</v>
      </c>
      <c r="N161" s="84"/>
      <c r="O161" s="66"/>
      <c r="P161" s="66"/>
      <c r="Q161" s="83"/>
      <c r="R161" s="358">
        <f>J161*M161*$R$9</f>
        <v>39.200000000000003</v>
      </c>
      <c r="S161" s="69">
        <f t="shared" si="159"/>
        <v>8</v>
      </c>
      <c r="T161" s="70">
        <f t="shared" si="160"/>
        <v>0</v>
      </c>
      <c r="U161" s="70">
        <f t="shared" si="161"/>
        <v>9.6</v>
      </c>
      <c r="V161" s="70">
        <f t="shared" si="162"/>
        <v>0</v>
      </c>
      <c r="W161" s="70">
        <f t="shared" si="163"/>
        <v>0</v>
      </c>
      <c r="X161" s="70">
        <f t="shared" si="164"/>
        <v>0</v>
      </c>
      <c r="Y161" s="70">
        <f t="shared" si="165"/>
        <v>8</v>
      </c>
      <c r="Z161" s="70">
        <f t="shared" si="165"/>
        <v>0</v>
      </c>
      <c r="AA161" s="70">
        <f t="shared" si="165"/>
        <v>9.6</v>
      </c>
      <c r="AB161" s="71"/>
      <c r="AC161" s="7">
        <f t="shared" si="167"/>
        <v>0</v>
      </c>
      <c r="AD161" s="86"/>
      <c r="AE161" s="73"/>
      <c r="AF161" s="87"/>
      <c r="AG161" s="87"/>
      <c r="AH161" s="88"/>
      <c r="AI161" s="88"/>
      <c r="AJ161" s="75"/>
      <c r="AK161" s="87"/>
      <c r="AL161" s="88"/>
      <c r="AM161" s="75"/>
      <c r="AN161" s="89"/>
      <c r="AO161" s="86"/>
      <c r="AP161" s="87"/>
      <c r="AQ161" s="87"/>
      <c r="AR161" s="87"/>
      <c r="AS161" s="87"/>
      <c r="AT161" s="88"/>
      <c r="AU161" s="75"/>
      <c r="AV161" s="89"/>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row>
    <row r="162" spans="1:68" s="179" customFormat="1" ht="27.95" customHeight="1" x14ac:dyDescent="0.25">
      <c r="A162" s="193" t="s">
        <v>1076</v>
      </c>
      <c r="B162" s="194" t="s">
        <v>163</v>
      </c>
      <c r="C162" s="56" t="s">
        <v>117</v>
      </c>
      <c r="D162" s="57" t="s">
        <v>896</v>
      </c>
      <c r="E162" s="258" t="s">
        <v>394</v>
      </c>
      <c r="F162" s="258">
        <v>1</v>
      </c>
      <c r="G162" s="259"/>
      <c r="H162" s="353" t="s">
        <v>910</v>
      </c>
      <c r="I162" s="293"/>
      <c r="J162" s="105">
        <v>1</v>
      </c>
      <c r="K162" s="106">
        <f>IF(J162&gt;0, 1, 0)</f>
        <v>1</v>
      </c>
      <c r="L162" s="106">
        <f t="shared" ref="L162:L163" si="168">J162-K162</f>
        <v>0</v>
      </c>
      <c r="M162" s="296">
        <v>4</v>
      </c>
      <c r="N162" s="108"/>
      <c r="O162" s="109">
        <f>IF(N162&gt;0, 1, 0)</f>
        <v>0</v>
      </c>
      <c r="P162" s="109">
        <f>N162-O162</f>
        <v>0</v>
      </c>
      <c r="Q162" s="107"/>
      <c r="R162" s="358">
        <f>J162*M162*$R$9</f>
        <v>19.600000000000001</v>
      </c>
      <c r="S162" s="111">
        <f>J162*M162*$S$9</f>
        <v>4</v>
      </c>
      <c r="T162" s="112">
        <f>K162*M162*$T$9</f>
        <v>6</v>
      </c>
      <c r="U162" s="112">
        <f>J162*M162*$U$9</f>
        <v>9.6</v>
      </c>
      <c r="V162" s="112">
        <f t="shared" si="162"/>
        <v>0</v>
      </c>
      <c r="W162" s="112">
        <f t="shared" si="163"/>
        <v>0</v>
      </c>
      <c r="X162" s="112">
        <f t="shared" si="164"/>
        <v>0</v>
      </c>
      <c r="Y162" s="112">
        <f t="shared" si="165"/>
        <v>4</v>
      </c>
      <c r="Z162" s="112">
        <f t="shared" si="165"/>
        <v>6</v>
      </c>
      <c r="AA162" s="70">
        <f>U162+X162</f>
        <v>9.6</v>
      </c>
      <c r="AB162" s="113"/>
      <c r="AC162" s="7">
        <f t="shared" si="167"/>
        <v>27</v>
      </c>
      <c r="AD162" s="176"/>
      <c r="AE162" s="73"/>
      <c r="AF162" s="177"/>
      <c r="AG162" s="177"/>
      <c r="AH162" s="88"/>
      <c r="AI162" s="88"/>
      <c r="AJ162" s="75"/>
      <c r="AK162" s="177"/>
      <c r="AL162" s="88"/>
      <c r="AM162" s="75"/>
      <c r="AN162" s="178"/>
      <c r="AO162" s="176"/>
      <c r="AP162" s="177"/>
      <c r="AQ162" s="177"/>
      <c r="AR162" s="177"/>
      <c r="AS162" s="177"/>
      <c r="AT162" s="88"/>
      <c r="AU162" s="75"/>
      <c r="AV162" s="178"/>
      <c r="AW162" s="6"/>
      <c r="AX162" s="6"/>
      <c r="AY162" s="6"/>
      <c r="AZ162" s="6"/>
      <c r="BA162" s="6"/>
      <c r="BB162" s="6"/>
      <c r="BC162" s="6"/>
      <c r="BD162" s="6"/>
      <c r="BE162" s="6"/>
      <c r="BF162" s="6"/>
      <c r="BG162" s="6"/>
      <c r="BH162" s="6"/>
      <c r="BI162" s="6"/>
      <c r="BJ162" s="6"/>
      <c r="BK162" s="6"/>
      <c r="BL162" s="6"/>
      <c r="BM162" s="6"/>
      <c r="BN162" s="6"/>
      <c r="BO162" s="6"/>
      <c r="BP162" s="6"/>
    </row>
    <row r="163" spans="1:68" s="171" customFormat="1" ht="27.95" customHeight="1" x14ac:dyDescent="0.25">
      <c r="A163" s="193" t="s">
        <v>1076</v>
      </c>
      <c r="B163" s="194" t="s">
        <v>163</v>
      </c>
      <c r="C163" s="56" t="s">
        <v>117</v>
      </c>
      <c r="D163" s="57" t="s">
        <v>896</v>
      </c>
      <c r="E163" s="258" t="s">
        <v>394</v>
      </c>
      <c r="F163" s="258">
        <v>1</v>
      </c>
      <c r="G163" s="259"/>
      <c r="H163" s="260" t="s">
        <v>1087</v>
      </c>
      <c r="I163" s="104"/>
      <c r="J163" s="105">
        <v>1</v>
      </c>
      <c r="K163" s="106">
        <f>IF(J163&gt;0, 1, 0)</f>
        <v>1</v>
      </c>
      <c r="L163" s="106">
        <f t="shared" si="168"/>
        <v>0</v>
      </c>
      <c r="M163" s="296">
        <v>16</v>
      </c>
      <c r="N163" s="108"/>
      <c r="O163" s="109">
        <f>IF(N163&gt;0, 1, 0)</f>
        <v>0</v>
      </c>
      <c r="P163" s="109">
        <f>N163-O163</f>
        <v>0</v>
      </c>
      <c r="Q163" s="107"/>
      <c r="R163" s="358">
        <f>J163*M163*$R$9</f>
        <v>78.400000000000006</v>
      </c>
      <c r="S163" s="111">
        <f>J163*M163*$S$9</f>
        <v>16</v>
      </c>
      <c r="T163" s="112">
        <f>K163*M163*$T$9</f>
        <v>24</v>
      </c>
      <c r="U163" s="112">
        <f>J163*M163*$U$9</f>
        <v>38.4</v>
      </c>
      <c r="V163" s="112">
        <f t="shared" si="162"/>
        <v>0</v>
      </c>
      <c r="W163" s="112">
        <f t="shared" si="163"/>
        <v>0</v>
      </c>
      <c r="X163" s="112">
        <f t="shared" si="164"/>
        <v>0</v>
      </c>
      <c r="Y163" s="112">
        <f t="shared" si="165"/>
        <v>16</v>
      </c>
      <c r="Z163" s="112">
        <f t="shared" si="165"/>
        <v>24</v>
      </c>
      <c r="AA163" s="70">
        <f t="shared" si="165"/>
        <v>38.4</v>
      </c>
      <c r="AB163" s="113"/>
      <c r="AC163" s="114">
        <f t="shared" si="167"/>
        <v>21.6</v>
      </c>
      <c r="AD163" s="176"/>
      <c r="AE163" s="73"/>
      <c r="AF163" s="177"/>
      <c r="AG163" s="177"/>
      <c r="AH163" s="88"/>
      <c r="AI163" s="88"/>
      <c r="AJ163" s="75"/>
      <c r="AK163" s="177"/>
      <c r="AL163" s="88"/>
      <c r="AM163" s="75"/>
      <c r="AN163" s="178"/>
      <c r="AO163" s="176"/>
      <c r="AP163" s="177"/>
      <c r="AQ163" s="177"/>
      <c r="AR163" s="177"/>
      <c r="AS163" s="177"/>
      <c r="AT163" s="88"/>
      <c r="AU163" s="75"/>
      <c r="AV163" s="178"/>
      <c r="AW163" s="6"/>
      <c r="AX163" s="6"/>
      <c r="AY163" s="6"/>
      <c r="AZ163" s="6"/>
      <c r="BA163" s="6"/>
      <c r="BB163" s="6"/>
      <c r="BC163" s="6"/>
      <c r="BD163" s="6"/>
      <c r="BE163" s="6"/>
      <c r="BF163" s="6"/>
      <c r="BG163" s="6"/>
      <c r="BH163" s="6"/>
      <c r="BI163" s="6"/>
      <c r="BJ163" s="6"/>
      <c r="BK163" s="6"/>
      <c r="BL163" s="6"/>
      <c r="BM163" s="6"/>
      <c r="BN163" s="6"/>
      <c r="BO163" s="6"/>
      <c r="BP163" s="6"/>
    </row>
    <row r="164" spans="1:68" ht="27.95" customHeight="1" thickBot="1" x14ac:dyDescent="0.3">
      <c r="A164" s="116" t="s">
        <v>1076</v>
      </c>
      <c r="B164" s="117" t="s">
        <v>163</v>
      </c>
      <c r="C164" s="117" t="s">
        <v>117</v>
      </c>
      <c r="D164" s="497"/>
      <c r="E164" s="118"/>
      <c r="F164" s="118"/>
      <c r="G164" s="119"/>
      <c r="H164" s="120" t="s">
        <v>90</v>
      </c>
      <c r="I164" s="121"/>
      <c r="J164" s="122"/>
      <c r="K164" s="123"/>
      <c r="L164" s="123"/>
      <c r="M164" s="124"/>
      <c r="N164" s="125"/>
      <c r="O164" s="123"/>
      <c r="P164" s="123"/>
      <c r="Q164" s="124"/>
      <c r="R164" s="126">
        <f>SUM(R152:R163)</f>
        <v>617.20000000000005</v>
      </c>
      <c r="S164" s="127">
        <f t="shared" ref="S164:Z164" si="169">SUM(S152:S163)</f>
        <v>120</v>
      </c>
      <c r="T164" s="128">
        <f t="shared" si="169"/>
        <v>94</v>
      </c>
      <c r="U164" s="128">
        <f t="shared" si="169"/>
        <v>168</v>
      </c>
      <c r="V164" s="128">
        <f t="shared" si="169"/>
        <v>126</v>
      </c>
      <c r="W164" s="128">
        <f t="shared" si="169"/>
        <v>22.8</v>
      </c>
      <c r="X164" s="128">
        <f t="shared" si="169"/>
        <v>37.799999999999997</v>
      </c>
      <c r="Y164" s="129">
        <f t="shared" si="169"/>
        <v>246</v>
      </c>
      <c r="Z164" s="129">
        <f t="shared" si="169"/>
        <v>116.8</v>
      </c>
      <c r="AA164" s="129">
        <f>SUM(AA152:AA163)</f>
        <v>205.79999999999998</v>
      </c>
      <c r="AB164" s="130">
        <f>R164/1800/0.6</f>
        <v>0.57148148148148159</v>
      </c>
      <c r="AC164" s="7"/>
      <c r="AD164" s="131"/>
      <c r="AE164" s="132"/>
      <c r="AF164" s="132"/>
      <c r="AG164" s="132"/>
      <c r="AH164" s="132"/>
      <c r="AI164" s="132"/>
      <c r="AJ164" s="132"/>
      <c r="AK164" s="132"/>
      <c r="AL164" s="132"/>
      <c r="AM164" s="132"/>
      <c r="AN164" s="132"/>
      <c r="AO164" s="132"/>
      <c r="AP164" s="132"/>
      <c r="AQ164" s="132"/>
      <c r="AR164" s="132"/>
      <c r="AS164" s="132"/>
      <c r="AT164" s="132"/>
      <c r="AU164" s="132"/>
      <c r="AV164" s="961"/>
    </row>
    <row r="165" spans="1:68" ht="31.5" customHeight="1" thickTop="1" x14ac:dyDescent="0.25">
      <c r="A165" s="54" t="s">
        <v>1088</v>
      </c>
      <c r="B165" s="55" t="s">
        <v>1089</v>
      </c>
      <c r="C165" s="56" t="s">
        <v>117</v>
      </c>
      <c r="D165" s="57" t="s">
        <v>896</v>
      </c>
      <c r="E165" s="555" t="s">
        <v>54</v>
      </c>
      <c r="F165" s="556">
        <v>6</v>
      </c>
      <c r="G165" s="557" t="s">
        <v>1090</v>
      </c>
      <c r="H165" s="60" t="s">
        <v>1091</v>
      </c>
      <c r="I165" s="959"/>
      <c r="J165" s="62">
        <v>1</v>
      </c>
      <c r="K165" s="63">
        <f t="shared" ref="K165:K174" si="170">IF(J165&gt;0, 1, 0)</f>
        <v>1</v>
      </c>
      <c r="L165" s="63">
        <f t="shared" ref="L165:L176" si="171">J165-K165</f>
        <v>0</v>
      </c>
      <c r="M165" s="64">
        <v>26</v>
      </c>
      <c r="N165" s="65">
        <v>1</v>
      </c>
      <c r="O165" s="66">
        <f t="shared" ref="O165:O176" si="172">IF(N165&gt;0, 1, 0)</f>
        <v>1</v>
      </c>
      <c r="P165" s="66">
        <f t="shared" ref="P165:P176" si="173">N165-O165</f>
        <v>0</v>
      </c>
      <c r="Q165" s="960">
        <v>26</v>
      </c>
      <c r="R165" s="68">
        <f t="shared" ref="R165:R174" si="174">(K165*M165*$R$5)+(L165*M165*$R$6)+(O165*Q165*$R$7)+(P165*Q165*$R$8)</f>
        <v>124.80000000000001</v>
      </c>
      <c r="S165" s="69">
        <f t="shared" ref="S165:S174" si="175">J165*M165*$S$5</f>
        <v>26</v>
      </c>
      <c r="T165" s="70">
        <f t="shared" ref="T165:T174" si="176">K165*M165*$T$5</f>
        <v>26</v>
      </c>
      <c r="U165" s="70">
        <f t="shared" ref="U165:U174" si="177">J165*M165*$U$5</f>
        <v>31.2</v>
      </c>
      <c r="V165" s="70">
        <f t="shared" ref="V165:V176" si="178">N165*Q165*$V$7</f>
        <v>26</v>
      </c>
      <c r="W165" s="70">
        <f t="shared" ref="W165:W176" si="179">O165*Q165*$W$7</f>
        <v>7.8</v>
      </c>
      <c r="X165" s="70">
        <f t="shared" ref="X165:X176" si="180">N165*Q165*$X$7</f>
        <v>7.8</v>
      </c>
      <c r="Y165" s="70">
        <f t="shared" ref="Y165:AA176" si="181">S165+V165</f>
        <v>52</v>
      </c>
      <c r="Z165" s="70">
        <f t="shared" si="181"/>
        <v>33.799999999999997</v>
      </c>
      <c r="AA165" s="70">
        <f t="shared" si="181"/>
        <v>39</v>
      </c>
      <c r="AB165" s="71"/>
      <c r="AC165" s="7">
        <f>R165-Y165-Z165-AA165</f>
        <v>0</v>
      </c>
      <c r="AD165" s="536" t="s">
        <v>1027</v>
      </c>
      <c r="AE165" s="537"/>
      <c r="AF165" s="538" t="s">
        <v>180</v>
      </c>
      <c r="AG165" s="539" t="s">
        <v>1028</v>
      </c>
      <c r="AH165" s="540">
        <v>25</v>
      </c>
      <c r="AI165" s="540">
        <v>25</v>
      </c>
      <c r="AJ165" s="75"/>
      <c r="AK165" s="558" t="s">
        <v>1092</v>
      </c>
      <c r="AL165" s="88"/>
      <c r="AM165" s="75"/>
      <c r="AN165" s="89"/>
      <c r="AO165" s="559" t="s">
        <v>1078</v>
      </c>
      <c r="AP165" s="542" t="s">
        <v>1093</v>
      </c>
      <c r="AQ165" s="87"/>
      <c r="AR165" s="542"/>
      <c r="AS165" s="542" t="s">
        <v>1094</v>
      </c>
      <c r="AT165" s="88"/>
      <c r="AU165" s="75"/>
      <c r="AV165" s="89"/>
    </row>
    <row r="166" spans="1:68" ht="30" customHeight="1" x14ac:dyDescent="0.25">
      <c r="A166" s="54" t="s">
        <v>1088</v>
      </c>
      <c r="B166" s="55" t="s">
        <v>1089</v>
      </c>
      <c r="C166" s="56" t="s">
        <v>117</v>
      </c>
      <c r="D166" s="57" t="s">
        <v>896</v>
      </c>
      <c r="E166" s="93" t="s">
        <v>73</v>
      </c>
      <c r="F166" s="80">
        <v>3</v>
      </c>
      <c r="G166" s="60" t="s">
        <v>1095</v>
      </c>
      <c r="H166" s="60" t="s">
        <v>1096</v>
      </c>
      <c r="I166" s="81"/>
      <c r="J166" s="82"/>
      <c r="K166" s="63">
        <f t="shared" si="170"/>
        <v>0</v>
      </c>
      <c r="L166" s="63">
        <f t="shared" si="171"/>
        <v>0</v>
      </c>
      <c r="M166" s="83"/>
      <c r="N166" s="84"/>
      <c r="O166" s="66">
        <f t="shared" si="172"/>
        <v>0</v>
      </c>
      <c r="P166" s="66">
        <f t="shared" si="173"/>
        <v>0</v>
      </c>
      <c r="Q166" s="83"/>
      <c r="R166" s="85">
        <f t="shared" si="174"/>
        <v>0</v>
      </c>
      <c r="S166" s="69">
        <f t="shared" si="175"/>
        <v>0</v>
      </c>
      <c r="T166" s="70">
        <f t="shared" si="176"/>
        <v>0</v>
      </c>
      <c r="U166" s="70">
        <f t="shared" si="177"/>
        <v>0</v>
      </c>
      <c r="V166" s="70">
        <f t="shared" si="178"/>
        <v>0</v>
      </c>
      <c r="W166" s="70">
        <f t="shared" si="179"/>
        <v>0</v>
      </c>
      <c r="X166" s="70">
        <f t="shared" si="180"/>
        <v>0</v>
      </c>
      <c r="Y166" s="70">
        <f t="shared" si="181"/>
        <v>0</v>
      </c>
      <c r="Z166" s="70">
        <f t="shared" si="181"/>
        <v>0</v>
      </c>
      <c r="AA166" s="70">
        <f t="shared" si="181"/>
        <v>0</v>
      </c>
      <c r="AB166" s="71"/>
      <c r="AC166" s="7">
        <f t="shared" ref="AC166:AC176" si="182">R164-Y164-Z164-AA164</f>
        <v>48.600000000000051</v>
      </c>
      <c r="AD166" s="162"/>
      <c r="AE166" s="134"/>
      <c r="AF166" s="163"/>
      <c r="AG166" s="164"/>
      <c r="AH166" s="88"/>
      <c r="AI166" s="88"/>
      <c r="AJ166" s="75"/>
      <c r="AK166" s="560" t="s">
        <v>1097</v>
      </c>
      <c r="AL166" s="88"/>
      <c r="AM166" s="75"/>
      <c r="AN166" s="89"/>
      <c r="AP166" s="542" t="s">
        <v>1098</v>
      </c>
      <c r="AQ166" s="87"/>
      <c r="AR166" s="87"/>
      <c r="AS166" s="542" t="s">
        <v>1099</v>
      </c>
      <c r="AT166" s="88"/>
      <c r="AU166" s="75"/>
      <c r="AV166" s="89"/>
    </row>
    <row r="167" spans="1:68" ht="27.95" customHeight="1" x14ac:dyDescent="0.25">
      <c r="A167" s="54" t="s">
        <v>1088</v>
      </c>
      <c r="B167" s="55" t="s">
        <v>1089</v>
      </c>
      <c r="C167" s="56" t="s">
        <v>117</v>
      </c>
      <c r="D167" s="57" t="s">
        <v>896</v>
      </c>
      <c r="E167" s="93" t="s">
        <v>73</v>
      </c>
      <c r="F167" s="80">
        <v>2</v>
      </c>
      <c r="G167" s="60" t="s">
        <v>1100</v>
      </c>
      <c r="H167" s="60" t="s">
        <v>1101</v>
      </c>
      <c r="I167" s="81"/>
      <c r="J167" s="82">
        <v>1</v>
      </c>
      <c r="K167" s="63">
        <f t="shared" si="170"/>
        <v>1</v>
      </c>
      <c r="L167" s="63">
        <f t="shared" si="171"/>
        <v>0</v>
      </c>
      <c r="M167" s="83">
        <v>26</v>
      </c>
      <c r="N167" s="84">
        <v>1</v>
      </c>
      <c r="O167" s="66">
        <f t="shared" si="172"/>
        <v>1</v>
      </c>
      <c r="P167" s="66">
        <f t="shared" si="173"/>
        <v>0</v>
      </c>
      <c r="Q167" s="83">
        <v>26</v>
      </c>
      <c r="R167" s="85">
        <f t="shared" si="174"/>
        <v>124.80000000000001</v>
      </c>
      <c r="S167" s="69">
        <f t="shared" si="175"/>
        <v>26</v>
      </c>
      <c r="T167" s="70">
        <f t="shared" si="176"/>
        <v>26</v>
      </c>
      <c r="U167" s="70">
        <f t="shared" si="177"/>
        <v>31.2</v>
      </c>
      <c r="V167" s="70">
        <f t="shared" si="178"/>
        <v>26</v>
      </c>
      <c r="W167" s="70">
        <f t="shared" si="179"/>
        <v>7.8</v>
      </c>
      <c r="X167" s="70">
        <f t="shared" si="180"/>
        <v>7.8</v>
      </c>
      <c r="Y167" s="70">
        <f t="shared" si="181"/>
        <v>52</v>
      </c>
      <c r="Z167" s="70">
        <f t="shared" si="181"/>
        <v>33.799999999999997</v>
      </c>
      <c r="AA167" s="70">
        <f t="shared" si="181"/>
        <v>39</v>
      </c>
      <c r="AB167" s="71"/>
      <c r="AC167" s="7">
        <f t="shared" si="182"/>
        <v>0</v>
      </c>
      <c r="AD167" s="162"/>
      <c r="AE167" s="134"/>
      <c r="AF167" s="163"/>
      <c r="AG167" s="164"/>
      <c r="AH167" s="88"/>
      <c r="AI167" s="88"/>
      <c r="AJ167" s="75"/>
      <c r="AK167" s="167"/>
      <c r="AL167" s="88"/>
      <c r="AM167" s="75"/>
      <c r="AN167" s="89"/>
      <c r="AO167" s="86"/>
      <c r="AP167" s="87"/>
      <c r="AQ167" s="87"/>
      <c r="AR167" s="87"/>
      <c r="AS167" s="561" t="s">
        <v>973</v>
      </c>
      <c r="AT167" s="88"/>
      <c r="AU167" s="75"/>
      <c r="AV167" s="89"/>
    </row>
    <row r="168" spans="1:68" ht="27.95" customHeight="1" x14ac:dyDescent="0.25">
      <c r="A168" s="54" t="s">
        <v>1088</v>
      </c>
      <c r="B168" s="55" t="s">
        <v>1089</v>
      </c>
      <c r="C168" s="56" t="s">
        <v>117</v>
      </c>
      <c r="D168" s="57" t="s">
        <v>896</v>
      </c>
      <c r="E168" s="150" t="s">
        <v>84</v>
      </c>
      <c r="F168" s="80">
        <v>4</v>
      </c>
      <c r="G168" s="60" t="s">
        <v>1102</v>
      </c>
      <c r="H168" s="60" t="s">
        <v>1103</v>
      </c>
      <c r="I168" s="81"/>
      <c r="J168" s="82">
        <v>1</v>
      </c>
      <c r="K168" s="63">
        <f t="shared" si="170"/>
        <v>1</v>
      </c>
      <c r="L168" s="63">
        <f t="shared" si="171"/>
        <v>0</v>
      </c>
      <c r="M168" s="83">
        <v>26</v>
      </c>
      <c r="N168" s="84">
        <v>2</v>
      </c>
      <c r="O168" s="66">
        <f t="shared" si="172"/>
        <v>1</v>
      </c>
      <c r="P168" s="66">
        <f t="shared" si="173"/>
        <v>1</v>
      </c>
      <c r="Q168" s="83">
        <v>26</v>
      </c>
      <c r="R168" s="85">
        <f t="shared" si="174"/>
        <v>158.60000000000002</v>
      </c>
      <c r="S168" s="69">
        <f t="shared" si="175"/>
        <v>26</v>
      </c>
      <c r="T168" s="70">
        <f t="shared" si="176"/>
        <v>26</v>
      </c>
      <c r="U168" s="70">
        <f t="shared" si="177"/>
        <v>31.2</v>
      </c>
      <c r="V168" s="70">
        <f t="shared" si="178"/>
        <v>52</v>
      </c>
      <c r="W168" s="70">
        <f t="shared" si="179"/>
        <v>7.8</v>
      </c>
      <c r="X168" s="70">
        <f t="shared" si="180"/>
        <v>15.6</v>
      </c>
      <c r="Y168" s="70">
        <f t="shared" si="181"/>
        <v>78</v>
      </c>
      <c r="Z168" s="70">
        <f t="shared" si="181"/>
        <v>33.799999999999997</v>
      </c>
      <c r="AA168" s="70">
        <f t="shared" si="181"/>
        <v>46.8</v>
      </c>
      <c r="AB168" s="71"/>
      <c r="AC168" s="7">
        <f t="shared" si="182"/>
        <v>0</v>
      </c>
      <c r="AD168" s="86"/>
      <c r="AE168" s="73"/>
      <c r="AF168" s="87"/>
      <c r="AG168" s="87"/>
      <c r="AH168" s="88"/>
      <c r="AI168" s="88"/>
      <c r="AJ168" s="75"/>
      <c r="AK168" s="87"/>
      <c r="AL168" s="88"/>
      <c r="AM168" s="75"/>
      <c r="AN168" s="89"/>
      <c r="AO168" s="86"/>
      <c r="AP168" s="87"/>
      <c r="AQ168" s="87"/>
      <c r="AR168" s="87"/>
      <c r="AS168" s="559" t="s">
        <v>1104</v>
      </c>
      <c r="AT168" s="88"/>
      <c r="AU168" s="75"/>
      <c r="AV168" s="89"/>
    </row>
    <row r="169" spans="1:68" ht="27.95" customHeight="1" x14ac:dyDescent="0.25">
      <c r="A169" s="54" t="s">
        <v>1088</v>
      </c>
      <c r="B169" s="55" t="s">
        <v>1089</v>
      </c>
      <c r="C169" s="56" t="s">
        <v>117</v>
      </c>
      <c r="D169" s="57" t="s">
        <v>896</v>
      </c>
      <c r="E169" s="150" t="s">
        <v>129</v>
      </c>
      <c r="F169" s="59">
        <v>1</v>
      </c>
      <c r="G169" s="60" t="s">
        <v>1105</v>
      </c>
      <c r="H169" s="60" t="s">
        <v>1096</v>
      </c>
      <c r="I169" s="81"/>
      <c r="J169" s="82">
        <v>1</v>
      </c>
      <c r="K169" s="63">
        <f t="shared" si="170"/>
        <v>1</v>
      </c>
      <c r="L169" s="63">
        <f t="shared" si="171"/>
        <v>0</v>
      </c>
      <c r="M169" s="83">
        <v>26</v>
      </c>
      <c r="N169" s="84">
        <v>1</v>
      </c>
      <c r="O169" s="66">
        <f t="shared" si="172"/>
        <v>1</v>
      </c>
      <c r="P169" s="66">
        <f t="shared" si="173"/>
        <v>0</v>
      </c>
      <c r="Q169" s="83">
        <v>26</v>
      </c>
      <c r="R169" s="85">
        <f t="shared" si="174"/>
        <v>124.80000000000001</v>
      </c>
      <c r="S169" s="69">
        <f t="shared" si="175"/>
        <v>26</v>
      </c>
      <c r="T169" s="70">
        <f t="shared" si="176"/>
        <v>26</v>
      </c>
      <c r="U169" s="70">
        <f t="shared" si="177"/>
        <v>31.2</v>
      </c>
      <c r="V169" s="70">
        <f t="shared" si="178"/>
        <v>26</v>
      </c>
      <c r="W169" s="70">
        <f t="shared" si="179"/>
        <v>7.8</v>
      </c>
      <c r="X169" s="70">
        <f t="shared" si="180"/>
        <v>7.8</v>
      </c>
      <c r="Y169" s="70">
        <f t="shared" si="181"/>
        <v>52</v>
      </c>
      <c r="Z169" s="70">
        <f t="shared" si="181"/>
        <v>33.799999999999997</v>
      </c>
      <c r="AA169" s="70">
        <f t="shared" si="181"/>
        <v>39</v>
      </c>
      <c r="AB169" s="71"/>
      <c r="AC169" s="7">
        <f t="shared" si="182"/>
        <v>0</v>
      </c>
      <c r="AD169" s="86"/>
      <c r="AE169" s="73"/>
      <c r="AF169" s="87"/>
      <c r="AG169" s="87"/>
      <c r="AH169" s="88"/>
      <c r="AI169" s="88"/>
      <c r="AJ169" s="75"/>
      <c r="AK169" s="87"/>
      <c r="AL169" s="88"/>
      <c r="AM169" s="75"/>
      <c r="AN169" s="89"/>
      <c r="AO169" s="86"/>
      <c r="AP169" s="87"/>
      <c r="AQ169" s="87"/>
      <c r="AR169" s="87"/>
      <c r="AS169" s="87"/>
      <c r="AT169" s="88"/>
      <c r="AU169" s="75"/>
      <c r="AV169" s="89"/>
    </row>
    <row r="170" spans="1:68" ht="27.95" customHeight="1" x14ac:dyDescent="0.25">
      <c r="A170" s="54"/>
      <c r="B170" s="55"/>
      <c r="C170" s="56"/>
      <c r="D170" s="57"/>
      <c r="E170" s="141"/>
      <c r="F170" s="136"/>
      <c r="G170" s="137"/>
      <c r="H170" s="140" t="s">
        <v>1106</v>
      </c>
      <c r="I170" s="81"/>
      <c r="J170" s="82">
        <v>1</v>
      </c>
      <c r="K170" s="63">
        <f t="shared" si="170"/>
        <v>1</v>
      </c>
      <c r="L170" s="63">
        <f t="shared" si="171"/>
        <v>0</v>
      </c>
      <c r="M170" s="83">
        <v>4</v>
      </c>
      <c r="N170" s="84"/>
      <c r="O170" s="66">
        <f t="shared" si="172"/>
        <v>0</v>
      </c>
      <c r="P170" s="66">
        <f t="shared" si="173"/>
        <v>0</v>
      </c>
      <c r="Q170" s="83"/>
      <c r="R170" s="85">
        <f t="shared" si="174"/>
        <v>12.8</v>
      </c>
      <c r="S170" s="69">
        <f t="shared" si="175"/>
        <v>4</v>
      </c>
      <c r="T170" s="70">
        <f t="shared" si="176"/>
        <v>4</v>
      </c>
      <c r="U170" s="70">
        <f t="shared" si="177"/>
        <v>4.8</v>
      </c>
      <c r="V170" s="70">
        <f t="shared" si="178"/>
        <v>0</v>
      </c>
      <c r="W170" s="70">
        <f t="shared" si="179"/>
        <v>0</v>
      </c>
      <c r="X170" s="70">
        <f t="shared" si="180"/>
        <v>0</v>
      </c>
      <c r="Y170" s="70">
        <f t="shared" si="181"/>
        <v>4</v>
      </c>
      <c r="Z170" s="70">
        <f t="shared" si="181"/>
        <v>4</v>
      </c>
      <c r="AA170" s="70">
        <f t="shared" si="181"/>
        <v>4.8</v>
      </c>
      <c r="AB170" s="71"/>
      <c r="AC170" s="7">
        <f t="shared" si="182"/>
        <v>0</v>
      </c>
      <c r="AD170" s="86"/>
      <c r="AE170" s="73"/>
      <c r="AF170" s="87"/>
      <c r="AG170" s="87"/>
      <c r="AH170" s="88"/>
      <c r="AI170" s="88"/>
      <c r="AJ170" s="75"/>
      <c r="AK170" s="87"/>
      <c r="AL170" s="88"/>
      <c r="AM170" s="75"/>
      <c r="AN170" s="89"/>
      <c r="AO170" s="86"/>
      <c r="AP170" s="87"/>
      <c r="AQ170" s="87"/>
      <c r="AR170" s="87"/>
      <c r="AS170" s="87"/>
      <c r="AT170" s="88"/>
      <c r="AU170" s="75"/>
      <c r="AV170" s="89"/>
    </row>
    <row r="171" spans="1:68" ht="27.95" customHeight="1" x14ac:dyDescent="0.25">
      <c r="A171" s="54"/>
      <c r="B171" s="55"/>
      <c r="C171" s="56"/>
      <c r="D171" s="57"/>
      <c r="E171" s="141"/>
      <c r="F171" s="136"/>
      <c r="G171" s="142"/>
      <c r="H171" s="140"/>
      <c r="I171" s="81"/>
      <c r="J171" s="82"/>
      <c r="K171" s="63">
        <f t="shared" si="170"/>
        <v>0</v>
      </c>
      <c r="L171" s="63">
        <f t="shared" si="171"/>
        <v>0</v>
      </c>
      <c r="M171" s="83"/>
      <c r="N171" s="84"/>
      <c r="O171" s="66">
        <f t="shared" si="172"/>
        <v>0</v>
      </c>
      <c r="P171" s="66">
        <f t="shared" si="173"/>
        <v>0</v>
      </c>
      <c r="Q171" s="83"/>
      <c r="R171" s="85">
        <f t="shared" si="174"/>
        <v>0</v>
      </c>
      <c r="S171" s="69">
        <f t="shared" si="175"/>
        <v>0</v>
      </c>
      <c r="T171" s="70">
        <f t="shared" si="176"/>
        <v>0</v>
      </c>
      <c r="U171" s="70">
        <f t="shared" si="177"/>
        <v>0</v>
      </c>
      <c r="V171" s="70">
        <f t="shared" si="178"/>
        <v>0</v>
      </c>
      <c r="W171" s="70">
        <f t="shared" si="179"/>
        <v>0</v>
      </c>
      <c r="X171" s="70">
        <f t="shared" si="180"/>
        <v>0</v>
      </c>
      <c r="Y171" s="70">
        <f t="shared" si="181"/>
        <v>0</v>
      </c>
      <c r="Z171" s="70">
        <f t="shared" si="181"/>
        <v>0</v>
      </c>
      <c r="AA171" s="70">
        <f t="shared" si="181"/>
        <v>0</v>
      </c>
      <c r="AB171" s="71"/>
      <c r="AC171" s="7">
        <f t="shared" si="182"/>
        <v>0</v>
      </c>
      <c r="AD171" s="86"/>
      <c r="AE171" s="73"/>
      <c r="AF171" s="87"/>
      <c r="AG171" s="87"/>
      <c r="AH171" s="88"/>
      <c r="AI171" s="88"/>
      <c r="AJ171" s="75"/>
      <c r="AK171" s="87"/>
      <c r="AL171" s="88"/>
      <c r="AM171" s="75"/>
      <c r="AN171" s="89"/>
      <c r="AO171" s="86"/>
      <c r="AP171" s="87"/>
      <c r="AQ171" s="87"/>
      <c r="AR171" s="87"/>
      <c r="AS171" s="87"/>
      <c r="AT171" s="88"/>
      <c r="AU171" s="75"/>
      <c r="AV171" s="89"/>
    </row>
    <row r="172" spans="1:68" ht="27.95" customHeight="1" x14ac:dyDescent="0.25">
      <c r="A172" s="54"/>
      <c r="B172" s="55"/>
      <c r="C172" s="56"/>
      <c r="D172" s="57"/>
      <c r="E172" s="141"/>
      <c r="F172" s="136"/>
      <c r="G172" s="142"/>
      <c r="H172" s="140"/>
      <c r="I172" s="94"/>
      <c r="J172" s="82"/>
      <c r="K172" s="63">
        <f t="shared" si="170"/>
        <v>0</v>
      </c>
      <c r="L172" s="63">
        <f t="shared" si="171"/>
        <v>0</v>
      </c>
      <c r="M172" s="83"/>
      <c r="N172" s="84"/>
      <c r="O172" s="66">
        <f t="shared" si="172"/>
        <v>0</v>
      </c>
      <c r="P172" s="66">
        <f t="shared" si="173"/>
        <v>0</v>
      </c>
      <c r="Q172" s="83"/>
      <c r="R172" s="85">
        <f t="shared" si="174"/>
        <v>0</v>
      </c>
      <c r="S172" s="69">
        <f t="shared" si="175"/>
        <v>0</v>
      </c>
      <c r="T172" s="70">
        <f t="shared" si="176"/>
        <v>0</v>
      </c>
      <c r="U172" s="70">
        <f t="shared" si="177"/>
        <v>0</v>
      </c>
      <c r="V172" s="70">
        <f t="shared" si="178"/>
        <v>0</v>
      </c>
      <c r="W172" s="70">
        <f t="shared" si="179"/>
        <v>0</v>
      </c>
      <c r="X172" s="70">
        <f t="shared" si="180"/>
        <v>0</v>
      </c>
      <c r="Y172" s="70">
        <f t="shared" si="181"/>
        <v>0</v>
      </c>
      <c r="Z172" s="70">
        <f t="shared" si="181"/>
        <v>0</v>
      </c>
      <c r="AA172" s="70">
        <f t="shared" si="181"/>
        <v>0</v>
      </c>
      <c r="AB172" s="71"/>
      <c r="AC172" s="7">
        <f t="shared" si="182"/>
        <v>0</v>
      </c>
      <c r="AD172" s="86"/>
      <c r="AE172" s="73"/>
      <c r="AF172" s="87"/>
      <c r="AG172" s="87"/>
      <c r="AH172" s="88"/>
      <c r="AI172" s="88"/>
      <c r="AJ172" s="75"/>
      <c r="AK172" s="87"/>
      <c r="AL172" s="88"/>
      <c r="AM172" s="75"/>
      <c r="AN172" s="89"/>
      <c r="AO172" s="86"/>
      <c r="AP172" s="87"/>
      <c r="AQ172" s="87"/>
      <c r="AR172" s="87"/>
      <c r="AS172" s="87"/>
      <c r="AT172" s="88"/>
      <c r="AU172" s="75"/>
      <c r="AV172" s="89"/>
    </row>
    <row r="173" spans="1:68" ht="27.95" customHeight="1" x14ac:dyDescent="0.25">
      <c r="A173" s="54"/>
      <c r="B173" s="55"/>
      <c r="C173" s="56"/>
      <c r="D173" s="57"/>
      <c r="E173" s="143"/>
      <c r="F173" s="144"/>
      <c r="G173" s="145"/>
      <c r="H173" s="140"/>
      <c r="I173" s="81"/>
      <c r="J173" s="82"/>
      <c r="K173" s="63">
        <f t="shared" si="170"/>
        <v>0</v>
      </c>
      <c r="L173" s="63">
        <f t="shared" si="171"/>
        <v>0</v>
      </c>
      <c r="M173" s="83"/>
      <c r="N173" s="84"/>
      <c r="O173" s="66">
        <f t="shared" si="172"/>
        <v>0</v>
      </c>
      <c r="P173" s="66">
        <f t="shared" si="173"/>
        <v>0</v>
      </c>
      <c r="Q173" s="83"/>
      <c r="R173" s="85">
        <f t="shared" si="174"/>
        <v>0</v>
      </c>
      <c r="S173" s="69">
        <f t="shared" si="175"/>
        <v>0</v>
      </c>
      <c r="T173" s="70">
        <f t="shared" si="176"/>
        <v>0</v>
      </c>
      <c r="U173" s="70">
        <f t="shared" si="177"/>
        <v>0</v>
      </c>
      <c r="V173" s="70">
        <f t="shared" si="178"/>
        <v>0</v>
      </c>
      <c r="W173" s="70">
        <f t="shared" si="179"/>
        <v>0</v>
      </c>
      <c r="X173" s="70">
        <f t="shared" si="180"/>
        <v>0</v>
      </c>
      <c r="Y173" s="70">
        <f t="shared" si="181"/>
        <v>0</v>
      </c>
      <c r="Z173" s="70">
        <f t="shared" si="181"/>
        <v>0</v>
      </c>
      <c r="AA173" s="70">
        <f t="shared" si="181"/>
        <v>0</v>
      </c>
      <c r="AB173" s="71"/>
      <c r="AC173" s="7">
        <f t="shared" si="182"/>
        <v>0</v>
      </c>
      <c r="AD173" s="86"/>
      <c r="AE173" s="73"/>
      <c r="AF173" s="87"/>
      <c r="AG173" s="87"/>
      <c r="AH173" s="88"/>
      <c r="AI173" s="88"/>
      <c r="AJ173" s="75"/>
      <c r="AK173" s="87"/>
      <c r="AL173" s="88"/>
      <c r="AM173" s="75"/>
      <c r="AN173" s="89"/>
      <c r="AO173" s="86"/>
      <c r="AP173" s="87"/>
      <c r="AQ173" s="87"/>
      <c r="AR173" s="87"/>
      <c r="AS173" s="87"/>
      <c r="AT173" s="88"/>
      <c r="AU173" s="75"/>
      <c r="AV173" s="89"/>
      <c r="AW173" s="171"/>
      <c r="AX173" s="171"/>
      <c r="AY173" s="171"/>
      <c r="AZ173" s="171"/>
      <c r="BA173" s="171"/>
      <c r="BB173" s="171"/>
      <c r="BC173" s="171"/>
      <c r="BD173" s="171"/>
      <c r="BE173" s="171"/>
      <c r="BF173" s="171"/>
      <c r="BG173" s="171"/>
      <c r="BH173" s="171"/>
      <c r="BI173" s="171"/>
      <c r="BJ173" s="171"/>
      <c r="BK173" s="171"/>
      <c r="BL173" s="171"/>
      <c r="BM173" s="171"/>
      <c r="BN173" s="171"/>
      <c r="BO173" s="171"/>
      <c r="BP173" s="171"/>
    </row>
    <row r="174" spans="1:68" ht="27.95" customHeight="1" x14ac:dyDescent="0.25">
      <c r="A174" s="54"/>
      <c r="B174" s="55"/>
      <c r="C174" s="56"/>
      <c r="D174" s="57"/>
      <c r="E174" s="146"/>
      <c r="F174" s="962"/>
      <c r="G174" s="142"/>
      <c r="H174" s="963"/>
      <c r="I174" s="964"/>
      <c r="J174" s="82"/>
      <c r="K174" s="96">
        <f t="shared" si="170"/>
        <v>0</v>
      </c>
      <c r="L174" s="96">
        <f t="shared" si="171"/>
        <v>0</v>
      </c>
      <c r="M174" s="83"/>
      <c r="N174" s="84"/>
      <c r="O174" s="66">
        <f t="shared" si="172"/>
        <v>0</v>
      </c>
      <c r="P174" s="66">
        <f t="shared" si="173"/>
        <v>0</v>
      </c>
      <c r="Q174" s="83"/>
      <c r="R174" s="85">
        <f t="shared" si="174"/>
        <v>0</v>
      </c>
      <c r="S174" s="69">
        <f t="shared" si="175"/>
        <v>0</v>
      </c>
      <c r="T174" s="70">
        <f t="shared" si="176"/>
        <v>0</v>
      </c>
      <c r="U174" s="70">
        <f t="shared" si="177"/>
        <v>0</v>
      </c>
      <c r="V174" s="70">
        <f t="shared" si="178"/>
        <v>0</v>
      </c>
      <c r="W174" s="70">
        <f t="shared" si="179"/>
        <v>0</v>
      </c>
      <c r="X174" s="70">
        <f t="shared" si="180"/>
        <v>0</v>
      </c>
      <c r="Y174" s="70">
        <f t="shared" si="181"/>
        <v>0</v>
      </c>
      <c r="Z174" s="70">
        <f t="shared" si="181"/>
        <v>0</v>
      </c>
      <c r="AA174" s="70">
        <f t="shared" si="181"/>
        <v>0</v>
      </c>
      <c r="AB174" s="71"/>
      <c r="AC174" s="7">
        <f t="shared" si="182"/>
        <v>0</v>
      </c>
      <c r="AD174" s="86"/>
      <c r="AE174" s="73"/>
      <c r="AF174" s="87"/>
      <c r="AG174" s="87"/>
      <c r="AH174" s="88"/>
      <c r="AI174" s="88"/>
      <c r="AJ174" s="75"/>
      <c r="AK174" s="87"/>
      <c r="AL174" s="88"/>
      <c r="AM174" s="75"/>
      <c r="AN174" s="89"/>
      <c r="AO174" s="86"/>
      <c r="AP174" s="87"/>
      <c r="AQ174" s="87"/>
      <c r="AR174" s="87"/>
      <c r="AS174" s="87"/>
      <c r="AT174" s="88"/>
      <c r="AU174" s="75"/>
      <c r="AV174" s="89"/>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row>
    <row r="175" spans="1:68" s="179" customFormat="1" ht="27.95" customHeight="1" x14ac:dyDescent="0.25">
      <c r="A175" s="193" t="s">
        <v>1088</v>
      </c>
      <c r="B175" s="194" t="s">
        <v>1089</v>
      </c>
      <c r="C175" s="56" t="s">
        <v>117</v>
      </c>
      <c r="D175" s="57" t="s">
        <v>896</v>
      </c>
      <c r="E175" s="101" t="s">
        <v>49</v>
      </c>
      <c r="F175" s="101"/>
      <c r="G175" s="102"/>
      <c r="H175" s="103"/>
      <c r="I175" s="104"/>
      <c r="J175" s="105"/>
      <c r="K175" s="106"/>
      <c r="L175" s="106"/>
      <c r="M175" s="107"/>
      <c r="N175" s="108"/>
      <c r="O175" s="109"/>
      <c r="P175" s="109"/>
      <c r="Q175" s="107"/>
      <c r="R175" s="110">
        <f>J175*M175*$R$9</f>
        <v>0</v>
      </c>
      <c r="S175" s="111">
        <f>J175*M175*$S$9</f>
        <v>0</v>
      </c>
      <c r="T175" s="112">
        <f>K175*M175*$T$9</f>
        <v>0</v>
      </c>
      <c r="U175" s="112">
        <f>J175*M175*$U$9</f>
        <v>0</v>
      </c>
      <c r="V175" s="112">
        <f t="shared" si="178"/>
        <v>0</v>
      </c>
      <c r="W175" s="112">
        <f t="shared" si="179"/>
        <v>0</v>
      </c>
      <c r="X175" s="112">
        <f t="shared" si="180"/>
        <v>0</v>
      </c>
      <c r="Y175" s="112">
        <f t="shared" si="181"/>
        <v>0</v>
      </c>
      <c r="Z175" s="112">
        <f t="shared" si="181"/>
        <v>0</v>
      </c>
      <c r="AA175" s="112">
        <f t="shared" si="181"/>
        <v>0</v>
      </c>
      <c r="AB175" s="113"/>
      <c r="AC175" s="7">
        <f t="shared" si="182"/>
        <v>0</v>
      </c>
      <c r="AD175" s="176"/>
      <c r="AE175" s="73"/>
      <c r="AF175" s="177"/>
      <c r="AG175" s="177"/>
      <c r="AH175" s="88"/>
      <c r="AI175" s="88"/>
      <c r="AJ175" s="75"/>
      <c r="AK175" s="177"/>
      <c r="AL175" s="88"/>
      <c r="AM175" s="75"/>
      <c r="AN175" s="178"/>
      <c r="AO175" s="176"/>
      <c r="AP175" s="177"/>
      <c r="AQ175" s="177"/>
      <c r="AR175" s="177"/>
      <c r="AS175" s="177"/>
      <c r="AT175" s="88"/>
      <c r="AU175" s="75"/>
      <c r="AV175" s="178"/>
      <c r="AW175" s="6"/>
      <c r="AX175" s="6"/>
      <c r="AY175" s="6"/>
      <c r="AZ175" s="6"/>
      <c r="BA175" s="6"/>
      <c r="BB175" s="6"/>
      <c r="BC175" s="6"/>
      <c r="BD175" s="6"/>
      <c r="BE175" s="6"/>
      <c r="BF175" s="6"/>
      <c r="BG175" s="6"/>
      <c r="BH175" s="6"/>
      <c r="BI175" s="6"/>
      <c r="BJ175" s="6"/>
      <c r="BK175" s="6"/>
      <c r="BL175" s="6"/>
      <c r="BM175" s="6"/>
      <c r="BN175" s="6"/>
      <c r="BO175" s="6"/>
      <c r="BP175" s="6"/>
    </row>
    <row r="176" spans="1:68" s="171" customFormat="1" ht="27.95" customHeight="1" x14ac:dyDescent="0.25">
      <c r="A176" s="193" t="s">
        <v>1088</v>
      </c>
      <c r="B176" s="194" t="s">
        <v>1089</v>
      </c>
      <c r="C176" s="56" t="s">
        <v>117</v>
      </c>
      <c r="D176" s="57" t="s">
        <v>896</v>
      </c>
      <c r="E176" s="101" t="s">
        <v>49</v>
      </c>
      <c r="F176" s="101"/>
      <c r="G176" s="102"/>
      <c r="H176" s="103"/>
      <c r="I176" s="104"/>
      <c r="J176" s="105"/>
      <c r="K176" s="106">
        <f>IF(J176&gt;0, 1, 0)</f>
        <v>0</v>
      </c>
      <c r="L176" s="106">
        <f t="shared" si="171"/>
        <v>0</v>
      </c>
      <c r="M176" s="107"/>
      <c r="N176" s="108"/>
      <c r="O176" s="109">
        <f t="shared" si="172"/>
        <v>0</v>
      </c>
      <c r="P176" s="109">
        <f t="shared" si="173"/>
        <v>0</v>
      </c>
      <c r="Q176" s="107"/>
      <c r="R176" s="110">
        <f>J176*M176*$R$9</f>
        <v>0</v>
      </c>
      <c r="S176" s="111">
        <f>J176*M176*$S$9</f>
        <v>0</v>
      </c>
      <c r="T176" s="112">
        <f>K176*M176*$T$9</f>
        <v>0</v>
      </c>
      <c r="U176" s="112">
        <f>J176*M176*$U$9</f>
        <v>0</v>
      </c>
      <c r="V176" s="112">
        <f t="shared" si="178"/>
        <v>0</v>
      </c>
      <c r="W176" s="112">
        <f t="shared" si="179"/>
        <v>0</v>
      </c>
      <c r="X176" s="112">
        <f t="shared" si="180"/>
        <v>0</v>
      </c>
      <c r="Y176" s="112">
        <f t="shared" si="181"/>
        <v>0</v>
      </c>
      <c r="Z176" s="112">
        <f t="shared" si="181"/>
        <v>0</v>
      </c>
      <c r="AA176" s="112">
        <f t="shared" si="181"/>
        <v>0</v>
      </c>
      <c r="AB176" s="113"/>
      <c r="AC176" s="114">
        <f t="shared" si="182"/>
        <v>0</v>
      </c>
      <c r="AD176" s="176"/>
      <c r="AE176" s="73"/>
      <c r="AF176" s="177"/>
      <c r="AG176" s="177"/>
      <c r="AH176" s="88"/>
      <c r="AI176" s="88"/>
      <c r="AJ176" s="75"/>
      <c r="AK176" s="177"/>
      <c r="AL176" s="88"/>
      <c r="AM176" s="75"/>
      <c r="AN176" s="178"/>
      <c r="AO176" s="176"/>
      <c r="AP176" s="177"/>
      <c r="AQ176" s="177"/>
      <c r="AR176" s="177"/>
      <c r="AS176" s="177"/>
      <c r="AT176" s="88"/>
      <c r="AU176" s="75"/>
      <c r="AV176" s="178"/>
      <c r="AW176" s="6"/>
      <c r="AX176" s="6"/>
      <c r="AY176" s="6"/>
      <c r="AZ176" s="6"/>
      <c r="BA176" s="6"/>
      <c r="BB176" s="6"/>
      <c r="BC176" s="6"/>
      <c r="BD176" s="6"/>
      <c r="BE176" s="6"/>
      <c r="BF176" s="6"/>
      <c r="BG176" s="6"/>
      <c r="BH176" s="6"/>
      <c r="BI176" s="6"/>
      <c r="BJ176" s="6"/>
      <c r="BK176" s="6"/>
      <c r="BL176" s="6"/>
      <c r="BM176" s="6"/>
      <c r="BN176" s="6"/>
      <c r="BO176" s="6"/>
      <c r="BP176" s="6"/>
    </row>
    <row r="177" spans="1:68" ht="27.95" customHeight="1" thickBot="1" x14ac:dyDescent="0.3">
      <c r="A177" s="116" t="s">
        <v>1088</v>
      </c>
      <c r="B177" s="117" t="s">
        <v>1089</v>
      </c>
      <c r="C177" s="117" t="s">
        <v>117</v>
      </c>
      <c r="D177" s="497"/>
      <c r="E177" s="118"/>
      <c r="F177" s="118"/>
      <c r="G177" s="119"/>
      <c r="H177" s="120" t="s">
        <v>90</v>
      </c>
      <c r="I177" s="121"/>
      <c r="J177" s="122"/>
      <c r="K177" s="123"/>
      <c r="L177" s="123"/>
      <c r="M177" s="124"/>
      <c r="N177" s="125"/>
      <c r="O177" s="123"/>
      <c r="P177" s="123"/>
      <c r="Q177" s="124"/>
      <c r="R177" s="126">
        <f>SUM(R165:R176)</f>
        <v>545.79999999999995</v>
      </c>
      <c r="S177" s="127">
        <f t="shared" ref="S177:AA177" si="183">SUM(S165:S176)</f>
        <v>108</v>
      </c>
      <c r="T177" s="128">
        <f t="shared" si="183"/>
        <v>108</v>
      </c>
      <c r="U177" s="128">
        <f t="shared" si="183"/>
        <v>129.6</v>
      </c>
      <c r="V177" s="128">
        <f t="shared" si="183"/>
        <v>130</v>
      </c>
      <c r="W177" s="128">
        <f t="shared" si="183"/>
        <v>31.2</v>
      </c>
      <c r="X177" s="128">
        <f t="shared" si="183"/>
        <v>39</v>
      </c>
      <c r="Y177" s="129">
        <f t="shared" si="183"/>
        <v>238</v>
      </c>
      <c r="Z177" s="129">
        <f t="shared" si="183"/>
        <v>139.19999999999999</v>
      </c>
      <c r="AA177" s="129">
        <f t="shared" si="183"/>
        <v>168.60000000000002</v>
      </c>
      <c r="AB177" s="130">
        <f>R177/1800/0.6</f>
        <v>0.50537037037037036</v>
      </c>
      <c r="AC177" s="7"/>
      <c r="AD177" s="131"/>
      <c r="AE177" s="132"/>
      <c r="AF177" s="132"/>
      <c r="AG177" s="132"/>
      <c r="AH177" s="132"/>
      <c r="AI177" s="132"/>
      <c r="AJ177" s="132"/>
      <c r="AK177" s="132"/>
      <c r="AL177" s="132"/>
      <c r="AM177" s="132"/>
      <c r="AN177" s="132"/>
      <c r="AO177" s="132"/>
      <c r="AP177" s="132"/>
      <c r="AQ177" s="132"/>
      <c r="AR177" s="132"/>
      <c r="AS177" s="132"/>
      <c r="AT177" s="132"/>
      <c r="AU177" s="132"/>
      <c r="AV177" s="961"/>
    </row>
    <row r="178" spans="1:68" ht="27.75" customHeight="1" thickTop="1" x14ac:dyDescent="0.25">
      <c r="A178" s="54" t="s">
        <v>1107</v>
      </c>
      <c r="B178" s="55" t="s">
        <v>1108</v>
      </c>
      <c r="C178" s="56" t="s">
        <v>199</v>
      </c>
      <c r="D178" s="57" t="s">
        <v>896</v>
      </c>
      <c r="E178" s="58" t="s">
        <v>54</v>
      </c>
      <c r="F178" s="80">
        <v>6</v>
      </c>
      <c r="G178" s="60" t="s">
        <v>992</v>
      </c>
      <c r="H178" s="60" t="s">
        <v>993</v>
      </c>
      <c r="I178" s="959"/>
      <c r="J178" s="62"/>
      <c r="K178" s="63">
        <f t="shared" ref="K178:K187" si="184">IF(J178&gt;0, 1, 0)</f>
        <v>0</v>
      </c>
      <c r="L178" s="63">
        <f t="shared" ref="L178:L189" si="185">J178-K178</f>
        <v>0</v>
      </c>
      <c r="M178" s="64"/>
      <c r="N178" s="65"/>
      <c r="O178" s="66">
        <f t="shared" ref="O178:O189" si="186">IF(N178&gt;0, 1, 0)</f>
        <v>0</v>
      </c>
      <c r="P178" s="66">
        <f t="shared" ref="P178:P189" si="187">N178-O178</f>
        <v>0</v>
      </c>
      <c r="Q178" s="960"/>
      <c r="R178" s="68">
        <f t="shared" ref="R178:R187" si="188">(K178*M178*$R$5)+(L178*M178*$R$6)+(O178*Q178*$R$7)+(P178*Q178*$R$8)</f>
        <v>0</v>
      </c>
      <c r="S178" s="69">
        <f t="shared" ref="S178:S187" si="189">J178*M178*$S$5</f>
        <v>0</v>
      </c>
      <c r="T178" s="70">
        <f t="shared" ref="T178:T187" si="190">K178*M178*$T$5</f>
        <v>0</v>
      </c>
      <c r="U178" s="70">
        <f t="shared" ref="U178:U187" si="191">J178*M178*$U$5</f>
        <v>0</v>
      </c>
      <c r="V178" s="70">
        <f t="shared" ref="V178:V189" si="192">N178*Q178*$V$7</f>
        <v>0</v>
      </c>
      <c r="W178" s="70">
        <f t="shared" ref="W178:W189" si="193">O178*Q178*$W$7</f>
        <v>0</v>
      </c>
      <c r="X178" s="70">
        <f t="shared" ref="X178:X189" si="194">N178*Q178*$X$7</f>
        <v>0</v>
      </c>
      <c r="Y178" s="70">
        <f t="shared" ref="Y178:AA189" si="195">S178+V178</f>
        <v>0</v>
      </c>
      <c r="Z178" s="70">
        <f t="shared" si="195"/>
        <v>0</v>
      </c>
      <c r="AA178" s="70">
        <f t="shared" si="195"/>
        <v>0</v>
      </c>
      <c r="AB178" s="71"/>
      <c r="AC178" s="7">
        <f>R178-Y178-Z178-AA178</f>
        <v>0</v>
      </c>
      <c r="AD178" s="162"/>
      <c r="AE178" s="134"/>
      <c r="AF178" s="163"/>
      <c r="AG178" s="164"/>
      <c r="AH178" s="88"/>
      <c r="AI178" s="88"/>
      <c r="AJ178" s="75"/>
      <c r="AK178" s="562" t="s">
        <v>994</v>
      </c>
      <c r="AL178" s="88"/>
      <c r="AM178" s="75"/>
      <c r="AN178" s="89"/>
      <c r="AO178" s="563" t="s">
        <v>1078</v>
      </c>
      <c r="AP178" s="87"/>
      <c r="AQ178" s="87"/>
      <c r="AR178" s="167"/>
      <c r="AS178" s="87" t="s">
        <v>210</v>
      </c>
      <c r="AT178" s="88"/>
      <c r="AU178" s="75"/>
      <c r="AV178" s="89"/>
    </row>
    <row r="179" spans="1:68" ht="27.95" customHeight="1" x14ac:dyDescent="0.25">
      <c r="A179" s="54" t="s">
        <v>1107</v>
      </c>
      <c r="B179" s="55" t="s">
        <v>1108</v>
      </c>
      <c r="C179" s="56" t="s">
        <v>199</v>
      </c>
      <c r="D179" s="57" t="s">
        <v>896</v>
      </c>
      <c r="E179" s="93" t="s">
        <v>73</v>
      </c>
      <c r="F179" s="80">
        <v>2</v>
      </c>
      <c r="G179" s="60" t="s">
        <v>999</v>
      </c>
      <c r="H179" s="60" t="s">
        <v>1000</v>
      </c>
      <c r="I179" s="81"/>
      <c r="J179" s="82"/>
      <c r="K179" s="63">
        <f t="shared" si="184"/>
        <v>0</v>
      </c>
      <c r="L179" s="63">
        <f t="shared" si="185"/>
        <v>0</v>
      </c>
      <c r="M179" s="83"/>
      <c r="N179" s="84"/>
      <c r="O179" s="66">
        <f t="shared" si="186"/>
        <v>0</v>
      </c>
      <c r="P179" s="66">
        <f t="shared" si="187"/>
        <v>0</v>
      </c>
      <c r="Q179" s="83"/>
      <c r="R179" s="85">
        <f t="shared" si="188"/>
        <v>0</v>
      </c>
      <c r="S179" s="69">
        <f t="shared" si="189"/>
        <v>0</v>
      </c>
      <c r="T179" s="70">
        <f t="shared" si="190"/>
        <v>0</v>
      </c>
      <c r="U179" s="70">
        <f t="shared" si="191"/>
        <v>0</v>
      </c>
      <c r="V179" s="70">
        <f t="shared" si="192"/>
        <v>0</v>
      </c>
      <c r="W179" s="70">
        <f t="shared" si="193"/>
        <v>0</v>
      </c>
      <c r="X179" s="70">
        <f t="shared" si="194"/>
        <v>0</v>
      </c>
      <c r="Y179" s="70">
        <f t="shared" si="195"/>
        <v>0</v>
      </c>
      <c r="Z179" s="70">
        <f t="shared" si="195"/>
        <v>0</v>
      </c>
      <c r="AA179" s="70">
        <f t="shared" si="195"/>
        <v>0</v>
      </c>
      <c r="AB179" s="71"/>
      <c r="AC179" s="7">
        <f t="shared" ref="AC179:AC189" si="196">R177-Y177-Z177-AA177</f>
        <v>0</v>
      </c>
      <c r="AD179" s="162"/>
      <c r="AE179" s="134"/>
      <c r="AF179" s="163"/>
      <c r="AG179" s="164"/>
      <c r="AH179" s="88"/>
      <c r="AI179" s="88"/>
      <c r="AJ179" s="75"/>
      <c r="AK179" s="562" t="s">
        <v>1109</v>
      </c>
      <c r="AL179" s="88"/>
      <c r="AM179" s="75"/>
      <c r="AN179" s="89"/>
      <c r="AO179" s="86"/>
      <c r="AP179" s="87"/>
      <c r="AQ179" s="87"/>
      <c r="AR179" s="87"/>
      <c r="AS179" s="87"/>
      <c r="AT179" s="88"/>
      <c r="AU179" s="75"/>
      <c r="AV179" s="89"/>
    </row>
    <row r="180" spans="1:68" ht="27.95" customHeight="1" x14ac:dyDescent="0.25">
      <c r="A180" s="54" t="s">
        <v>1107</v>
      </c>
      <c r="B180" s="55" t="s">
        <v>1108</v>
      </c>
      <c r="C180" s="56" t="s">
        <v>199</v>
      </c>
      <c r="D180" s="57" t="s">
        <v>896</v>
      </c>
      <c r="E180" s="150" t="s">
        <v>84</v>
      </c>
      <c r="F180" s="80">
        <v>2</v>
      </c>
      <c r="G180" s="60" t="s">
        <v>424</v>
      </c>
      <c r="H180" s="60" t="s">
        <v>425</v>
      </c>
      <c r="I180" s="81"/>
      <c r="J180" s="82"/>
      <c r="K180" s="63">
        <f t="shared" si="184"/>
        <v>0</v>
      </c>
      <c r="L180" s="63">
        <f t="shared" si="185"/>
        <v>0</v>
      </c>
      <c r="M180" s="83"/>
      <c r="N180" s="564">
        <v>4</v>
      </c>
      <c r="O180" s="66">
        <f t="shared" si="186"/>
        <v>1</v>
      </c>
      <c r="P180" s="66">
        <f t="shared" si="187"/>
        <v>3</v>
      </c>
      <c r="Q180" s="471">
        <v>18</v>
      </c>
      <c r="R180" s="85">
        <f t="shared" si="188"/>
        <v>99</v>
      </c>
      <c r="S180" s="69">
        <f t="shared" si="189"/>
        <v>0</v>
      </c>
      <c r="T180" s="70">
        <f t="shared" si="190"/>
        <v>0</v>
      </c>
      <c r="U180" s="70">
        <f t="shared" si="191"/>
        <v>0</v>
      </c>
      <c r="V180" s="70">
        <f t="shared" si="192"/>
        <v>72</v>
      </c>
      <c r="W180" s="70">
        <f t="shared" si="193"/>
        <v>5.3999999999999995</v>
      </c>
      <c r="X180" s="70">
        <f t="shared" si="194"/>
        <v>21.599999999999998</v>
      </c>
      <c r="Y180" s="70">
        <f t="shared" si="195"/>
        <v>72</v>
      </c>
      <c r="Z180" s="70">
        <f t="shared" si="195"/>
        <v>5.3999999999999995</v>
      </c>
      <c r="AA180" s="70">
        <f t="shared" si="195"/>
        <v>21.599999999999998</v>
      </c>
      <c r="AB180" s="71"/>
      <c r="AC180" s="7">
        <f t="shared" si="196"/>
        <v>0</v>
      </c>
      <c r="AD180" s="162"/>
      <c r="AE180" s="134"/>
      <c r="AF180" s="163"/>
      <c r="AG180" s="164"/>
      <c r="AH180" s="88"/>
      <c r="AI180" s="88"/>
      <c r="AJ180" s="75"/>
      <c r="AK180" s="562" t="s">
        <v>1110</v>
      </c>
      <c r="AL180" s="88"/>
      <c r="AM180" s="75"/>
      <c r="AN180" s="89"/>
      <c r="AO180" s="86"/>
      <c r="AP180" s="87"/>
      <c r="AQ180" s="87"/>
      <c r="AR180" s="87"/>
      <c r="AS180" s="87"/>
      <c r="AT180" s="88"/>
      <c r="AU180" s="75"/>
      <c r="AV180" s="89"/>
    </row>
    <row r="181" spans="1:68" ht="27.95" customHeight="1" x14ac:dyDescent="0.25">
      <c r="A181" s="54" t="s">
        <v>1107</v>
      </c>
      <c r="B181" s="55" t="s">
        <v>1108</v>
      </c>
      <c r="C181" s="56" t="s">
        <v>199</v>
      </c>
      <c r="D181" s="57" t="s">
        <v>896</v>
      </c>
      <c r="E181" s="150" t="s">
        <v>84</v>
      </c>
      <c r="F181" s="59">
        <v>4</v>
      </c>
      <c r="G181" s="60" t="s">
        <v>1111</v>
      </c>
      <c r="H181" s="60" t="s">
        <v>914</v>
      </c>
      <c r="I181" s="81"/>
      <c r="J181" s="82"/>
      <c r="K181" s="63">
        <f t="shared" si="184"/>
        <v>0</v>
      </c>
      <c r="L181" s="63">
        <f t="shared" si="185"/>
        <v>0</v>
      </c>
      <c r="M181" s="83"/>
      <c r="N181" s="564">
        <v>2</v>
      </c>
      <c r="O181" s="66">
        <f t="shared" si="186"/>
        <v>1</v>
      </c>
      <c r="P181" s="66">
        <f t="shared" si="187"/>
        <v>1</v>
      </c>
      <c r="Q181" s="471">
        <v>22</v>
      </c>
      <c r="R181" s="85">
        <f t="shared" si="188"/>
        <v>63.800000000000004</v>
      </c>
      <c r="S181" s="69">
        <f t="shared" si="189"/>
        <v>0</v>
      </c>
      <c r="T181" s="70">
        <f t="shared" si="190"/>
        <v>0</v>
      </c>
      <c r="U181" s="70">
        <f t="shared" si="191"/>
        <v>0</v>
      </c>
      <c r="V181" s="70">
        <f t="shared" si="192"/>
        <v>44</v>
      </c>
      <c r="W181" s="70">
        <f t="shared" si="193"/>
        <v>6.6</v>
      </c>
      <c r="X181" s="70">
        <f t="shared" si="194"/>
        <v>13.2</v>
      </c>
      <c r="Y181" s="70">
        <f t="shared" si="195"/>
        <v>44</v>
      </c>
      <c r="Z181" s="70">
        <f t="shared" si="195"/>
        <v>6.6</v>
      </c>
      <c r="AA181" s="70">
        <f t="shared" si="195"/>
        <v>13.2</v>
      </c>
      <c r="AB181" s="71"/>
      <c r="AC181" s="7">
        <f t="shared" si="196"/>
        <v>0</v>
      </c>
      <c r="AD181" s="86"/>
      <c r="AE181" s="73"/>
      <c r="AF181" s="87"/>
      <c r="AG181" s="87"/>
      <c r="AH181" s="88"/>
      <c r="AI181" s="88"/>
      <c r="AJ181" s="75"/>
      <c r="AK181" s="565" t="s">
        <v>1112</v>
      </c>
      <c r="AL181" s="88"/>
      <c r="AM181" s="75"/>
      <c r="AN181" s="89"/>
      <c r="AO181" s="86"/>
      <c r="AP181" s="87"/>
      <c r="AQ181" s="87"/>
      <c r="AR181" s="87"/>
      <c r="AS181" s="87"/>
      <c r="AT181" s="88"/>
      <c r="AU181" s="75"/>
      <c r="AV181" s="89"/>
    </row>
    <row r="182" spans="1:68" ht="27.95" customHeight="1" x14ac:dyDescent="0.25">
      <c r="A182" s="54" t="s">
        <v>1107</v>
      </c>
      <c r="B182" s="55" t="s">
        <v>1108</v>
      </c>
      <c r="C182" s="56" t="s">
        <v>199</v>
      </c>
      <c r="D182" s="57" t="s">
        <v>896</v>
      </c>
      <c r="E182" s="150" t="s">
        <v>129</v>
      </c>
      <c r="F182" s="80">
        <v>1</v>
      </c>
      <c r="G182" s="60" t="s">
        <v>1001</v>
      </c>
      <c r="H182" s="60" t="s">
        <v>1002</v>
      </c>
      <c r="I182" s="81"/>
      <c r="J182" s="82"/>
      <c r="K182" s="63">
        <f t="shared" si="184"/>
        <v>0</v>
      </c>
      <c r="L182" s="63">
        <f t="shared" si="185"/>
        <v>0</v>
      </c>
      <c r="M182" s="83"/>
      <c r="N182" s="84"/>
      <c r="O182" s="66">
        <f t="shared" si="186"/>
        <v>0</v>
      </c>
      <c r="P182" s="66">
        <f t="shared" si="187"/>
        <v>0</v>
      </c>
      <c r="Q182" s="83"/>
      <c r="R182" s="85">
        <f t="shared" si="188"/>
        <v>0</v>
      </c>
      <c r="S182" s="69">
        <f t="shared" si="189"/>
        <v>0</v>
      </c>
      <c r="T182" s="70">
        <f t="shared" si="190"/>
        <v>0</v>
      </c>
      <c r="U182" s="70">
        <f t="shared" si="191"/>
        <v>0</v>
      </c>
      <c r="V182" s="70">
        <f t="shared" si="192"/>
        <v>0</v>
      </c>
      <c r="W182" s="70">
        <f t="shared" si="193"/>
        <v>0</v>
      </c>
      <c r="X182" s="70">
        <f t="shared" si="194"/>
        <v>0</v>
      </c>
      <c r="Y182" s="70">
        <f t="shared" si="195"/>
        <v>0</v>
      </c>
      <c r="Z182" s="70">
        <f t="shared" si="195"/>
        <v>0</v>
      </c>
      <c r="AA182" s="70">
        <f t="shared" si="195"/>
        <v>0</v>
      </c>
      <c r="AB182" s="71"/>
      <c r="AC182" s="7">
        <f t="shared" si="196"/>
        <v>0</v>
      </c>
      <c r="AD182" s="86"/>
      <c r="AE182" s="73"/>
      <c r="AF182" s="87"/>
      <c r="AG182" s="87"/>
      <c r="AH182" s="88"/>
      <c r="AI182" s="88"/>
      <c r="AJ182" s="75"/>
      <c r="AK182" s="87"/>
      <c r="AL182" s="88"/>
      <c r="AM182" s="75"/>
      <c r="AN182" s="89"/>
      <c r="AO182" s="86"/>
      <c r="AP182" s="87"/>
      <c r="AQ182" s="87"/>
      <c r="AR182" s="87"/>
      <c r="AS182" s="87"/>
      <c r="AT182" s="88"/>
      <c r="AU182" s="75"/>
      <c r="AV182" s="89"/>
    </row>
    <row r="183" spans="1:68" ht="27.95" customHeight="1" x14ac:dyDescent="0.25">
      <c r="A183" s="54" t="s">
        <v>1107</v>
      </c>
      <c r="B183" s="55" t="s">
        <v>1108</v>
      </c>
      <c r="C183" s="56" t="s">
        <v>199</v>
      </c>
      <c r="D183" s="57" t="s">
        <v>896</v>
      </c>
      <c r="E183" s="58" t="s">
        <v>54</v>
      </c>
      <c r="F183" s="80">
        <v>5</v>
      </c>
      <c r="G183" s="60" t="s">
        <v>980</v>
      </c>
      <c r="H183" s="60" t="s">
        <v>946</v>
      </c>
      <c r="I183" s="81"/>
      <c r="J183" s="82"/>
      <c r="K183" s="63">
        <f t="shared" si="184"/>
        <v>0</v>
      </c>
      <c r="L183" s="63">
        <f t="shared" si="185"/>
        <v>0</v>
      </c>
      <c r="M183" s="83"/>
      <c r="N183" s="84">
        <v>2</v>
      </c>
      <c r="O183" s="66">
        <f t="shared" si="186"/>
        <v>1</v>
      </c>
      <c r="P183" s="66">
        <f t="shared" si="187"/>
        <v>1</v>
      </c>
      <c r="Q183" s="83">
        <v>26</v>
      </c>
      <c r="R183" s="85">
        <f t="shared" si="188"/>
        <v>75.400000000000006</v>
      </c>
      <c r="S183" s="69">
        <f t="shared" si="189"/>
        <v>0</v>
      </c>
      <c r="T183" s="70">
        <f t="shared" si="190"/>
        <v>0</v>
      </c>
      <c r="U183" s="70">
        <f t="shared" si="191"/>
        <v>0</v>
      </c>
      <c r="V183" s="70">
        <f t="shared" si="192"/>
        <v>52</v>
      </c>
      <c r="W183" s="70">
        <f t="shared" si="193"/>
        <v>7.8</v>
      </c>
      <c r="X183" s="70">
        <f t="shared" si="194"/>
        <v>15.6</v>
      </c>
      <c r="Y183" s="70">
        <f t="shared" si="195"/>
        <v>52</v>
      </c>
      <c r="Z183" s="70">
        <f t="shared" si="195"/>
        <v>7.8</v>
      </c>
      <c r="AA183" s="70">
        <f t="shared" si="195"/>
        <v>15.6</v>
      </c>
      <c r="AB183" s="71"/>
      <c r="AC183" s="7">
        <f t="shared" si="196"/>
        <v>0</v>
      </c>
      <c r="AD183" s="86"/>
      <c r="AE183" s="73"/>
      <c r="AF183" s="87"/>
      <c r="AG183" s="87"/>
      <c r="AH183" s="88"/>
      <c r="AI183" s="88"/>
      <c r="AJ183" s="75"/>
      <c r="AK183" s="87"/>
      <c r="AL183" s="88"/>
      <c r="AM183" s="75"/>
      <c r="AN183" s="89"/>
      <c r="AO183" s="86"/>
      <c r="AP183" s="87"/>
      <c r="AQ183" s="87"/>
      <c r="AR183" s="87"/>
      <c r="AS183" s="87"/>
      <c r="AT183" s="88"/>
      <c r="AU183" s="75"/>
      <c r="AV183" s="89"/>
    </row>
    <row r="184" spans="1:68" ht="27.95" customHeight="1" x14ac:dyDescent="0.25">
      <c r="A184" s="54"/>
      <c r="B184" s="55"/>
      <c r="C184" s="56"/>
      <c r="D184" s="57"/>
      <c r="E184" s="141"/>
      <c r="F184" s="136"/>
      <c r="G184" s="142"/>
      <c r="H184" s="140"/>
      <c r="I184" s="81"/>
      <c r="J184" s="82"/>
      <c r="K184" s="63">
        <f t="shared" si="184"/>
        <v>0</v>
      </c>
      <c r="L184" s="63">
        <f t="shared" si="185"/>
        <v>0</v>
      </c>
      <c r="M184" s="83"/>
      <c r="N184" s="84"/>
      <c r="O184" s="66">
        <f t="shared" si="186"/>
        <v>0</v>
      </c>
      <c r="P184" s="66">
        <f t="shared" si="187"/>
        <v>0</v>
      </c>
      <c r="Q184" s="83"/>
      <c r="R184" s="85">
        <f t="shared" si="188"/>
        <v>0</v>
      </c>
      <c r="S184" s="69">
        <f t="shared" si="189"/>
        <v>0</v>
      </c>
      <c r="T184" s="70">
        <f t="shared" si="190"/>
        <v>0</v>
      </c>
      <c r="U184" s="70">
        <f t="shared" si="191"/>
        <v>0</v>
      </c>
      <c r="V184" s="70">
        <f t="shared" si="192"/>
        <v>0</v>
      </c>
      <c r="W184" s="70">
        <f t="shared" si="193"/>
        <v>0</v>
      </c>
      <c r="X184" s="70">
        <f t="shared" si="194"/>
        <v>0</v>
      </c>
      <c r="Y184" s="70">
        <f t="shared" si="195"/>
        <v>0</v>
      </c>
      <c r="Z184" s="70">
        <f t="shared" si="195"/>
        <v>0</v>
      </c>
      <c r="AA184" s="70">
        <f t="shared" si="195"/>
        <v>0</v>
      </c>
      <c r="AB184" s="71"/>
      <c r="AC184" s="7">
        <f t="shared" si="196"/>
        <v>0</v>
      </c>
      <c r="AD184" s="86"/>
      <c r="AE184" s="73"/>
      <c r="AF184" s="87"/>
      <c r="AG184" s="87"/>
      <c r="AH184" s="88"/>
      <c r="AI184" s="88"/>
      <c r="AJ184" s="75"/>
      <c r="AK184" s="87"/>
      <c r="AL184" s="88"/>
      <c r="AM184" s="75"/>
      <c r="AN184" s="89"/>
      <c r="AO184" s="86"/>
      <c r="AP184" s="87"/>
      <c r="AQ184" s="87"/>
      <c r="AR184" s="87"/>
      <c r="AS184" s="87"/>
      <c r="AT184" s="88"/>
      <c r="AU184" s="75"/>
      <c r="AV184" s="89"/>
    </row>
    <row r="185" spans="1:68" ht="27.95" customHeight="1" x14ac:dyDescent="0.25">
      <c r="A185" s="54"/>
      <c r="B185" s="55"/>
      <c r="C185" s="56"/>
      <c r="D185" s="57"/>
      <c r="E185" s="141"/>
      <c r="F185" s="136"/>
      <c r="G185" s="142"/>
      <c r="H185" s="140"/>
      <c r="I185" s="94"/>
      <c r="J185" s="82"/>
      <c r="K185" s="63">
        <f t="shared" si="184"/>
        <v>0</v>
      </c>
      <c r="L185" s="63">
        <f t="shared" si="185"/>
        <v>0</v>
      </c>
      <c r="M185" s="83"/>
      <c r="N185" s="84"/>
      <c r="O185" s="66">
        <f t="shared" si="186"/>
        <v>0</v>
      </c>
      <c r="P185" s="66">
        <f t="shared" si="187"/>
        <v>0</v>
      </c>
      <c r="Q185" s="83"/>
      <c r="R185" s="85">
        <f t="shared" si="188"/>
        <v>0</v>
      </c>
      <c r="S185" s="69">
        <f t="shared" si="189"/>
        <v>0</v>
      </c>
      <c r="T185" s="70">
        <f t="shared" si="190"/>
        <v>0</v>
      </c>
      <c r="U185" s="70">
        <f t="shared" si="191"/>
        <v>0</v>
      </c>
      <c r="V185" s="70">
        <f t="shared" si="192"/>
        <v>0</v>
      </c>
      <c r="W185" s="70">
        <f t="shared" si="193"/>
        <v>0</v>
      </c>
      <c r="X185" s="70">
        <f t="shared" si="194"/>
        <v>0</v>
      </c>
      <c r="Y185" s="70">
        <f t="shared" si="195"/>
        <v>0</v>
      </c>
      <c r="Z185" s="70">
        <f t="shared" si="195"/>
        <v>0</v>
      </c>
      <c r="AA185" s="70">
        <f t="shared" si="195"/>
        <v>0</v>
      </c>
      <c r="AB185" s="71"/>
      <c r="AC185" s="7">
        <f t="shared" si="196"/>
        <v>0</v>
      </c>
      <c r="AD185" s="86"/>
      <c r="AE185" s="73"/>
      <c r="AF185" s="87"/>
      <c r="AG185" s="87"/>
      <c r="AH185" s="88"/>
      <c r="AI185" s="88"/>
      <c r="AJ185" s="75"/>
      <c r="AK185" s="87"/>
      <c r="AL185" s="88"/>
      <c r="AM185" s="75"/>
      <c r="AN185" s="89"/>
      <c r="AO185" s="86"/>
      <c r="AP185" s="87"/>
      <c r="AQ185" s="87"/>
      <c r="AR185" s="87"/>
      <c r="AS185" s="87"/>
      <c r="AT185" s="88"/>
      <c r="AU185" s="75"/>
      <c r="AV185" s="89"/>
    </row>
    <row r="186" spans="1:68" ht="27.95" customHeight="1" x14ac:dyDescent="0.25">
      <c r="A186" s="54"/>
      <c r="B186" s="55"/>
      <c r="C186" s="56"/>
      <c r="D186" s="57"/>
      <c r="E186" s="143"/>
      <c r="F186" s="144"/>
      <c r="G186" s="145"/>
      <c r="H186" s="140"/>
      <c r="I186" s="81"/>
      <c r="J186" s="82"/>
      <c r="K186" s="63">
        <f t="shared" si="184"/>
        <v>0</v>
      </c>
      <c r="L186" s="63">
        <f t="shared" si="185"/>
        <v>0</v>
      </c>
      <c r="M186" s="83"/>
      <c r="N186" s="84"/>
      <c r="O186" s="66">
        <f t="shared" si="186"/>
        <v>0</v>
      </c>
      <c r="P186" s="66">
        <f t="shared" si="187"/>
        <v>0</v>
      </c>
      <c r="Q186" s="83"/>
      <c r="R186" s="85">
        <f t="shared" si="188"/>
        <v>0</v>
      </c>
      <c r="S186" s="69">
        <f t="shared" si="189"/>
        <v>0</v>
      </c>
      <c r="T186" s="70">
        <f t="shared" si="190"/>
        <v>0</v>
      </c>
      <c r="U186" s="70">
        <f t="shared" si="191"/>
        <v>0</v>
      </c>
      <c r="V186" s="70">
        <f t="shared" si="192"/>
        <v>0</v>
      </c>
      <c r="W186" s="70">
        <f t="shared" si="193"/>
        <v>0</v>
      </c>
      <c r="X186" s="70">
        <f t="shared" si="194"/>
        <v>0</v>
      </c>
      <c r="Y186" s="70">
        <f t="shared" si="195"/>
        <v>0</v>
      </c>
      <c r="Z186" s="70">
        <f t="shared" si="195"/>
        <v>0</v>
      </c>
      <c r="AA186" s="70">
        <f t="shared" si="195"/>
        <v>0</v>
      </c>
      <c r="AB186" s="71"/>
      <c r="AC186" s="7">
        <f t="shared" si="196"/>
        <v>0</v>
      </c>
      <c r="AD186" s="86"/>
      <c r="AE186" s="73"/>
      <c r="AF186" s="87"/>
      <c r="AG186" s="87"/>
      <c r="AH186" s="88"/>
      <c r="AI186" s="88"/>
      <c r="AJ186" s="75"/>
      <c r="AK186" s="87"/>
      <c r="AL186" s="88"/>
      <c r="AM186" s="75"/>
      <c r="AN186" s="89"/>
      <c r="AO186" s="86"/>
      <c r="AP186" s="87"/>
      <c r="AQ186" s="87"/>
      <c r="AR186" s="87"/>
      <c r="AS186" s="87"/>
      <c r="AT186" s="88"/>
      <c r="AU186" s="75"/>
      <c r="AV186" s="89"/>
      <c r="AW186" s="171"/>
      <c r="AX186" s="171"/>
      <c r="AY186" s="171"/>
      <c r="AZ186" s="171"/>
      <c r="BA186" s="171"/>
      <c r="BB186" s="171"/>
      <c r="BC186" s="171"/>
      <c r="BD186" s="171"/>
      <c r="BE186" s="171"/>
      <c r="BF186" s="171"/>
      <c r="BG186" s="171"/>
      <c r="BH186" s="171"/>
      <c r="BI186" s="171"/>
      <c r="BJ186" s="171"/>
      <c r="BK186" s="171"/>
      <c r="BL186" s="171"/>
      <c r="BM186" s="171"/>
      <c r="BN186" s="171"/>
      <c r="BO186" s="171"/>
      <c r="BP186" s="171"/>
    </row>
    <row r="187" spans="1:68" ht="27.95" customHeight="1" x14ac:dyDescent="0.25">
      <c r="A187" s="54"/>
      <c r="B187" s="55"/>
      <c r="C187" s="56"/>
      <c r="D187" s="57"/>
      <c r="E187" s="146"/>
      <c r="F187" s="962"/>
      <c r="G187" s="142"/>
      <c r="H187" s="963"/>
      <c r="I187" s="964"/>
      <c r="J187" s="82"/>
      <c r="K187" s="96">
        <f t="shared" si="184"/>
        <v>0</v>
      </c>
      <c r="L187" s="96">
        <f t="shared" si="185"/>
        <v>0</v>
      </c>
      <c r="M187" s="83"/>
      <c r="N187" s="84"/>
      <c r="O187" s="66">
        <f t="shared" si="186"/>
        <v>0</v>
      </c>
      <c r="P187" s="66">
        <f t="shared" si="187"/>
        <v>0</v>
      </c>
      <c r="Q187" s="83"/>
      <c r="R187" s="85">
        <f t="shared" si="188"/>
        <v>0</v>
      </c>
      <c r="S187" s="69">
        <f t="shared" si="189"/>
        <v>0</v>
      </c>
      <c r="T187" s="70">
        <f t="shared" si="190"/>
        <v>0</v>
      </c>
      <c r="U187" s="70">
        <f t="shared" si="191"/>
        <v>0</v>
      </c>
      <c r="V187" s="70">
        <f t="shared" si="192"/>
        <v>0</v>
      </c>
      <c r="W187" s="70">
        <f t="shared" si="193"/>
        <v>0</v>
      </c>
      <c r="X187" s="70">
        <f t="shared" si="194"/>
        <v>0</v>
      </c>
      <c r="Y187" s="70">
        <f t="shared" si="195"/>
        <v>0</v>
      </c>
      <c r="Z187" s="70">
        <f t="shared" si="195"/>
        <v>0</v>
      </c>
      <c r="AA187" s="70">
        <f t="shared" si="195"/>
        <v>0</v>
      </c>
      <c r="AB187" s="71"/>
      <c r="AC187" s="7">
        <f t="shared" si="196"/>
        <v>0</v>
      </c>
      <c r="AD187" s="86"/>
      <c r="AE187" s="73"/>
      <c r="AF187" s="87"/>
      <c r="AG187" s="87"/>
      <c r="AH187" s="88"/>
      <c r="AI187" s="88"/>
      <c r="AJ187" s="75"/>
      <c r="AK187" s="87"/>
      <c r="AL187" s="88"/>
      <c r="AM187" s="75"/>
      <c r="AN187" s="89"/>
      <c r="AO187" s="86"/>
      <c r="AP187" s="87"/>
      <c r="AQ187" s="87"/>
      <c r="AR187" s="87"/>
      <c r="AS187" s="87"/>
      <c r="AT187" s="88"/>
      <c r="AU187" s="75"/>
      <c r="AV187" s="89"/>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row>
    <row r="188" spans="1:68" s="179" customFormat="1" ht="27.95" customHeight="1" x14ac:dyDescent="0.25">
      <c r="A188" s="193" t="s">
        <v>1107</v>
      </c>
      <c r="B188" s="194" t="s">
        <v>1108</v>
      </c>
      <c r="C188" s="56" t="s">
        <v>199</v>
      </c>
      <c r="D188" s="57" t="s">
        <v>896</v>
      </c>
      <c r="E188" s="101" t="s">
        <v>49</v>
      </c>
      <c r="F188" s="101"/>
      <c r="G188" s="102"/>
      <c r="H188" s="103"/>
      <c r="I188" s="104"/>
      <c r="J188" s="105"/>
      <c r="K188" s="106">
        <f>IF(J188&gt;0, 1, 0)</f>
        <v>0</v>
      </c>
      <c r="L188" s="106">
        <f t="shared" si="185"/>
        <v>0</v>
      </c>
      <c r="M188" s="107"/>
      <c r="N188" s="108"/>
      <c r="O188" s="109">
        <f t="shared" si="186"/>
        <v>0</v>
      </c>
      <c r="P188" s="109">
        <f t="shared" si="187"/>
        <v>0</v>
      </c>
      <c r="Q188" s="107"/>
      <c r="R188" s="110">
        <f>J188*M188*$R$9</f>
        <v>0</v>
      </c>
      <c r="S188" s="111">
        <f>J188*M188*$S$9</f>
        <v>0</v>
      </c>
      <c r="T188" s="112">
        <f>K188*M188*$T$9</f>
        <v>0</v>
      </c>
      <c r="U188" s="112">
        <f>J188*M188*$U$9</f>
        <v>0</v>
      </c>
      <c r="V188" s="112">
        <f t="shared" si="192"/>
        <v>0</v>
      </c>
      <c r="W188" s="112">
        <f t="shared" si="193"/>
        <v>0</v>
      </c>
      <c r="X188" s="112">
        <f t="shared" si="194"/>
        <v>0</v>
      </c>
      <c r="Y188" s="112">
        <f t="shared" si="195"/>
        <v>0</v>
      </c>
      <c r="Z188" s="112">
        <f t="shared" si="195"/>
        <v>0</v>
      </c>
      <c r="AA188" s="112">
        <f t="shared" si="195"/>
        <v>0</v>
      </c>
      <c r="AB188" s="113"/>
      <c r="AC188" s="7">
        <f t="shared" si="196"/>
        <v>0</v>
      </c>
      <c r="AD188" s="176"/>
      <c r="AE188" s="73"/>
      <c r="AF188" s="177"/>
      <c r="AG188" s="177"/>
      <c r="AH188" s="88"/>
      <c r="AI188" s="88"/>
      <c r="AJ188" s="75"/>
      <c r="AK188" s="177"/>
      <c r="AL188" s="88"/>
      <c r="AM188" s="75"/>
      <c r="AN188" s="178"/>
      <c r="AO188" s="176"/>
      <c r="AP188" s="177"/>
      <c r="AQ188" s="177"/>
      <c r="AR188" s="177"/>
      <c r="AS188" s="177"/>
      <c r="AT188" s="88"/>
      <c r="AU188" s="75"/>
      <c r="AV188" s="178"/>
      <c r="AW188" s="6"/>
      <c r="AX188" s="6"/>
      <c r="AY188" s="6"/>
      <c r="AZ188" s="6"/>
      <c r="BA188" s="6"/>
      <c r="BB188" s="6"/>
      <c r="BC188" s="6"/>
      <c r="BD188" s="6"/>
      <c r="BE188" s="6"/>
      <c r="BF188" s="6"/>
      <c r="BG188" s="6"/>
      <c r="BH188" s="6"/>
      <c r="BI188" s="6"/>
      <c r="BJ188" s="6"/>
      <c r="BK188" s="6"/>
      <c r="BL188" s="6"/>
      <c r="BM188" s="6"/>
      <c r="BN188" s="6"/>
      <c r="BO188" s="6"/>
      <c r="BP188" s="6"/>
    </row>
    <row r="189" spans="1:68" s="171" customFormat="1" ht="27.95" customHeight="1" x14ac:dyDescent="0.25">
      <c r="A189" s="193" t="s">
        <v>1107</v>
      </c>
      <c r="B189" s="194" t="s">
        <v>1108</v>
      </c>
      <c r="C189" s="56" t="s">
        <v>199</v>
      </c>
      <c r="D189" s="57" t="s">
        <v>896</v>
      </c>
      <c r="E189" s="101" t="s">
        <v>49</v>
      </c>
      <c r="F189" s="101"/>
      <c r="G189" s="102"/>
      <c r="H189" s="103"/>
      <c r="I189" s="104"/>
      <c r="J189" s="105"/>
      <c r="K189" s="106">
        <f>IF(J189&gt;0, 1, 0)</f>
        <v>0</v>
      </c>
      <c r="L189" s="106">
        <f t="shared" si="185"/>
        <v>0</v>
      </c>
      <c r="M189" s="107"/>
      <c r="N189" s="108"/>
      <c r="O189" s="109">
        <f t="shared" si="186"/>
        <v>0</v>
      </c>
      <c r="P189" s="109">
        <f t="shared" si="187"/>
        <v>0</v>
      </c>
      <c r="Q189" s="107"/>
      <c r="R189" s="110">
        <f>J189*M189*$R$9</f>
        <v>0</v>
      </c>
      <c r="S189" s="111">
        <f>J189*M189*$S$9</f>
        <v>0</v>
      </c>
      <c r="T189" s="112">
        <f>K189*M189*$T$9</f>
        <v>0</v>
      </c>
      <c r="U189" s="112">
        <f>J189*M189*$U$9</f>
        <v>0</v>
      </c>
      <c r="V189" s="112">
        <f t="shared" si="192"/>
        <v>0</v>
      </c>
      <c r="W189" s="112">
        <f t="shared" si="193"/>
        <v>0</v>
      </c>
      <c r="X189" s="112">
        <f t="shared" si="194"/>
        <v>0</v>
      </c>
      <c r="Y189" s="112">
        <f t="shared" si="195"/>
        <v>0</v>
      </c>
      <c r="Z189" s="112">
        <f t="shared" si="195"/>
        <v>0</v>
      </c>
      <c r="AA189" s="112">
        <f t="shared" si="195"/>
        <v>0</v>
      </c>
      <c r="AB189" s="113"/>
      <c r="AC189" s="114">
        <f t="shared" si="196"/>
        <v>0</v>
      </c>
      <c r="AD189" s="176"/>
      <c r="AE189" s="73"/>
      <c r="AF189" s="177"/>
      <c r="AG189" s="177"/>
      <c r="AH189" s="88"/>
      <c r="AI189" s="88"/>
      <c r="AJ189" s="75"/>
      <c r="AK189" s="177"/>
      <c r="AL189" s="88"/>
      <c r="AM189" s="75"/>
      <c r="AN189" s="178"/>
      <c r="AO189" s="176"/>
      <c r="AP189" s="177"/>
      <c r="AQ189" s="177"/>
      <c r="AR189" s="177"/>
      <c r="AS189" s="177"/>
      <c r="AT189" s="88"/>
      <c r="AU189" s="75"/>
      <c r="AV189" s="178"/>
      <c r="AW189" s="6"/>
      <c r="AX189" s="6"/>
      <c r="AY189" s="6"/>
      <c r="AZ189" s="6"/>
      <c r="BA189" s="6"/>
      <c r="BB189" s="6"/>
      <c r="BC189" s="6"/>
      <c r="BD189" s="6"/>
      <c r="BE189" s="6"/>
      <c r="BF189" s="6"/>
      <c r="BG189" s="6"/>
      <c r="BH189" s="6"/>
      <c r="BI189" s="6"/>
      <c r="BJ189" s="6"/>
      <c r="BK189" s="6"/>
      <c r="BL189" s="6"/>
      <c r="BM189" s="6"/>
      <c r="BN189" s="6"/>
      <c r="BO189" s="6"/>
      <c r="BP189" s="6"/>
    </row>
    <row r="190" spans="1:68" ht="27.95" customHeight="1" thickBot="1" x14ac:dyDescent="0.3">
      <c r="A190" s="116" t="s">
        <v>1107</v>
      </c>
      <c r="B190" s="117" t="s">
        <v>1108</v>
      </c>
      <c r="C190" s="117" t="s">
        <v>199</v>
      </c>
      <c r="D190" s="497"/>
      <c r="E190" s="118"/>
      <c r="F190" s="118"/>
      <c r="G190" s="119"/>
      <c r="H190" s="120" t="s">
        <v>90</v>
      </c>
      <c r="I190" s="121"/>
      <c r="J190" s="122"/>
      <c r="K190" s="123"/>
      <c r="L190" s="123"/>
      <c r="M190" s="124"/>
      <c r="N190" s="125"/>
      <c r="O190" s="123"/>
      <c r="P190" s="123"/>
      <c r="Q190" s="124"/>
      <c r="R190" s="126">
        <f>SUM(R178:R189)</f>
        <v>238.20000000000002</v>
      </c>
      <c r="S190" s="127">
        <f t="shared" ref="S190:AA190" si="197">SUM(S178:S189)</f>
        <v>0</v>
      </c>
      <c r="T190" s="128">
        <f t="shared" si="197"/>
        <v>0</v>
      </c>
      <c r="U190" s="128">
        <f t="shared" si="197"/>
        <v>0</v>
      </c>
      <c r="V190" s="128">
        <f t="shared" si="197"/>
        <v>168</v>
      </c>
      <c r="W190" s="128">
        <f t="shared" si="197"/>
        <v>19.8</v>
      </c>
      <c r="X190" s="128">
        <f t="shared" si="197"/>
        <v>50.4</v>
      </c>
      <c r="Y190" s="129">
        <f t="shared" si="197"/>
        <v>168</v>
      </c>
      <c r="Z190" s="129">
        <f t="shared" si="197"/>
        <v>19.8</v>
      </c>
      <c r="AA190" s="129">
        <f t="shared" si="197"/>
        <v>50.4</v>
      </c>
      <c r="AB190" s="130">
        <f>R190/1800/0.6</f>
        <v>0.22055555555555556</v>
      </c>
      <c r="AC190" s="7"/>
      <c r="AD190" s="131"/>
      <c r="AE190" s="132"/>
      <c r="AF190" s="132"/>
      <c r="AG190" s="132"/>
      <c r="AH190" s="132"/>
      <c r="AI190" s="132"/>
      <c r="AJ190" s="132"/>
      <c r="AK190" s="132"/>
      <c r="AL190" s="132"/>
      <c r="AM190" s="132"/>
      <c r="AN190" s="132"/>
      <c r="AO190" s="132"/>
      <c r="AP190" s="132"/>
      <c r="AQ190" s="132"/>
      <c r="AR190" s="132"/>
      <c r="AS190" s="132"/>
      <c r="AT190" s="132"/>
      <c r="AU190" s="132"/>
      <c r="AV190" s="961"/>
    </row>
    <row r="191" spans="1:68" ht="27.75" customHeight="1" thickTop="1" x14ac:dyDescent="0.25">
      <c r="A191" s="54" t="s">
        <v>1113</v>
      </c>
      <c r="B191" s="55" t="s">
        <v>1114</v>
      </c>
      <c r="C191" s="56" t="s">
        <v>52</v>
      </c>
      <c r="D191" s="57" t="s">
        <v>896</v>
      </c>
      <c r="E191" s="58" t="s">
        <v>54</v>
      </c>
      <c r="F191" s="59">
        <v>5</v>
      </c>
      <c r="G191" s="60" t="s">
        <v>1044</v>
      </c>
      <c r="H191" s="60" t="s">
        <v>1115</v>
      </c>
      <c r="I191" s="959"/>
      <c r="J191" s="62">
        <v>1</v>
      </c>
      <c r="K191" s="63">
        <f t="shared" ref="K191:K200" si="198">IF(J191&gt;0, 1, 0)</f>
        <v>1</v>
      </c>
      <c r="L191" s="63">
        <f t="shared" ref="L191:L202" si="199">J191-K191</f>
        <v>0</v>
      </c>
      <c r="M191" s="64">
        <v>26</v>
      </c>
      <c r="N191" s="65"/>
      <c r="O191" s="66">
        <f t="shared" ref="O191:O202" si="200">IF(N191&gt;0, 1, 0)</f>
        <v>0</v>
      </c>
      <c r="P191" s="66">
        <f t="shared" ref="P191:P202" si="201">N191-O191</f>
        <v>0</v>
      </c>
      <c r="Q191" s="960"/>
      <c r="R191" s="68">
        <f t="shared" ref="R191:R200" si="202">(K191*M191*$R$5)+(L191*M191*$R$6)+(O191*Q191*$R$7)+(P191*Q191*$R$8)</f>
        <v>83.2</v>
      </c>
      <c r="S191" s="69">
        <f t="shared" ref="S191:S200" si="203">J191*M191*$S$5</f>
        <v>26</v>
      </c>
      <c r="T191" s="70">
        <f t="shared" ref="T191:T200" si="204">K191*M191*$T$5</f>
        <v>26</v>
      </c>
      <c r="U191" s="70">
        <f t="shared" ref="U191:U200" si="205">J191*M191*$U$5</f>
        <v>31.2</v>
      </c>
      <c r="V191" s="70">
        <f t="shared" ref="V191:V202" si="206">N191*Q191*$V$7</f>
        <v>0</v>
      </c>
      <c r="W191" s="70">
        <f t="shared" ref="W191:W202" si="207">O191*Q191*$W$7</f>
        <v>0</v>
      </c>
      <c r="X191" s="70">
        <f t="shared" ref="X191:X202" si="208">N191*Q191*$X$7</f>
        <v>0</v>
      </c>
      <c r="Y191" s="70">
        <f t="shared" ref="Y191:AA202" si="209">S191+V191</f>
        <v>26</v>
      </c>
      <c r="Z191" s="70">
        <f t="shared" si="209"/>
        <v>26</v>
      </c>
      <c r="AA191" s="70">
        <f t="shared" si="209"/>
        <v>31.2</v>
      </c>
      <c r="AB191" s="71"/>
      <c r="AC191" s="7">
        <f>R191-Y191-Z191-AA191</f>
        <v>0</v>
      </c>
      <c r="AD191" s="162" t="s">
        <v>1116</v>
      </c>
      <c r="AE191" s="566" t="s">
        <v>179</v>
      </c>
      <c r="AF191" s="567" t="s">
        <v>1117</v>
      </c>
      <c r="AG191" s="568" t="s">
        <v>1118</v>
      </c>
      <c r="AH191" s="88"/>
      <c r="AI191" s="88"/>
      <c r="AJ191" s="75"/>
      <c r="AK191" s="183" t="s">
        <v>1119</v>
      </c>
      <c r="AL191" s="88"/>
      <c r="AM191" s="75"/>
      <c r="AN191" s="89"/>
      <c r="AO191" s="162" t="s">
        <v>1120</v>
      </c>
      <c r="AP191" s="423"/>
      <c r="AQ191" s="87"/>
      <c r="AR191" s="167" t="s">
        <v>1121</v>
      </c>
      <c r="AS191" s="569"/>
      <c r="AT191" s="570"/>
      <c r="AU191" s="75"/>
      <c r="AV191" s="89"/>
    </row>
    <row r="192" spans="1:68" ht="27.95" customHeight="1" x14ac:dyDescent="0.25">
      <c r="A192" s="54" t="s">
        <v>1113</v>
      </c>
      <c r="B192" s="55" t="s">
        <v>1114</v>
      </c>
      <c r="C192" s="56" t="s">
        <v>52</v>
      </c>
      <c r="D192" s="57" t="s">
        <v>896</v>
      </c>
      <c r="E192" s="58" t="s">
        <v>54</v>
      </c>
      <c r="F192" s="80">
        <v>6</v>
      </c>
      <c r="G192" s="60" t="s">
        <v>1042</v>
      </c>
      <c r="H192" s="60" t="s">
        <v>1043</v>
      </c>
      <c r="I192" s="81"/>
      <c r="J192" s="82"/>
      <c r="K192" s="63">
        <f t="shared" si="198"/>
        <v>0</v>
      </c>
      <c r="L192" s="63">
        <f t="shared" si="199"/>
        <v>0</v>
      </c>
      <c r="M192" s="83"/>
      <c r="N192" s="84"/>
      <c r="O192" s="66">
        <f t="shared" si="200"/>
        <v>0</v>
      </c>
      <c r="P192" s="66">
        <f t="shared" si="201"/>
        <v>0</v>
      </c>
      <c r="Q192" s="83"/>
      <c r="R192" s="85">
        <f t="shared" si="202"/>
        <v>0</v>
      </c>
      <c r="S192" s="69">
        <f t="shared" si="203"/>
        <v>0</v>
      </c>
      <c r="T192" s="70">
        <f t="shared" si="204"/>
        <v>0</v>
      </c>
      <c r="U192" s="70">
        <f t="shared" si="205"/>
        <v>0</v>
      </c>
      <c r="V192" s="70">
        <f t="shared" si="206"/>
        <v>0</v>
      </c>
      <c r="W192" s="70">
        <f t="shared" si="207"/>
        <v>0</v>
      </c>
      <c r="X192" s="70">
        <f t="shared" si="208"/>
        <v>0</v>
      </c>
      <c r="Y192" s="70">
        <f t="shared" si="209"/>
        <v>0</v>
      </c>
      <c r="Z192" s="70">
        <f t="shared" si="209"/>
        <v>0</v>
      </c>
      <c r="AA192" s="70">
        <f t="shared" si="209"/>
        <v>0</v>
      </c>
      <c r="AB192" s="71"/>
      <c r="AC192" s="7">
        <f t="shared" ref="AC192:AC202" si="210">R190-Y190-Z190-AA190</f>
        <v>0</v>
      </c>
      <c r="AD192" s="505"/>
      <c r="AE192" s="423"/>
      <c r="AF192" s="163"/>
      <c r="AG192" s="552"/>
      <c r="AH192" s="88"/>
      <c r="AI192" s="88"/>
      <c r="AJ192" s="75"/>
      <c r="AK192" s="183" t="s">
        <v>1122</v>
      </c>
      <c r="AL192" s="88"/>
      <c r="AM192" s="75"/>
      <c r="AN192" s="89"/>
      <c r="AO192" s="86" t="s">
        <v>1123</v>
      </c>
      <c r="AP192" s="423"/>
      <c r="AQ192" s="87"/>
      <c r="AR192" s="87"/>
      <c r="AS192" s="571"/>
      <c r="AT192" s="570"/>
      <c r="AU192" s="75"/>
      <c r="AV192" s="89"/>
    </row>
    <row r="193" spans="1:68" ht="27.95" customHeight="1" x14ac:dyDescent="0.25">
      <c r="A193" s="54" t="s">
        <v>1113</v>
      </c>
      <c r="B193" s="55" t="s">
        <v>1114</v>
      </c>
      <c r="C193" s="56" t="s">
        <v>52</v>
      </c>
      <c r="D193" s="57" t="s">
        <v>896</v>
      </c>
      <c r="E193" s="91" t="s">
        <v>68</v>
      </c>
      <c r="F193" s="92">
        <v>5</v>
      </c>
      <c r="G193" s="91" t="s">
        <v>1025</v>
      </c>
      <c r="H193" s="91" t="s">
        <v>1124</v>
      </c>
      <c r="I193" s="81"/>
      <c r="J193" s="82">
        <v>1</v>
      </c>
      <c r="K193" s="63">
        <f t="shared" si="198"/>
        <v>1</v>
      </c>
      <c r="L193" s="63">
        <f t="shared" si="199"/>
        <v>0</v>
      </c>
      <c r="M193" s="83">
        <v>26</v>
      </c>
      <c r="N193" s="84">
        <v>1</v>
      </c>
      <c r="O193" s="66">
        <f t="shared" si="200"/>
        <v>1</v>
      </c>
      <c r="P193" s="66">
        <f t="shared" si="201"/>
        <v>0</v>
      </c>
      <c r="Q193" s="83">
        <v>26</v>
      </c>
      <c r="R193" s="85">
        <f t="shared" si="202"/>
        <v>124.80000000000001</v>
      </c>
      <c r="S193" s="69">
        <f t="shared" si="203"/>
        <v>26</v>
      </c>
      <c r="T193" s="70">
        <f t="shared" si="204"/>
        <v>26</v>
      </c>
      <c r="U193" s="70">
        <f t="shared" si="205"/>
        <v>31.2</v>
      </c>
      <c r="V193" s="70">
        <f t="shared" si="206"/>
        <v>26</v>
      </c>
      <c r="W193" s="70">
        <f t="shared" si="207"/>
        <v>7.8</v>
      </c>
      <c r="X193" s="70">
        <f t="shared" si="208"/>
        <v>7.8</v>
      </c>
      <c r="Y193" s="70">
        <f t="shared" si="209"/>
        <v>52</v>
      </c>
      <c r="Z193" s="70">
        <f t="shared" si="209"/>
        <v>33.799999999999997</v>
      </c>
      <c r="AA193" s="70">
        <f t="shared" si="209"/>
        <v>39</v>
      </c>
      <c r="AB193" s="71"/>
      <c r="AC193" s="7">
        <f t="shared" si="210"/>
        <v>0</v>
      </c>
      <c r="AD193" s="505"/>
      <c r="AE193" s="423"/>
      <c r="AF193" s="163"/>
      <c r="AG193" s="552"/>
      <c r="AH193" s="88"/>
      <c r="AI193" s="88"/>
      <c r="AJ193" s="75"/>
      <c r="AK193" s="167" t="s">
        <v>1125</v>
      </c>
      <c r="AL193" s="88"/>
      <c r="AM193" s="75"/>
      <c r="AN193" s="89"/>
      <c r="AO193" s="162" t="s">
        <v>1126</v>
      </c>
      <c r="AP193" s="87"/>
      <c r="AQ193" s="87"/>
      <c r="AR193" s="87"/>
      <c r="AS193" s="572"/>
      <c r="AT193" s="570"/>
      <c r="AU193" s="75"/>
      <c r="AV193" s="89"/>
    </row>
    <row r="194" spans="1:68" ht="27.95" customHeight="1" x14ac:dyDescent="0.25">
      <c r="A194" s="54" t="s">
        <v>1113</v>
      </c>
      <c r="B194" s="55" t="s">
        <v>1114</v>
      </c>
      <c r="C194" s="56" t="s">
        <v>52</v>
      </c>
      <c r="D194" s="57" t="s">
        <v>896</v>
      </c>
      <c r="E194" s="91" t="s">
        <v>68</v>
      </c>
      <c r="F194" s="92">
        <v>6</v>
      </c>
      <c r="G194" s="91" t="s">
        <v>1042</v>
      </c>
      <c r="H194" s="91" t="s">
        <v>1057</v>
      </c>
      <c r="I194" s="81"/>
      <c r="J194" s="82">
        <v>1</v>
      </c>
      <c r="K194" s="63">
        <f t="shared" si="198"/>
        <v>1</v>
      </c>
      <c r="L194" s="63">
        <f t="shared" si="199"/>
        <v>0</v>
      </c>
      <c r="M194" s="83">
        <v>26</v>
      </c>
      <c r="N194" s="84">
        <v>1</v>
      </c>
      <c r="O194" s="66">
        <f t="shared" si="200"/>
        <v>1</v>
      </c>
      <c r="P194" s="66">
        <f t="shared" si="201"/>
        <v>0</v>
      </c>
      <c r="Q194" s="83">
        <v>26</v>
      </c>
      <c r="R194" s="85">
        <f t="shared" si="202"/>
        <v>124.80000000000001</v>
      </c>
      <c r="S194" s="69">
        <f t="shared" si="203"/>
        <v>26</v>
      </c>
      <c r="T194" s="70">
        <f t="shared" si="204"/>
        <v>26</v>
      </c>
      <c r="U194" s="70">
        <f t="shared" si="205"/>
        <v>31.2</v>
      </c>
      <c r="V194" s="70">
        <f t="shared" si="206"/>
        <v>26</v>
      </c>
      <c r="W194" s="70">
        <f t="shared" si="207"/>
        <v>7.8</v>
      </c>
      <c r="X194" s="70">
        <f t="shared" si="208"/>
        <v>7.8</v>
      </c>
      <c r="Y194" s="70">
        <f t="shared" si="209"/>
        <v>52</v>
      </c>
      <c r="Z194" s="70">
        <f t="shared" si="209"/>
        <v>33.799999999999997</v>
      </c>
      <c r="AA194" s="70">
        <f t="shared" si="209"/>
        <v>39</v>
      </c>
      <c r="AB194" s="71"/>
      <c r="AC194" s="7">
        <f t="shared" si="210"/>
        <v>0</v>
      </c>
      <c r="AD194" s="505"/>
      <c r="AE194" s="396"/>
      <c r="AF194" s="415"/>
      <c r="AG194" s="415"/>
      <c r="AH194" s="88"/>
      <c r="AI194" s="88"/>
      <c r="AJ194" s="75"/>
      <c r="AK194" s="134" t="s">
        <v>1127</v>
      </c>
      <c r="AL194" s="88"/>
      <c r="AM194" s="75"/>
      <c r="AN194" s="89"/>
      <c r="AO194" s="86"/>
      <c r="AP194" s="87"/>
      <c r="AQ194" s="87"/>
      <c r="AR194" s="87"/>
      <c r="AS194" s="246"/>
      <c r="AT194" s="570"/>
      <c r="AU194" s="75"/>
      <c r="AV194" s="89"/>
    </row>
    <row r="195" spans="1:68" ht="27.95" customHeight="1" x14ac:dyDescent="0.25">
      <c r="A195" s="54" t="s">
        <v>1113</v>
      </c>
      <c r="B195" s="55" t="s">
        <v>1114</v>
      </c>
      <c r="C195" s="56" t="s">
        <v>52</v>
      </c>
      <c r="D195" s="57" t="s">
        <v>896</v>
      </c>
      <c r="E195" s="150" t="s">
        <v>84</v>
      </c>
      <c r="F195" s="80">
        <v>4</v>
      </c>
      <c r="G195" s="60" t="s">
        <v>1033</v>
      </c>
      <c r="H195" s="60" t="s">
        <v>1034</v>
      </c>
      <c r="I195" s="81"/>
      <c r="J195" s="82">
        <v>1</v>
      </c>
      <c r="K195" s="63">
        <f t="shared" si="198"/>
        <v>1</v>
      </c>
      <c r="L195" s="63">
        <f t="shared" si="199"/>
        <v>0</v>
      </c>
      <c r="M195" s="83">
        <v>26</v>
      </c>
      <c r="N195" s="84"/>
      <c r="O195" s="66">
        <f t="shared" si="200"/>
        <v>0</v>
      </c>
      <c r="P195" s="66">
        <f t="shared" si="201"/>
        <v>0</v>
      </c>
      <c r="Q195" s="83"/>
      <c r="R195" s="85">
        <f t="shared" si="202"/>
        <v>83.2</v>
      </c>
      <c r="S195" s="69">
        <f t="shared" si="203"/>
        <v>26</v>
      </c>
      <c r="T195" s="70">
        <f t="shared" si="204"/>
        <v>26</v>
      </c>
      <c r="U195" s="70">
        <f t="shared" si="205"/>
        <v>31.2</v>
      </c>
      <c r="V195" s="70">
        <f t="shared" si="206"/>
        <v>0</v>
      </c>
      <c r="W195" s="70">
        <f t="shared" si="207"/>
        <v>0</v>
      </c>
      <c r="X195" s="70">
        <f t="shared" si="208"/>
        <v>0</v>
      </c>
      <c r="Y195" s="70">
        <f t="shared" si="209"/>
        <v>26</v>
      </c>
      <c r="Z195" s="70">
        <f t="shared" si="209"/>
        <v>26</v>
      </c>
      <c r="AA195" s="70">
        <f t="shared" si="209"/>
        <v>31.2</v>
      </c>
      <c r="AB195" s="71"/>
      <c r="AC195" s="7">
        <f t="shared" si="210"/>
        <v>0</v>
      </c>
      <c r="AD195" s="86"/>
      <c r="AE195" s="73"/>
      <c r="AF195" s="87"/>
      <c r="AG195" s="87"/>
      <c r="AH195" s="88"/>
      <c r="AI195" s="88"/>
      <c r="AJ195" s="75"/>
      <c r="AK195" s="87" t="s">
        <v>1128</v>
      </c>
      <c r="AL195" s="88"/>
      <c r="AM195" s="75"/>
      <c r="AN195" s="89"/>
      <c r="AO195" s="86"/>
      <c r="AP195" s="87"/>
      <c r="AQ195" s="87"/>
      <c r="AR195" s="87"/>
      <c r="AS195" s="87"/>
      <c r="AT195" s="88"/>
      <c r="AU195" s="75"/>
      <c r="AV195" s="89"/>
    </row>
    <row r="196" spans="1:68" ht="27.95" customHeight="1" x14ac:dyDescent="0.25">
      <c r="A196" s="54" t="s">
        <v>1113</v>
      </c>
      <c r="B196" s="55" t="s">
        <v>1114</v>
      </c>
      <c r="C196" s="56" t="s">
        <v>52</v>
      </c>
      <c r="D196" s="57" t="s">
        <v>896</v>
      </c>
      <c r="E196" s="150" t="s">
        <v>129</v>
      </c>
      <c r="F196" s="80">
        <v>3</v>
      </c>
      <c r="G196" s="60" t="s">
        <v>1037</v>
      </c>
      <c r="H196" s="60" t="s">
        <v>1038</v>
      </c>
      <c r="I196" s="81"/>
      <c r="J196" s="82">
        <v>1</v>
      </c>
      <c r="K196" s="63">
        <f t="shared" si="198"/>
        <v>1</v>
      </c>
      <c r="L196" s="63">
        <f t="shared" si="199"/>
        <v>0</v>
      </c>
      <c r="M196" s="83">
        <v>26</v>
      </c>
      <c r="N196" s="84">
        <v>1</v>
      </c>
      <c r="O196" s="66">
        <f t="shared" si="200"/>
        <v>1</v>
      </c>
      <c r="P196" s="66">
        <f t="shared" si="201"/>
        <v>0</v>
      </c>
      <c r="Q196" s="83">
        <v>26</v>
      </c>
      <c r="R196" s="85">
        <f t="shared" si="202"/>
        <v>124.80000000000001</v>
      </c>
      <c r="S196" s="69">
        <f t="shared" si="203"/>
        <v>26</v>
      </c>
      <c r="T196" s="70">
        <f t="shared" si="204"/>
        <v>26</v>
      </c>
      <c r="U196" s="70">
        <f t="shared" si="205"/>
        <v>31.2</v>
      </c>
      <c r="V196" s="70">
        <f t="shared" si="206"/>
        <v>26</v>
      </c>
      <c r="W196" s="70">
        <f t="shared" si="207"/>
        <v>7.8</v>
      </c>
      <c r="X196" s="70">
        <f t="shared" si="208"/>
        <v>7.8</v>
      </c>
      <c r="Y196" s="70">
        <f t="shared" si="209"/>
        <v>52</v>
      </c>
      <c r="Z196" s="70">
        <f t="shared" si="209"/>
        <v>33.799999999999997</v>
      </c>
      <c r="AA196" s="70">
        <f t="shared" si="209"/>
        <v>39</v>
      </c>
      <c r="AB196" s="71"/>
      <c r="AC196" s="7">
        <f t="shared" si="210"/>
        <v>0</v>
      </c>
      <c r="AD196" s="86"/>
      <c r="AE196" s="73"/>
      <c r="AF196" s="87"/>
      <c r="AG196" s="87"/>
      <c r="AH196" s="88"/>
      <c r="AI196" s="88"/>
      <c r="AJ196" s="75"/>
      <c r="AK196" s="87"/>
      <c r="AL196" s="88"/>
      <c r="AM196" s="75"/>
      <c r="AN196" s="89"/>
      <c r="AO196" s="86"/>
      <c r="AP196" s="87"/>
      <c r="AQ196" s="87"/>
      <c r="AR196" s="87"/>
      <c r="AS196" s="87"/>
      <c r="AT196" s="88"/>
      <c r="AU196" s="75"/>
      <c r="AV196" s="89"/>
    </row>
    <row r="197" spans="1:68" ht="27.95" customHeight="1" x14ac:dyDescent="0.25">
      <c r="A197" s="54"/>
      <c r="B197" s="55"/>
      <c r="C197" s="56"/>
      <c r="D197" s="57"/>
      <c r="E197" s="141"/>
      <c r="F197" s="136"/>
      <c r="G197" s="142"/>
      <c r="H197" s="140"/>
      <c r="I197" s="81"/>
      <c r="J197" s="82"/>
      <c r="K197" s="63">
        <f t="shared" si="198"/>
        <v>0</v>
      </c>
      <c r="L197" s="63">
        <f t="shared" si="199"/>
        <v>0</v>
      </c>
      <c r="M197" s="83"/>
      <c r="N197" s="84"/>
      <c r="O197" s="66">
        <f t="shared" si="200"/>
        <v>0</v>
      </c>
      <c r="P197" s="66">
        <f t="shared" si="201"/>
        <v>0</v>
      </c>
      <c r="Q197" s="83"/>
      <c r="R197" s="85">
        <f t="shared" si="202"/>
        <v>0</v>
      </c>
      <c r="S197" s="69">
        <f t="shared" si="203"/>
        <v>0</v>
      </c>
      <c r="T197" s="70">
        <f t="shared" si="204"/>
        <v>0</v>
      </c>
      <c r="U197" s="70">
        <f t="shared" si="205"/>
        <v>0</v>
      </c>
      <c r="V197" s="70">
        <f t="shared" si="206"/>
        <v>0</v>
      </c>
      <c r="W197" s="70">
        <f t="shared" si="207"/>
        <v>0</v>
      </c>
      <c r="X197" s="70">
        <f t="shared" si="208"/>
        <v>0</v>
      </c>
      <c r="Y197" s="70">
        <f t="shared" si="209"/>
        <v>0</v>
      </c>
      <c r="Z197" s="70">
        <f t="shared" si="209"/>
        <v>0</v>
      </c>
      <c r="AA197" s="70">
        <f t="shared" si="209"/>
        <v>0</v>
      </c>
      <c r="AB197" s="71"/>
      <c r="AC197" s="7">
        <f t="shared" si="210"/>
        <v>0</v>
      </c>
      <c r="AD197" s="86"/>
      <c r="AE197" s="73"/>
      <c r="AF197" s="87"/>
      <c r="AG197" s="87"/>
      <c r="AH197" s="88"/>
      <c r="AI197" s="88"/>
      <c r="AJ197" s="75"/>
      <c r="AK197" s="87"/>
      <c r="AL197" s="88"/>
      <c r="AM197" s="75"/>
      <c r="AN197" s="89"/>
      <c r="AO197" s="86"/>
      <c r="AP197" s="87"/>
      <c r="AQ197" s="87"/>
      <c r="AR197" s="87"/>
      <c r="AS197" s="87"/>
      <c r="AT197" s="88"/>
      <c r="AU197" s="75"/>
      <c r="AV197" s="89"/>
    </row>
    <row r="198" spans="1:68" ht="27.95" customHeight="1" x14ac:dyDescent="0.25">
      <c r="A198" s="54"/>
      <c r="B198" s="55"/>
      <c r="C198" s="56"/>
      <c r="D198" s="57"/>
      <c r="E198" s="141"/>
      <c r="F198" s="136"/>
      <c r="G198" s="142"/>
      <c r="H198" s="140"/>
      <c r="I198" s="94"/>
      <c r="J198" s="82"/>
      <c r="K198" s="63">
        <f t="shared" si="198"/>
        <v>0</v>
      </c>
      <c r="L198" s="63">
        <f t="shared" si="199"/>
        <v>0</v>
      </c>
      <c r="M198" s="83"/>
      <c r="N198" s="84"/>
      <c r="O198" s="66">
        <f t="shared" si="200"/>
        <v>0</v>
      </c>
      <c r="P198" s="66">
        <f t="shared" si="201"/>
        <v>0</v>
      </c>
      <c r="Q198" s="83"/>
      <c r="R198" s="85">
        <f t="shared" si="202"/>
        <v>0</v>
      </c>
      <c r="S198" s="69">
        <f t="shared" si="203"/>
        <v>0</v>
      </c>
      <c r="T198" s="70">
        <f t="shared" si="204"/>
        <v>0</v>
      </c>
      <c r="U198" s="70">
        <f t="shared" si="205"/>
        <v>0</v>
      </c>
      <c r="V198" s="70">
        <f t="shared" si="206"/>
        <v>0</v>
      </c>
      <c r="W198" s="70">
        <f t="shared" si="207"/>
        <v>0</v>
      </c>
      <c r="X198" s="70">
        <f t="shared" si="208"/>
        <v>0</v>
      </c>
      <c r="Y198" s="70">
        <f t="shared" si="209"/>
        <v>0</v>
      </c>
      <c r="Z198" s="70">
        <f t="shared" si="209"/>
        <v>0</v>
      </c>
      <c r="AA198" s="70">
        <f t="shared" si="209"/>
        <v>0</v>
      </c>
      <c r="AB198" s="71"/>
      <c r="AC198" s="7">
        <f t="shared" si="210"/>
        <v>0</v>
      </c>
      <c r="AD198" s="86"/>
      <c r="AE198" s="73"/>
      <c r="AF198" s="87"/>
      <c r="AG198" s="87"/>
      <c r="AH198" s="88"/>
      <c r="AI198" s="88"/>
      <c r="AJ198" s="75"/>
      <c r="AK198" s="87"/>
      <c r="AL198" s="88"/>
      <c r="AM198" s="75"/>
      <c r="AN198" s="89"/>
      <c r="AO198" s="86"/>
      <c r="AP198" s="87"/>
      <c r="AQ198" s="87"/>
      <c r="AR198" s="87"/>
      <c r="AS198" s="87"/>
      <c r="AT198" s="88"/>
      <c r="AU198" s="75"/>
      <c r="AV198" s="89"/>
    </row>
    <row r="199" spans="1:68" ht="27.95" customHeight="1" x14ac:dyDescent="0.25">
      <c r="A199" s="54"/>
      <c r="B199" s="55"/>
      <c r="C199" s="56"/>
      <c r="D199" s="57"/>
      <c r="E199" s="143"/>
      <c r="F199" s="144"/>
      <c r="G199" s="145"/>
      <c r="H199" s="140"/>
      <c r="I199" s="81"/>
      <c r="J199" s="82"/>
      <c r="K199" s="63">
        <f t="shared" si="198"/>
        <v>0</v>
      </c>
      <c r="L199" s="63">
        <f t="shared" si="199"/>
        <v>0</v>
      </c>
      <c r="M199" s="83"/>
      <c r="N199" s="84"/>
      <c r="O199" s="66">
        <f t="shared" si="200"/>
        <v>0</v>
      </c>
      <c r="P199" s="66">
        <f t="shared" si="201"/>
        <v>0</v>
      </c>
      <c r="Q199" s="83"/>
      <c r="R199" s="85">
        <f t="shared" si="202"/>
        <v>0</v>
      </c>
      <c r="S199" s="69">
        <f t="shared" si="203"/>
        <v>0</v>
      </c>
      <c r="T199" s="70">
        <f t="shared" si="204"/>
        <v>0</v>
      </c>
      <c r="U199" s="70">
        <f t="shared" si="205"/>
        <v>0</v>
      </c>
      <c r="V199" s="70">
        <f t="shared" si="206"/>
        <v>0</v>
      </c>
      <c r="W199" s="70">
        <f t="shared" si="207"/>
        <v>0</v>
      </c>
      <c r="X199" s="70">
        <f t="shared" si="208"/>
        <v>0</v>
      </c>
      <c r="Y199" s="70">
        <f t="shared" si="209"/>
        <v>0</v>
      </c>
      <c r="Z199" s="70">
        <f t="shared" si="209"/>
        <v>0</v>
      </c>
      <c r="AA199" s="70">
        <f t="shared" si="209"/>
        <v>0</v>
      </c>
      <c r="AB199" s="71"/>
      <c r="AC199" s="7">
        <f t="shared" si="210"/>
        <v>0</v>
      </c>
      <c r="AD199" s="86"/>
      <c r="AE199" s="73"/>
      <c r="AF199" s="87"/>
      <c r="AG199" s="87"/>
      <c r="AH199" s="88"/>
      <c r="AI199" s="88"/>
      <c r="AJ199" s="75"/>
      <c r="AK199" s="87"/>
      <c r="AL199" s="88"/>
      <c r="AM199" s="75"/>
      <c r="AN199" s="89"/>
      <c r="AO199" s="86"/>
      <c r="AP199" s="87"/>
      <c r="AQ199" s="87"/>
      <c r="AR199" s="87"/>
      <c r="AS199" s="87"/>
      <c r="AT199" s="88"/>
      <c r="AU199" s="75"/>
      <c r="AV199" s="89"/>
      <c r="AW199" s="171"/>
      <c r="AX199" s="171"/>
      <c r="AY199" s="171"/>
      <c r="AZ199" s="171"/>
      <c r="BA199" s="171"/>
      <c r="BB199" s="171"/>
      <c r="BC199" s="171"/>
      <c r="BD199" s="171"/>
      <c r="BE199" s="171"/>
      <c r="BF199" s="171"/>
      <c r="BG199" s="171"/>
      <c r="BH199" s="171"/>
      <c r="BI199" s="171"/>
      <c r="BJ199" s="171"/>
      <c r="BK199" s="171"/>
      <c r="BL199" s="171"/>
      <c r="BM199" s="171"/>
      <c r="BN199" s="171"/>
      <c r="BO199" s="171"/>
      <c r="BP199" s="171"/>
    </row>
    <row r="200" spans="1:68" ht="27.95" customHeight="1" x14ac:dyDescent="0.25">
      <c r="A200" s="54"/>
      <c r="B200" s="55"/>
      <c r="C200" s="56"/>
      <c r="D200" s="57"/>
      <c r="E200" s="146"/>
      <c r="F200" s="962"/>
      <c r="G200" s="142"/>
      <c r="H200" s="963"/>
      <c r="I200" s="964"/>
      <c r="J200" s="82"/>
      <c r="K200" s="96">
        <f t="shared" si="198"/>
        <v>0</v>
      </c>
      <c r="L200" s="96">
        <f t="shared" si="199"/>
        <v>0</v>
      </c>
      <c r="M200" s="83"/>
      <c r="N200" s="84"/>
      <c r="O200" s="66">
        <f t="shared" si="200"/>
        <v>0</v>
      </c>
      <c r="P200" s="66">
        <f t="shared" si="201"/>
        <v>0</v>
      </c>
      <c r="Q200" s="83"/>
      <c r="R200" s="85">
        <f t="shared" si="202"/>
        <v>0</v>
      </c>
      <c r="S200" s="69">
        <f t="shared" si="203"/>
        <v>0</v>
      </c>
      <c r="T200" s="70">
        <f t="shared" si="204"/>
        <v>0</v>
      </c>
      <c r="U200" s="70">
        <f t="shared" si="205"/>
        <v>0</v>
      </c>
      <c r="V200" s="70">
        <f t="shared" si="206"/>
        <v>0</v>
      </c>
      <c r="W200" s="70">
        <f t="shared" si="207"/>
        <v>0</v>
      </c>
      <c r="X200" s="70">
        <f t="shared" si="208"/>
        <v>0</v>
      </c>
      <c r="Y200" s="70">
        <f t="shared" si="209"/>
        <v>0</v>
      </c>
      <c r="Z200" s="70">
        <f t="shared" si="209"/>
        <v>0</v>
      </c>
      <c r="AA200" s="70">
        <f t="shared" si="209"/>
        <v>0</v>
      </c>
      <c r="AB200" s="71"/>
      <c r="AC200" s="7">
        <f t="shared" si="210"/>
        <v>0</v>
      </c>
      <c r="AD200" s="86"/>
      <c r="AE200" s="73"/>
      <c r="AF200" s="87"/>
      <c r="AG200" s="87"/>
      <c r="AH200" s="88"/>
      <c r="AI200" s="88"/>
      <c r="AJ200" s="75"/>
      <c r="AK200" s="87"/>
      <c r="AL200" s="88"/>
      <c r="AM200" s="75"/>
      <c r="AN200" s="89"/>
      <c r="AO200" s="86"/>
      <c r="AP200" s="87"/>
      <c r="AQ200" s="87"/>
      <c r="AR200" s="87"/>
      <c r="AS200" s="87"/>
      <c r="AT200" s="88"/>
      <c r="AU200" s="75"/>
      <c r="AV200" s="89"/>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row>
    <row r="201" spans="1:68" s="179" customFormat="1" ht="27.95" customHeight="1" x14ac:dyDescent="0.25">
      <c r="A201" s="193" t="s">
        <v>1113</v>
      </c>
      <c r="B201" s="194" t="s">
        <v>1114</v>
      </c>
      <c r="C201" s="56" t="s">
        <v>52</v>
      </c>
      <c r="D201" s="57" t="s">
        <v>896</v>
      </c>
      <c r="E201" s="101" t="s">
        <v>49</v>
      </c>
      <c r="F201" s="101"/>
      <c r="G201" s="102"/>
      <c r="H201" s="300" t="s">
        <v>247</v>
      </c>
      <c r="I201" s="293"/>
      <c r="J201" s="105">
        <v>1</v>
      </c>
      <c r="K201" s="496">
        <f>IF(J201&gt;0, 1, 0)</f>
        <v>1</v>
      </c>
      <c r="L201" s="496">
        <f t="shared" si="199"/>
        <v>0</v>
      </c>
      <c r="M201" s="296">
        <v>3</v>
      </c>
      <c r="N201" s="108"/>
      <c r="O201" s="496">
        <f t="shared" si="200"/>
        <v>0</v>
      </c>
      <c r="P201" s="496">
        <f t="shared" si="201"/>
        <v>0</v>
      </c>
      <c r="Q201" s="296"/>
      <c r="R201" s="358">
        <f>J201*M201*$R$9</f>
        <v>14.700000000000001</v>
      </c>
      <c r="S201" s="111">
        <f>J201*M201*$S$9</f>
        <v>3</v>
      </c>
      <c r="T201" s="112">
        <f>K201*M201*$T$9</f>
        <v>4.5</v>
      </c>
      <c r="U201" s="112">
        <f>J201*M201*$U$9</f>
        <v>7.1999999999999993</v>
      </c>
      <c r="V201" s="112">
        <f t="shared" si="206"/>
        <v>0</v>
      </c>
      <c r="W201" s="112">
        <f t="shared" si="207"/>
        <v>0</v>
      </c>
      <c r="X201" s="112">
        <f t="shared" si="208"/>
        <v>0</v>
      </c>
      <c r="Y201" s="112">
        <f t="shared" si="209"/>
        <v>3</v>
      </c>
      <c r="Z201" s="112">
        <f t="shared" si="209"/>
        <v>4.5</v>
      </c>
      <c r="AA201" s="112">
        <f t="shared" si="209"/>
        <v>7.1999999999999993</v>
      </c>
      <c r="AB201" s="113"/>
      <c r="AC201" s="7">
        <f t="shared" si="210"/>
        <v>0</v>
      </c>
      <c r="AD201" s="176"/>
      <c r="AE201" s="73"/>
      <c r="AF201" s="177"/>
      <c r="AG201" s="177"/>
      <c r="AH201" s="88"/>
      <c r="AI201" s="88"/>
      <c r="AJ201" s="75"/>
      <c r="AK201" s="177"/>
      <c r="AL201" s="88"/>
      <c r="AM201" s="75"/>
      <c r="AN201" s="178"/>
      <c r="AO201" s="176"/>
      <c r="AP201" s="177"/>
      <c r="AQ201" s="177"/>
      <c r="AR201" s="177"/>
      <c r="AS201" s="177"/>
      <c r="AT201" s="88"/>
      <c r="AU201" s="75"/>
      <c r="AV201" s="178"/>
      <c r="AW201" s="6"/>
      <c r="AX201" s="6"/>
      <c r="AY201" s="6"/>
      <c r="AZ201" s="6"/>
      <c r="BA201" s="6"/>
      <c r="BB201" s="6"/>
      <c r="BC201" s="6"/>
      <c r="BD201" s="6"/>
      <c r="BE201" s="6"/>
      <c r="BF201" s="6"/>
      <c r="BG201" s="6"/>
      <c r="BH201" s="6"/>
      <c r="BI201" s="6"/>
      <c r="BJ201" s="6"/>
      <c r="BK201" s="6"/>
      <c r="BL201" s="6"/>
      <c r="BM201" s="6"/>
      <c r="BN201" s="6"/>
      <c r="BO201" s="6"/>
      <c r="BP201" s="6"/>
    </row>
    <row r="202" spans="1:68" s="171" customFormat="1" ht="27.95" customHeight="1" x14ac:dyDescent="0.25">
      <c r="A202" s="193" t="s">
        <v>1113</v>
      </c>
      <c r="B202" s="194" t="s">
        <v>1114</v>
      </c>
      <c r="C202" s="56" t="s">
        <v>52</v>
      </c>
      <c r="D202" s="57" t="s">
        <v>896</v>
      </c>
      <c r="E202" s="101" t="s">
        <v>49</v>
      </c>
      <c r="F202" s="101"/>
      <c r="G202" s="102"/>
      <c r="H202" s="300" t="s">
        <v>987</v>
      </c>
      <c r="I202" s="293"/>
      <c r="J202" s="105">
        <v>1</v>
      </c>
      <c r="K202" s="496">
        <f>IF(J202&gt;0, 1, 0)</f>
        <v>1</v>
      </c>
      <c r="L202" s="496">
        <f t="shared" si="199"/>
        <v>0</v>
      </c>
      <c r="M202" s="296">
        <v>4</v>
      </c>
      <c r="N202" s="108"/>
      <c r="O202" s="496">
        <f t="shared" si="200"/>
        <v>0</v>
      </c>
      <c r="P202" s="496">
        <f t="shared" si="201"/>
        <v>0</v>
      </c>
      <c r="Q202" s="296"/>
      <c r="R202" s="358">
        <f>J202*M202*$R$9</f>
        <v>19.600000000000001</v>
      </c>
      <c r="S202" s="111">
        <f>J202*M202*$S$9</f>
        <v>4</v>
      </c>
      <c r="T202" s="112">
        <f>K202*M202*$T$9</f>
        <v>6</v>
      </c>
      <c r="U202" s="112">
        <f>J202*M202*$U$9</f>
        <v>9.6</v>
      </c>
      <c r="V202" s="112">
        <f t="shared" si="206"/>
        <v>0</v>
      </c>
      <c r="W202" s="112">
        <f t="shared" si="207"/>
        <v>0</v>
      </c>
      <c r="X202" s="112">
        <f t="shared" si="208"/>
        <v>0</v>
      </c>
      <c r="Y202" s="112">
        <f t="shared" si="209"/>
        <v>4</v>
      </c>
      <c r="Z202" s="112">
        <f t="shared" si="209"/>
        <v>6</v>
      </c>
      <c r="AA202" s="112">
        <f t="shared" si="209"/>
        <v>9.6</v>
      </c>
      <c r="AB202" s="113"/>
      <c r="AC202" s="114">
        <f t="shared" si="210"/>
        <v>0</v>
      </c>
      <c r="AD202" s="176"/>
      <c r="AE202" s="73"/>
      <c r="AF202" s="177"/>
      <c r="AG202" s="177"/>
      <c r="AH202" s="88"/>
      <c r="AI202" s="88"/>
      <c r="AJ202" s="75"/>
      <c r="AK202" s="177"/>
      <c r="AL202" s="88"/>
      <c r="AM202" s="75"/>
      <c r="AN202" s="178"/>
      <c r="AO202" s="176"/>
      <c r="AP202" s="177"/>
      <c r="AQ202" s="177"/>
      <c r="AR202" s="177"/>
      <c r="AS202" s="177"/>
      <c r="AT202" s="88"/>
      <c r="AU202" s="75"/>
      <c r="AV202" s="178"/>
      <c r="AW202" s="6"/>
      <c r="AX202" s="6"/>
      <c r="AY202" s="6"/>
      <c r="AZ202" s="6"/>
      <c r="BA202" s="6"/>
      <c r="BB202" s="6"/>
      <c r="BC202" s="6"/>
      <c r="BD202" s="6"/>
      <c r="BE202" s="6"/>
      <c r="BF202" s="6"/>
      <c r="BG202" s="6"/>
      <c r="BH202" s="6"/>
      <c r="BI202" s="6"/>
      <c r="BJ202" s="6"/>
      <c r="BK202" s="6"/>
      <c r="BL202" s="6"/>
      <c r="BM202" s="6"/>
      <c r="BN202" s="6"/>
      <c r="BO202" s="6"/>
      <c r="BP202" s="6"/>
    </row>
    <row r="203" spans="1:68" ht="27.95" customHeight="1" thickBot="1" x14ac:dyDescent="0.3">
      <c r="A203" s="116" t="s">
        <v>1113</v>
      </c>
      <c r="B203" s="117" t="s">
        <v>1114</v>
      </c>
      <c r="C203" s="117" t="s">
        <v>52</v>
      </c>
      <c r="D203" s="497"/>
      <c r="E203" s="118"/>
      <c r="F203" s="118"/>
      <c r="G203" s="119"/>
      <c r="H203" s="120" t="s">
        <v>90</v>
      </c>
      <c r="I203" s="121"/>
      <c r="J203" s="122"/>
      <c r="K203" s="123"/>
      <c r="L203" s="123"/>
      <c r="M203" s="124"/>
      <c r="N203" s="125"/>
      <c r="O203" s="123"/>
      <c r="P203" s="123"/>
      <c r="Q203" s="124"/>
      <c r="R203" s="126">
        <f>SUM(R191:R202)</f>
        <v>575.1</v>
      </c>
      <c r="S203" s="127">
        <f t="shared" ref="S203:AA203" si="211">SUM(S191:S202)</f>
        <v>137</v>
      </c>
      <c r="T203" s="128">
        <f t="shared" si="211"/>
        <v>140.5</v>
      </c>
      <c r="U203" s="128">
        <f t="shared" si="211"/>
        <v>172.79999999999998</v>
      </c>
      <c r="V203" s="128">
        <f t="shared" si="211"/>
        <v>78</v>
      </c>
      <c r="W203" s="128">
        <f t="shared" si="211"/>
        <v>23.4</v>
      </c>
      <c r="X203" s="128">
        <f t="shared" si="211"/>
        <v>23.4</v>
      </c>
      <c r="Y203" s="129">
        <f t="shared" si="211"/>
        <v>215</v>
      </c>
      <c r="Z203" s="129">
        <f t="shared" si="211"/>
        <v>163.89999999999998</v>
      </c>
      <c r="AA203" s="129">
        <f t="shared" si="211"/>
        <v>196.2</v>
      </c>
      <c r="AB203" s="130">
        <f>R203/1800/0.6</f>
        <v>0.53250000000000008</v>
      </c>
      <c r="AC203" s="7"/>
      <c r="AD203" s="131"/>
      <c r="AE203" s="132"/>
      <c r="AF203" s="132"/>
      <c r="AG203" s="132"/>
      <c r="AH203" s="132"/>
      <c r="AI203" s="132"/>
      <c r="AJ203" s="132"/>
      <c r="AK203" s="132"/>
      <c r="AL203" s="132"/>
      <c r="AM203" s="132"/>
      <c r="AN203" s="132"/>
      <c r="AO203" s="132"/>
      <c r="AP203" s="132"/>
      <c r="AQ203" s="132"/>
      <c r="AR203" s="132"/>
      <c r="AS203" s="132"/>
      <c r="AT203" s="132"/>
      <c r="AU203" s="132"/>
      <c r="AV203" s="961"/>
    </row>
    <row r="204" spans="1:68" ht="39" thickTop="1" x14ac:dyDescent="0.25">
      <c r="A204" s="54" t="s">
        <v>1129</v>
      </c>
      <c r="B204" s="55" t="s">
        <v>158</v>
      </c>
      <c r="C204" s="56" t="s">
        <v>52</v>
      </c>
      <c r="D204" s="57" t="s">
        <v>896</v>
      </c>
      <c r="E204" s="58" t="s">
        <v>54</v>
      </c>
      <c r="F204" s="59">
        <v>5</v>
      </c>
      <c r="G204" s="60" t="s">
        <v>913</v>
      </c>
      <c r="H204" s="60" t="s">
        <v>914</v>
      </c>
      <c r="I204" s="959"/>
      <c r="J204" s="62"/>
      <c r="K204" s="63">
        <f t="shared" ref="K204:K213" si="212">IF(J204&gt;0, 1, 0)</f>
        <v>0</v>
      </c>
      <c r="L204" s="63">
        <f t="shared" ref="L204:L215" si="213">J204-K204</f>
        <v>0</v>
      </c>
      <c r="M204" s="64"/>
      <c r="N204" s="65">
        <v>2</v>
      </c>
      <c r="O204" s="66">
        <f t="shared" ref="O204:O215" si="214">IF(N204&gt;0, 1, 0)</f>
        <v>1</v>
      </c>
      <c r="P204" s="66">
        <f t="shared" ref="P204:P215" si="215">N204-O204</f>
        <v>1</v>
      </c>
      <c r="Q204" s="960">
        <v>26</v>
      </c>
      <c r="R204" s="68">
        <f t="shared" ref="R204:R213" si="216">(K204*M204*$R$5)+(L204*M204*$R$6)+(O204*Q204*$R$7)+(P204*Q204*$R$8)</f>
        <v>75.400000000000006</v>
      </c>
      <c r="S204" s="69">
        <f t="shared" ref="S204:S213" si="217">J204*M204*$S$5</f>
        <v>0</v>
      </c>
      <c r="T204" s="70">
        <f t="shared" ref="T204:T213" si="218">K204*M204*$T$5</f>
        <v>0</v>
      </c>
      <c r="U204" s="70">
        <f t="shared" ref="U204:U213" si="219">J204*M204*$U$5</f>
        <v>0</v>
      </c>
      <c r="V204" s="70">
        <f t="shared" ref="V204:V215" si="220">N204*Q204*$V$7</f>
        <v>52</v>
      </c>
      <c r="W204" s="70">
        <f t="shared" ref="W204:W215" si="221">O204*Q204*$W$7</f>
        <v>7.8</v>
      </c>
      <c r="X204" s="70">
        <f t="shared" ref="X204:X215" si="222">N204*Q204*$X$7</f>
        <v>15.6</v>
      </c>
      <c r="Y204" s="70">
        <f t="shared" ref="Y204:AA215" si="223">S204+V204</f>
        <v>52</v>
      </c>
      <c r="Z204" s="70">
        <f t="shared" si="223"/>
        <v>7.8</v>
      </c>
      <c r="AA204" s="70">
        <f t="shared" si="223"/>
        <v>15.6</v>
      </c>
      <c r="AB204" s="71"/>
      <c r="AC204" s="7">
        <f>R204-Y204-Z204-AA204</f>
        <v>0</v>
      </c>
      <c r="AD204" s="162"/>
      <c r="AE204" s="134"/>
      <c r="AF204" s="163"/>
      <c r="AG204" s="164"/>
      <c r="AH204" s="88"/>
      <c r="AI204" s="88"/>
      <c r="AJ204" s="75"/>
      <c r="AK204" s="56" t="s">
        <v>1130</v>
      </c>
      <c r="AL204" s="88"/>
      <c r="AM204" s="75"/>
      <c r="AN204" s="89"/>
      <c r="AO204" s="162" t="s">
        <v>1131</v>
      </c>
      <c r="AP204" s="87" t="s">
        <v>1132</v>
      </c>
      <c r="AQ204" s="87"/>
      <c r="AR204" s="167"/>
      <c r="AS204" s="87" t="s">
        <v>963</v>
      </c>
      <c r="AT204" s="88"/>
      <c r="AU204" s="75"/>
      <c r="AV204" s="89"/>
    </row>
    <row r="205" spans="1:68" ht="25.5" x14ac:dyDescent="0.25">
      <c r="A205" s="54" t="s">
        <v>1129</v>
      </c>
      <c r="B205" s="55" t="s">
        <v>158</v>
      </c>
      <c r="C205" s="56" t="s">
        <v>52</v>
      </c>
      <c r="D205" s="57" t="s">
        <v>896</v>
      </c>
      <c r="E205" s="58" t="s">
        <v>54</v>
      </c>
      <c r="F205" s="80">
        <v>4</v>
      </c>
      <c r="G205" s="60" t="s">
        <v>981</v>
      </c>
      <c r="H205" s="60" t="s">
        <v>982</v>
      </c>
      <c r="I205" s="81"/>
      <c r="J205" s="82">
        <v>1</v>
      </c>
      <c r="K205" s="63">
        <f t="shared" si="212"/>
        <v>1</v>
      </c>
      <c r="L205" s="63">
        <f t="shared" si="213"/>
        <v>0</v>
      </c>
      <c r="M205" s="83">
        <v>8</v>
      </c>
      <c r="N205" s="84">
        <v>2</v>
      </c>
      <c r="O205" s="66">
        <f t="shared" si="214"/>
        <v>1</v>
      </c>
      <c r="P205" s="66">
        <f t="shared" si="215"/>
        <v>1</v>
      </c>
      <c r="Q205" s="83">
        <v>26</v>
      </c>
      <c r="R205" s="85">
        <f t="shared" si="216"/>
        <v>101</v>
      </c>
      <c r="S205" s="69">
        <f t="shared" si="217"/>
        <v>8</v>
      </c>
      <c r="T205" s="70">
        <f t="shared" si="218"/>
        <v>8</v>
      </c>
      <c r="U205" s="70">
        <f t="shared" si="219"/>
        <v>9.6</v>
      </c>
      <c r="V205" s="70">
        <f t="shared" si="220"/>
        <v>52</v>
      </c>
      <c r="W205" s="70">
        <f t="shared" si="221"/>
        <v>7.8</v>
      </c>
      <c r="X205" s="70">
        <f t="shared" si="222"/>
        <v>15.6</v>
      </c>
      <c r="Y205" s="70">
        <f t="shared" si="223"/>
        <v>60</v>
      </c>
      <c r="Z205" s="70">
        <f t="shared" si="223"/>
        <v>15.8</v>
      </c>
      <c r="AA205" s="70">
        <f t="shared" si="223"/>
        <v>25.2</v>
      </c>
      <c r="AB205" s="71"/>
      <c r="AC205" s="7">
        <f t="shared" ref="AC205:AC215" si="224">R203-Y203-Z203-AA203</f>
        <v>0</v>
      </c>
      <c r="AD205" s="162"/>
      <c r="AE205" s="134"/>
      <c r="AF205" s="163"/>
      <c r="AG205" s="164"/>
      <c r="AH205" s="88"/>
      <c r="AI205" s="88"/>
      <c r="AJ205" s="75"/>
      <c r="AK205" s="56" t="s">
        <v>1133</v>
      </c>
      <c r="AL205" s="88"/>
      <c r="AM205" s="75"/>
      <c r="AN205" s="89"/>
      <c r="AO205" s="86"/>
      <c r="AP205" s="87"/>
      <c r="AQ205" s="87"/>
      <c r="AR205" s="87"/>
      <c r="AS205" s="87"/>
      <c r="AT205" s="88"/>
      <c r="AU205" s="75"/>
      <c r="AV205" s="89"/>
    </row>
    <row r="206" spans="1:68" ht="27.95" customHeight="1" x14ac:dyDescent="0.25">
      <c r="A206" s="54" t="s">
        <v>1129</v>
      </c>
      <c r="B206" s="55" t="s">
        <v>158</v>
      </c>
      <c r="C206" s="56" t="s">
        <v>52</v>
      </c>
      <c r="D206" s="57" t="s">
        <v>896</v>
      </c>
      <c r="E206" s="91" t="s">
        <v>68</v>
      </c>
      <c r="F206" s="92">
        <v>5</v>
      </c>
      <c r="G206" s="91" t="s">
        <v>913</v>
      </c>
      <c r="H206" s="91" t="s">
        <v>984</v>
      </c>
      <c r="I206" s="81"/>
      <c r="J206" s="82">
        <v>1</v>
      </c>
      <c r="K206" s="63">
        <f t="shared" si="212"/>
        <v>1</v>
      </c>
      <c r="L206" s="63">
        <f t="shared" si="213"/>
        <v>0</v>
      </c>
      <c r="M206" s="83">
        <v>26</v>
      </c>
      <c r="N206" s="84">
        <v>2</v>
      </c>
      <c r="O206" s="66">
        <f t="shared" si="214"/>
        <v>1</v>
      </c>
      <c r="P206" s="66">
        <f t="shared" si="215"/>
        <v>1</v>
      </c>
      <c r="Q206" s="83">
        <v>26</v>
      </c>
      <c r="R206" s="85">
        <f t="shared" si="216"/>
        <v>158.60000000000002</v>
      </c>
      <c r="S206" s="69">
        <f t="shared" si="217"/>
        <v>26</v>
      </c>
      <c r="T206" s="70">
        <f t="shared" si="218"/>
        <v>26</v>
      </c>
      <c r="U206" s="70">
        <f t="shared" si="219"/>
        <v>31.2</v>
      </c>
      <c r="V206" s="70">
        <f t="shared" si="220"/>
        <v>52</v>
      </c>
      <c r="W206" s="70">
        <f t="shared" si="221"/>
        <v>7.8</v>
      </c>
      <c r="X206" s="70">
        <f t="shared" si="222"/>
        <v>15.6</v>
      </c>
      <c r="Y206" s="70">
        <f t="shared" si="223"/>
        <v>78</v>
      </c>
      <c r="Z206" s="70">
        <f t="shared" si="223"/>
        <v>33.799999999999997</v>
      </c>
      <c r="AA206" s="70">
        <f t="shared" si="223"/>
        <v>46.8</v>
      </c>
      <c r="AB206" s="71"/>
      <c r="AC206" s="7">
        <f t="shared" si="224"/>
        <v>0</v>
      </c>
      <c r="AD206" s="162"/>
      <c r="AE206" s="134"/>
      <c r="AF206" s="163"/>
      <c r="AG206" s="164"/>
      <c r="AH206" s="88"/>
      <c r="AI206" s="88"/>
      <c r="AJ206" s="75"/>
      <c r="AK206" s="167"/>
      <c r="AL206" s="88"/>
      <c r="AM206" s="75"/>
      <c r="AN206" s="89"/>
      <c r="AO206" s="86"/>
      <c r="AP206" s="87"/>
      <c r="AQ206" s="87"/>
      <c r="AR206" s="87"/>
      <c r="AS206" s="87" t="s">
        <v>1134</v>
      </c>
      <c r="AT206" s="88"/>
      <c r="AU206" s="75"/>
      <c r="AV206" s="89"/>
    </row>
    <row r="207" spans="1:68" ht="27.95" customHeight="1" x14ac:dyDescent="0.25">
      <c r="A207" s="54" t="s">
        <v>1129</v>
      </c>
      <c r="B207" s="55" t="s">
        <v>158</v>
      </c>
      <c r="C207" s="56" t="s">
        <v>52</v>
      </c>
      <c r="D207" s="57" t="s">
        <v>896</v>
      </c>
      <c r="E207" s="150" t="s">
        <v>84</v>
      </c>
      <c r="F207" s="59">
        <v>4</v>
      </c>
      <c r="G207" s="60" t="s">
        <v>1111</v>
      </c>
      <c r="H207" s="60" t="s">
        <v>914</v>
      </c>
      <c r="I207" s="81"/>
      <c r="J207" s="82">
        <v>1</v>
      </c>
      <c r="K207" s="63">
        <f t="shared" si="212"/>
        <v>1</v>
      </c>
      <c r="L207" s="63">
        <f t="shared" si="213"/>
        <v>0</v>
      </c>
      <c r="M207" s="83">
        <v>26</v>
      </c>
      <c r="N207" s="564">
        <v>2</v>
      </c>
      <c r="O207" s="66">
        <f t="shared" si="214"/>
        <v>1</v>
      </c>
      <c r="P207" s="66">
        <f t="shared" si="215"/>
        <v>1</v>
      </c>
      <c r="Q207" s="471">
        <v>4</v>
      </c>
      <c r="R207" s="85">
        <f t="shared" si="216"/>
        <v>94.800000000000011</v>
      </c>
      <c r="S207" s="69">
        <f t="shared" si="217"/>
        <v>26</v>
      </c>
      <c r="T207" s="70">
        <f t="shared" si="218"/>
        <v>26</v>
      </c>
      <c r="U207" s="70">
        <f t="shared" si="219"/>
        <v>31.2</v>
      </c>
      <c r="V207" s="70">
        <f t="shared" si="220"/>
        <v>8</v>
      </c>
      <c r="W207" s="70">
        <f t="shared" si="221"/>
        <v>1.2</v>
      </c>
      <c r="X207" s="70">
        <f t="shared" si="222"/>
        <v>2.4</v>
      </c>
      <c r="Y207" s="70">
        <f t="shared" si="223"/>
        <v>34</v>
      </c>
      <c r="Z207" s="70">
        <f t="shared" si="223"/>
        <v>27.2</v>
      </c>
      <c r="AA207" s="70">
        <f t="shared" si="223"/>
        <v>33.6</v>
      </c>
      <c r="AB207" s="71"/>
      <c r="AC207" s="7">
        <f t="shared" si="224"/>
        <v>0</v>
      </c>
      <c r="AD207" s="86"/>
      <c r="AE207" s="73"/>
      <c r="AF207" s="87"/>
      <c r="AG207" s="87"/>
      <c r="AH207" s="88"/>
      <c r="AI207" s="88"/>
      <c r="AJ207" s="75"/>
      <c r="AK207" s="87"/>
      <c r="AL207" s="88"/>
      <c r="AM207" s="75"/>
      <c r="AN207" s="89"/>
      <c r="AO207" s="86"/>
      <c r="AP207" s="87"/>
      <c r="AQ207" s="87"/>
      <c r="AR207" s="87"/>
      <c r="AS207" s="547" t="s">
        <v>973</v>
      </c>
      <c r="AT207" s="88"/>
      <c r="AU207" s="75"/>
      <c r="AV207" s="89"/>
    </row>
    <row r="208" spans="1:68" ht="27.95" customHeight="1" x14ac:dyDescent="0.25">
      <c r="A208" s="54" t="s">
        <v>1129</v>
      </c>
      <c r="B208" s="55" t="s">
        <v>158</v>
      </c>
      <c r="C208" s="56" t="s">
        <v>52</v>
      </c>
      <c r="D208" s="57" t="s">
        <v>896</v>
      </c>
      <c r="E208" s="150" t="s">
        <v>84</v>
      </c>
      <c r="F208" s="80">
        <v>4</v>
      </c>
      <c r="G208" s="60" t="s">
        <v>986</v>
      </c>
      <c r="H208" s="60" t="s">
        <v>982</v>
      </c>
      <c r="I208" s="81"/>
      <c r="J208" s="82">
        <v>1</v>
      </c>
      <c r="K208" s="63">
        <f t="shared" si="212"/>
        <v>1</v>
      </c>
      <c r="L208" s="63">
        <f t="shared" si="213"/>
        <v>0</v>
      </c>
      <c r="M208" s="83">
        <v>8</v>
      </c>
      <c r="N208" s="84">
        <v>2</v>
      </c>
      <c r="O208" s="66">
        <f t="shared" si="214"/>
        <v>1</v>
      </c>
      <c r="P208" s="66">
        <f t="shared" si="215"/>
        <v>1</v>
      </c>
      <c r="Q208" s="83">
        <v>26</v>
      </c>
      <c r="R208" s="85">
        <f t="shared" si="216"/>
        <v>101</v>
      </c>
      <c r="S208" s="69">
        <f t="shared" si="217"/>
        <v>8</v>
      </c>
      <c r="T208" s="70">
        <f t="shared" si="218"/>
        <v>8</v>
      </c>
      <c r="U208" s="70">
        <f t="shared" si="219"/>
        <v>9.6</v>
      </c>
      <c r="V208" s="70">
        <f t="shared" si="220"/>
        <v>52</v>
      </c>
      <c r="W208" s="70">
        <f t="shared" si="221"/>
        <v>7.8</v>
      </c>
      <c r="X208" s="70">
        <f t="shared" si="222"/>
        <v>15.6</v>
      </c>
      <c r="Y208" s="70">
        <f t="shared" si="223"/>
        <v>60</v>
      </c>
      <c r="Z208" s="70">
        <f t="shared" si="223"/>
        <v>15.8</v>
      </c>
      <c r="AA208" s="70">
        <f t="shared" si="223"/>
        <v>25.2</v>
      </c>
      <c r="AB208" s="71"/>
      <c r="AC208" s="7">
        <f t="shared" si="224"/>
        <v>0</v>
      </c>
      <c r="AD208" s="86"/>
      <c r="AE208" s="73"/>
      <c r="AF208" s="87"/>
      <c r="AG208" s="87"/>
      <c r="AH208" s="88"/>
      <c r="AI208" s="88"/>
      <c r="AJ208" s="75"/>
      <c r="AK208" s="87"/>
      <c r="AL208" s="88"/>
      <c r="AM208" s="75"/>
      <c r="AN208" s="89"/>
      <c r="AO208" s="86"/>
      <c r="AP208" s="87"/>
      <c r="AQ208" s="87"/>
      <c r="AR208" s="87"/>
      <c r="AS208" s="87"/>
      <c r="AT208" s="88"/>
      <c r="AU208" s="75"/>
      <c r="AV208" s="89"/>
    </row>
    <row r="209" spans="1:68" ht="27.95" customHeight="1" x14ac:dyDescent="0.25">
      <c r="A209" s="54"/>
      <c r="B209" s="55"/>
      <c r="C209" s="56"/>
      <c r="D209" s="57"/>
      <c r="E209" s="141"/>
      <c r="F209" s="136"/>
      <c r="G209" s="137"/>
      <c r="H209" s="140"/>
      <c r="I209" s="81"/>
      <c r="J209" s="82"/>
      <c r="K209" s="63">
        <f t="shared" si="212"/>
        <v>0</v>
      </c>
      <c r="L209" s="63">
        <f t="shared" si="213"/>
        <v>0</v>
      </c>
      <c r="M209" s="83"/>
      <c r="N209" s="84"/>
      <c r="O209" s="66">
        <f t="shared" si="214"/>
        <v>0</v>
      </c>
      <c r="P209" s="66">
        <f t="shared" si="215"/>
        <v>0</v>
      </c>
      <c r="Q209" s="83"/>
      <c r="R209" s="85">
        <f t="shared" si="216"/>
        <v>0</v>
      </c>
      <c r="S209" s="69">
        <f t="shared" si="217"/>
        <v>0</v>
      </c>
      <c r="T209" s="70">
        <f t="shared" si="218"/>
        <v>0</v>
      </c>
      <c r="U209" s="70">
        <f t="shared" si="219"/>
        <v>0</v>
      </c>
      <c r="V209" s="70">
        <f t="shared" si="220"/>
        <v>0</v>
      </c>
      <c r="W209" s="70">
        <f t="shared" si="221"/>
        <v>0</v>
      </c>
      <c r="X209" s="70">
        <f t="shared" si="222"/>
        <v>0</v>
      </c>
      <c r="Y209" s="70">
        <f t="shared" si="223"/>
        <v>0</v>
      </c>
      <c r="Z209" s="70">
        <f t="shared" si="223"/>
        <v>0</v>
      </c>
      <c r="AA209" s="70">
        <f t="shared" si="223"/>
        <v>0</v>
      </c>
      <c r="AB209" s="71"/>
      <c r="AC209" s="7">
        <f t="shared" si="224"/>
        <v>0</v>
      </c>
      <c r="AD209" s="86"/>
      <c r="AE209" s="73"/>
      <c r="AF209" s="87"/>
      <c r="AG209" s="87"/>
      <c r="AH209" s="88"/>
      <c r="AI209" s="88"/>
      <c r="AJ209" s="75"/>
      <c r="AK209" s="87"/>
      <c r="AL209" s="88"/>
      <c r="AM209" s="75"/>
      <c r="AN209" s="89"/>
      <c r="AO209" s="86"/>
      <c r="AP209" s="87"/>
      <c r="AQ209" s="87"/>
      <c r="AR209" s="87"/>
      <c r="AS209" s="87"/>
      <c r="AT209" s="88"/>
      <c r="AU209" s="75"/>
      <c r="AV209" s="89"/>
    </row>
    <row r="210" spans="1:68" ht="27.95" customHeight="1" x14ac:dyDescent="0.25">
      <c r="A210" s="54"/>
      <c r="B210" s="55"/>
      <c r="C210" s="56"/>
      <c r="D210" s="57"/>
      <c r="E210" s="141"/>
      <c r="F210" s="136"/>
      <c r="G210" s="142"/>
      <c r="H210" s="140"/>
      <c r="I210" s="81"/>
      <c r="J210" s="82"/>
      <c r="K210" s="63">
        <f t="shared" si="212"/>
        <v>0</v>
      </c>
      <c r="L210" s="63">
        <f t="shared" si="213"/>
        <v>0</v>
      </c>
      <c r="M210" s="83"/>
      <c r="N210" s="84"/>
      <c r="O210" s="66">
        <f t="shared" si="214"/>
        <v>0</v>
      </c>
      <c r="P210" s="66">
        <f t="shared" si="215"/>
        <v>0</v>
      </c>
      <c r="Q210" s="83"/>
      <c r="R210" s="85">
        <f t="shared" si="216"/>
        <v>0</v>
      </c>
      <c r="S210" s="69">
        <f t="shared" si="217"/>
        <v>0</v>
      </c>
      <c r="T210" s="70">
        <f t="shared" si="218"/>
        <v>0</v>
      </c>
      <c r="U210" s="70">
        <f t="shared" si="219"/>
        <v>0</v>
      </c>
      <c r="V210" s="70">
        <f t="shared" si="220"/>
        <v>0</v>
      </c>
      <c r="W210" s="70">
        <f t="shared" si="221"/>
        <v>0</v>
      </c>
      <c r="X210" s="70">
        <f t="shared" si="222"/>
        <v>0</v>
      </c>
      <c r="Y210" s="70">
        <f t="shared" si="223"/>
        <v>0</v>
      </c>
      <c r="Z210" s="70">
        <f t="shared" si="223"/>
        <v>0</v>
      </c>
      <c r="AA210" s="70">
        <f t="shared" si="223"/>
        <v>0</v>
      </c>
      <c r="AB210" s="71"/>
      <c r="AC210" s="7">
        <f t="shared" si="224"/>
        <v>0</v>
      </c>
      <c r="AD210" s="86"/>
      <c r="AE210" s="73"/>
      <c r="AF210" s="87"/>
      <c r="AG210" s="87"/>
      <c r="AH210" s="88"/>
      <c r="AI210" s="88"/>
      <c r="AJ210" s="75"/>
      <c r="AK210" s="87"/>
      <c r="AL210" s="88"/>
      <c r="AM210" s="75"/>
      <c r="AN210" s="89"/>
      <c r="AO210" s="86"/>
      <c r="AP210" s="87"/>
      <c r="AQ210" s="87"/>
      <c r="AR210" s="87"/>
      <c r="AS210" s="87"/>
      <c r="AT210" s="88"/>
      <c r="AU210" s="75"/>
      <c r="AV210" s="89"/>
    </row>
    <row r="211" spans="1:68" ht="27.95" customHeight="1" x14ac:dyDescent="0.25">
      <c r="A211" s="54"/>
      <c r="B211" s="55"/>
      <c r="C211" s="56"/>
      <c r="D211" s="57"/>
      <c r="E211" s="141"/>
      <c r="F211" s="136"/>
      <c r="G211" s="142"/>
      <c r="H211" s="140"/>
      <c r="I211" s="94"/>
      <c r="J211" s="82"/>
      <c r="K211" s="63">
        <f t="shared" si="212"/>
        <v>0</v>
      </c>
      <c r="L211" s="63">
        <f t="shared" si="213"/>
        <v>0</v>
      </c>
      <c r="M211" s="83"/>
      <c r="N211" s="84"/>
      <c r="O211" s="66">
        <f t="shared" si="214"/>
        <v>0</v>
      </c>
      <c r="P211" s="66">
        <f t="shared" si="215"/>
        <v>0</v>
      </c>
      <c r="Q211" s="83"/>
      <c r="R211" s="85">
        <f t="shared" si="216"/>
        <v>0</v>
      </c>
      <c r="S211" s="69">
        <f t="shared" si="217"/>
        <v>0</v>
      </c>
      <c r="T211" s="70">
        <f t="shared" si="218"/>
        <v>0</v>
      </c>
      <c r="U211" s="70">
        <f t="shared" si="219"/>
        <v>0</v>
      </c>
      <c r="V211" s="70">
        <f t="shared" si="220"/>
        <v>0</v>
      </c>
      <c r="W211" s="70">
        <f t="shared" si="221"/>
        <v>0</v>
      </c>
      <c r="X211" s="70">
        <f t="shared" si="222"/>
        <v>0</v>
      </c>
      <c r="Y211" s="70">
        <f t="shared" si="223"/>
        <v>0</v>
      </c>
      <c r="Z211" s="70">
        <f t="shared" si="223"/>
        <v>0</v>
      </c>
      <c r="AA211" s="70">
        <f t="shared" si="223"/>
        <v>0</v>
      </c>
      <c r="AB211" s="71"/>
      <c r="AC211" s="7">
        <f t="shared" si="224"/>
        <v>0</v>
      </c>
      <c r="AD211" s="86"/>
      <c r="AE211" s="73"/>
      <c r="AF211" s="87"/>
      <c r="AG211" s="87"/>
      <c r="AH211" s="88"/>
      <c r="AI211" s="88"/>
      <c r="AJ211" s="75"/>
      <c r="AK211" s="87"/>
      <c r="AL211" s="88"/>
      <c r="AM211" s="75"/>
      <c r="AN211" s="89"/>
      <c r="AO211" s="86"/>
      <c r="AP211" s="87"/>
      <c r="AQ211" s="87"/>
      <c r="AR211" s="87"/>
      <c r="AS211" s="87"/>
      <c r="AT211" s="88"/>
      <c r="AU211" s="75"/>
      <c r="AV211" s="89"/>
    </row>
    <row r="212" spans="1:68" ht="27.95" customHeight="1" x14ac:dyDescent="0.25">
      <c r="A212" s="54"/>
      <c r="B212" s="55"/>
      <c r="C212" s="56"/>
      <c r="D212" s="57"/>
      <c r="E212" s="143"/>
      <c r="F212" s="144"/>
      <c r="G212" s="145"/>
      <c r="H212" s="140"/>
      <c r="I212" s="81"/>
      <c r="J212" s="82"/>
      <c r="K212" s="63">
        <f t="shared" si="212"/>
        <v>0</v>
      </c>
      <c r="L212" s="63">
        <f t="shared" si="213"/>
        <v>0</v>
      </c>
      <c r="M212" s="83"/>
      <c r="N212" s="84"/>
      <c r="O212" s="66">
        <f t="shared" si="214"/>
        <v>0</v>
      </c>
      <c r="P212" s="66">
        <f t="shared" si="215"/>
        <v>0</v>
      </c>
      <c r="Q212" s="83"/>
      <c r="R212" s="85">
        <f t="shared" si="216"/>
        <v>0</v>
      </c>
      <c r="S212" s="69">
        <f t="shared" si="217"/>
        <v>0</v>
      </c>
      <c r="T212" s="70">
        <f t="shared" si="218"/>
        <v>0</v>
      </c>
      <c r="U212" s="70">
        <f t="shared" si="219"/>
        <v>0</v>
      </c>
      <c r="V212" s="70">
        <f t="shared" si="220"/>
        <v>0</v>
      </c>
      <c r="W212" s="70">
        <f t="shared" si="221"/>
        <v>0</v>
      </c>
      <c r="X212" s="70">
        <f t="shared" si="222"/>
        <v>0</v>
      </c>
      <c r="Y212" s="70">
        <f t="shared" si="223"/>
        <v>0</v>
      </c>
      <c r="Z212" s="70">
        <f t="shared" si="223"/>
        <v>0</v>
      </c>
      <c r="AA212" s="70">
        <f t="shared" si="223"/>
        <v>0</v>
      </c>
      <c r="AB212" s="71"/>
      <c r="AC212" s="7">
        <f t="shared" si="224"/>
        <v>0</v>
      </c>
      <c r="AD212" s="86"/>
      <c r="AE212" s="73"/>
      <c r="AF212" s="87"/>
      <c r="AG212" s="87"/>
      <c r="AH212" s="88"/>
      <c r="AI212" s="88"/>
      <c r="AJ212" s="75"/>
      <c r="AK212" s="87"/>
      <c r="AL212" s="88"/>
      <c r="AM212" s="75"/>
      <c r="AN212" s="89"/>
      <c r="AO212" s="86"/>
      <c r="AP212" s="87"/>
      <c r="AQ212" s="87"/>
      <c r="AR212" s="87"/>
      <c r="AS212" s="87"/>
      <c r="AT212" s="88"/>
      <c r="AU212" s="75"/>
      <c r="AV212" s="89"/>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row>
    <row r="213" spans="1:68" ht="27.95" customHeight="1" x14ac:dyDescent="0.25">
      <c r="A213" s="54"/>
      <c r="B213" s="55"/>
      <c r="C213" s="56"/>
      <c r="D213" s="57"/>
      <c r="E213" s="146"/>
      <c r="F213" s="962"/>
      <c r="G213" s="142"/>
      <c r="H213" s="963"/>
      <c r="I213" s="964"/>
      <c r="J213" s="82"/>
      <c r="K213" s="96">
        <f t="shared" si="212"/>
        <v>0</v>
      </c>
      <c r="L213" s="96">
        <f t="shared" si="213"/>
        <v>0</v>
      </c>
      <c r="M213" s="83"/>
      <c r="N213" s="84"/>
      <c r="O213" s="66">
        <f t="shared" si="214"/>
        <v>0</v>
      </c>
      <c r="P213" s="66">
        <f t="shared" si="215"/>
        <v>0</v>
      </c>
      <c r="Q213" s="83"/>
      <c r="R213" s="85">
        <f t="shared" si="216"/>
        <v>0</v>
      </c>
      <c r="S213" s="69">
        <f t="shared" si="217"/>
        <v>0</v>
      </c>
      <c r="T213" s="70">
        <f t="shared" si="218"/>
        <v>0</v>
      </c>
      <c r="U213" s="70">
        <f t="shared" si="219"/>
        <v>0</v>
      </c>
      <c r="V213" s="70">
        <f t="shared" si="220"/>
        <v>0</v>
      </c>
      <c r="W213" s="70">
        <f t="shared" si="221"/>
        <v>0</v>
      </c>
      <c r="X213" s="70">
        <f t="shared" si="222"/>
        <v>0</v>
      </c>
      <c r="Y213" s="70">
        <f t="shared" si="223"/>
        <v>0</v>
      </c>
      <c r="Z213" s="70">
        <f t="shared" si="223"/>
        <v>0</v>
      </c>
      <c r="AA213" s="70">
        <f t="shared" si="223"/>
        <v>0</v>
      </c>
      <c r="AB213" s="71"/>
      <c r="AC213" s="7">
        <f t="shared" si="224"/>
        <v>0</v>
      </c>
      <c r="AD213" s="86"/>
      <c r="AE213" s="73"/>
      <c r="AF213" s="87"/>
      <c r="AG213" s="87"/>
      <c r="AH213" s="88"/>
      <c r="AI213" s="88"/>
      <c r="AJ213" s="75"/>
      <c r="AK213" s="87"/>
      <c r="AL213" s="88"/>
      <c r="AM213" s="75"/>
      <c r="AN213" s="89"/>
      <c r="AO213" s="86"/>
      <c r="AP213" s="87"/>
      <c r="AQ213" s="87"/>
      <c r="AR213" s="87"/>
      <c r="AS213" s="87"/>
      <c r="AT213" s="88"/>
      <c r="AU213" s="75"/>
      <c r="AV213" s="89"/>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row>
    <row r="214" spans="1:68" s="179" customFormat="1" ht="27.95" customHeight="1" x14ac:dyDescent="0.25">
      <c r="A214" s="193" t="s">
        <v>1129</v>
      </c>
      <c r="B214" s="194" t="s">
        <v>158</v>
      </c>
      <c r="C214" s="56" t="s">
        <v>52</v>
      </c>
      <c r="D214" s="57" t="s">
        <v>896</v>
      </c>
      <c r="E214" s="101" t="s">
        <v>49</v>
      </c>
      <c r="F214" s="101"/>
      <c r="G214" s="102"/>
      <c r="H214" s="300" t="s">
        <v>988</v>
      </c>
      <c r="I214" s="293"/>
      <c r="J214" s="105">
        <v>1</v>
      </c>
      <c r="K214" s="496">
        <f>IF(J214&gt;0, 1, 0)</f>
        <v>1</v>
      </c>
      <c r="L214" s="496">
        <f t="shared" si="213"/>
        <v>0</v>
      </c>
      <c r="M214" s="296">
        <v>18</v>
      </c>
      <c r="N214" s="108"/>
      <c r="O214" s="496">
        <f t="shared" si="214"/>
        <v>0</v>
      </c>
      <c r="P214" s="496">
        <f t="shared" si="215"/>
        <v>0</v>
      </c>
      <c r="Q214" s="296"/>
      <c r="R214" s="358">
        <f>J214*M214*$R$9</f>
        <v>88.2</v>
      </c>
      <c r="S214" s="111">
        <f>J214*M214*$S$9</f>
        <v>18</v>
      </c>
      <c r="T214" s="112">
        <f>K214*M214*$T$9</f>
        <v>27</v>
      </c>
      <c r="U214" s="112">
        <f>J214*M214*$U$9</f>
        <v>43.199999999999996</v>
      </c>
      <c r="V214" s="112">
        <f t="shared" si="220"/>
        <v>0</v>
      </c>
      <c r="W214" s="112">
        <f t="shared" si="221"/>
        <v>0</v>
      </c>
      <c r="X214" s="112">
        <f t="shared" si="222"/>
        <v>0</v>
      </c>
      <c r="Y214" s="112">
        <f t="shared" si="223"/>
        <v>18</v>
      </c>
      <c r="Z214" s="112">
        <f t="shared" si="223"/>
        <v>27</v>
      </c>
      <c r="AA214" s="112">
        <f t="shared" si="223"/>
        <v>43.199999999999996</v>
      </c>
      <c r="AB214" s="113"/>
      <c r="AC214" s="7">
        <f t="shared" si="224"/>
        <v>0</v>
      </c>
      <c r="AD214" s="176"/>
      <c r="AE214" s="73"/>
      <c r="AF214" s="177"/>
      <c r="AG214" s="177"/>
      <c r="AH214" s="88"/>
      <c r="AI214" s="88"/>
      <c r="AJ214" s="75"/>
      <c r="AK214" s="177"/>
      <c r="AL214" s="88"/>
      <c r="AM214" s="75"/>
      <c r="AN214" s="178"/>
      <c r="AO214" s="176"/>
      <c r="AP214" s="177"/>
      <c r="AQ214" s="177"/>
      <c r="AR214" s="177"/>
      <c r="AS214" s="177"/>
      <c r="AT214" s="88"/>
      <c r="AU214" s="75"/>
      <c r="AV214" s="178"/>
      <c r="AW214" s="6"/>
      <c r="AX214" s="6"/>
      <c r="AY214" s="6"/>
      <c r="AZ214" s="6"/>
      <c r="BA214" s="6"/>
      <c r="BB214" s="6"/>
      <c r="BC214" s="6"/>
      <c r="BD214" s="6"/>
      <c r="BE214" s="6"/>
      <c r="BF214" s="6"/>
      <c r="BG214" s="6"/>
      <c r="BH214" s="6"/>
      <c r="BI214" s="6"/>
      <c r="BJ214" s="6"/>
      <c r="BK214" s="6"/>
      <c r="BL214" s="6"/>
      <c r="BM214" s="6"/>
      <c r="BN214" s="6"/>
      <c r="BO214" s="6"/>
      <c r="BP214" s="6"/>
    </row>
    <row r="215" spans="1:68" s="171" customFormat="1" ht="27.95" customHeight="1" x14ac:dyDescent="0.25">
      <c r="A215" s="193" t="s">
        <v>1129</v>
      </c>
      <c r="B215" s="194" t="s">
        <v>158</v>
      </c>
      <c r="C215" s="56" t="s">
        <v>52</v>
      </c>
      <c r="D215" s="57" t="s">
        <v>896</v>
      </c>
      <c r="E215" s="101" t="s">
        <v>49</v>
      </c>
      <c r="F215" s="101"/>
      <c r="G215" s="102"/>
      <c r="H215" s="103"/>
      <c r="I215" s="104"/>
      <c r="J215" s="105"/>
      <c r="K215" s="106">
        <f>IF(J215&gt;0, 1, 0)</f>
        <v>0</v>
      </c>
      <c r="L215" s="106">
        <f t="shared" si="213"/>
        <v>0</v>
      </c>
      <c r="M215" s="107"/>
      <c r="N215" s="108"/>
      <c r="O215" s="109">
        <f t="shared" si="214"/>
        <v>0</v>
      </c>
      <c r="P215" s="109">
        <f t="shared" si="215"/>
        <v>0</v>
      </c>
      <c r="Q215" s="107"/>
      <c r="R215" s="110">
        <f>J215*M215*$R$9</f>
        <v>0</v>
      </c>
      <c r="S215" s="111">
        <f>J215*M215*$S$9</f>
        <v>0</v>
      </c>
      <c r="T215" s="112">
        <f>K215*M215*$T$9</f>
        <v>0</v>
      </c>
      <c r="U215" s="112">
        <f>J215*M215*$U$9</f>
        <v>0</v>
      </c>
      <c r="V215" s="112">
        <f t="shared" si="220"/>
        <v>0</v>
      </c>
      <c r="W215" s="112">
        <f t="shared" si="221"/>
        <v>0</v>
      </c>
      <c r="X215" s="112">
        <f t="shared" si="222"/>
        <v>0</v>
      </c>
      <c r="Y215" s="112">
        <f t="shared" si="223"/>
        <v>0</v>
      </c>
      <c r="Z215" s="112">
        <f t="shared" si="223"/>
        <v>0</v>
      </c>
      <c r="AA215" s="112">
        <f t="shared" si="223"/>
        <v>0</v>
      </c>
      <c r="AB215" s="113"/>
      <c r="AC215" s="114">
        <f t="shared" si="224"/>
        <v>0</v>
      </c>
      <c r="AD215" s="176"/>
      <c r="AE215" s="73"/>
      <c r="AF215" s="177"/>
      <c r="AG215" s="177"/>
      <c r="AH215" s="88"/>
      <c r="AI215" s="88"/>
      <c r="AJ215" s="75"/>
      <c r="AK215" s="177"/>
      <c r="AL215" s="88"/>
      <c r="AM215" s="75"/>
      <c r="AN215" s="178"/>
      <c r="AO215" s="176"/>
      <c r="AP215" s="177"/>
      <c r="AQ215" s="177"/>
      <c r="AR215" s="177"/>
      <c r="AS215" s="177"/>
      <c r="AT215" s="88"/>
      <c r="AU215" s="75"/>
      <c r="AV215" s="178"/>
      <c r="AW215" s="6"/>
      <c r="AX215" s="6"/>
      <c r="AY215" s="6"/>
      <c r="AZ215" s="6"/>
      <c r="BA215" s="6"/>
      <c r="BB215" s="6"/>
      <c r="BC215" s="6"/>
      <c r="BD215" s="6"/>
      <c r="BE215" s="6"/>
      <c r="BF215" s="6"/>
      <c r="BG215" s="6"/>
      <c r="BH215" s="6"/>
      <c r="BI215" s="6"/>
      <c r="BJ215" s="6"/>
      <c r="BK215" s="6"/>
      <c r="BL215" s="6"/>
      <c r="BM215" s="6"/>
      <c r="BN215" s="6"/>
      <c r="BO215" s="6"/>
      <c r="BP215" s="6"/>
    </row>
    <row r="216" spans="1:68" ht="27.95" customHeight="1" thickBot="1" x14ac:dyDescent="0.3">
      <c r="A216" s="116" t="s">
        <v>1129</v>
      </c>
      <c r="B216" s="117" t="s">
        <v>158</v>
      </c>
      <c r="C216" s="117" t="s">
        <v>1135</v>
      </c>
      <c r="D216" s="497"/>
      <c r="E216" s="118"/>
      <c r="F216" s="118"/>
      <c r="G216" s="119"/>
      <c r="H216" s="120" t="s">
        <v>90</v>
      </c>
      <c r="I216" s="121"/>
      <c r="J216" s="122"/>
      <c r="K216" s="123"/>
      <c r="L216" s="123"/>
      <c r="M216" s="124"/>
      <c r="N216" s="125"/>
      <c r="O216" s="123"/>
      <c r="P216" s="123"/>
      <c r="Q216" s="124"/>
      <c r="R216" s="126">
        <f>SUM(R204:R215)</f>
        <v>619</v>
      </c>
      <c r="S216" s="127">
        <f t="shared" ref="S216:AA216" si="225">SUM(S204:S215)</f>
        <v>86</v>
      </c>
      <c r="T216" s="128">
        <f t="shared" si="225"/>
        <v>95</v>
      </c>
      <c r="U216" s="128">
        <f t="shared" si="225"/>
        <v>124.79999999999998</v>
      </c>
      <c r="V216" s="128">
        <f t="shared" si="225"/>
        <v>216</v>
      </c>
      <c r="W216" s="128">
        <f t="shared" si="225"/>
        <v>32.4</v>
      </c>
      <c r="X216" s="128">
        <f t="shared" si="225"/>
        <v>64.8</v>
      </c>
      <c r="Y216" s="129">
        <f t="shared" si="225"/>
        <v>302</v>
      </c>
      <c r="Z216" s="129">
        <f t="shared" si="225"/>
        <v>127.39999999999999</v>
      </c>
      <c r="AA216" s="129">
        <f t="shared" si="225"/>
        <v>189.59999999999997</v>
      </c>
      <c r="AB216" s="130">
        <f>R216/1800/0.6</f>
        <v>0.57314814814814818</v>
      </c>
      <c r="AC216" s="7"/>
      <c r="AD216" s="131"/>
      <c r="AE216" s="132"/>
      <c r="AF216" s="132"/>
      <c r="AG216" s="132"/>
      <c r="AH216" s="132"/>
      <c r="AI216" s="132"/>
      <c r="AJ216" s="132"/>
      <c r="AK216" s="132"/>
      <c r="AL216" s="132"/>
      <c r="AM216" s="132"/>
      <c r="AN216" s="132"/>
      <c r="AO216" s="132"/>
      <c r="AP216" s="132"/>
      <c r="AQ216" s="132"/>
      <c r="AR216" s="132"/>
      <c r="AS216" s="132"/>
      <c r="AT216" s="132"/>
      <c r="AU216" s="132"/>
      <c r="AV216" s="961"/>
    </row>
    <row r="217" spans="1:68" ht="27.75" customHeight="1" thickTop="1" x14ac:dyDescent="0.25">
      <c r="A217" s="54" t="s">
        <v>1136</v>
      </c>
      <c r="B217" s="55" t="s">
        <v>536</v>
      </c>
      <c r="C217" s="56" t="s">
        <v>117</v>
      </c>
      <c r="D217" s="57" t="s">
        <v>896</v>
      </c>
      <c r="E217" s="58" t="s">
        <v>54</v>
      </c>
      <c r="F217" s="80">
        <v>5</v>
      </c>
      <c r="G217" s="60" t="s">
        <v>1137</v>
      </c>
      <c r="H217" s="60" t="s">
        <v>1138</v>
      </c>
      <c r="I217" s="959"/>
      <c r="J217" s="62">
        <v>1</v>
      </c>
      <c r="K217" s="63">
        <f t="shared" ref="K217:K226" si="226">IF(J217&gt;0, 1, 0)</f>
        <v>1</v>
      </c>
      <c r="L217" s="63">
        <f t="shared" ref="L217:L228" si="227">J217-K217</f>
        <v>0</v>
      </c>
      <c r="M217" s="64">
        <v>26</v>
      </c>
      <c r="N217" s="65">
        <v>1</v>
      </c>
      <c r="O217" s="493">
        <f t="shared" ref="O217:O228" si="228">IF(N217&gt;0, 1, 0)</f>
        <v>1</v>
      </c>
      <c r="P217" s="493">
        <f t="shared" ref="P217:P228" si="229">N217-O217</f>
        <v>0</v>
      </c>
      <c r="Q217" s="973">
        <v>26</v>
      </c>
      <c r="R217" s="68">
        <f t="shared" ref="R217:R226" si="230">(K217*M217*$R$5)+(L217*M217*$R$6)+(O217*Q217*$R$7)+(P217*Q217*$R$8)</f>
        <v>124.80000000000001</v>
      </c>
      <c r="S217" s="69">
        <f t="shared" ref="S217:S226" si="231">J217*M217*$S$5</f>
        <v>26</v>
      </c>
      <c r="T217" s="70">
        <f t="shared" ref="T217:T226" si="232">K217*M217*$T$5</f>
        <v>26</v>
      </c>
      <c r="U217" s="70">
        <f t="shared" ref="U217:U226" si="233">J217*M217*$U$5</f>
        <v>31.2</v>
      </c>
      <c r="V217" s="70">
        <f t="shared" ref="V217:V228" si="234">N217*Q217*$V$7</f>
        <v>26</v>
      </c>
      <c r="W217" s="70">
        <f t="shared" ref="W217:W228" si="235">O217*Q217*$W$7</f>
        <v>7.8</v>
      </c>
      <c r="X217" s="70">
        <f t="shared" ref="X217:X228" si="236">N217*Q217*$X$7</f>
        <v>7.8</v>
      </c>
      <c r="Y217" s="70">
        <f t="shared" ref="Y217:AA228" si="237">S217+V217</f>
        <v>52</v>
      </c>
      <c r="Z217" s="70">
        <f t="shared" si="237"/>
        <v>33.799999999999997</v>
      </c>
      <c r="AA217" s="70">
        <f t="shared" si="237"/>
        <v>39</v>
      </c>
      <c r="AB217" s="71"/>
      <c r="AC217" s="7">
        <f>R217-Y217-Z217-AA217</f>
        <v>0</v>
      </c>
      <c r="AD217" s="162"/>
      <c r="AE217" s="134"/>
      <c r="AF217" s="163"/>
      <c r="AG217" s="164"/>
      <c r="AH217" s="88"/>
      <c r="AI217" s="88"/>
      <c r="AJ217" s="75"/>
      <c r="AK217" s="182" t="s">
        <v>1139</v>
      </c>
      <c r="AL217" s="88"/>
      <c r="AM217" s="75"/>
      <c r="AN217" s="89"/>
      <c r="AO217" s="162"/>
      <c r="AP217" s="87" t="s">
        <v>1140</v>
      </c>
      <c r="AQ217" s="87"/>
      <c r="AR217" s="167"/>
      <c r="AS217" s="547" t="s">
        <v>973</v>
      </c>
      <c r="AT217" s="88"/>
      <c r="AU217" s="75"/>
      <c r="AV217" s="89"/>
    </row>
    <row r="218" spans="1:68" ht="27.95" customHeight="1" x14ac:dyDescent="0.25">
      <c r="A218" s="54" t="s">
        <v>1136</v>
      </c>
      <c r="B218" s="55" t="s">
        <v>536</v>
      </c>
      <c r="C218" s="56" t="s">
        <v>117</v>
      </c>
      <c r="D218" s="57" t="s">
        <v>896</v>
      </c>
      <c r="E218" s="91" t="s">
        <v>68</v>
      </c>
      <c r="F218" s="92">
        <v>3</v>
      </c>
      <c r="G218" s="91" t="s">
        <v>897</v>
      </c>
      <c r="H218" s="91" t="s">
        <v>904</v>
      </c>
      <c r="I218" s="81"/>
      <c r="J218" s="82">
        <v>1</v>
      </c>
      <c r="K218" s="63">
        <f t="shared" si="226"/>
        <v>1</v>
      </c>
      <c r="L218" s="63">
        <f t="shared" si="227"/>
        <v>0</v>
      </c>
      <c r="M218" s="83">
        <v>2</v>
      </c>
      <c r="N218" s="84">
        <v>0</v>
      </c>
      <c r="O218" s="66">
        <f t="shared" si="228"/>
        <v>0</v>
      </c>
      <c r="P218" s="66">
        <f t="shared" si="229"/>
        <v>0</v>
      </c>
      <c r="Q218" s="494">
        <v>26</v>
      </c>
      <c r="R218" s="85">
        <f t="shared" si="230"/>
        <v>6.4</v>
      </c>
      <c r="S218" s="69">
        <f t="shared" si="231"/>
        <v>2</v>
      </c>
      <c r="T218" s="70">
        <f t="shared" si="232"/>
        <v>2</v>
      </c>
      <c r="U218" s="70">
        <f t="shared" si="233"/>
        <v>2.4</v>
      </c>
      <c r="V218" s="70">
        <f t="shared" si="234"/>
        <v>0</v>
      </c>
      <c r="W218" s="70">
        <f t="shared" si="235"/>
        <v>0</v>
      </c>
      <c r="X218" s="70">
        <f t="shared" si="236"/>
        <v>0</v>
      </c>
      <c r="Y218" s="70">
        <f t="shared" si="237"/>
        <v>2</v>
      </c>
      <c r="Z218" s="70">
        <f t="shared" si="237"/>
        <v>2</v>
      </c>
      <c r="AA218" s="70">
        <f t="shared" si="237"/>
        <v>2.4</v>
      </c>
      <c r="AB218" s="71"/>
      <c r="AC218" s="7">
        <f t="shared" ref="AC218:AC228" si="238">R216-Y216-Z216-AA216</f>
        <v>0</v>
      </c>
      <c r="AD218" s="162"/>
      <c r="AE218" s="134"/>
      <c r="AF218" s="163"/>
      <c r="AG218" s="164"/>
      <c r="AH218" s="88"/>
      <c r="AI218" s="88"/>
      <c r="AJ218" s="75"/>
      <c r="AK218" s="182" t="s">
        <v>1141</v>
      </c>
      <c r="AL218" s="88"/>
      <c r="AM218" s="75"/>
      <c r="AN218" s="89"/>
      <c r="AO218" s="86"/>
      <c r="AP218" s="87"/>
      <c r="AQ218" s="87"/>
      <c r="AR218" s="87"/>
      <c r="AS218" s="87"/>
      <c r="AT218" s="88"/>
      <c r="AU218" s="75"/>
      <c r="AV218" s="89"/>
    </row>
    <row r="219" spans="1:68" ht="27.95" customHeight="1" x14ac:dyDescent="0.25">
      <c r="A219" s="54" t="s">
        <v>1136</v>
      </c>
      <c r="B219" s="55" t="s">
        <v>536</v>
      </c>
      <c r="C219" s="56" t="s">
        <v>117</v>
      </c>
      <c r="D219" s="57" t="s">
        <v>896</v>
      </c>
      <c r="E219" s="93" t="s">
        <v>73</v>
      </c>
      <c r="F219" s="80">
        <v>3</v>
      </c>
      <c r="G219" s="60" t="s">
        <v>110</v>
      </c>
      <c r="H219" s="60" t="s">
        <v>111</v>
      </c>
      <c r="I219" s="81"/>
      <c r="J219" s="82">
        <v>1</v>
      </c>
      <c r="K219" s="63">
        <f t="shared" si="226"/>
        <v>1</v>
      </c>
      <c r="L219" s="63">
        <f t="shared" si="227"/>
        <v>0</v>
      </c>
      <c r="M219" s="83">
        <v>2</v>
      </c>
      <c r="N219" s="84">
        <v>1</v>
      </c>
      <c r="O219" s="66">
        <f t="shared" si="228"/>
        <v>1</v>
      </c>
      <c r="P219" s="66">
        <f t="shared" si="229"/>
        <v>0</v>
      </c>
      <c r="Q219" s="83">
        <v>4</v>
      </c>
      <c r="R219" s="85">
        <f t="shared" si="230"/>
        <v>12.8</v>
      </c>
      <c r="S219" s="69">
        <f t="shared" si="231"/>
        <v>2</v>
      </c>
      <c r="T219" s="70">
        <f t="shared" si="232"/>
        <v>2</v>
      </c>
      <c r="U219" s="70">
        <f t="shared" si="233"/>
        <v>2.4</v>
      </c>
      <c r="V219" s="70">
        <f t="shared" si="234"/>
        <v>4</v>
      </c>
      <c r="W219" s="70">
        <f t="shared" si="235"/>
        <v>1.2</v>
      </c>
      <c r="X219" s="70">
        <f t="shared" si="236"/>
        <v>1.2</v>
      </c>
      <c r="Y219" s="70">
        <f t="shared" si="237"/>
        <v>6</v>
      </c>
      <c r="Z219" s="70">
        <f t="shared" si="237"/>
        <v>3.2</v>
      </c>
      <c r="AA219" s="70">
        <f t="shared" si="237"/>
        <v>3.5999999999999996</v>
      </c>
      <c r="AB219" s="71"/>
      <c r="AC219" s="7">
        <f t="shared" si="238"/>
        <v>0</v>
      </c>
      <c r="AD219" s="162"/>
      <c r="AE219" s="134"/>
      <c r="AF219" s="163"/>
      <c r="AG219" s="164"/>
      <c r="AH219" s="88"/>
      <c r="AI219" s="88"/>
      <c r="AJ219" s="75"/>
      <c r="AK219" s="167" t="s">
        <v>1142</v>
      </c>
      <c r="AL219" s="88"/>
      <c r="AM219" s="75"/>
      <c r="AN219" s="89"/>
      <c r="AO219" s="86"/>
      <c r="AP219" s="87"/>
      <c r="AQ219" s="87"/>
      <c r="AR219" s="87"/>
      <c r="AS219" s="87"/>
      <c r="AT219" s="88"/>
      <c r="AU219" s="75"/>
      <c r="AV219" s="89"/>
    </row>
    <row r="220" spans="1:68" ht="27.95" customHeight="1" x14ac:dyDescent="0.25">
      <c r="A220" s="54" t="s">
        <v>1136</v>
      </c>
      <c r="B220" s="55" t="s">
        <v>536</v>
      </c>
      <c r="C220" s="56" t="s">
        <v>117</v>
      </c>
      <c r="D220" s="57" t="s">
        <v>896</v>
      </c>
      <c r="E220" s="93" t="s">
        <v>73</v>
      </c>
      <c r="F220" s="80">
        <v>2</v>
      </c>
      <c r="G220" s="60" t="s">
        <v>1143</v>
      </c>
      <c r="H220" s="60" t="s">
        <v>1144</v>
      </c>
      <c r="I220" s="81"/>
      <c r="J220" s="82">
        <v>1</v>
      </c>
      <c r="K220" s="63">
        <f t="shared" si="226"/>
        <v>1</v>
      </c>
      <c r="L220" s="63">
        <f t="shared" si="227"/>
        <v>0</v>
      </c>
      <c r="M220" s="83">
        <v>26</v>
      </c>
      <c r="N220" s="84">
        <v>1</v>
      </c>
      <c r="O220" s="66">
        <f t="shared" si="228"/>
        <v>1</v>
      </c>
      <c r="P220" s="66">
        <f t="shared" si="229"/>
        <v>0</v>
      </c>
      <c r="Q220" s="83">
        <v>26</v>
      </c>
      <c r="R220" s="85">
        <f t="shared" si="230"/>
        <v>124.80000000000001</v>
      </c>
      <c r="S220" s="69">
        <f t="shared" si="231"/>
        <v>26</v>
      </c>
      <c r="T220" s="70">
        <f t="shared" si="232"/>
        <v>26</v>
      </c>
      <c r="U220" s="70">
        <f t="shared" si="233"/>
        <v>31.2</v>
      </c>
      <c r="V220" s="70">
        <f t="shared" si="234"/>
        <v>26</v>
      </c>
      <c r="W220" s="70">
        <f t="shared" si="235"/>
        <v>7.8</v>
      </c>
      <c r="X220" s="70">
        <f t="shared" si="236"/>
        <v>7.8</v>
      </c>
      <c r="Y220" s="70">
        <f t="shared" si="237"/>
        <v>52</v>
      </c>
      <c r="Z220" s="70">
        <f t="shared" si="237"/>
        <v>33.799999999999997</v>
      </c>
      <c r="AA220" s="70">
        <f t="shared" si="237"/>
        <v>39</v>
      </c>
      <c r="AB220" s="71"/>
      <c r="AC220" s="7">
        <f t="shared" si="238"/>
        <v>0</v>
      </c>
      <c r="AD220" s="86"/>
      <c r="AE220" s="73"/>
      <c r="AF220" s="87"/>
      <c r="AG220" s="87"/>
      <c r="AH220" s="88"/>
      <c r="AI220" s="88"/>
      <c r="AJ220" s="75"/>
      <c r="AK220" s="87"/>
      <c r="AL220" s="88"/>
      <c r="AM220" s="75"/>
      <c r="AN220" s="89"/>
      <c r="AO220" s="86"/>
      <c r="AP220" s="87"/>
      <c r="AQ220" s="87"/>
      <c r="AR220" s="87"/>
      <c r="AS220" s="87"/>
      <c r="AT220" s="88"/>
      <c r="AU220" s="75"/>
      <c r="AV220" s="89"/>
    </row>
    <row r="221" spans="1:68" ht="27.95" customHeight="1" x14ac:dyDescent="0.25">
      <c r="A221" s="54" t="s">
        <v>1136</v>
      </c>
      <c r="B221" s="55" t="s">
        <v>536</v>
      </c>
      <c r="C221" s="56" t="s">
        <v>117</v>
      </c>
      <c r="D221" s="57" t="s">
        <v>896</v>
      </c>
      <c r="E221" s="93" t="s">
        <v>73</v>
      </c>
      <c r="F221" s="80">
        <v>2</v>
      </c>
      <c r="G221" s="60" t="s">
        <v>1145</v>
      </c>
      <c r="H221" s="60" t="s">
        <v>1146</v>
      </c>
      <c r="I221" s="81"/>
      <c r="J221" s="82">
        <v>1</v>
      </c>
      <c r="K221" s="63">
        <f t="shared" si="226"/>
        <v>1</v>
      </c>
      <c r="L221" s="63">
        <f t="shared" si="227"/>
        <v>0</v>
      </c>
      <c r="M221" s="83">
        <v>26</v>
      </c>
      <c r="N221" s="84">
        <v>1</v>
      </c>
      <c r="O221" s="66">
        <f t="shared" si="228"/>
        <v>1</v>
      </c>
      <c r="P221" s="66">
        <f t="shared" si="229"/>
        <v>0</v>
      </c>
      <c r="Q221" s="83">
        <v>26</v>
      </c>
      <c r="R221" s="85">
        <f t="shared" si="230"/>
        <v>124.80000000000001</v>
      </c>
      <c r="S221" s="69">
        <f t="shared" si="231"/>
        <v>26</v>
      </c>
      <c r="T221" s="70">
        <f t="shared" si="232"/>
        <v>26</v>
      </c>
      <c r="U221" s="70">
        <f t="shared" si="233"/>
        <v>31.2</v>
      </c>
      <c r="V221" s="70">
        <f t="shared" si="234"/>
        <v>26</v>
      </c>
      <c r="W221" s="70">
        <f t="shared" si="235"/>
        <v>7.8</v>
      </c>
      <c r="X221" s="70">
        <f t="shared" si="236"/>
        <v>7.8</v>
      </c>
      <c r="Y221" s="70">
        <f t="shared" si="237"/>
        <v>52</v>
      </c>
      <c r="Z221" s="70">
        <f t="shared" si="237"/>
        <v>33.799999999999997</v>
      </c>
      <c r="AA221" s="70">
        <f t="shared" si="237"/>
        <v>39</v>
      </c>
      <c r="AB221" s="71"/>
      <c r="AC221" s="7">
        <f t="shared" si="238"/>
        <v>0</v>
      </c>
      <c r="AD221" s="86"/>
      <c r="AE221" s="73"/>
      <c r="AF221" s="87"/>
      <c r="AG221" s="87"/>
      <c r="AH221" s="88"/>
      <c r="AI221" s="88"/>
      <c r="AJ221" s="75"/>
      <c r="AK221" s="87"/>
      <c r="AL221" s="88"/>
      <c r="AM221" s="75"/>
      <c r="AN221" s="89"/>
      <c r="AO221" s="86"/>
      <c r="AP221" s="87"/>
      <c r="AQ221" s="87"/>
      <c r="AR221" s="87"/>
      <c r="AS221" s="87"/>
      <c r="AT221" s="88"/>
      <c r="AU221" s="75"/>
      <c r="AV221" s="89"/>
    </row>
    <row r="222" spans="1:68" ht="27.95" customHeight="1" x14ac:dyDescent="0.25">
      <c r="A222" s="54" t="s">
        <v>1136</v>
      </c>
      <c r="B222" s="55" t="s">
        <v>536</v>
      </c>
      <c r="C222" s="56" t="s">
        <v>117</v>
      </c>
      <c r="D222" s="57" t="s">
        <v>896</v>
      </c>
      <c r="E222" s="91" t="s">
        <v>82</v>
      </c>
      <c r="F222" s="92">
        <v>3</v>
      </c>
      <c r="G222" s="91" t="s">
        <v>110</v>
      </c>
      <c r="H222" s="91" t="s">
        <v>112</v>
      </c>
      <c r="I222" s="81"/>
      <c r="J222" s="82">
        <v>1</v>
      </c>
      <c r="K222" s="63">
        <f t="shared" si="226"/>
        <v>1</v>
      </c>
      <c r="L222" s="63">
        <f t="shared" si="227"/>
        <v>0</v>
      </c>
      <c r="M222" s="83">
        <v>2</v>
      </c>
      <c r="N222" s="84">
        <v>1</v>
      </c>
      <c r="O222" s="66">
        <f t="shared" si="228"/>
        <v>1</v>
      </c>
      <c r="P222" s="66">
        <f t="shared" si="229"/>
        <v>0</v>
      </c>
      <c r="Q222" s="83">
        <v>4</v>
      </c>
      <c r="R222" s="85">
        <f t="shared" si="230"/>
        <v>12.8</v>
      </c>
      <c r="S222" s="69">
        <f t="shared" si="231"/>
        <v>2</v>
      </c>
      <c r="T222" s="70">
        <f t="shared" si="232"/>
        <v>2</v>
      </c>
      <c r="U222" s="70">
        <f t="shared" si="233"/>
        <v>2.4</v>
      </c>
      <c r="V222" s="70">
        <f t="shared" si="234"/>
        <v>4</v>
      </c>
      <c r="W222" s="70">
        <f t="shared" si="235"/>
        <v>1.2</v>
      </c>
      <c r="X222" s="70">
        <f t="shared" si="236"/>
        <v>1.2</v>
      </c>
      <c r="Y222" s="70">
        <f t="shared" si="237"/>
        <v>6</v>
      </c>
      <c r="Z222" s="70">
        <f t="shared" si="237"/>
        <v>3.2</v>
      </c>
      <c r="AA222" s="70">
        <f t="shared" si="237"/>
        <v>3.5999999999999996</v>
      </c>
      <c r="AB222" s="71"/>
      <c r="AC222" s="7">
        <f t="shared" si="238"/>
        <v>0</v>
      </c>
      <c r="AD222" s="86"/>
      <c r="AE222" s="73"/>
      <c r="AF222" s="87"/>
      <c r="AG222" s="87"/>
      <c r="AH222" s="88"/>
      <c r="AI222" s="88"/>
      <c r="AJ222" s="75"/>
      <c r="AK222" s="87"/>
      <c r="AL222" s="88"/>
      <c r="AM222" s="75"/>
      <c r="AN222" s="89"/>
      <c r="AO222" s="86"/>
      <c r="AP222" s="87"/>
      <c r="AQ222" s="87"/>
      <c r="AR222" s="87"/>
      <c r="AS222" s="87"/>
      <c r="AT222" s="88"/>
      <c r="AU222" s="75"/>
      <c r="AV222" s="89"/>
    </row>
    <row r="223" spans="1:68" ht="27.95" customHeight="1" x14ac:dyDescent="0.25">
      <c r="A223" s="54" t="s">
        <v>1136</v>
      </c>
      <c r="B223" s="55" t="s">
        <v>536</v>
      </c>
      <c r="C223" s="56" t="s">
        <v>117</v>
      </c>
      <c r="D223" s="57" t="s">
        <v>896</v>
      </c>
      <c r="E223" s="91" t="s">
        <v>82</v>
      </c>
      <c r="F223" s="92">
        <v>2</v>
      </c>
      <c r="G223" s="91" t="s">
        <v>1143</v>
      </c>
      <c r="H223" s="91" t="s">
        <v>1147</v>
      </c>
      <c r="I223" s="81"/>
      <c r="J223" s="82">
        <v>1</v>
      </c>
      <c r="K223" s="63">
        <f t="shared" si="226"/>
        <v>1</v>
      </c>
      <c r="L223" s="63">
        <f t="shared" si="227"/>
        <v>0</v>
      </c>
      <c r="M223" s="83">
        <v>26</v>
      </c>
      <c r="N223" s="84">
        <v>1</v>
      </c>
      <c r="O223" s="66">
        <f t="shared" si="228"/>
        <v>1</v>
      </c>
      <c r="P223" s="66">
        <f t="shared" si="229"/>
        <v>0</v>
      </c>
      <c r="Q223" s="83">
        <v>26</v>
      </c>
      <c r="R223" s="85">
        <f t="shared" si="230"/>
        <v>124.80000000000001</v>
      </c>
      <c r="S223" s="69">
        <f t="shared" si="231"/>
        <v>26</v>
      </c>
      <c r="T223" s="70">
        <f t="shared" si="232"/>
        <v>26</v>
      </c>
      <c r="U223" s="70">
        <f t="shared" si="233"/>
        <v>31.2</v>
      </c>
      <c r="V223" s="70">
        <f t="shared" si="234"/>
        <v>26</v>
      </c>
      <c r="W223" s="70">
        <f t="shared" si="235"/>
        <v>7.8</v>
      </c>
      <c r="X223" s="70">
        <f t="shared" si="236"/>
        <v>7.8</v>
      </c>
      <c r="Y223" s="70">
        <f t="shared" si="237"/>
        <v>52</v>
      </c>
      <c r="Z223" s="70">
        <f t="shared" si="237"/>
        <v>33.799999999999997</v>
      </c>
      <c r="AA223" s="70">
        <f t="shared" si="237"/>
        <v>39</v>
      </c>
      <c r="AB223" s="71"/>
      <c r="AC223" s="7">
        <f t="shared" si="238"/>
        <v>0</v>
      </c>
      <c r="AD223" s="86"/>
      <c r="AE223" s="73"/>
      <c r="AF223" s="87"/>
      <c r="AG223" s="87"/>
      <c r="AH223" s="88"/>
      <c r="AI223" s="88"/>
      <c r="AJ223" s="75"/>
      <c r="AK223" s="87"/>
      <c r="AL223" s="88"/>
      <c r="AM223" s="75"/>
      <c r="AN223" s="89"/>
      <c r="AO223" s="86"/>
      <c r="AP223" s="87"/>
      <c r="AQ223" s="87"/>
      <c r="AR223" s="87"/>
      <c r="AS223" s="87"/>
      <c r="AT223" s="88"/>
      <c r="AU223" s="75"/>
      <c r="AV223" s="89"/>
    </row>
    <row r="224" spans="1:68" ht="27.95" customHeight="1" x14ac:dyDescent="0.25">
      <c r="A224" s="54"/>
      <c r="B224" s="55"/>
      <c r="C224" s="56"/>
      <c r="D224" s="57"/>
      <c r="E224" s="141"/>
      <c r="F224" s="136"/>
      <c r="G224" s="142"/>
      <c r="H224" s="140"/>
      <c r="I224" s="94"/>
      <c r="J224" s="82"/>
      <c r="K224" s="63">
        <f t="shared" si="226"/>
        <v>0</v>
      </c>
      <c r="L224" s="63">
        <f t="shared" si="227"/>
        <v>0</v>
      </c>
      <c r="M224" s="83"/>
      <c r="N224" s="84"/>
      <c r="O224" s="66">
        <f t="shared" si="228"/>
        <v>0</v>
      </c>
      <c r="P224" s="66">
        <f t="shared" si="229"/>
        <v>0</v>
      </c>
      <c r="Q224" s="83"/>
      <c r="R224" s="85">
        <f t="shared" si="230"/>
        <v>0</v>
      </c>
      <c r="S224" s="69">
        <f t="shared" si="231"/>
        <v>0</v>
      </c>
      <c r="T224" s="70">
        <f t="shared" si="232"/>
        <v>0</v>
      </c>
      <c r="U224" s="70">
        <f t="shared" si="233"/>
        <v>0</v>
      </c>
      <c r="V224" s="70">
        <f t="shared" si="234"/>
        <v>0</v>
      </c>
      <c r="W224" s="70">
        <f t="shared" si="235"/>
        <v>0</v>
      </c>
      <c r="X224" s="70">
        <f t="shared" si="236"/>
        <v>0</v>
      </c>
      <c r="Y224" s="70">
        <f t="shared" si="237"/>
        <v>0</v>
      </c>
      <c r="Z224" s="70">
        <f t="shared" si="237"/>
        <v>0</v>
      </c>
      <c r="AA224" s="70">
        <f t="shared" si="237"/>
        <v>0</v>
      </c>
      <c r="AB224" s="71"/>
      <c r="AC224" s="7">
        <f t="shared" si="238"/>
        <v>0</v>
      </c>
      <c r="AD224" s="86"/>
      <c r="AE224" s="73"/>
      <c r="AF224" s="87"/>
      <c r="AG224" s="87"/>
      <c r="AH224" s="88"/>
      <c r="AI224" s="88"/>
      <c r="AJ224" s="75"/>
      <c r="AK224" s="87"/>
      <c r="AL224" s="88"/>
      <c r="AM224" s="75"/>
      <c r="AN224" s="89"/>
      <c r="AO224" s="86"/>
      <c r="AP224" s="87"/>
      <c r="AQ224" s="87"/>
      <c r="AR224" s="87"/>
      <c r="AS224" s="87"/>
      <c r="AT224" s="88"/>
      <c r="AU224" s="75"/>
      <c r="AV224" s="89"/>
    </row>
    <row r="225" spans="1:68" ht="27.95" customHeight="1" x14ac:dyDescent="0.25">
      <c r="A225" s="54"/>
      <c r="B225" s="55"/>
      <c r="C225" s="56"/>
      <c r="D225" s="57"/>
      <c r="E225" s="143"/>
      <c r="F225" s="144"/>
      <c r="G225" s="145"/>
      <c r="H225" s="140"/>
      <c r="I225" s="81"/>
      <c r="J225" s="82"/>
      <c r="K225" s="63">
        <f t="shared" si="226"/>
        <v>0</v>
      </c>
      <c r="L225" s="63">
        <f t="shared" si="227"/>
        <v>0</v>
      </c>
      <c r="M225" s="83"/>
      <c r="N225" s="84"/>
      <c r="O225" s="66">
        <f t="shared" si="228"/>
        <v>0</v>
      </c>
      <c r="P225" s="66">
        <f t="shared" si="229"/>
        <v>0</v>
      </c>
      <c r="Q225" s="83"/>
      <c r="R225" s="85">
        <f t="shared" si="230"/>
        <v>0</v>
      </c>
      <c r="S225" s="69">
        <f t="shared" si="231"/>
        <v>0</v>
      </c>
      <c r="T225" s="70">
        <f t="shared" si="232"/>
        <v>0</v>
      </c>
      <c r="U225" s="70">
        <f t="shared" si="233"/>
        <v>0</v>
      </c>
      <c r="V225" s="70">
        <f t="shared" si="234"/>
        <v>0</v>
      </c>
      <c r="W225" s="70">
        <f t="shared" si="235"/>
        <v>0</v>
      </c>
      <c r="X225" s="70">
        <f t="shared" si="236"/>
        <v>0</v>
      </c>
      <c r="Y225" s="70">
        <f t="shared" si="237"/>
        <v>0</v>
      </c>
      <c r="Z225" s="70">
        <f t="shared" si="237"/>
        <v>0</v>
      </c>
      <c r="AA225" s="70">
        <f t="shared" si="237"/>
        <v>0</v>
      </c>
      <c r="AB225" s="71"/>
      <c r="AC225" s="7">
        <f t="shared" si="238"/>
        <v>0</v>
      </c>
      <c r="AD225" s="86"/>
      <c r="AE225" s="73"/>
      <c r="AF225" s="87"/>
      <c r="AG225" s="87"/>
      <c r="AH225" s="88"/>
      <c r="AI225" s="88"/>
      <c r="AJ225" s="75"/>
      <c r="AK225" s="87"/>
      <c r="AL225" s="88"/>
      <c r="AM225" s="75"/>
      <c r="AN225" s="89"/>
      <c r="AO225" s="86"/>
      <c r="AP225" s="87"/>
      <c r="AQ225" s="87"/>
      <c r="AR225" s="87"/>
      <c r="AS225" s="87"/>
      <c r="AT225" s="88"/>
      <c r="AU225" s="75"/>
      <c r="AV225" s="89"/>
      <c r="AW225" s="171"/>
      <c r="AX225" s="171"/>
      <c r="AY225" s="171"/>
      <c r="AZ225" s="171"/>
      <c r="BA225" s="171"/>
      <c r="BB225" s="171"/>
      <c r="BC225" s="171"/>
      <c r="BD225" s="171"/>
      <c r="BE225" s="171"/>
      <c r="BF225" s="171"/>
      <c r="BG225" s="171"/>
      <c r="BH225" s="171"/>
      <c r="BI225" s="171"/>
      <c r="BJ225" s="171"/>
      <c r="BK225" s="171"/>
      <c r="BL225" s="171"/>
      <c r="BM225" s="171"/>
      <c r="BN225" s="171"/>
      <c r="BO225" s="171"/>
      <c r="BP225" s="171"/>
    </row>
    <row r="226" spans="1:68" ht="27.95" customHeight="1" x14ac:dyDescent="0.25">
      <c r="A226" s="54"/>
      <c r="B226" s="55"/>
      <c r="C226" s="56"/>
      <c r="D226" s="57"/>
      <c r="E226" s="146"/>
      <c r="F226" s="962"/>
      <c r="G226" s="142"/>
      <c r="H226" s="963"/>
      <c r="I226" s="964"/>
      <c r="J226" s="82"/>
      <c r="K226" s="96">
        <f t="shared" si="226"/>
        <v>0</v>
      </c>
      <c r="L226" s="96">
        <f t="shared" si="227"/>
        <v>0</v>
      </c>
      <c r="M226" s="83"/>
      <c r="N226" s="84"/>
      <c r="O226" s="66">
        <f t="shared" si="228"/>
        <v>0</v>
      </c>
      <c r="P226" s="66">
        <f t="shared" si="229"/>
        <v>0</v>
      </c>
      <c r="Q226" s="83"/>
      <c r="R226" s="85">
        <f t="shared" si="230"/>
        <v>0</v>
      </c>
      <c r="S226" s="69">
        <f t="shared" si="231"/>
        <v>0</v>
      </c>
      <c r="T226" s="70">
        <f t="shared" si="232"/>
        <v>0</v>
      </c>
      <c r="U226" s="70">
        <f t="shared" si="233"/>
        <v>0</v>
      </c>
      <c r="V226" s="70">
        <f t="shared" si="234"/>
        <v>0</v>
      </c>
      <c r="W226" s="70">
        <f t="shared" si="235"/>
        <v>0</v>
      </c>
      <c r="X226" s="70">
        <f t="shared" si="236"/>
        <v>0</v>
      </c>
      <c r="Y226" s="70">
        <f t="shared" si="237"/>
        <v>0</v>
      </c>
      <c r="Z226" s="70">
        <f t="shared" si="237"/>
        <v>0</v>
      </c>
      <c r="AA226" s="70">
        <f t="shared" si="237"/>
        <v>0</v>
      </c>
      <c r="AB226" s="71"/>
      <c r="AC226" s="7">
        <f t="shared" si="238"/>
        <v>0</v>
      </c>
      <c r="AD226" s="86"/>
      <c r="AE226" s="73"/>
      <c r="AF226" s="87"/>
      <c r="AG226" s="87"/>
      <c r="AH226" s="88"/>
      <c r="AI226" s="88"/>
      <c r="AJ226" s="75"/>
      <c r="AK226" s="87"/>
      <c r="AL226" s="88"/>
      <c r="AM226" s="75"/>
      <c r="AN226" s="89"/>
      <c r="AO226" s="86"/>
      <c r="AP226" s="87"/>
      <c r="AQ226" s="87"/>
      <c r="AR226" s="87"/>
      <c r="AS226" s="87"/>
      <c r="AT226" s="88"/>
      <c r="AU226" s="75"/>
      <c r="AV226" s="89"/>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row>
    <row r="227" spans="1:68" s="179" customFormat="1" ht="27.95" customHeight="1" x14ac:dyDescent="0.25">
      <c r="A227" s="193" t="s">
        <v>1136</v>
      </c>
      <c r="B227" s="194" t="s">
        <v>536</v>
      </c>
      <c r="C227" s="56" t="s">
        <v>117</v>
      </c>
      <c r="D227" s="57" t="s">
        <v>896</v>
      </c>
      <c r="E227" s="101" t="s">
        <v>49</v>
      </c>
      <c r="F227" s="101"/>
      <c r="G227" s="102"/>
      <c r="H227" s="103" t="s">
        <v>1148</v>
      </c>
      <c r="I227" s="104"/>
      <c r="J227" s="105">
        <v>1</v>
      </c>
      <c r="K227" s="106">
        <f>IF(J227&gt;0, 1, 0)</f>
        <v>1</v>
      </c>
      <c r="L227" s="106">
        <f t="shared" si="227"/>
        <v>0</v>
      </c>
      <c r="M227" s="107">
        <v>24</v>
      </c>
      <c r="N227" s="108"/>
      <c r="O227" s="109">
        <f t="shared" si="228"/>
        <v>0</v>
      </c>
      <c r="P227" s="109">
        <f t="shared" si="229"/>
        <v>0</v>
      </c>
      <c r="Q227" s="107"/>
      <c r="R227" s="110">
        <f>J227*M227*$R$9</f>
        <v>117.60000000000001</v>
      </c>
      <c r="S227" s="111">
        <f>J227*M227*$S$9</f>
        <v>24</v>
      </c>
      <c r="T227" s="112">
        <f>K227*M227*$T$9</f>
        <v>36</v>
      </c>
      <c r="U227" s="112">
        <f>J227*M227*$U$9</f>
        <v>57.599999999999994</v>
      </c>
      <c r="V227" s="112">
        <f t="shared" si="234"/>
        <v>0</v>
      </c>
      <c r="W227" s="112">
        <f t="shared" si="235"/>
        <v>0</v>
      </c>
      <c r="X227" s="112">
        <f t="shared" si="236"/>
        <v>0</v>
      </c>
      <c r="Y227" s="112">
        <f t="shared" si="237"/>
        <v>24</v>
      </c>
      <c r="Z227" s="112">
        <f t="shared" si="237"/>
        <v>36</v>
      </c>
      <c r="AA227" s="112">
        <f t="shared" si="237"/>
        <v>57.599999999999994</v>
      </c>
      <c r="AB227" s="113"/>
      <c r="AC227" s="7">
        <f t="shared" si="238"/>
        <v>0</v>
      </c>
      <c r="AD227" s="176"/>
      <c r="AE227" s="73"/>
      <c r="AF227" s="177"/>
      <c r="AG227" s="177"/>
      <c r="AH227" s="88"/>
      <c r="AI227" s="88"/>
      <c r="AJ227" s="75"/>
      <c r="AK227" s="177"/>
      <c r="AL227" s="88"/>
      <c r="AM227" s="75"/>
      <c r="AN227" s="178"/>
      <c r="AO227" s="176"/>
      <c r="AP227" s="177"/>
      <c r="AQ227" s="177"/>
      <c r="AR227" s="177"/>
      <c r="AS227" s="177"/>
      <c r="AT227" s="88"/>
      <c r="AU227" s="75"/>
      <c r="AV227" s="178"/>
      <c r="AW227" s="6"/>
      <c r="AX227" s="6"/>
      <c r="AY227" s="6"/>
      <c r="AZ227" s="6"/>
      <c r="BA227" s="6"/>
      <c r="BB227" s="6"/>
      <c r="BC227" s="6"/>
      <c r="BD227" s="6"/>
      <c r="BE227" s="6"/>
      <c r="BF227" s="6"/>
      <c r="BG227" s="6"/>
      <c r="BH227" s="6"/>
      <c r="BI227" s="6"/>
      <c r="BJ227" s="6"/>
      <c r="BK227" s="6"/>
      <c r="BL227" s="6"/>
      <c r="BM227" s="6"/>
      <c r="BN227" s="6"/>
      <c r="BO227" s="6"/>
      <c r="BP227" s="6"/>
    </row>
    <row r="228" spans="1:68" s="171" customFormat="1" ht="27.95" customHeight="1" x14ac:dyDescent="0.25">
      <c r="A228" s="193" t="s">
        <v>1136</v>
      </c>
      <c r="B228" s="194" t="s">
        <v>536</v>
      </c>
      <c r="C228" s="56" t="s">
        <v>117</v>
      </c>
      <c r="D228" s="57" t="s">
        <v>896</v>
      </c>
      <c r="E228" s="101" t="s">
        <v>466</v>
      </c>
      <c r="F228" s="101"/>
      <c r="G228" s="102"/>
      <c r="H228" s="103" t="s">
        <v>1148</v>
      </c>
      <c r="I228" s="104"/>
      <c r="J228" s="105">
        <v>1</v>
      </c>
      <c r="K228" s="106">
        <f>IF(J228&gt;0, 1, 0)</f>
        <v>1</v>
      </c>
      <c r="L228" s="106">
        <f t="shared" si="227"/>
        <v>0</v>
      </c>
      <c r="M228" s="107">
        <v>6</v>
      </c>
      <c r="N228" s="108"/>
      <c r="O228" s="109">
        <f t="shared" si="228"/>
        <v>0</v>
      </c>
      <c r="P228" s="109">
        <f t="shared" si="229"/>
        <v>0</v>
      </c>
      <c r="Q228" s="107"/>
      <c r="R228" s="110">
        <f>J228*M228*$R$9</f>
        <v>29.400000000000002</v>
      </c>
      <c r="S228" s="111">
        <f>J228*M228*$S$9</f>
        <v>6</v>
      </c>
      <c r="T228" s="112">
        <f>K228*M228*$T$9</f>
        <v>9</v>
      </c>
      <c r="U228" s="112">
        <f>J228*M228*$U$9</f>
        <v>14.399999999999999</v>
      </c>
      <c r="V228" s="112">
        <f t="shared" si="234"/>
        <v>0</v>
      </c>
      <c r="W228" s="112">
        <f t="shared" si="235"/>
        <v>0</v>
      </c>
      <c r="X228" s="112">
        <f t="shared" si="236"/>
        <v>0</v>
      </c>
      <c r="Y228" s="112">
        <f t="shared" si="237"/>
        <v>6</v>
      </c>
      <c r="Z228" s="112">
        <f t="shared" si="237"/>
        <v>9</v>
      </c>
      <c r="AA228" s="112">
        <f t="shared" si="237"/>
        <v>14.399999999999999</v>
      </c>
      <c r="AB228" s="113"/>
      <c r="AC228" s="114">
        <f t="shared" si="238"/>
        <v>0</v>
      </c>
      <c r="AD228" s="176"/>
      <c r="AE228" s="73"/>
      <c r="AF228" s="177"/>
      <c r="AG228" s="177"/>
      <c r="AH228" s="88"/>
      <c r="AI228" s="88"/>
      <c r="AJ228" s="75"/>
      <c r="AK228" s="177"/>
      <c r="AL228" s="88"/>
      <c r="AM228" s="75"/>
      <c r="AN228" s="178"/>
      <c r="AO228" s="176"/>
      <c r="AP228" s="177"/>
      <c r="AQ228" s="177"/>
      <c r="AR228" s="177"/>
      <c r="AS228" s="177"/>
      <c r="AT228" s="88"/>
      <c r="AU228" s="75"/>
      <c r="AV228" s="178"/>
      <c r="AW228" s="6"/>
      <c r="AX228" s="6"/>
      <c r="AY228" s="6"/>
      <c r="AZ228" s="6"/>
      <c r="BA228" s="6"/>
      <c r="BB228" s="6"/>
      <c r="BC228" s="6"/>
      <c r="BD228" s="6"/>
      <c r="BE228" s="6"/>
      <c r="BF228" s="6"/>
      <c r="BG228" s="6"/>
      <c r="BH228" s="6"/>
      <c r="BI228" s="6"/>
      <c r="BJ228" s="6"/>
      <c r="BK228" s="6"/>
      <c r="BL228" s="6"/>
      <c r="BM228" s="6"/>
      <c r="BN228" s="6"/>
      <c r="BO228" s="6"/>
      <c r="BP228" s="6"/>
    </row>
    <row r="229" spans="1:68" ht="27.95" customHeight="1" thickBot="1" x14ac:dyDescent="0.3">
      <c r="A229" s="116" t="s">
        <v>1136</v>
      </c>
      <c r="B229" s="117" t="s">
        <v>536</v>
      </c>
      <c r="C229" s="117" t="s">
        <v>117</v>
      </c>
      <c r="D229" s="497"/>
      <c r="E229" s="118"/>
      <c r="F229" s="118"/>
      <c r="G229" s="119"/>
      <c r="H229" s="120" t="s">
        <v>90</v>
      </c>
      <c r="I229" s="121"/>
      <c r="J229" s="122"/>
      <c r="K229" s="123"/>
      <c r="L229" s="123"/>
      <c r="M229" s="124"/>
      <c r="N229" s="125"/>
      <c r="O229" s="123"/>
      <c r="P229" s="123"/>
      <c r="Q229" s="124"/>
      <c r="R229" s="126">
        <f>SUM(R217:R228)</f>
        <v>678.2</v>
      </c>
      <c r="S229" s="127">
        <f t="shared" ref="S229:AA229" si="239">SUM(S217:S228)</f>
        <v>140</v>
      </c>
      <c r="T229" s="128">
        <f t="shared" si="239"/>
        <v>155</v>
      </c>
      <c r="U229" s="128">
        <f t="shared" si="239"/>
        <v>204</v>
      </c>
      <c r="V229" s="128">
        <f t="shared" si="239"/>
        <v>112</v>
      </c>
      <c r="W229" s="128">
        <f t="shared" si="239"/>
        <v>33.6</v>
      </c>
      <c r="X229" s="128">
        <f t="shared" si="239"/>
        <v>33.6</v>
      </c>
      <c r="Y229" s="129">
        <f t="shared" si="239"/>
        <v>252</v>
      </c>
      <c r="Z229" s="129">
        <f t="shared" si="239"/>
        <v>188.6</v>
      </c>
      <c r="AA229" s="129">
        <f t="shared" si="239"/>
        <v>237.6</v>
      </c>
      <c r="AB229" s="130">
        <f>R229/1800/0.6</f>
        <v>0.62796296296296306</v>
      </c>
      <c r="AC229" s="7"/>
      <c r="AD229" s="131"/>
      <c r="AE229" s="132"/>
      <c r="AF229" s="132"/>
      <c r="AG229" s="132"/>
      <c r="AH229" s="132"/>
      <c r="AI229" s="132"/>
      <c r="AJ229" s="132"/>
      <c r="AK229" s="132"/>
      <c r="AL229" s="132"/>
      <c r="AM229" s="132"/>
      <c r="AN229" s="132"/>
      <c r="AO229" s="132"/>
      <c r="AP229" s="132"/>
      <c r="AQ229" s="132"/>
      <c r="AR229" s="132"/>
      <c r="AS229" s="132"/>
      <c r="AT229" s="132"/>
      <c r="AU229" s="132"/>
      <c r="AV229" s="961"/>
    </row>
    <row r="230" spans="1:68" ht="27.75" hidden="1" customHeight="1" thickTop="1" x14ac:dyDescent="0.25">
      <c r="A230" s="54" t="s">
        <v>1149</v>
      </c>
      <c r="B230" s="55" t="s">
        <v>1150</v>
      </c>
      <c r="C230" s="56" t="s">
        <v>52</v>
      </c>
      <c r="D230" s="57" t="s">
        <v>896</v>
      </c>
      <c r="E230" s="135"/>
      <c r="F230" s="136"/>
      <c r="G230" s="137"/>
      <c r="H230" s="140"/>
      <c r="I230" s="959"/>
      <c r="J230" s="62"/>
      <c r="K230" s="63">
        <f t="shared" ref="K230:K239" si="240">IF(J230&gt;0, 1, 0)</f>
        <v>0</v>
      </c>
      <c r="L230" s="63">
        <f t="shared" ref="L230:L241" si="241">J230-K230</f>
        <v>0</v>
      </c>
      <c r="M230" s="64"/>
      <c r="N230" s="65"/>
      <c r="O230" s="66">
        <f t="shared" ref="O230:O241" si="242">IF(N230&gt;0, 1, 0)</f>
        <v>0</v>
      </c>
      <c r="P230" s="66">
        <f t="shared" ref="P230:P241" si="243">N230-O230</f>
        <v>0</v>
      </c>
      <c r="Q230" s="960"/>
      <c r="R230" s="68">
        <f t="shared" ref="R230:R239" si="244">(K230*M230*$R$5)+(L230*M230*$R$6)+(O230*Q230*$R$7)+(P230*Q230*$R$8)</f>
        <v>0</v>
      </c>
      <c r="S230" s="69">
        <f t="shared" ref="S230:S239" si="245">J230*M230*$S$5</f>
        <v>0</v>
      </c>
      <c r="T230" s="70">
        <f t="shared" ref="T230:T239" si="246">K230*M230*$T$5</f>
        <v>0</v>
      </c>
      <c r="U230" s="70">
        <f t="shared" ref="U230:U239" si="247">J230*M230*$U$5</f>
        <v>0</v>
      </c>
      <c r="V230" s="70">
        <f t="shared" ref="V230:V241" si="248">N230*Q230*$V$7</f>
        <v>0</v>
      </c>
      <c r="W230" s="70">
        <f t="shared" ref="W230:W241" si="249">O230*Q230*$W$7</f>
        <v>0</v>
      </c>
      <c r="X230" s="70">
        <f t="shared" ref="X230:X241" si="250">N230*Q230*$X$7</f>
        <v>0</v>
      </c>
      <c r="Y230" s="70">
        <f t="shared" ref="Y230:AA241" si="251">S230+V230</f>
        <v>0</v>
      </c>
      <c r="Z230" s="70">
        <f t="shared" si="251"/>
        <v>0</v>
      </c>
      <c r="AA230" s="70">
        <f t="shared" si="251"/>
        <v>0</v>
      </c>
      <c r="AB230" s="71"/>
      <c r="AC230" s="7">
        <f>R230-Y230-Z230-AA230</f>
        <v>0</v>
      </c>
      <c r="AD230" s="162"/>
      <c r="AE230" s="134"/>
      <c r="AF230" s="163"/>
      <c r="AG230" s="164"/>
      <c r="AH230" s="88"/>
      <c r="AI230" s="88"/>
      <c r="AJ230" s="75"/>
      <c r="AK230" s="182"/>
      <c r="AL230" s="88"/>
      <c r="AM230" s="75"/>
      <c r="AN230" s="89"/>
      <c r="AO230" s="162"/>
      <c r="AP230" s="87"/>
      <c r="AQ230" s="87"/>
      <c r="AR230" s="167"/>
      <c r="AS230" s="87"/>
      <c r="AT230" s="88"/>
      <c r="AU230" s="75"/>
      <c r="AV230" s="89"/>
    </row>
    <row r="231" spans="1:68" ht="27.95" hidden="1" customHeight="1" x14ac:dyDescent="0.25">
      <c r="A231" s="54" t="s">
        <v>1149</v>
      </c>
      <c r="B231" s="55" t="s">
        <v>1150</v>
      </c>
      <c r="C231" s="56" t="s">
        <v>52</v>
      </c>
      <c r="D231" s="57" t="s">
        <v>896</v>
      </c>
      <c r="E231" s="135"/>
      <c r="F231" s="136"/>
      <c r="G231" s="137"/>
      <c r="H231" s="140"/>
      <c r="I231" s="81"/>
      <c r="J231" s="82"/>
      <c r="K231" s="63">
        <f t="shared" si="240"/>
        <v>0</v>
      </c>
      <c r="L231" s="63">
        <f t="shared" si="241"/>
        <v>0</v>
      </c>
      <c r="M231" s="83"/>
      <c r="N231" s="84"/>
      <c r="O231" s="66">
        <f t="shared" si="242"/>
        <v>0</v>
      </c>
      <c r="P231" s="66">
        <f t="shared" si="243"/>
        <v>0</v>
      </c>
      <c r="Q231" s="83"/>
      <c r="R231" s="85">
        <f t="shared" si="244"/>
        <v>0</v>
      </c>
      <c r="S231" s="69">
        <f t="shared" si="245"/>
        <v>0</v>
      </c>
      <c r="T231" s="70">
        <f t="shared" si="246"/>
        <v>0</v>
      </c>
      <c r="U231" s="70">
        <f t="shared" si="247"/>
        <v>0</v>
      </c>
      <c r="V231" s="70">
        <f t="shared" si="248"/>
        <v>0</v>
      </c>
      <c r="W231" s="70">
        <f t="shared" si="249"/>
        <v>0</v>
      </c>
      <c r="X231" s="70">
        <f t="shared" si="250"/>
        <v>0</v>
      </c>
      <c r="Y231" s="70">
        <f t="shared" si="251"/>
        <v>0</v>
      </c>
      <c r="Z231" s="70">
        <f t="shared" si="251"/>
        <v>0</v>
      </c>
      <c r="AA231" s="70">
        <f t="shared" si="251"/>
        <v>0</v>
      </c>
      <c r="AB231" s="71"/>
      <c r="AC231" s="7">
        <f t="shared" ref="AC231:AC241" si="252">R229-Y229-Z229-AA229</f>
        <v>0</v>
      </c>
      <c r="AD231" s="162"/>
      <c r="AE231" s="134"/>
      <c r="AF231" s="163"/>
      <c r="AG231" s="164"/>
      <c r="AH231" s="88"/>
      <c r="AI231" s="88"/>
      <c r="AJ231" s="75"/>
      <c r="AK231" s="182"/>
      <c r="AL231" s="88"/>
      <c r="AM231" s="75"/>
      <c r="AN231" s="89"/>
      <c r="AO231" s="86"/>
      <c r="AP231" s="87"/>
      <c r="AQ231" s="87"/>
      <c r="AR231" s="87"/>
      <c r="AS231" s="87"/>
      <c r="AT231" s="88"/>
      <c r="AU231" s="75"/>
      <c r="AV231" s="89"/>
    </row>
    <row r="232" spans="1:68" ht="27.95" hidden="1" customHeight="1" x14ac:dyDescent="0.25">
      <c r="A232" s="54" t="s">
        <v>1149</v>
      </c>
      <c r="B232" s="55" t="s">
        <v>1150</v>
      </c>
      <c r="C232" s="56" t="s">
        <v>52</v>
      </c>
      <c r="D232" s="57" t="s">
        <v>896</v>
      </c>
      <c r="E232" s="135"/>
      <c r="F232" s="136"/>
      <c r="G232" s="137"/>
      <c r="H232" s="138"/>
      <c r="I232" s="81"/>
      <c r="J232" s="82"/>
      <c r="K232" s="63">
        <f t="shared" si="240"/>
        <v>0</v>
      </c>
      <c r="L232" s="63">
        <f t="shared" si="241"/>
        <v>0</v>
      </c>
      <c r="M232" s="83"/>
      <c r="N232" s="84"/>
      <c r="O232" s="66">
        <f t="shared" si="242"/>
        <v>0</v>
      </c>
      <c r="P232" s="66">
        <f t="shared" si="243"/>
        <v>0</v>
      </c>
      <c r="Q232" s="83"/>
      <c r="R232" s="85">
        <f t="shared" si="244"/>
        <v>0</v>
      </c>
      <c r="S232" s="69">
        <f t="shared" si="245"/>
        <v>0</v>
      </c>
      <c r="T232" s="70">
        <f t="shared" si="246"/>
        <v>0</v>
      </c>
      <c r="U232" s="70">
        <f t="shared" si="247"/>
        <v>0</v>
      </c>
      <c r="V232" s="70">
        <f t="shared" si="248"/>
        <v>0</v>
      </c>
      <c r="W232" s="70">
        <f t="shared" si="249"/>
        <v>0</v>
      </c>
      <c r="X232" s="70">
        <f t="shared" si="250"/>
        <v>0</v>
      </c>
      <c r="Y232" s="70">
        <f t="shared" si="251"/>
        <v>0</v>
      </c>
      <c r="Z232" s="70">
        <f t="shared" si="251"/>
        <v>0</v>
      </c>
      <c r="AA232" s="70">
        <f t="shared" si="251"/>
        <v>0</v>
      </c>
      <c r="AB232" s="71"/>
      <c r="AC232" s="7">
        <f t="shared" si="252"/>
        <v>0</v>
      </c>
      <c r="AD232" s="162"/>
      <c r="AE232" s="134"/>
      <c r="AF232" s="163"/>
      <c r="AG232" s="164"/>
      <c r="AH232" s="88"/>
      <c r="AI232" s="88"/>
      <c r="AJ232" s="75"/>
      <c r="AK232" s="167"/>
      <c r="AL232" s="88"/>
      <c r="AM232" s="75"/>
      <c r="AN232" s="89"/>
      <c r="AO232" s="86"/>
      <c r="AP232" s="87"/>
      <c r="AQ232" s="87"/>
      <c r="AR232" s="87"/>
      <c r="AS232" s="87"/>
      <c r="AT232" s="88"/>
      <c r="AU232" s="75"/>
      <c r="AV232" s="89"/>
    </row>
    <row r="233" spans="1:68" ht="27.95" hidden="1" customHeight="1" x14ac:dyDescent="0.25">
      <c r="A233" s="54" t="s">
        <v>1149</v>
      </c>
      <c r="B233" s="55" t="s">
        <v>1150</v>
      </c>
      <c r="C233" s="56" t="s">
        <v>52</v>
      </c>
      <c r="D233" s="57" t="s">
        <v>896</v>
      </c>
      <c r="E233" s="139"/>
      <c r="F233" s="136"/>
      <c r="G233" s="137"/>
      <c r="H233" s="140"/>
      <c r="I233" s="81"/>
      <c r="J233" s="82"/>
      <c r="K233" s="63">
        <f t="shared" si="240"/>
        <v>0</v>
      </c>
      <c r="L233" s="63">
        <f t="shared" si="241"/>
        <v>0</v>
      </c>
      <c r="M233" s="83"/>
      <c r="N233" s="84"/>
      <c r="O233" s="66">
        <f t="shared" si="242"/>
        <v>0</v>
      </c>
      <c r="P233" s="66">
        <f t="shared" si="243"/>
        <v>0</v>
      </c>
      <c r="Q233" s="83"/>
      <c r="R233" s="85">
        <f t="shared" si="244"/>
        <v>0</v>
      </c>
      <c r="S233" s="69">
        <f t="shared" si="245"/>
        <v>0</v>
      </c>
      <c r="T233" s="70">
        <f t="shared" si="246"/>
        <v>0</v>
      </c>
      <c r="U233" s="70">
        <f t="shared" si="247"/>
        <v>0</v>
      </c>
      <c r="V233" s="70">
        <f t="shared" si="248"/>
        <v>0</v>
      </c>
      <c r="W233" s="70">
        <f t="shared" si="249"/>
        <v>0</v>
      </c>
      <c r="X233" s="70">
        <f t="shared" si="250"/>
        <v>0</v>
      </c>
      <c r="Y233" s="70">
        <f t="shared" si="251"/>
        <v>0</v>
      </c>
      <c r="Z233" s="70">
        <f t="shared" si="251"/>
        <v>0</v>
      </c>
      <c r="AA233" s="70">
        <f t="shared" si="251"/>
        <v>0</v>
      </c>
      <c r="AB233" s="71"/>
      <c r="AC233" s="7">
        <f t="shared" si="252"/>
        <v>0</v>
      </c>
      <c r="AD233" s="86"/>
      <c r="AE233" s="73"/>
      <c r="AF233" s="87"/>
      <c r="AG233" s="87"/>
      <c r="AH233" s="88"/>
      <c r="AI233" s="88"/>
      <c r="AJ233" s="75"/>
      <c r="AK233" s="87"/>
      <c r="AL233" s="88"/>
      <c r="AM233" s="75"/>
      <c r="AN233" s="89"/>
      <c r="AO233" s="86"/>
      <c r="AP233" s="87"/>
      <c r="AQ233" s="87"/>
      <c r="AR233" s="87"/>
      <c r="AS233" s="87"/>
      <c r="AT233" s="88"/>
      <c r="AU233" s="75"/>
      <c r="AV233" s="89"/>
    </row>
    <row r="234" spans="1:68" ht="27.95" hidden="1" customHeight="1" x14ac:dyDescent="0.25">
      <c r="A234" s="54" t="s">
        <v>1149</v>
      </c>
      <c r="B234" s="55" t="s">
        <v>1150</v>
      </c>
      <c r="C234" s="56" t="s">
        <v>52</v>
      </c>
      <c r="D234" s="57" t="s">
        <v>896</v>
      </c>
      <c r="E234" s="141"/>
      <c r="F234" s="136"/>
      <c r="G234" s="137"/>
      <c r="H234" s="140"/>
      <c r="I234" s="81"/>
      <c r="J234" s="82"/>
      <c r="K234" s="63">
        <f t="shared" si="240"/>
        <v>0</v>
      </c>
      <c r="L234" s="63">
        <f t="shared" si="241"/>
        <v>0</v>
      </c>
      <c r="M234" s="83"/>
      <c r="N234" s="84"/>
      <c r="O234" s="66">
        <f t="shared" si="242"/>
        <v>0</v>
      </c>
      <c r="P234" s="66">
        <f t="shared" si="243"/>
        <v>0</v>
      </c>
      <c r="Q234" s="83"/>
      <c r="R234" s="85">
        <f t="shared" si="244"/>
        <v>0</v>
      </c>
      <c r="S234" s="69">
        <f t="shared" si="245"/>
        <v>0</v>
      </c>
      <c r="T234" s="70">
        <f t="shared" si="246"/>
        <v>0</v>
      </c>
      <c r="U234" s="70">
        <f t="shared" si="247"/>
        <v>0</v>
      </c>
      <c r="V234" s="70">
        <f t="shared" si="248"/>
        <v>0</v>
      </c>
      <c r="W234" s="70">
        <f t="shared" si="249"/>
        <v>0</v>
      </c>
      <c r="X234" s="70">
        <f t="shared" si="250"/>
        <v>0</v>
      </c>
      <c r="Y234" s="70">
        <f t="shared" si="251"/>
        <v>0</v>
      </c>
      <c r="Z234" s="70">
        <f t="shared" si="251"/>
        <v>0</v>
      </c>
      <c r="AA234" s="70">
        <f t="shared" si="251"/>
        <v>0</v>
      </c>
      <c r="AB234" s="71"/>
      <c r="AC234" s="7">
        <f t="shared" si="252"/>
        <v>0</v>
      </c>
      <c r="AD234" s="86"/>
      <c r="AE234" s="73"/>
      <c r="AF234" s="87"/>
      <c r="AG234" s="87"/>
      <c r="AH234" s="88"/>
      <c r="AI234" s="88"/>
      <c r="AJ234" s="75"/>
      <c r="AK234" s="87"/>
      <c r="AL234" s="88"/>
      <c r="AM234" s="75"/>
      <c r="AN234" s="89"/>
      <c r="AO234" s="86"/>
      <c r="AP234" s="87"/>
      <c r="AQ234" s="87"/>
      <c r="AR234" s="87"/>
      <c r="AS234" s="87"/>
      <c r="AT234" s="88"/>
      <c r="AU234" s="75"/>
      <c r="AV234" s="89"/>
    </row>
    <row r="235" spans="1:68" ht="27.95" hidden="1" customHeight="1" x14ac:dyDescent="0.25">
      <c r="A235" s="54" t="s">
        <v>1149</v>
      </c>
      <c r="B235" s="55" t="s">
        <v>1150</v>
      </c>
      <c r="C235" s="56" t="s">
        <v>52</v>
      </c>
      <c r="D235" s="57" t="s">
        <v>896</v>
      </c>
      <c r="E235" s="141"/>
      <c r="F235" s="136"/>
      <c r="G235" s="137"/>
      <c r="H235" s="140"/>
      <c r="I235" s="81"/>
      <c r="J235" s="82"/>
      <c r="K235" s="63">
        <f t="shared" si="240"/>
        <v>0</v>
      </c>
      <c r="L235" s="63">
        <f t="shared" si="241"/>
        <v>0</v>
      </c>
      <c r="M235" s="83"/>
      <c r="N235" s="84"/>
      <c r="O235" s="66">
        <f t="shared" si="242"/>
        <v>0</v>
      </c>
      <c r="P235" s="66">
        <f t="shared" si="243"/>
        <v>0</v>
      </c>
      <c r="Q235" s="83"/>
      <c r="R235" s="85">
        <f t="shared" si="244"/>
        <v>0</v>
      </c>
      <c r="S235" s="69">
        <f t="shared" si="245"/>
        <v>0</v>
      </c>
      <c r="T235" s="70">
        <f t="shared" si="246"/>
        <v>0</v>
      </c>
      <c r="U235" s="70">
        <f t="shared" si="247"/>
        <v>0</v>
      </c>
      <c r="V235" s="70">
        <f t="shared" si="248"/>
        <v>0</v>
      </c>
      <c r="W235" s="70">
        <f t="shared" si="249"/>
        <v>0</v>
      </c>
      <c r="X235" s="70">
        <f t="shared" si="250"/>
        <v>0</v>
      </c>
      <c r="Y235" s="70">
        <f t="shared" si="251"/>
        <v>0</v>
      </c>
      <c r="Z235" s="70">
        <f t="shared" si="251"/>
        <v>0</v>
      </c>
      <c r="AA235" s="70">
        <f t="shared" si="251"/>
        <v>0</v>
      </c>
      <c r="AB235" s="71"/>
      <c r="AC235" s="7">
        <f t="shared" si="252"/>
        <v>0</v>
      </c>
      <c r="AD235" s="86"/>
      <c r="AE235" s="73"/>
      <c r="AF235" s="87"/>
      <c r="AG235" s="87"/>
      <c r="AH235" s="88"/>
      <c r="AI235" s="88"/>
      <c r="AJ235" s="75"/>
      <c r="AK235" s="87"/>
      <c r="AL235" s="88"/>
      <c r="AM235" s="75"/>
      <c r="AN235" s="89"/>
      <c r="AO235" s="86"/>
      <c r="AP235" s="87"/>
      <c r="AQ235" s="87"/>
      <c r="AR235" s="87"/>
      <c r="AS235" s="87"/>
      <c r="AT235" s="88"/>
      <c r="AU235" s="75"/>
      <c r="AV235" s="89"/>
    </row>
    <row r="236" spans="1:68" ht="27.95" hidden="1" customHeight="1" x14ac:dyDescent="0.25">
      <c r="A236" s="54" t="s">
        <v>1149</v>
      </c>
      <c r="B236" s="55" t="s">
        <v>1150</v>
      </c>
      <c r="C236" s="56" t="s">
        <v>52</v>
      </c>
      <c r="D236" s="57" t="s">
        <v>896</v>
      </c>
      <c r="E236" s="141"/>
      <c r="F236" s="136"/>
      <c r="G236" s="142"/>
      <c r="H236" s="140"/>
      <c r="I236" s="81"/>
      <c r="J236" s="82"/>
      <c r="K236" s="63">
        <f t="shared" si="240"/>
        <v>0</v>
      </c>
      <c r="L236" s="63">
        <f t="shared" si="241"/>
        <v>0</v>
      </c>
      <c r="M236" s="83"/>
      <c r="N236" s="84"/>
      <c r="O236" s="66">
        <f t="shared" si="242"/>
        <v>0</v>
      </c>
      <c r="P236" s="66">
        <f t="shared" si="243"/>
        <v>0</v>
      </c>
      <c r="Q236" s="83"/>
      <c r="R236" s="85">
        <f t="shared" si="244"/>
        <v>0</v>
      </c>
      <c r="S236" s="69">
        <f t="shared" si="245"/>
        <v>0</v>
      </c>
      <c r="T236" s="70">
        <f t="shared" si="246"/>
        <v>0</v>
      </c>
      <c r="U236" s="70">
        <f t="shared" si="247"/>
        <v>0</v>
      </c>
      <c r="V236" s="70">
        <f t="shared" si="248"/>
        <v>0</v>
      </c>
      <c r="W236" s="70">
        <f t="shared" si="249"/>
        <v>0</v>
      </c>
      <c r="X236" s="70">
        <f t="shared" si="250"/>
        <v>0</v>
      </c>
      <c r="Y236" s="70">
        <f t="shared" si="251"/>
        <v>0</v>
      </c>
      <c r="Z236" s="70">
        <f t="shared" si="251"/>
        <v>0</v>
      </c>
      <c r="AA236" s="70">
        <f t="shared" si="251"/>
        <v>0</v>
      </c>
      <c r="AB236" s="71"/>
      <c r="AC236" s="7">
        <f t="shared" si="252"/>
        <v>0</v>
      </c>
      <c r="AD236" s="86"/>
      <c r="AE236" s="73"/>
      <c r="AF236" s="87"/>
      <c r="AG236" s="87"/>
      <c r="AH236" s="88"/>
      <c r="AI236" s="88"/>
      <c r="AJ236" s="75"/>
      <c r="AK236" s="87"/>
      <c r="AL236" s="88"/>
      <c r="AM236" s="75"/>
      <c r="AN236" s="89"/>
      <c r="AO236" s="86"/>
      <c r="AP236" s="87"/>
      <c r="AQ236" s="87"/>
      <c r="AR236" s="87"/>
      <c r="AS236" s="87"/>
      <c r="AT236" s="88"/>
      <c r="AU236" s="75"/>
      <c r="AV236" s="89"/>
    </row>
    <row r="237" spans="1:68" ht="27.95" hidden="1" customHeight="1" x14ac:dyDescent="0.25">
      <c r="A237" s="54" t="s">
        <v>1149</v>
      </c>
      <c r="B237" s="55" t="s">
        <v>1150</v>
      </c>
      <c r="C237" s="56" t="s">
        <v>52</v>
      </c>
      <c r="D237" s="57" t="s">
        <v>896</v>
      </c>
      <c r="E237" s="141"/>
      <c r="F237" s="136"/>
      <c r="G237" s="142"/>
      <c r="H237" s="140"/>
      <c r="I237" s="94"/>
      <c r="J237" s="82"/>
      <c r="K237" s="63">
        <f t="shared" si="240"/>
        <v>0</v>
      </c>
      <c r="L237" s="63">
        <f t="shared" si="241"/>
        <v>0</v>
      </c>
      <c r="M237" s="83"/>
      <c r="N237" s="84"/>
      <c r="O237" s="66">
        <f t="shared" si="242"/>
        <v>0</v>
      </c>
      <c r="P237" s="66">
        <f t="shared" si="243"/>
        <v>0</v>
      </c>
      <c r="Q237" s="83"/>
      <c r="R237" s="85">
        <f t="shared" si="244"/>
        <v>0</v>
      </c>
      <c r="S237" s="69">
        <f t="shared" si="245"/>
        <v>0</v>
      </c>
      <c r="T237" s="70">
        <f t="shared" si="246"/>
        <v>0</v>
      </c>
      <c r="U237" s="70">
        <f t="shared" si="247"/>
        <v>0</v>
      </c>
      <c r="V237" s="70">
        <f t="shared" si="248"/>
        <v>0</v>
      </c>
      <c r="W237" s="70">
        <f t="shared" si="249"/>
        <v>0</v>
      </c>
      <c r="X237" s="70">
        <f t="shared" si="250"/>
        <v>0</v>
      </c>
      <c r="Y237" s="70">
        <f t="shared" si="251"/>
        <v>0</v>
      </c>
      <c r="Z237" s="70">
        <f t="shared" si="251"/>
        <v>0</v>
      </c>
      <c r="AA237" s="70">
        <f t="shared" si="251"/>
        <v>0</v>
      </c>
      <c r="AB237" s="71"/>
      <c r="AC237" s="7">
        <f t="shared" si="252"/>
        <v>0</v>
      </c>
      <c r="AD237" s="86"/>
      <c r="AE237" s="73"/>
      <c r="AF237" s="87"/>
      <c r="AG237" s="87"/>
      <c r="AH237" s="88"/>
      <c r="AI237" s="88"/>
      <c r="AJ237" s="75"/>
      <c r="AK237" s="87"/>
      <c r="AL237" s="88"/>
      <c r="AM237" s="75"/>
      <c r="AN237" s="89"/>
      <c r="AO237" s="86"/>
      <c r="AP237" s="87"/>
      <c r="AQ237" s="87"/>
      <c r="AR237" s="87"/>
      <c r="AS237" s="87"/>
      <c r="AT237" s="88"/>
      <c r="AU237" s="75"/>
      <c r="AV237" s="89"/>
    </row>
    <row r="238" spans="1:68" ht="27.95" hidden="1" customHeight="1" x14ac:dyDescent="0.25">
      <c r="A238" s="54" t="s">
        <v>1149</v>
      </c>
      <c r="B238" s="55" t="s">
        <v>1150</v>
      </c>
      <c r="C238" s="56" t="s">
        <v>52</v>
      </c>
      <c r="D238" s="57" t="s">
        <v>896</v>
      </c>
      <c r="E238" s="143"/>
      <c r="F238" s="144"/>
      <c r="G238" s="145"/>
      <c r="H238" s="140"/>
      <c r="I238" s="81"/>
      <c r="J238" s="82"/>
      <c r="K238" s="63">
        <f t="shared" si="240"/>
        <v>0</v>
      </c>
      <c r="L238" s="63">
        <f t="shared" si="241"/>
        <v>0</v>
      </c>
      <c r="M238" s="83"/>
      <c r="N238" s="84"/>
      <c r="O238" s="66">
        <f t="shared" si="242"/>
        <v>0</v>
      </c>
      <c r="P238" s="66">
        <f t="shared" si="243"/>
        <v>0</v>
      </c>
      <c r="Q238" s="83"/>
      <c r="R238" s="85">
        <f t="shared" si="244"/>
        <v>0</v>
      </c>
      <c r="S238" s="69">
        <f t="shared" si="245"/>
        <v>0</v>
      </c>
      <c r="T238" s="70">
        <f t="shared" si="246"/>
        <v>0</v>
      </c>
      <c r="U238" s="70">
        <f t="shared" si="247"/>
        <v>0</v>
      </c>
      <c r="V238" s="70">
        <f t="shared" si="248"/>
        <v>0</v>
      </c>
      <c r="W238" s="70">
        <f t="shared" si="249"/>
        <v>0</v>
      </c>
      <c r="X238" s="70">
        <f t="shared" si="250"/>
        <v>0</v>
      </c>
      <c r="Y238" s="70">
        <f t="shared" si="251"/>
        <v>0</v>
      </c>
      <c r="Z238" s="70">
        <f t="shared" si="251"/>
        <v>0</v>
      </c>
      <c r="AA238" s="70">
        <f t="shared" si="251"/>
        <v>0</v>
      </c>
      <c r="AB238" s="71"/>
      <c r="AC238" s="7">
        <f t="shared" si="252"/>
        <v>0</v>
      </c>
      <c r="AD238" s="86"/>
      <c r="AE238" s="73"/>
      <c r="AF238" s="87"/>
      <c r="AG238" s="87"/>
      <c r="AH238" s="88"/>
      <c r="AI238" s="88"/>
      <c r="AJ238" s="75"/>
      <c r="AK238" s="87"/>
      <c r="AL238" s="88"/>
      <c r="AM238" s="75"/>
      <c r="AN238" s="89"/>
      <c r="AO238" s="86"/>
      <c r="AP238" s="87"/>
      <c r="AQ238" s="87"/>
      <c r="AR238" s="87"/>
      <c r="AS238" s="87"/>
      <c r="AT238" s="88"/>
      <c r="AU238" s="75"/>
      <c r="AV238" s="89"/>
      <c r="AW238" s="171"/>
      <c r="AX238" s="171"/>
      <c r="AY238" s="171"/>
      <c r="AZ238" s="171"/>
      <c r="BA238" s="171"/>
      <c r="BB238" s="171"/>
      <c r="BC238" s="171"/>
      <c r="BD238" s="171"/>
      <c r="BE238" s="171"/>
      <c r="BF238" s="171"/>
      <c r="BG238" s="171"/>
      <c r="BH238" s="171"/>
      <c r="BI238" s="171"/>
      <c r="BJ238" s="171"/>
      <c r="BK238" s="171"/>
      <c r="BL238" s="171"/>
      <c r="BM238" s="171"/>
      <c r="BN238" s="171"/>
      <c r="BO238" s="171"/>
      <c r="BP238" s="171"/>
    </row>
    <row r="239" spans="1:68" ht="27.95" hidden="1" customHeight="1" x14ac:dyDescent="0.25">
      <c r="A239" s="54" t="s">
        <v>1149</v>
      </c>
      <c r="B239" s="55" t="s">
        <v>1150</v>
      </c>
      <c r="C239" s="56" t="s">
        <v>52</v>
      </c>
      <c r="D239" s="57" t="s">
        <v>896</v>
      </c>
      <c r="E239" s="146"/>
      <c r="F239" s="962"/>
      <c r="G239" s="142"/>
      <c r="H239" s="963"/>
      <c r="I239" s="964"/>
      <c r="J239" s="82"/>
      <c r="K239" s="96">
        <f t="shared" si="240"/>
        <v>0</v>
      </c>
      <c r="L239" s="96">
        <f t="shared" si="241"/>
        <v>0</v>
      </c>
      <c r="M239" s="83"/>
      <c r="N239" s="84"/>
      <c r="O239" s="66">
        <f t="shared" si="242"/>
        <v>0</v>
      </c>
      <c r="P239" s="66">
        <f t="shared" si="243"/>
        <v>0</v>
      </c>
      <c r="Q239" s="83"/>
      <c r="R239" s="85">
        <f t="shared" si="244"/>
        <v>0</v>
      </c>
      <c r="S239" s="69">
        <f t="shared" si="245"/>
        <v>0</v>
      </c>
      <c r="T239" s="70">
        <f t="shared" si="246"/>
        <v>0</v>
      </c>
      <c r="U239" s="70">
        <f t="shared" si="247"/>
        <v>0</v>
      </c>
      <c r="V239" s="70">
        <f t="shared" si="248"/>
        <v>0</v>
      </c>
      <c r="W239" s="70">
        <f t="shared" si="249"/>
        <v>0</v>
      </c>
      <c r="X239" s="70">
        <f t="shared" si="250"/>
        <v>0</v>
      </c>
      <c r="Y239" s="70">
        <f t="shared" si="251"/>
        <v>0</v>
      </c>
      <c r="Z239" s="70">
        <f t="shared" si="251"/>
        <v>0</v>
      </c>
      <c r="AA239" s="70">
        <f t="shared" si="251"/>
        <v>0</v>
      </c>
      <c r="AB239" s="71"/>
      <c r="AC239" s="7">
        <f t="shared" si="252"/>
        <v>0</v>
      </c>
      <c r="AD239" s="86"/>
      <c r="AE239" s="73"/>
      <c r="AF239" s="87"/>
      <c r="AG239" s="87"/>
      <c r="AH239" s="88"/>
      <c r="AI239" s="88"/>
      <c r="AJ239" s="75"/>
      <c r="AK239" s="87"/>
      <c r="AL239" s="88"/>
      <c r="AM239" s="75"/>
      <c r="AN239" s="89"/>
      <c r="AO239" s="86"/>
      <c r="AP239" s="87"/>
      <c r="AQ239" s="87"/>
      <c r="AR239" s="87"/>
      <c r="AS239" s="87"/>
      <c r="AT239" s="88"/>
      <c r="AU239" s="75"/>
      <c r="AV239" s="89"/>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row>
    <row r="240" spans="1:68" s="179" customFormat="1" ht="27.95" hidden="1" customHeight="1" x14ac:dyDescent="0.25">
      <c r="A240" s="193" t="s">
        <v>1149</v>
      </c>
      <c r="B240" s="194" t="s">
        <v>1150</v>
      </c>
      <c r="C240" s="56" t="s">
        <v>52</v>
      </c>
      <c r="D240" s="57" t="s">
        <v>896</v>
      </c>
      <c r="E240" s="101" t="s">
        <v>49</v>
      </c>
      <c r="F240" s="101"/>
      <c r="G240" s="102"/>
      <c r="H240" s="103"/>
      <c r="I240" s="104"/>
      <c r="J240" s="105"/>
      <c r="K240" s="106">
        <f>IF(J240&gt;0, 1, 0)</f>
        <v>0</v>
      </c>
      <c r="L240" s="106">
        <f t="shared" si="241"/>
        <v>0</v>
      </c>
      <c r="M240" s="107"/>
      <c r="N240" s="108"/>
      <c r="O240" s="109">
        <f t="shared" si="242"/>
        <v>0</v>
      </c>
      <c r="P240" s="109">
        <f t="shared" si="243"/>
        <v>0</v>
      </c>
      <c r="Q240" s="107"/>
      <c r="R240" s="110">
        <f>J240*M240*$R$9</f>
        <v>0</v>
      </c>
      <c r="S240" s="111">
        <f>J240*M240*$S$9</f>
        <v>0</v>
      </c>
      <c r="T240" s="112">
        <f>K240*M240*$T$9</f>
        <v>0</v>
      </c>
      <c r="U240" s="112">
        <f>J240*M240*$U$9</f>
        <v>0</v>
      </c>
      <c r="V240" s="112">
        <f t="shared" si="248"/>
        <v>0</v>
      </c>
      <c r="W240" s="112">
        <f t="shared" si="249"/>
        <v>0</v>
      </c>
      <c r="X240" s="112">
        <f t="shared" si="250"/>
        <v>0</v>
      </c>
      <c r="Y240" s="112">
        <f t="shared" si="251"/>
        <v>0</v>
      </c>
      <c r="Z240" s="112">
        <f t="shared" si="251"/>
        <v>0</v>
      </c>
      <c r="AA240" s="112">
        <f t="shared" si="251"/>
        <v>0</v>
      </c>
      <c r="AB240" s="113"/>
      <c r="AC240" s="7">
        <f t="shared" si="252"/>
        <v>0</v>
      </c>
      <c r="AD240" s="176"/>
      <c r="AE240" s="73"/>
      <c r="AF240" s="177"/>
      <c r="AG240" s="177"/>
      <c r="AH240" s="88"/>
      <c r="AI240" s="88"/>
      <c r="AJ240" s="75"/>
      <c r="AK240" s="177"/>
      <c r="AL240" s="88"/>
      <c r="AM240" s="75"/>
      <c r="AN240" s="178"/>
      <c r="AO240" s="176"/>
      <c r="AP240" s="177"/>
      <c r="AQ240" s="177"/>
      <c r="AR240" s="177"/>
      <c r="AS240" s="177"/>
      <c r="AT240" s="88"/>
      <c r="AU240" s="75"/>
      <c r="AV240" s="178"/>
      <c r="AW240" s="6"/>
      <c r="AX240" s="6"/>
      <c r="AY240" s="6"/>
      <c r="AZ240" s="6"/>
      <c r="BA240" s="6"/>
      <c r="BB240" s="6"/>
      <c r="BC240" s="6"/>
      <c r="BD240" s="6"/>
      <c r="BE240" s="6"/>
      <c r="BF240" s="6"/>
      <c r="BG240" s="6"/>
      <c r="BH240" s="6"/>
      <c r="BI240" s="6"/>
      <c r="BJ240" s="6"/>
      <c r="BK240" s="6"/>
      <c r="BL240" s="6"/>
      <c r="BM240" s="6"/>
      <c r="BN240" s="6"/>
      <c r="BO240" s="6"/>
      <c r="BP240" s="6"/>
    </row>
    <row r="241" spans="1:68" s="171" customFormat="1" ht="27.95" hidden="1" customHeight="1" x14ac:dyDescent="0.25">
      <c r="A241" s="193" t="s">
        <v>1149</v>
      </c>
      <c r="B241" s="194" t="s">
        <v>1150</v>
      </c>
      <c r="C241" s="56" t="s">
        <v>52</v>
      </c>
      <c r="D241" s="57" t="s">
        <v>896</v>
      </c>
      <c r="E241" s="101" t="s">
        <v>49</v>
      </c>
      <c r="F241" s="101"/>
      <c r="G241" s="102"/>
      <c r="H241" s="103"/>
      <c r="I241" s="104"/>
      <c r="J241" s="105"/>
      <c r="K241" s="106">
        <f>IF(J241&gt;0, 1, 0)</f>
        <v>0</v>
      </c>
      <c r="L241" s="106">
        <f t="shared" si="241"/>
        <v>0</v>
      </c>
      <c r="M241" s="107"/>
      <c r="N241" s="108"/>
      <c r="O241" s="109">
        <f t="shared" si="242"/>
        <v>0</v>
      </c>
      <c r="P241" s="109">
        <f t="shared" si="243"/>
        <v>0</v>
      </c>
      <c r="Q241" s="107"/>
      <c r="R241" s="110">
        <f>J241*M241*$R$9</f>
        <v>0</v>
      </c>
      <c r="S241" s="111">
        <f>J241*M241*$S$9</f>
        <v>0</v>
      </c>
      <c r="T241" s="112">
        <f>K241*M241*$T$9</f>
        <v>0</v>
      </c>
      <c r="U241" s="112">
        <f>J241*M241*$U$9</f>
        <v>0</v>
      </c>
      <c r="V241" s="112">
        <f t="shared" si="248"/>
        <v>0</v>
      </c>
      <c r="W241" s="112">
        <f t="shared" si="249"/>
        <v>0</v>
      </c>
      <c r="X241" s="112">
        <f t="shared" si="250"/>
        <v>0</v>
      </c>
      <c r="Y241" s="112">
        <f t="shared" si="251"/>
        <v>0</v>
      </c>
      <c r="Z241" s="112">
        <f t="shared" si="251"/>
        <v>0</v>
      </c>
      <c r="AA241" s="112">
        <f t="shared" si="251"/>
        <v>0</v>
      </c>
      <c r="AB241" s="113"/>
      <c r="AC241" s="114">
        <f t="shared" si="252"/>
        <v>0</v>
      </c>
      <c r="AD241" s="176"/>
      <c r="AE241" s="73"/>
      <c r="AF241" s="177"/>
      <c r="AG241" s="177"/>
      <c r="AH241" s="88"/>
      <c r="AI241" s="88"/>
      <c r="AJ241" s="75"/>
      <c r="AK241" s="177"/>
      <c r="AL241" s="88"/>
      <c r="AM241" s="75"/>
      <c r="AN241" s="178"/>
      <c r="AO241" s="176"/>
      <c r="AP241" s="177"/>
      <c r="AQ241" s="177"/>
      <c r="AR241" s="177"/>
      <c r="AS241" s="177"/>
      <c r="AT241" s="88"/>
      <c r="AU241" s="75"/>
      <c r="AV241" s="178"/>
      <c r="AW241" s="6"/>
      <c r="AX241" s="6"/>
      <c r="AY241" s="6"/>
      <c r="AZ241" s="6"/>
      <c r="BA241" s="6"/>
      <c r="BB241" s="6"/>
      <c r="BC241" s="6"/>
      <c r="BD241" s="6"/>
      <c r="BE241" s="6"/>
      <c r="BF241" s="6"/>
      <c r="BG241" s="6"/>
      <c r="BH241" s="6"/>
      <c r="BI241" s="6"/>
      <c r="BJ241" s="6"/>
      <c r="BK241" s="6"/>
      <c r="BL241" s="6"/>
      <c r="BM241" s="6"/>
      <c r="BN241" s="6"/>
      <c r="BO241" s="6"/>
      <c r="BP241" s="6"/>
    </row>
    <row r="242" spans="1:68" ht="27.95" hidden="1" customHeight="1" thickBot="1" x14ac:dyDescent="0.3">
      <c r="A242" s="116" t="s">
        <v>1149</v>
      </c>
      <c r="B242" s="117" t="s">
        <v>1150</v>
      </c>
      <c r="C242" s="117" t="s">
        <v>52</v>
      </c>
      <c r="D242" s="57" t="s">
        <v>896</v>
      </c>
      <c r="E242" s="118"/>
      <c r="F242" s="118"/>
      <c r="G242" s="119"/>
      <c r="H242" s="120" t="s">
        <v>90</v>
      </c>
      <c r="I242" s="121"/>
      <c r="J242" s="122"/>
      <c r="K242" s="123"/>
      <c r="L242" s="123"/>
      <c r="M242" s="124"/>
      <c r="N242" s="125"/>
      <c r="O242" s="123"/>
      <c r="P242" s="123"/>
      <c r="Q242" s="124"/>
      <c r="R242" s="126">
        <f>SUM(R230:R241)</f>
        <v>0</v>
      </c>
      <c r="S242" s="127">
        <f t="shared" ref="S242:AA242" si="253">SUM(S230:S241)</f>
        <v>0</v>
      </c>
      <c r="T242" s="128">
        <f t="shared" si="253"/>
        <v>0</v>
      </c>
      <c r="U242" s="128">
        <f t="shared" si="253"/>
        <v>0</v>
      </c>
      <c r="V242" s="128">
        <f t="shared" si="253"/>
        <v>0</v>
      </c>
      <c r="W242" s="128">
        <f t="shared" si="253"/>
        <v>0</v>
      </c>
      <c r="X242" s="128">
        <f t="shared" si="253"/>
        <v>0</v>
      </c>
      <c r="Y242" s="129">
        <f t="shared" si="253"/>
        <v>0</v>
      </c>
      <c r="Z242" s="129">
        <f t="shared" si="253"/>
        <v>0</v>
      </c>
      <c r="AA242" s="129">
        <f t="shared" si="253"/>
        <v>0</v>
      </c>
      <c r="AB242" s="130">
        <f>R242/1800/0.6</f>
        <v>0</v>
      </c>
      <c r="AC242" s="7"/>
      <c r="AD242" s="131"/>
      <c r="AE242" s="132"/>
      <c r="AF242" s="132"/>
      <c r="AG242" s="132"/>
      <c r="AH242" s="132"/>
      <c r="AI242" s="132"/>
      <c r="AJ242" s="132"/>
      <c r="AK242" s="132"/>
      <c r="AL242" s="132"/>
      <c r="AM242" s="132"/>
      <c r="AN242" s="132"/>
      <c r="AO242" s="132"/>
      <c r="AP242" s="132"/>
      <c r="AQ242" s="132"/>
      <c r="AR242" s="132"/>
      <c r="AS242" s="132"/>
      <c r="AT242" s="132"/>
      <c r="AU242" s="132"/>
      <c r="AV242" s="961"/>
    </row>
    <row r="243" spans="1:68" ht="27.75" hidden="1" customHeight="1" thickTop="1" x14ac:dyDescent="0.25">
      <c r="A243" s="54" t="s">
        <v>1151</v>
      </c>
      <c r="B243" s="55" t="s">
        <v>1152</v>
      </c>
      <c r="C243" s="56" t="s">
        <v>52</v>
      </c>
      <c r="D243" s="57" t="s">
        <v>896</v>
      </c>
      <c r="E243" s="93"/>
      <c r="F243" s="80"/>
      <c r="G243" s="60"/>
      <c r="H243" s="60"/>
      <c r="I243" s="959"/>
      <c r="J243" s="62"/>
      <c r="K243" s="63">
        <f t="shared" ref="K243:K252" si="254">IF(J243&gt;0, 1, 0)</f>
        <v>0</v>
      </c>
      <c r="L243" s="63">
        <f t="shared" ref="L243:L254" si="255">J243-K243</f>
        <v>0</v>
      </c>
      <c r="M243" s="64"/>
      <c r="N243" s="65"/>
      <c r="O243" s="66">
        <f t="shared" ref="O243:O254" si="256">IF(N243&gt;0, 1, 0)</f>
        <v>0</v>
      </c>
      <c r="P243" s="66">
        <f t="shared" ref="P243:P254" si="257">N243-O243</f>
        <v>0</v>
      </c>
      <c r="Q243" s="960"/>
      <c r="R243" s="68">
        <f t="shared" ref="R243:R252" si="258">(K243*M243*$R$5)+(L243*M243*$R$6)+(O243*Q243*$R$7)+(P243*Q243*$R$8)</f>
        <v>0</v>
      </c>
      <c r="S243" s="69">
        <f t="shared" ref="S243:S252" si="259">J243*M243*$S$5</f>
        <v>0</v>
      </c>
      <c r="T243" s="70">
        <f t="shared" ref="T243:T252" si="260">K243*M243*$T$5</f>
        <v>0</v>
      </c>
      <c r="U243" s="70">
        <f t="shared" ref="U243:U252" si="261">J243*M243*$U$5</f>
        <v>0</v>
      </c>
      <c r="V243" s="70">
        <f t="shared" ref="V243:V254" si="262">N243*Q243*$V$7</f>
        <v>0</v>
      </c>
      <c r="W243" s="70">
        <f t="shared" ref="W243:W254" si="263">O243*Q243*$W$7</f>
        <v>0</v>
      </c>
      <c r="X243" s="70">
        <f t="shared" ref="X243:X254" si="264">N243*Q243*$X$7</f>
        <v>0</v>
      </c>
      <c r="Y243" s="70">
        <f t="shared" ref="Y243:AA254" si="265">S243+V243</f>
        <v>0</v>
      </c>
      <c r="Z243" s="70">
        <f t="shared" si="265"/>
        <v>0</v>
      </c>
      <c r="AA243" s="70">
        <f t="shared" si="265"/>
        <v>0</v>
      </c>
      <c r="AB243" s="71"/>
      <c r="AC243" s="7">
        <f>R243-Y243-Z243-AA243</f>
        <v>0</v>
      </c>
      <c r="AD243" s="162"/>
      <c r="AE243" s="134"/>
      <c r="AF243" s="163"/>
      <c r="AG243" s="164"/>
      <c r="AH243" s="88"/>
      <c r="AI243" s="88"/>
      <c r="AJ243" s="75"/>
      <c r="AK243" s="182"/>
      <c r="AL243" s="88"/>
      <c r="AM243" s="75"/>
      <c r="AN243" s="89"/>
      <c r="AO243" s="162"/>
      <c r="AP243" s="87"/>
      <c r="AQ243" s="87"/>
      <c r="AR243" s="167"/>
      <c r="AS243" s="87"/>
      <c r="AT243" s="88"/>
      <c r="AU243" s="75"/>
      <c r="AV243" s="89"/>
    </row>
    <row r="244" spans="1:68" ht="27.95" hidden="1" customHeight="1" x14ac:dyDescent="0.25">
      <c r="A244" s="54" t="s">
        <v>1151</v>
      </c>
      <c r="B244" s="55" t="s">
        <v>1152</v>
      </c>
      <c r="C244" s="56" t="s">
        <v>52</v>
      </c>
      <c r="D244" s="57" t="s">
        <v>896</v>
      </c>
      <c r="E244" s="135"/>
      <c r="F244" s="136"/>
      <c r="G244" s="137"/>
      <c r="H244" s="140"/>
      <c r="I244" s="81"/>
      <c r="J244" s="82"/>
      <c r="K244" s="63">
        <f t="shared" si="254"/>
        <v>0</v>
      </c>
      <c r="L244" s="63">
        <f t="shared" si="255"/>
        <v>0</v>
      </c>
      <c r="M244" s="83"/>
      <c r="N244" s="84"/>
      <c r="O244" s="66">
        <f t="shared" si="256"/>
        <v>0</v>
      </c>
      <c r="P244" s="66">
        <f t="shared" si="257"/>
        <v>0</v>
      </c>
      <c r="Q244" s="83"/>
      <c r="R244" s="85">
        <f t="shared" si="258"/>
        <v>0</v>
      </c>
      <c r="S244" s="69">
        <f t="shared" si="259"/>
        <v>0</v>
      </c>
      <c r="T244" s="70">
        <f t="shared" si="260"/>
        <v>0</v>
      </c>
      <c r="U244" s="70">
        <f t="shared" si="261"/>
        <v>0</v>
      </c>
      <c r="V244" s="70">
        <f t="shared" si="262"/>
        <v>0</v>
      </c>
      <c r="W244" s="70">
        <f t="shared" si="263"/>
        <v>0</v>
      </c>
      <c r="X244" s="70">
        <f t="shared" si="264"/>
        <v>0</v>
      </c>
      <c r="Y244" s="70">
        <f t="shared" si="265"/>
        <v>0</v>
      </c>
      <c r="Z244" s="70">
        <f t="shared" si="265"/>
        <v>0</v>
      </c>
      <c r="AA244" s="70">
        <f t="shared" si="265"/>
        <v>0</v>
      </c>
      <c r="AB244" s="71"/>
      <c r="AC244" s="7">
        <f t="shared" ref="AC244:AC254" si="266">R242-Y242-Z242-AA242</f>
        <v>0</v>
      </c>
      <c r="AD244" s="162"/>
      <c r="AE244" s="134"/>
      <c r="AF244" s="163"/>
      <c r="AG244" s="164"/>
      <c r="AH244" s="88"/>
      <c r="AI244" s="88"/>
      <c r="AJ244" s="75"/>
      <c r="AK244" s="182"/>
      <c r="AL244" s="88"/>
      <c r="AM244" s="75"/>
      <c r="AN244" s="89"/>
      <c r="AO244" s="86"/>
      <c r="AP244" s="87"/>
      <c r="AQ244" s="87"/>
      <c r="AR244" s="87"/>
      <c r="AS244" s="87"/>
      <c r="AT244" s="88"/>
      <c r="AU244" s="75"/>
      <c r="AV244" s="89"/>
    </row>
    <row r="245" spans="1:68" ht="27.95" hidden="1" customHeight="1" x14ac:dyDescent="0.25">
      <c r="A245" s="54" t="s">
        <v>1151</v>
      </c>
      <c r="B245" s="55" t="s">
        <v>1152</v>
      </c>
      <c r="C245" s="56" t="s">
        <v>52</v>
      </c>
      <c r="D245" s="57" t="s">
        <v>896</v>
      </c>
      <c r="E245" s="135"/>
      <c r="F245" s="136"/>
      <c r="G245" s="137"/>
      <c r="H245" s="138"/>
      <c r="I245" s="81"/>
      <c r="J245" s="82"/>
      <c r="K245" s="63">
        <f t="shared" si="254"/>
        <v>0</v>
      </c>
      <c r="L245" s="63">
        <f t="shared" si="255"/>
        <v>0</v>
      </c>
      <c r="M245" s="83"/>
      <c r="N245" s="84"/>
      <c r="O245" s="66">
        <f t="shared" si="256"/>
        <v>0</v>
      </c>
      <c r="P245" s="66">
        <f t="shared" si="257"/>
        <v>0</v>
      </c>
      <c r="Q245" s="83"/>
      <c r="R245" s="85">
        <f t="shared" si="258"/>
        <v>0</v>
      </c>
      <c r="S245" s="69">
        <f t="shared" si="259"/>
        <v>0</v>
      </c>
      <c r="T245" s="70">
        <f t="shared" si="260"/>
        <v>0</v>
      </c>
      <c r="U245" s="70">
        <f t="shared" si="261"/>
        <v>0</v>
      </c>
      <c r="V245" s="70">
        <f t="shared" si="262"/>
        <v>0</v>
      </c>
      <c r="W245" s="70">
        <f t="shared" si="263"/>
        <v>0</v>
      </c>
      <c r="X245" s="70">
        <f t="shared" si="264"/>
        <v>0</v>
      </c>
      <c r="Y245" s="70">
        <f t="shared" si="265"/>
        <v>0</v>
      </c>
      <c r="Z245" s="70">
        <f t="shared" si="265"/>
        <v>0</v>
      </c>
      <c r="AA245" s="70">
        <f t="shared" si="265"/>
        <v>0</v>
      </c>
      <c r="AB245" s="71"/>
      <c r="AC245" s="7">
        <f t="shared" si="266"/>
        <v>0</v>
      </c>
      <c r="AD245" s="162"/>
      <c r="AE245" s="134"/>
      <c r="AF245" s="163"/>
      <c r="AG245" s="164"/>
      <c r="AH245" s="88"/>
      <c r="AI245" s="88"/>
      <c r="AJ245" s="75"/>
      <c r="AK245" s="167"/>
      <c r="AL245" s="88"/>
      <c r="AM245" s="75"/>
      <c r="AN245" s="89"/>
      <c r="AO245" s="86"/>
      <c r="AP245" s="87"/>
      <c r="AQ245" s="87"/>
      <c r="AR245" s="87"/>
      <c r="AS245" s="87"/>
      <c r="AT245" s="88"/>
      <c r="AU245" s="75"/>
      <c r="AV245" s="89"/>
    </row>
    <row r="246" spans="1:68" ht="27.95" hidden="1" customHeight="1" x14ac:dyDescent="0.25">
      <c r="A246" s="54" t="s">
        <v>1151</v>
      </c>
      <c r="B246" s="55" t="s">
        <v>1152</v>
      </c>
      <c r="C246" s="56" t="s">
        <v>52</v>
      </c>
      <c r="D246" s="57" t="s">
        <v>896</v>
      </c>
      <c r="E246" s="139"/>
      <c r="F246" s="136"/>
      <c r="G246" s="137"/>
      <c r="H246" s="140"/>
      <c r="I246" s="81"/>
      <c r="J246" s="82"/>
      <c r="K246" s="63">
        <f t="shared" si="254"/>
        <v>0</v>
      </c>
      <c r="L246" s="63">
        <f t="shared" si="255"/>
        <v>0</v>
      </c>
      <c r="M246" s="83"/>
      <c r="N246" s="84"/>
      <c r="O246" s="66">
        <f t="shared" si="256"/>
        <v>0</v>
      </c>
      <c r="P246" s="66">
        <f t="shared" si="257"/>
        <v>0</v>
      </c>
      <c r="Q246" s="83"/>
      <c r="R246" s="85">
        <f t="shared" si="258"/>
        <v>0</v>
      </c>
      <c r="S246" s="69">
        <f t="shared" si="259"/>
        <v>0</v>
      </c>
      <c r="T246" s="70">
        <f t="shared" si="260"/>
        <v>0</v>
      </c>
      <c r="U246" s="70">
        <f t="shared" si="261"/>
        <v>0</v>
      </c>
      <c r="V246" s="70">
        <f t="shared" si="262"/>
        <v>0</v>
      </c>
      <c r="W246" s="70">
        <f t="shared" si="263"/>
        <v>0</v>
      </c>
      <c r="X246" s="70">
        <f t="shared" si="264"/>
        <v>0</v>
      </c>
      <c r="Y246" s="70">
        <f t="shared" si="265"/>
        <v>0</v>
      </c>
      <c r="Z246" s="70">
        <f t="shared" si="265"/>
        <v>0</v>
      </c>
      <c r="AA246" s="70">
        <f t="shared" si="265"/>
        <v>0</v>
      </c>
      <c r="AB246" s="71"/>
      <c r="AC246" s="7">
        <f t="shared" si="266"/>
        <v>0</v>
      </c>
      <c r="AD246" s="86"/>
      <c r="AE246" s="73"/>
      <c r="AF246" s="87"/>
      <c r="AG246" s="87"/>
      <c r="AH246" s="88"/>
      <c r="AI246" s="88"/>
      <c r="AJ246" s="75"/>
      <c r="AK246" s="87"/>
      <c r="AL246" s="88"/>
      <c r="AM246" s="75"/>
      <c r="AN246" s="89"/>
      <c r="AO246" s="86"/>
      <c r="AP246" s="87"/>
      <c r="AQ246" s="87"/>
      <c r="AR246" s="87"/>
      <c r="AS246" s="87"/>
      <c r="AT246" s="88"/>
      <c r="AU246" s="75"/>
      <c r="AV246" s="89"/>
    </row>
    <row r="247" spans="1:68" ht="27.95" hidden="1" customHeight="1" x14ac:dyDescent="0.25">
      <c r="A247" s="54" t="s">
        <v>1151</v>
      </c>
      <c r="B247" s="55" t="s">
        <v>1152</v>
      </c>
      <c r="C247" s="56" t="s">
        <v>52</v>
      </c>
      <c r="D247" s="57" t="s">
        <v>896</v>
      </c>
      <c r="E247" s="141"/>
      <c r="F247" s="136"/>
      <c r="G247" s="137"/>
      <c r="H247" s="140"/>
      <c r="I247" s="81"/>
      <c r="J247" s="82"/>
      <c r="K247" s="63">
        <f t="shared" si="254"/>
        <v>0</v>
      </c>
      <c r="L247" s="63">
        <f t="shared" si="255"/>
        <v>0</v>
      </c>
      <c r="M247" s="83"/>
      <c r="N247" s="84"/>
      <c r="O247" s="66">
        <f t="shared" si="256"/>
        <v>0</v>
      </c>
      <c r="P247" s="66">
        <f t="shared" si="257"/>
        <v>0</v>
      </c>
      <c r="Q247" s="83"/>
      <c r="R247" s="85">
        <f t="shared" si="258"/>
        <v>0</v>
      </c>
      <c r="S247" s="69">
        <f t="shared" si="259"/>
        <v>0</v>
      </c>
      <c r="T247" s="70">
        <f t="shared" si="260"/>
        <v>0</v>
      </c>
      <c r="U247" s="70">
        <f t="shared" si="261"/>
        <v>0</v>
      </c>
      <c r="V247" s="70">
        <f t="shared" si="262"/>
        <v>0</v>
      </c>
      <c r="W247" s="70">
        <f t="shared" si="263"/>
        <v>0</v>
      </c>
      <c r="X247" s="70">
        <f t="shared" si="264"/>
        <v>0</v>
      </c>
      <c r="Y247" s="70">
        <f t="shared" si="265"/>
        <v>0</v>
      </c>
      <c r="Z247" s="70">
        <f t="shared" si="265"/>
        <v>0</v>
      </c>
      <c r="AA247" s="70">
        <f t="shared" si="265"/>
        <v>0</v>
      </c>
      <c r="AB247" s="71"/>
      <c r="AC247" s="7">
        <f t="shared" si="266"/>
        <v>0</v>
      </c>
      <c r="AD247" s="86"/>
      <c r="AE247" s="73"/>
      <c r="AF247" s="87"/>
      <c r="AG247" s="87"/>
      <c r="AH247" s="88"/>
      <c r="AI247" s="88"/>
      <c r="AJ247" s="75"/>
      <c r="AK247" s="87"/>
      <c r="AL247" s="88"/>
      <c r="AM247" s="75"/>
      <c r="AN247" s="89"/>
      <c r="AO247" s="86"/>
      <c r="AP247" s="87"/>
      <c r="AQ247" s="87"/>
      <c r="AR247" s="87"/>
      <c r="AS247" s="87"/>
      <c r="AT247" s="88"/>
      <c r="AU247" s="75"/>
      <c r="AV247" s="89"/>
    </row>
    <row r="248" spans="1:68" ht="27.95" hidden="1" customHeight="1" x14ac:dyDescent="0.25">
      <c r="A248" s="54" t="s">
        <v>1151</v>
      </c>
      <c r="B248" s="55" t="s">
        <v>1152</v>
      </c>
      <c r="C248" s="56" t="s">
        <v>52</v>
      </c>
      <c r="D248" s="57" t="s">
        <v>896</v>
      </c>
      <c r="E248" s="141"/>
      <c r="F248" s="136"/>
      <c r="G248" s="137"/>
      <c r="H248" s="140"/>
      <c r="I248" s="81"/>
      <c r="J248" s="82"/>
      <c r="K248" s="63">
        <f t="shared" si="254"/>
        <v>0</v>
      </c>
      <c r="L248" s="63">
        <f t="shared" si="255"/>
        <v>0</v>
      </c>
      <c r="M248" s="83"/>
      <c r="N248" s="84"/>
      <c r="O248" s="66">
        <f t="shared" si="256"/>
        <v>0</v>
      </c>
      <c r="P248" s="66">
        <f t="shared" si="257"/>
        <v>0</v>
      </c>
      <c r="Q248" s="83"/>
      <c r="R248" s="85">
        <f t="shared" si="258"/>
        <v>0</v>
      </c>
      <c r="S248" s="69">
        <f t="shared" si="259"/>
        <v>0</v>
      </c>
      <c r="T248" s="70">
        <f t="shared" si="260"/>
        <v>0</v>
      </c>
      <c r="U248" s="70">
        <f t="shared" si="261"/>
        <v>0</v>
      </c>
      <c r="V248" s="70">
        <f t="shared" si="262"/>
        <v>0</v>
      </c>
      <c r="W248" s="70">
        <f t="shared" si="263"/>
        <v>0</v>
      </c>
      <c r="X248" s="70">
        <f t="shared" si="264"/>
        <v>0</v>
      </c>
      <c r="Y248" s="70">
        <f t="shared" si="265"/>
        <v>0</v>
      </c>
      <c r="Z248" s="70">
        <f t="shared" si="265"/>
        <v>0</v>
      </c>
      <c r="AA248" s="70">
        <f t="shared" si="265"/>
        <v>0</v>
      </c>
      <c r="AB248" s="71"/>
      <c r="AC248" s="7">
        <f t="shared" si="266"/>
        <v>0</v>
      </c>
      <c r="AD248" s="86"/>
      <c r="AE248" s="73"/>
      <c r="AF248" s="87"/>
      <c r="AG248" s="87"/>
      <c r="AH248" s="88"/>
      <c r="AI248" s="88"/>
      <c r="AJ248" s="75"/>
      <c r="AK248" s="87"/>
      <c r="AL248" s="88"/>
      <c r="AM248" s="75"/>
      <c r="AN248" s="89"/>
      <c r="AO248" s="86"/>
      <c r="AP248" s="87"/>
      <c r="AQ248" s="87"/>
      <c r="AR248" s="87"/>
      <c r="AS248" s="87"/>
      <c r="AT248" s="88"/>
      <c r="AU248" s="75"/>
      <c r="AV248" s="89"/>
    </row>
    <row r="249" spans="1:68" ht="27.95" hidden="1" customHeight="1" x14ac:dyDescent="0.25">
      <c r="A249" s="54" t="s">
        <v>1151</v>
      </c>
      <c r="B249" s="55" t="s">
        <v>1152</v>
      </c>
      <c r="C249" s="56" t="s">
        <v>52</v>
      </c>
      <c r="D249" s="57" t="s">
        <v>896</v>
      </c>
      <c r="E249" s="141"/>
      <c r="F249" s="136"/>
      <c r="G249" s="142"/>
      <c r="H249" s="140"/>
      <c r="I249" s="81"/>
      <c r="J249" s="82"/>
      <c r="K249" s="63">
        <f t="shared" si="254"/>
        <v>0</v>
      </c>
      <c r="L249" s="63">
        <f t="shared" si="255"/>
        <v>0</v>
      </c>
      <c r="M249" s="83"/>
      <c r="N249" s="84"/>
      <c r="O249" s="66">
        <f t="shared" si="256"/>
        <v>0</v>
      </c>
      <c r="P249" s="66">
        <f t="shared" si="257"/>
        <v>0</v>
      </c>
      <c r="Q249" s="83"/>
      <c r="R249" s="85">
        <f t="shared" si="258"/>
        <v>0</v>
      </c>
      <c r="S249" s="69">
        <f t="shared" si="259"/>
        <v>0</v>
      </c>
      <c r="T249" s="70">
        <f t="shared" si="260"/>
        <v>0</v>
      </c>
      <c r="U249" s="70">
        <f t="shared" si="261"/>
        <v>0</v>
      </c>
      <c r="V249" s="70">
        <f t="shared" si="262"/>
        <v>0</v>
      </c>
      <c r="W249" s="70">
        <f t="shared" si="263"/>
        <v>0</v>
      </c>
      <c r="X249" s="70">
        <f t="shared" si="264"/>
        <v>0</v>
      </c>
      <c r="Y249" s="70">
        <f t="shared" si="265"/>
        <v>0</v>
      </c>
      <c r="Z249" s="70">
        <f t="shared" si="265"/>
        <v>0</v>
      </c>
      <c r="AA249" s="70">
        <f t="shared" si="265"/>
        <v>0</v>
      </c>
      <c r="AB249" s="71"/>
      <c r="AC249" s="7">
        <f t="shared" si="266"/>
        <v>0</v>
      </c>
      <c r="AD249" s="86"/>
      <c r="AE249" s="73"/>
      <c r="AF249" s="87"/>
      <c r="AG249" s="87"/>
      <c r="AH249" s="88"/>
      <c r="AI249" s="88"/>
      <c r="AJ249" s="75"/>
      <c r="AK249" s="87"/>
      <c r="AL249" s="88"/>
      <c r="AM249" s="75"/>
      <c r="AN249" s="89"/>
      <c r="AO249" s="86"/>
      <c r="AP249" s="87"/>
      <c r="AQ249" s="87"/>
      <c r="AR249" s="87"/>
      <c r="AS249" s="87"/>
      <c r="AT249" s="88"/>
      <c r="AU249" s="75"/>
      <c r="AV249" s="89"/>
    </row>
    <row r="250" spans="1:68" ht="27.95" hidden="1" customHeight="1" x14ac:dyDescent="0.25">
      <c r="A250" s="54" t="s">
        <v>1151</v>
      </c>
      <c r="B250" s="55" t="s">
        <v>1152</v>
      </c>
      <c r="C250" s="56" t="s">
        <v>52</v>
      </c>
      <c r="D250" s="57" t="s">
        <v>896</v>
      </c>
      <c r="E250" s="141"/>
      <c r="F250" s="136"/>
      <c r="G250" s="142"/>
      <c r="H250" s="140"/>
      <c r="I250" s="94"/>
      <c r="J250" s="82"/>
      <c r="K250" s="63">
        <f t="shared" si="254"/>
        <v>0</v>
      </c>
      <c r="L250" s="63">
        <f t="shared" si="255"/>
        <v>0</v>
      </c>
      <c r="M250" s="83"/>
      <c r="N250" s="84"/>
      <c r="O250" s="66">
        <f t="shared" si="256"/>
        <v>0</v>
      </c>
      <c r="P250" s="66">
        <f t="shared" si="257"/>
        <v>0</v>
      </c>
      <c r="Q250" s="83"/>
      <c r="R250" s="85">
        <f t="shared" si="258"/>
        <v>0</v>
      </c>
      <c r="S250" s="69">
        <f t="shared" si="259"/>
        <v>0</v>
      </c>
      <c r="T250" s="70">
        <f t="shared" si="260"/>
        <v>0</v>
      </c>
      <c r="U250" s="70">
        <f t="shared" si="261"/>
        <v>0</v>
      </c>
      <c r="V250" s="70">
        <f t="shared" si="262"/>
        <v>0</v>
      </c>
      <c r="W250" s="70">
        <f t="shared" si="263"/>
        <v>0</v>
      </c>
      <c r="X250" s="70">
        <f t="shared" si="264"/>
        <v>0</v>
      </c>
      <c r="Y250" s="70">
        <f t="shared" si="265"/>
        <v>0</v>
      </c>
      <c r="Z250" s="70">
        <f t="shared" si="265"/>
        <v>0</v>
      </c>
      <c r="AA250" s="70">
        <f t="shared" si="265"/>
        <v>0</v>
      </c>
      <c r="AB250" s="71"/>
      <c r="AC250" s="7">
        <f t="shared" si="266"/>
        <v>0</v>
      </c>
      <c r="AD250" s="86"/>
      <c r="AE250" s="73"/>
      <c r="AF250" s="87"/>
      <c r="AG250" s="87"/>
      <c r="AH250" s="88"/>
      <c r="AI250" s="88"/>
      <c r="AJ250" s="75"/>
      <c r="AK250" s="87"/>
      <c r="AL250" s="88"/>
      <c r="AM250" s="75"/>
      <c r="AN250" s="89"/>
      <c r="AO250" s="86"/>
      <c r="AP250" s="87"/>
      <c r="AQ250" s="87"/>
      <c r="AR250" s="87"/>
      <c r="AS250" s="87"/>
      <c r="AT250" s="88"/>
      <c r="AU250" s="75"/>
      <c r="AV250" s="89"/>
    </row>
    <row r="251" spans="1:68" ht="27.95" hidden="1" customHeight="1" x14ac:dyDescent="0.25">
      <c r="A251" s="54" t="s">
        <v>1151</v>
      </c>
      <c r="B251" s="55" t="s">
        <v>1152</v>
      </c>
      <c r="C251" s="56" t="s">
        <v>52</v>
      </c>
      <c r="D251" s="57" t="s">
        <v>896</v>
      </c>
      <c r="E251" s="143"/>
      <c r="F251" s="144"/>
      <c r="G251" s="145"/>
      <c r="H251" s="140"/>
      <c r="I251" s="81"/>
      <c r="J251" s="82"/>
      <c r="K251" s="63">
        <f t="shared" si="254"/>
        <v>0</v>
      </c>
      <c r="L251" s="63">
        <f t="shared" si="255"/>
        <v>0</v>
      </c>
      <c r="M251" s="83"/>
      <c r="N251" s="84"/>
      <c r="O251" s="66">
        <f t="shared" si="256"/>
        <v>0</v>
      </c>
      <c r="P251" s="66">
        <f t="shared" si="257"/>
        <v>0</v>
      </c>
      <c r="Q251" s="83"/>
      <c r="R251" s="85">
        <f t="shared" si="258"/>
        <v>0</v>
      </c>
      <c r="S251" s="69">
        <f t="shared" si="259"/>
        <v>0</v>
      </c>
      <c r="T251" s="70">
        <f t="shared" si="260"/>
        <v>0</v>
      </c>
      <c r="U251" s="70">
        <f t="shared" si="261"/>
        <v>0</v>
      </c>
      <c r="V251" s="70">
        <f t="shared" si="262"/>
        <v>0</v>
      </c>
      <c r="W251" s="70">
        <f t="shared" si="263"/>
        <v>0</v>
      </c>
      <c r="X251" s="70">
        <f t="shared" si="264"/>
        <v>0</v>
      </c>
      <c r="Y251" s="70">
        <f t="shared" si="265"/>
        <v>0</v>
      </c>
      <c r="Z251" s="70">
        <f t="shared" si="265"/>
        <v>0</v>
      </c>
      <c r="AA251" s="70">
        <f t="shared" si="265"/>
        <v>0</v>
      </c>
      <c r="AB251" s="71"/>
      <c r="AC251" s="7">
        <f t="shared" si="266"/>
        <v>0</v>
      </c>
      <c r="AD251" s="86"/>
      <c r="AE251" s="73"/>
      <c r="AF251" s="87"/>
      <c r="AG251" s="87"/>
      <c r="AH251" s="88"/>
      <c r="AI251" s="88"/>
      <c r="AJ251" s="75"/>
      <c r="AK251" s="87"/>
      <c r="AL251" s="88"/>
      <c r="AM251" s="75"/>
      <c r="AN251" s="89"/>
      <c r="AO251" s="86"/>
      <c r="AP251" s="87"/>
      <c r="AQ251" s="87"/>
      <c r="AR251" s="87"/>
      <c r="AS251" s="87"/>
      <c r="AT251" s="88"/>
      <c r="AU251" s="75"/>
      <c r="AV251" s="89"/>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row>
    <row r="252" spans="1:68" ht="27.95" hidden="1" customHeight="1" x14ac:dyDescent="0.25">
      <c r="A252" s="54" t="s">
        <v>1151</v>
      </c>
      <c r="B252" s="55" t="s">
        <v>1152</v>
      </c>
      <c r="C252" s="56" t="s">
        <v>52</v>
      </c>
      <c r="D252" s="57" t="s">
        <v>896</v>
      </c>
      <c r="E252" s="146"/>
      <c r="F252" s="962"/>
      <c r="G252" s="142"/>
      <c r="H252" s="963"/>
      <c r="I252" s="964"/>
      <c r="J252" s="82"/>
      <c r="K252" s="96">
        <f t="shared" si="254"/>
        <v>0</v>
      </c>
      <c r="L252" s="96">
        <f t="shared" si="255"/>
        <v>0</v>
      </c>
      <c r="M252" s="83"/>
      <c r="N252" s="84"/>
      <c r="O252" s="66">
        <f t="shared" si="256"/>
        <v>0</v>
      </c>
      <c r="P252" s="66">
        <f t="shared" si="257"/>
        <v>0</v>
      </c>
      <c r="Q252" s="83"/>
      <c r="R252" s="85">
        <f t="shared" si="258"/>
        <v>0</v>
      </c>
      <c r="S252" s="69">
        <f t="shared" si="259"/>
        <v>0</v>
      </c>
      <c r="T252" s="70">
        <f t="shared" si="260"/>
        <v>0</v>
      </c>
      <c r="U252" s="70">
        <f t="shared" si="261"/>
        <v>0</v>
      </c>
      <c r="V252" s="70">
        <f t="shared" si="262"/>
        <v>0</v>
      </c>
      <c r="W252" s="70">
        <f t="shared" si="263"/>
        <v>0</v>
      </c>
      <c r="X252" s="70">
        <f t="shared" si="264"/>
        <v>0</v>
      </c>
      <c r="Y252" s="70">
        <f t="shared" si="265"/>
        <v>0</v>
      </c>
      <c r="Z252" s="70">
        <f t="shared" si="265"/>
        <v>0</v>
      </c>
      <c r="AA252" s="70">
        <f t="shared" si="265"/>
        <v>0</v>
      </c>
      <c r="AB252" s="71"/>
      <c r="AC252" s="7">
        <f t="shared" si="266"/>
        <v>0</v>
      </c>
      <c r="AD252" s="86"/>
      <c r="AE252" s="73"/>
      <c r="AF252" s="87"/>
      <c r="AG252" s="87"/>
      <c r="AH252" s="88"/>
      <c r="AI252" s="88"/>
      <c r="AJ252" s="75"/>
      <c r="AK252" s="87"/>
      <c r="AL252" s="88"/>
      <c r="AM252" s="75"/>
      <c r="AN252" s="89"/>
      <c r="AO252" s="86"/>
      <c r="AP252" s="87"/>
      <c r="AQ252" s="87"/>
      <c r="AR252" s="87"/>
      <c r="AS252" s="87"/>
      <c r="AT252" s="88"/>
      <c r="AU252" s="75"/>
      <c r="AV252" s="89"/>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row>
    <row r="253" spans="1:68" s="179" customFormat="1" ht="27.95" hidden="1" customHeight="1" x14ac:dyDescent="0.25">
      <c r="A253" s="193" t="s">
        <v>1151</v>
      </c>
      <c r="B253" s="194" t="s">
        <v>1152</v>
      </c>
      <c r="C253" s="56" t="s">
        <v>52</v>
      </c>
      <c r="D253" s="57" t="s">
        <v>896</v>
      </c>
      <c r="E253" s="101" t="s">
        <v>49</v>
      </c>
      <c r="F253" s="101"/>
      <c r="G253" s="102"/>
      <c r="H253" s="103"/>
      <c r="I253" s="104"/>
      <c r="J253" s="105"/>
      <c r="K253" s="106">
        <f>IF(J253&gt;0, 1, 0)</f>
        <v>0</v>
      </c>
      <c r="L253" s="106">
        <f t="shared" si="255"/>
        <v>0</v>
      </c>
      <c r="M253" s="107"/>
      <c r="N253" s="108"/>
      <c r="O253" s="109">
        <f t="shared" si="256"/>
        <v>0</v>
      </c>
      <c r="P253" s="109">
        <f t="shared" si="257"/>
        <v>0</v>
      </c>
      <c r="Q253" s="107"/>
      <c r="R253" s="110">
        <f>J253*M253*$R$9</f>
        <v>0</v>
      </c>
      <c r="S253" s="111">
        <f>J253*M253*$S$9</f>
        <v>0</v>
      </c>
      <c r="T253" s="112">
        <f>K253*M253*$T$9</f>
        <v>0</v>
      </c>
      <c r="U253" s="112">
        <f>J253*M253*$U$9</f>
        <v>0</v>
      </c>
      <c r="V253" s="112">
        <f t="shared" si="262"/>
        <v>0</v>
      </c>
      <c r="W253" s="112">
        <f t="shared" si="263"/>
        <v>0</v>
      </c>
      <c r="X253" s="112">
        <f t="shared" si="264"/>
        <v>0</v>
      </c>
      <c r="Y253" s="112">
        <f t="shared" si="265"/>
        <v>0</v>
      </c>
      <c r="Z253" s="112">
        <f t="shared" si="265"/>
        <v>0</v>
      </c>
      <c r="AA253" s="112">
        <f t="shared" si="265"/>
        <v>0</v>
      </c>
      <c r="AB253" s="113"/>
      <c r="AC253" s="7">
        <f t="shared" si="266"/>
        <v>0</v>
      </c>
      <c r="AD253" s="176"/>
      <c r="AE253" s="73"/>
      <c r="AF253" s="177"/>
      <c r="AG253" s="177"/>
      <c r="AH253" s="88"/>
      <c r="AI253" s="88"/>
      <c r="AJ253" s="75"/>
      <c r="AK253" s="177"/>
      <c r="AL253" s="88"/>
      <c r="AM253" s="75"/>
      <c r="AN253" s="178"/>
      <c r="AO253" s="176"/>
      <c r="AP253" s="177"/>
      <c r="AQ253" s="177"/>
      <c r="AR253" s="177"/>
      <c r="AS253" s="177"/>
      <c r="AT253" s="88"/>
      <c r="AU253" s="75"/>
      <c r="AV253" s="178"/>
      <c r="AW253" s="6"/>
      <c r="AX253" s="6"/>
      <c r="AY253" s="6"/>
      <c r="AZ253" s="6"/>
      <c r="BA253" s="6"/>
      <c r="BB253" s="6"/>
      <c r="BC253" s="6"/>
      <c r="BD253" s="6"/>
      <c r="BE253" s="6"/>
      <c r="BF253" s="6"/>
      <c r="BG253" s="6"/>
      <c r="BH253" s="6"/>
      <c r="BI253" s="6"/>
      <c r="BJ253" s="6"/>
      <c r="BK253" s="6"/>
      <c r="BL253" s="6"/>
      <c r="BM253" s="6"/>
      <c r="BN253" s="6"/>
      <c r="BO253" s="6"/>
      <c r="BP253" s="6"/>
    </row>
    <row r="254" spans="1:68" s="171" customFormat="1" ht="27.95" hidden="1" customHeight="1" x14ac:dyDescent="0.25">
      <c r="A254" s="193" t="s">
        <v>1151</v>
      </c>
      <c r="B254" s="194" t="s">
        <v>1152</v>
      </c>
      <c r="C254" s="56" t="s">
        <v>52</v>
      </c>
      <c r="D254" s="57" t="s">
        <v>896</v>
      </c>
      <c r="E254" s="101" t="s">
        <v>49</v>
      </c>
      <c r="F254" s="101"/>
      <c r="G254" s="102"/>
      <c r="H254" s="103"/>
      <c r="I254" s="104"/>
      <c r="J254" s="105"/>
      <c r="K254" s="106">
        <f>IF(J254&gt;0, 1, 0)</f>
        <v>0</v>
      </c>
      <c r="L254" s="106">
        <f t="shared" si="255"/>
        <v>0</v>
      </c>
      <c r="M254" s="107"/>
      <c r="N254" s="108"/>
      <c r="O254" s="109">
        <f t="shared" si="256"/>
        <v>0</v>
      </c>
      <c r="P254" s="109">
        <f t="shared" si="257"/>
        <v>0</v>
      </c>
      <c r="Q254" s="107"/>
      <c r="R254" s="110">
        <f>J254*M254*$R$9</f>
        <v>0</v>
      </c>
      <c r="S254" s="111">
        <f>J254*M254*$S$9</f>
        <v>0</v>
      </c>
      <c r="T254" s="112">
        <f>K254*M254*$T$9</f>
        <v>0</v>
      </c>
      <c r="U254" s="112">
        <f>J254*M254*$U$9</f>
        <v>0</v>
      </c>
      <c r="V254" s="112">
        <f t="shared" si="262"/>
        <v>0</v>
      </c>
      <c r="W254" s="112">
        <f t="shared" si="263"/>
        <v>0</v>
      </c>
      <c r="X254" s="112">
        <f t="shared" si="264"/>
        <v>0</v>
      </c>
      <c r="Y254" s="112">
        <f t="shared" si="265"/>
        <v>0</v>
      </c>
      <c r="Z254" s="112">
        <f t="shared" si="265"/>
        <v>0</v>
      </c>
      <c r="AA254" s="112">
        <f t="shared" si="265"/>
        <v>0</v>
      </c>
      <c r="AB254" s="113"/>
      <c r="AC254" s="114">
        <f t="shared" si="266"/>
        <v>0</v>
      </c>
      <c r="AD254" s="176"/>
      <c r="AE254" s="73"/>
      <c r="AF254" s="177"/>
      <c r="AG254" s="177"/>
      <c r="AH254" s="88"/>
      <c r="AI254" s="88"/>
      <c r="AJ254" s="75"/>
      <c r="AK254" s="177"/>
      <c r="AL254" s="88"/>
      <c r="AM254" s="75"/>
      <c r="AN254" s="178"/>
      <c r="AO254" s="176"/>
      <c r="AP254" s="177"/>
      <c r="AQ254" s="177"/>
      <c r="AR254" s="177"/>
      <c r="AS254" s="177"/>
      <c r="AT254" s="88"/>
      <c r="AU254" s="75"/>
      <c r="AV254" s="178"/>
      <c r="AW254" s="6"/>
      <c r="AX254" s="6"/>
      <c r="AY254" s="6"/>
      <c r="AZ254" s="6"/>
      <c r="BA254" s="6"/>
      <c r="BB254" s="6"/>
      <c r="BC254" s="6"/>
      <c r="BD254" s="6"/>
      <c r="BE254" s="6"/>
      <c r="BF254" s="6"/>
      <c r="BG254" s="6"/>
      <c r="BH254" s="6"/>
      <c r="BI254" s="6"/>
      <c r="BJ254" s="6"/>
      <c r="BK254" s="6"/>
      <c r="BL254" s="6"/>
      <c r="BM254" s="6"/>
      <c r="BN254" s="6"/>
      <c r="BO254" s="6"/>
      <c r="BP254" s="6"/>
    </row>
    <row r="255" spans="1:68" ht="27.95" hidden="1" customHeight="1" thickBot="1" x14ac:dyDescent="0.3">
      <c r="A255" s="116" t="s">
        <v>1151</v>
      </c>
      <c r="B255" s="117" t="s">
        <v>1152</v>
      </c>
      <c r="C255" s="117" t="s">
        <v>52</v>
      </c>
      <c r="D255" s="57" t="s">
        <v>896</v>
      </c>
      <c r="E255" s="118"/>
      <c r="F255" s="118"/>
      <c r="G255" s="119"/>
      <c r="H255" s="120" t="s">
        <v>90</v>
      </c>
      <c r="I255" s="121"/>
      <c r="J255" s="122"/>
      <c r="K255" s="123"/>
      <c r="L255" s="123"/>
      <c r="M255" s="124"/>
      <c r="N255" s="125"/>
      <c r="O255" s="123"/>
      <c r="P255" s="123"/>
      <c r="Q255" s="124"/>
      <c r="R255" s="126">
        <f>SUM(R243:R254)</f>
        <v>0</v>
      </c>
      <c r="S255" s="127">
        <f t="shared" ref="S255:AA255" si="267">SUM(S243:S254)</f>
        <v>0</v>
      </c>
      <c r="T255" s="128">
        <f t="shared" si="267"/>
        <v>0</v>
      </c>
      <c r="U255" s="128">
        <f t="shared" si="267"/>
        <v>0</v>
      </c>
      <c r="V255" s="128">
        <f t="shared" si="267"/>
        <v>0</v>
      </c>
      <c r="W255" s="128">
        <f t="shared" si="267"/>
        <v>0</v>
      </c>
      <c r="X255" s="128">
        <f t="shared" si="267"/>
        <v>0</v>
      </c>
      <c r="Y255" s="129">
        <f t="shared" si="267"/>
        <v>0</v>
      </c>
      <c r="Z255" s="129">
        <f t="shared" si="267"/>
        <v>0</v>
      </c>
      <c r="AA255" s="129">
        <f t="shared" si="267"/>
        <v>0</v>
      </c>
      <c r="AB255" s="130">
        <f>R255/1800/0.6</f>
        <v>0</v>
      </c>
      <c r="AC255" s="7"/>
      <c r="AD255" s="131"/>
      <c r="AE255" s="132"/>
      <c r="AF255" s="132"/>
      <c r="AG255" s="132"/>
      <c r="AH255" s="132"/>
      <c r="AI255" s="132"/>
      <c r="AJ255" s="132"/>
      <c r="AK255" s="132"/>
      <c r="AL255" s="132"/>
      <c r="AM255" s="132"/>
      <c r="AN255" s="132"/>
      <c r="AO255" s="132"/>
      <c r="AP255" s="132"/>
      <c r="AQ255" s="132"/>
      <c r="AR255" s="132"/>
      <c r="AS255" s="132"/>
      <c r="AT255" s="132"/>
      <c r="AU255" s="132"/>
      <c r="AV255" s="961"/>
    </row>
    <row r="256" spans="1:68" ht="27.75" hidden="1" customHeight="1" thickTop="1" x14ac:dyDescent="0.25">
      <c r="A256" s="54"/>
      <c r="B256" s="55"/>
      <c r="C256" s="56"/>
      <c r="D256" s="57"/>
      <c r="E256" s="93"/>
      <c r="F256" s="80"/>
      <c r="G256" s="60"/>
      <c r="H256" s="60"/>
      <c r="I256" s="959"/>
      <c r="J256" s="62"/>
      <c r="K256" s="63">
        <f t="shared" ref="K256:K265" si="268">IF(J256&gt;0, 1, 0)</f>
        <v>0</v>
      </c>
      <c r="L256" s="63">
        <f t="shared" ref="L256:L267" si="269">J256-K256</f>
        <v>0</v>
      </c>
      <c r="M256" s="64"/>
      <c r="N256" s="65"/>
      <c r="O256" s="66">
        <f t="shared" ref="O256:O267" si="270">IF(N256&gt;0, 1, 0)</f>
        <v>0</v>
      </c>
      <c r="P256" s="66">
        <f t="shared" ref="P256:P267" si="271">N256-O256</f>
        <v>0</v>
      </c>
      <c r="Q256" s="960"/>
      <c r="R256" s="68">
        <f t="shared" ref="R256:R265" si="272">(K256*M256*$R$5)+(L256*M256*$R$6)+(O256*Q256*$R$7)+(P256*Q256*$R$8)</f>
        <v>0</v>
      </c>
      <c r="S256" s="69">
        <f t="shared" ref="S256:S265" si="273">J256*M256*$S$5</f>
        <v>0</v>
      </c>
      <c r="T256" s="70">
        <f t="shared" ref="T256:T265" si="274">K256*M256*$T$5</f>
        <v>0</v>
      </c>
      <c r="U256" s="70">
        <f t="shared" ref="U256:U265" si="275">J256*M256*$U$5</f>
        <v>0</v>
      </c>
      <c r="V256" s="70">
        <f t="shared" ref="V256:V267" si="276">N256*Q256*$V$7</f>
        <v>0</v>
      </c>
      <c r="W256" s="70">
        <f t="shared" ref="W256:W267" si="277">O256*Q256*$W$7</f>
        <v>0</v>
      </c>
      <c r="X256" s="70">
        <f t="shared" ref="X256:X267" si="278">N256*Q256*$X$7</f>
        <v>0</v>
      </c>
      <c r="Y256" s="70">
        <f t="shared" ref="Y256:AA267" si="279">S256+V256</f>
        <v>0</v>
      </c>
      <c r="Z256" s="70">
        <f t="shared" si="279"/>
        <v>0</v>
      </c>
      <c r="AA256" s="70">
        <f t="shared" si="279"/>
        <v>0</v>
      </c>
      <c r="AB256" s="71"/>
      <c r="AC256" s="7">
        <f>R256-Y256-Z256-AA256</f>
        <v>0</v>
      </c>
      <c r="AD256" s="162"/>
      <c r="AE256" s="134"/>
      <c r="AF256" s="163"/>
      <c r="AG256" s="164"/>
      <c r="AH256" s="88"/>
      <c r="AI256" s="88"/>
      <c r="AJ256" s="75"/>
      <c r="AK256" s="182"/>
      <c r="AL256" s="88"/>
      <c r="AM256" s="75"/>
      <c r="AN256" s="89"/>
      <c r="AO256" s="162"/>
      <c r="AP256" s="87"/>
      <c r="AQ256" s="87"/>
      <c r="AR256" s="167"/>
      <c r="AS256" s="87"/>
      <c r="AT256" s="88"/>
      <c r="AU256" s="75"/>
      <c r="AV256" s="89"/>
    </row>
    <row r="257" spans="1:68" ht="27.95" hidden="1" customHeight="1" x14ac:dyDescent="0.25">
      <c r="A257" s="54"/>
      <c r="B257" s="55"/>
      <c r="C257" s="56"/>
      <c r="D257" s="57"/>
      <c r="E257" s="150"/>
      <c r="F257" s="59"/>
      <c r="G257" s="60"/>
      <c r="H257" s="60"/>
      <c r="I257" s="81"/>
      <c r="J257" s="82"/>
      <c r="K257" s="63">
        <f t="shared" si="268"/>
        <v>0</v>
      </c>
      <c r="L257" s="63">
        <f t="shared" si="269"/>
        <v>0</v>
      </c>
      <c r="M257" s="83"/>
      <c r="N257" s="84"/>
      <c r="O257" s="66">
        <f t="shared" si="270"/>
        <v>0</v>
      </c>
      <c r="P257" s="66">
        <f t="shared" si="271"/>
        <v>0</v>
      </c>
      <c r="Q257" s="83"/>
      <c r="R257" s="85">
        <f t="shared" si="272"/>
        <v>0</v>
      </c>
      <c r="S257" s="69">
        <f t="shared" si="273"/>
        <v>0</v>
      </c>
      <c r="T257" s="70">
        <f t="shared" si="274"/>
        <v>0</v>
      </c>
      <c r="U257" s="70">
        <f t="shared" si="275"/>
        <v>0</v>
      </c>
      <c r="V257" s="70">
        <f t="shared" si="276"/>
        <v>0</v>
      </c>
      <c r="W257" s="70">
        <f t="shared" si="277"/>
        <v>0</v>
      </c>
      <c r="X257" s="70">
        <f t="shared" si="278"/>
        <v>0</v>
      </c>
      <c r="Y257" s="70">
        <f t="shared" si="279"/>
        <v>0</v>
      </c>
      <c r="Z257" s="70">
        <f t="shared" si="279"/>
        <v>0</v>
      </c>
      <c r="AA257" s="70">
        <f t="shared" si="279"/>
        <v>0</v>
      </c>
      <c r="AB257" s="71"/>
      <c r="AC257" s="7">
        <f t="shared" ref="AC257:AC267" si="280">R255-Y255-Z255-AA255</f>
        <v>0</v>
      </c>
      <c r="AD257" s="162"/>
      <c r="AE257" s="134"/>
      <c r="AF257" s="163"/>
      <c r="AG257" s="164"/>
      <c r="AH257" s="88"/>
      <c r="AI257" s="88"/>
      <c r="AJ257" s="75"/>
      <c r="AK257" s="182"/>
      <c r="AL257" s="88"/>
      <c r="AM257" s="75"/>
      <c r="AN257" s="89"/>
      <c r="AO257" s="86"/>
      <c r="AP257" s="87"/>
      <c r="AQ257" s="87"/>
      <c r="AR257" s="87"/>
      <c r="AS257" s="87"/>
      <c r="AT257" s="88"/>
      <c r="AU257" s="75"/>
      <c r="AV257" s="89"/>
    </row>
    <row r="258" spans="1:68" ht="27.95" hidden="1" customHeight="1" x14ac:dyDescent="0.25">
      <c r="A258" s="54"/>
      <c r="B258" s="55"/>
      <c r="C258" s="56"/>
      <c r="D258" s="57"/>
      <c r="E258" s="93"/>
      <c r="F258" s="80"/>
      <c r="G258" s="60"/>
      <c r="H258" s="60"/>
      <c r="I258" s="81"/>
      <c r="J258" s="82"/>
      <c r="K258" s="63">
        <f t="shared" si="268"/>
        <v>0</v>
      </c>
      <c r="L258" s="63">
        <f t="shared" si="269"/>
        <v>0</v>
      </c>
      <c r="M258" s="83"/>
      <c r="N258" s="84"/>
      <c r="O258" s="66">
        <f t="shared" si="270"/>
        <v>0</v>
      </c>
      <c r="P258" s="66">
        <f t="shared" si="271"/>
        <v>0</v>
      </c>
      <c r="Q258" s="83"/>
      <c r="R258" s="85">
        <f t="shared" si="272"/>
        <v>0</v>
      </c>
      <c r="S258" s="69">
        <f t="shared" si="273"/>
        <v>0</v>
      </c>
      <c r="T258" s="70">
        <f t="shared" si="274"/>
        <v>0</v>
      </c>
      <c r="U258" s="70">
        <f t="shared" si="275"/>
        <v>0</v>
      </c>
      <c r="V258" s="70">
        <f t="shared" si="276"/>
        <v>0</v>
      </c>
      <c r="W258" s="70">
        <f t="shared" si="277"/>
        <v>0</v>
      </c>
      <c r="X258" s="70">
        <f t="shared" si="278"/>
        <v>0</v>
      </c>
      <c r="Y258" s="70">
        <f t="shared" si="279"/>
        <v>0</v>
      </c>
      <c r="Z258" s="70">
        <f t="shared" si="279"/>
        <v>0</v>
      </c>
      <c r="AA258" s="70">
        <f t="shared" si="279"/>
        <v>0</v>
      </c>
      <c r="AB258" s="71"/>
      <c r="AC258" s="7">
        <f t="shared" si="280"/>
        <v>0</v>
      </c>
      <c r="AD258" s="162"/>
      <c r="AE258" s="134"/>
      <c r="AF258" s="163"/>
      <c r="AG258" s="164"/>
      <c r="AH258" s="88"/>
      <c r="AI258" s="88"/>
      <c r="AJ258" s="75"/>
      <c r="AK258" s="167"/>
      <c r="AL258" s="88"/>
      <c r="AM258" s="75"/>
      <c r="AN258" s="89"/>
      <c r="AO258" s="86"/>
      <c r="AP258" s="87"/>
      <c r="AQ258" s="87"/>
      <c r="AR258" s="87"/>
      <c r="AS258" s="87"/>
      <c r="AT258" s="88"/>
      <c r="AU258" s="75"/>
      <c r="AV258" s="89"/>
    </row>
    <row r="259" spans="1:68" ht="27.95" hidden="1" customHeight="1" x14ac:dyDescent="0.25">
      <c r="A259" s="54"/>
      <c r="B259" s="55"/>
      <c r="C259" s="56"/>
      <c r="D259" s="57"/>
      <c r="E259" s="139"/>
      <c r="F259" s="136"/>
      <c r="G259" s="137"/>
      <c r="H259" s="140"/>
      <c r="I259" s="81"/>
      <c r="J259" s="82"/>
      <c r="K259" s="63">
        <f t="shared" si="268"/>
        <v>0</v>
      </c>
      <c r="L259" s="63">
        <f t="shared" si="269"/>
        <v>0</v>
      </c>
      <c r="M259" s="83"/>
      <c r="N259" s="84"/>
      <c r="O259" s="66">
        <f t="shared" si="270"/>
        <v>0</v>
      </c>
      <c r="P259" s="66">
        <f t="shared" si="271"/>
        <v>0</v>
      </c>
      <c r="Q259" s="83"/>
      <c r="R259" s="85">
        <f t="shared" si="272"/>
        <v>0</v>
      </c>
      <c r="S259" s="69">
        <f t="shared" si="273"/>
        <v>0</v>
      </c>
      <c r="T259" s="70">
        <f t="shared" si="274"/>
        <v>0</v>
      </c>
      <c r="U259" s="70">
        <f t="shared" si="275"/>
        <v>0</v>
      </c>
      <c r="V259" s="70">
        <f t="shared" si="276"/>
        <v>0</v>
      </c>
      <c r="W259" s="70">
        <f t="shared" si="277"/>
        <v>0</v>
      </c>
      <c r="X259" s="70">
        <f t="shared" si="278"/>
        <v>0</v>
      </c>
      <c r="Y259" s="70">
        <f t="shared" si="279"/>
        <v>0</v>
      </c>
      <c r="Z259" s="70">
        <f t="shared" si="279"/>
        <v>0</v>
      </c>
      <c r="AA259" s="70">
        <f t="shared" si="279"/>
        <v>0</v>
      </c>
      <c r="AB259" s="71"/>
      <c r="AC259" s="7">
        <f t="shared" si="280"/>
        <v>0</v>
      </c>
      <c r="AD259" s="86"/>
      <c r="AE259" s="73"/>
      <c r="AF259" s="87"/>
      <c r="AG259" s="87"/>
      <c r="AH259" s="88"/>
      <c r="AI259" s="88"/>
      <c r="AJ259" s="75"/>
      <c r="AK259" s="87"/>
      <c r="AL259" s="88"/>
      <c r="AM259" s="75"/>
      <c r="AN259" s="89"/>
      <c r="AO259" s="86"/>
      <c r="AP259" s="87"/>
      <c r="AQ259" s="87"/>
      <c r="AR259" s="87"/>
      <c r="AS259" s="87"/>
      <c r="AT259" s="88"/>
      <c r="AU259" s="75"/>
      <c r="AV259" s="89"/>
    </row>
    <row r="260" spans="1:68" ht="27.95" hidden="1" customHeight="1" x14ac:dyDescent="0.25">
      <c r="A260" s="54"/>
      <c r="B260" s="55"/>
      <c r="C260" s="56"/>
      <c r="D260" s="57"/>
      <c r="E260" s="141"/>
      <c r="F260" s="136"/>
      <c r="G260" s="137"/>
      <c r="H260" s="140"/>
      <c r="I260" s="81"/>
      <c r="J260" s="82"/>
      <c r="K260" s="63">
        <f t="shared" si="268"/>
        <v>0</v>
      </c>
      <c r="L260" s="63">
        <f t="shared" si="269"/>
        <v>0</v>
      </c>
      <c r="M260" s="83"/>
      <c r="N260" s="84"/>
      <c r="O260" s="66">
        <f t="shared" si="270"/>
        <v>0</v>
      </c>
      <c r="P260" s="66">
        <f t="shared" si="271"/>
        <v>0</v>
      </c>
      <c r="Q260" s="83"/>
      <c r="R260" s="85">
        <f t="shared" si="272"/>
        <v>0</v>
      </c>
      <c r="S260" s="69">
        <f t="shared" si="273"/>
        <v>0</v>
      </c>
      <c r="T260" s="70">
        <f t="shared" si="274"/>
        <v>0</v>
      </c>
      <c r="U260" s="70">
        <f t="shared" si="275"/>
        <v>0</v>
      </c>
      <c r="V260" s="70">
        <f t="shared" si="276"/>
        <v>0</v>
      </c>
      <c r="W260" s="70">
        <f t="shared" si="277"/>
        <v>0</v>
      </c>
      <c r="X260" s="70">
        <f t="shared" si="278"/>
        <v>0</v>
      </c>
      <c r="Y260" s="70">
        <f t="shared" si="279"/>
        <v>0</v>
      </c>
      <c r="Z260" s="70">
        <f t="shared" si="279"/>
        <v>0</v>
      </c>
      <c r="AA260" s="70">
        <f t="shared" si="279"/>
        <v>0</v>
      </c>
      <c r="AB260" s="71"/>
      <c r="AC260" s="7">
        <f t="shared" si="280"/>
        <v>0</v>
      </c>
      <c r="AD260" s="86"/>
      <c r="AE260" s="73"/>
      <c r="AF260" s="87"/>
      <c r="AG260" s="87"/>
      <c r="AH260" s="88"/>
      <c r="AI260" s="88"/>
      <c r="AJ260" s="75"/>
      <c r="AK260" s="87"/>
      <c r="AL260" s="88"/>
      <c r="AM260" s="75"/>
      <c r="AN260" s="89"/>
      <c r="AO260" s="86"/>
      <c r="AP260" s="87"/>
      <c r="AQ260" s="87"/>
      <c r="AR260" s="87"/>
      <c r="AS260" s="87"/>
      <c r="AT260" s="88"/>
      <c r="AU260" s="75"/>
      <c r="AV260" s="89"/>
    </row>
    <row r="261" spans="1:68" ht="27.95" hidden="1" customHeight="1" x14ac:dyDescent="0.25">
      <c r="A261" s="54"/>
      <c r="B261" s="55"/>
      <c r="C261" s="56"/>
      <c r="D261" s="57"/>
      <c r="E261" s="141"/>
      <c r="F261" s="136"/>
      <c r="G261" s="137"/>
      <c r="H261" s="140"/>
      <c r="I261" s="81"/>
      <c r="J261" s="82"/>
      <c r="K261" s="63">
        <f t="shared" si="268"/>
        <v>0</v>
      </c>
      <c r="L261" s="63">
        <f t="shared" si="269"/>
        <v>0</v>
      </c>
      <c r="M261" s="83"/>
      <c r="N261" s="84"/>
      <c r="O261" s="66">
        <f t="shared" si="270"/>
        <v>0</v>
      </c>
      <c r="P261" s="66">
        <f t="shared" si="271"/>
        <v>0</v>
      </c>
      <c r="Q261" s="83"/>
      <c r="R261" s="85">
        <f t="shared" si="272"/>
        <v>0</v>
      </c>
      <c r="S261" s="69">
        <f t="shared" si="273"/>
        <v>0</v>
      </c>
      <c r="T261" s="70">
        <f t="shared" si="274"/>
        <v>0</v>
      </c>
      <c r="U261" s="70">
        <f t="shared" si="275"/>
        <v>0</v>
      </c>
      <c r="V261" s="70">
        <f t="shared" si="276"/>
        <v>0</v>
      </c>
      <c r="W261" s="70">
        <f t="shared" si="277"/>
        <v>0</v>
      </c>
      <c r="X261" s="70">
        <f t="shared" si="278"/>
        <v>0</v>
      </c>
      <c r="Y261" s="70">
        <f t="shared" si="279"/>
        <v>0</v>
      </c>
      <c r="Z261" s="70">
        <f t="shared" si="279"/>
        <v>0</v>
      </c>
      <c r="AA261" s="70">
        <f t="shared" si="279"/>
        <v>0</v>
      </c>
      <c r="AB261" s="71"/>
      <c r="AC261" s="7">
        <f t="shared" si="280"/>
        <v>0</v>
      </c>
      <c r="AD261" s="86"/>
      <c r="AE261" s="73"/>
      <c r="AF261" s="87"/>
      <c r="AG261" s="87"/>
      <c r="AH261" s="88"/>
      <c r="AI261" s="88"/>
      <c r="AJ261" s="75"/>
      <c r="AK261" s="87"/>
      <c r="AL261" s="88"/>
      <c r="AM261" s="75"/>
      <c r="AN261" s="89"/>
      <c r="AO261" s="86"/>
      <c r="AP261" s="87"/>
      <c r="AQ261" s="87"/>
      <c r="AR261" s="87"/>
      <c r="AS261" s="87"/>
      <c r="AT261" s="88"/>
      <c r="AU261" s="75"/>
      <c r="AV261" s="89"/>
    </row>
    <row r="262" spans="1:68" ht="27.95" hidden="1" customHeight="1" x14ac:dyDescent="0.25">
      <c r="A262" s="54"/>
      <c r="B262" s="55"/>
      <c r="C262" s="56"/>
      <c r="D262" s="57"/>
      <c r="E262" s="141"/>
      <c r="F262" s="136"/>
      <c r="G262" s="142"/>
      <c r="H262" s="140"/>
      <c r="I262" s="81"/>
      <c r="J262" s="82"/>
      <c r="K262" s="63">
        <f t="shared" si="268"/>
        <v>0</v>
      </c>
      <c r="L262" s="63">
        <f t="shared" si="269"/>
        <v>0</v>
      </c>
      <c r="M262" s="83"/>
      <c r="N262" s="84"/>
      <c r="O262" s="66">
        <f t="shared" si="270"/>
        <v>0</v>
      </c>
      <c r="P262" s="66">
        <f t="shared" si="271"/>
        <v>0</v>
      </c>
      <c r="Q262" s="83"/>
      <c r="R262" s="85">
        <f t="shared" si="272"/>
        <v>0</v>
      </c>
      <c r="S262" s="69">
        <f t="shared" si="273"/>
        <v>0</v>
      </c>
      <c r="T262" s="70">
        <f t="shared" si="274"/>
        <v>0</v>
      </c>
      <c r="U262" s="70">
        <f t="shared" si="275"/>
        <v>0</v>
      </c>
      <c r="V262" s="70">
        <f t="shared" si="276"/>
        <v>0</v>
      </c>
      <c r="W262" s="70">
        <f t="shared" si="277"/>
        <v>0</v>
      </c>
      <c r="X262" s="70">
        <f t="shared" si="278"/>
        <v>0</v>
      </c>
      <c r="Y262" s="70">
        <f t="shared" si="279"/>
        <v>0</v>
      </c>
      <c r="Z262" s="70">
        <f t="shared" si="279"/>
        <v>0</v>
      </c>
      <c r="AA262" s="70">
        <f t="shared" si="279"/>
        <v>0</v>
      </c>
      <c r="AB262" s="71"/>
      <c r="AC262" s="7">
        <f t="shared" si="280"/>
        <v>0</v>
      </c>
      <c r="AD262" s="86"/>
      <c r="AE262" s="73"/>
      <c r="AF262" s="87"/>
      <c r="AG262" s="87"/>
      <c r="AH262" s="88"/>
      <c r="AI262" s="88"/>
      <c r="AJ262" s="75"/>
      <c r="AK262" s="87"/>
      <c r="AL262" s="88"/>
      <c r="AM262" s="75"/>
      <c r="AN262" s="89"/>
      <c r="AO262" s="86"/>
      <c r="AP262" s="87"/>
      <c r="AQ262" s="87"/>
      <c r="AR262" s="87"/>
      <c r="AS262" s="87"/>
      <c r="AT262" s="88"/>
      <c r="AU262" s="75"/>
      <c r="AV262" s="89"/>
    </row>
    <row r="263" spans="1:68" ht="27.95" hidden="1" customHeight="1" x14ac:dyDescent="0.25">
      <c r="A263" s="54"/>
      <c r="B263" s="55"/>
      <c r="C263" s="56"/>
      <c r="D263" s="57"/>
      <c r="E263" s="141"/>
      <c r="F263" s="136"/>
      <c r="G263" s="142"/>
      <c r="H263" s="140"/>
      <c r="I263" s="94"/>
      <c r="J263" s="82"/>
      <c r="K263" s="63">
        <f t="shared" si="268"/>
        <v>0</v>
      </c>
      <c r="L263" s="63">
        <f t="shared" si="269"/>
        <v>0</v>
      </c>
      <c r="M263" s="83"/>
      <c r="N263" s="84"/>
      <c r="O263" s="66">
        <f t="shared" si="270"/>
        <v>0</v>
      </c>
      <c r="P263" s="66">
        <f t="shared" si="271"/>
        <v>0</v>
      </c>
      <c r="Q263" s="83"/>
      <c r="R263" s="85">
        <f t="shared" si="272"/>
        <v>0</v>
      </c>
      <c r="S263" s="69">
        <f t="shared" si="273"/>
        <v>0</v>
      </c>
      <c r="T263" s="70">
        <f t="shared" si="274"/>
        <v>0</v>
      </c>
      <c r="U263" s="70">
        <f t="shared" si="275"/>
        <v>0</v>
      </c>
      <c r="V263" s="70">
        <f t="shared" si="276"/>
        <v>0</v>
      </c>
      <c r="W263" s="70">
        <f t="shared" si="277"/>
        <v>0</v>
      </c>
      <c r="X263" s="70">
        <f t="shared" si="278"/>
        <v>0</v>
      </c>
      <c r="Y263" s="70">
        <f t="shared" si="279"/>
        <v>0</v>
      </c>
      <c r="Z263" s="70">
        <f t="shared" si="279"/>
        <v>0</v>
      </c>
      <c r="AA263" s="70">
        <f t="shared" si="279"/>
        <v>0</v>
      </c>
      <c r="AB263" s="71"/>
      <c r="AC263" s="7">
        <f t="shared" si="280"/>
        <v>0</v>
      </c>
      <c r="AD263" s="86"/>
      <c r="AE263" s="73"/>
      <c r="AF263" s="87"/>
      <c r="AG263" s="87"/>
      <c r="AH263" s="88"/>
      <c r="AI263" s="88"/>
      <c r="AJ263" s="75"/>
      <c r="AK263" s="87"/>
      <c r="AL263" s="88"/>
      <c r="AM263" s="75"/>
      <c r="AN263" s="89"/>
      <c r="AO263" s="86"/>
      <c r="AP263" s="87"/>
      <c r="AQ263" s="87"/>
      <c r="AR263" s="87"/>
      <c r="AS263" s="87"/>
      <c r="AT263" s="88"/>
      <c r="AU263" s="75"/>
      <c r="AV263" s="89"/>
    </row>
    <row r="264" spans="1:68" ht="27.95" hidden="1" customHeight="1" x14ac:dyDescent="0.25">
      <c r="A264" s="54"/>
      <c r="B264" s="55"/>
      <c r="C264" s="56"/>
      <c r="D264" s="57"/>
      <c r="E264" s="143"/>
      <c r="F264" s="144"/>
      <c r="G264" s="145"/>
      <c r="H264" s="140"/>
      <c r="I264" s="81"/>
      <c r="J264" s="82"/>
      <c r="K264" s="63">
        <f t="shared" si="268"/>
        <v>0</v>
      </c>
      <c r="L264" s="63">
        <f t="shared" si="269"/>
        <v>0</v>
      </c>
      <c r="M264" s="83"/>
      <c r="N264" s="84"/>
      <c r="O264" s="66">
        <f t="shared" si="270"/>
        <v>0</v>
      </c>
      <c r="P264" s="66">
        <f t="shared" si="271"/>
        <v>0</v>
      </c>
      <c r="Q264" s="83"/>
      <c r="R264" s="85">
        <f t="shared" si="272"/>
        <v>0</v>
      </c>
      <c r="S264" s="69">
        <f t="shared" si="273"/>
        <v>0</v>
      </c>
      <c r="T264" s="70">
        <f t="shared" si="274"/>
        <v>0</v>
      </c>
      <c r="U264" s="70">
        <f t="shared" si="275"/>
        <v>0</v>
      </c>
      <c r="V264" s="70">
        <f t="shared" si="276"/>
        <v>0</v>
      </c>
      <c r="W264" s="70">
        <f t="shared" si="277"/>
        <v>0</v>
      </c>
      <c r="X264" s="70">
        <f t="shared" si="278"/>
        <v>0</v>
      </c>
      <c r="Y264" s="70">
        <f t="shared" si="279"/>
        <v>0</v>
      </c>
      <c r="Z264" s="70">
        <f t="shared" si="279"/>
        <v>0</v>
      </c>
      <c r="AA264" s="70">
        <f t="shared" si="279"/>
        <v>0</v>
      </c>
      <c r="AB264" s="71"/>
      <c r="AC264" s="7">
        <f t="shared" si="280"/>
        <v>0</v>
      </c>
      <c r="AD264" s="86"/>
      <c r="AE264" s="73"/>
      <c r="AF264" s="87"/>
      <c r="AG264" s="87"/>
      <c r="AH264" s="88"/>
      <c r="AI264" s="88"/>
      <c r="AJ264" s="75"/>
      <c r="AK264" s="87"/>
      <c r="AL264" s="88"/>
      <c r="AM264" s="75"/>
      <c r="AN264" s="89"/>
      <c r="AO264" s="86"/>
      <c r="AP264" s="87"/>
      <c r="AQ264" s="87"/>
      <c r="AR264" s="87"/>
      <c r="AS264" s="87"/>
      <c r="AT264" s="88"/>
      <c r="AU264" s="75"/>
      <c r="AV264" s="89"/>
      <c r="AW264" s="171"/>
      <c r="AX264" s="171"/>
      <c r="AY264" s="171"/>
      <c r="AZ264" s="171"/>
      <c r="BA264" s="171"/>
      <c r="BB264" s="171"/>
      <c r="BC264" s="171"/>
      <c r="BD264" s="171"/>
      <c r="BE264" s="171"/>
      <c r="BF264" s="171"/>
      <c r="BG264" s="171"/>
      <c r="BH264" s="171"/>
      <c r="BI264" s="171"/>
      <c r="BJ264" s="171"/>
      <c r="BK264" s="171"/>
      <c r="BL264" s="171"/>
      <c r="BM264" s="171"/>
      <c r="BN264" s="171"/>
      <c r="BO264" s="171"/>
      <c r="BP264" s="171"/>
    </row>
    <row r="265" spans="1:68" ht="27.95" hidden="1" customHeight="1" x14ac:dyDescent="0.25">
      <c r="A265" s="54"/>
      <c r="B265" s="55"/>
      <c r="C265" s="56"/>
      <c r="D265" s="57"/>
      <c r="E265" s="146"/>
      <c r="F265" s="962"/>
      <c r="G265" s="142"/>
      <c r="H265" s="963"/>
      <c r="I265" s="964"/>
      <c r="J265" s="82"/>
      <c r="K265" s="96">
        <f t="shared" si="268"/>
        <v>0</v>
      </c>
      <c r="L265" s="96">
        <f t="shared" si="269"/>
        <v>0</v>
      </c>
      <c r="M265" s="83"/>
      <c r="N265" s="84"/>
      <c r="O265" s="66">
        <f t="shared" si="270"/>
        <v>0</v>
      </c>
      <c r="P265" s="66">
        <f t="shared" si="271"/>
        <v>0</v>
      </c>
      <c r="Q265" s="83"/>
      <c r="R265" s="85">
        <f t="shared" si="272"/>
        <v>0</v>
      </c>
      <c r="S265" s="69">
        <f t="shared" si="273"/>
        <v>0</v>
      </c>
      <c r="T265" s="70">
        <f t="shared" si="274"/>
        <v>0</v>
      </c>
      <c r="U265" s="70">
        <f t="shared" si="275"/>
        <v>0</v>
      </c>
      <c r="V265" s="70">
        <f t="shared" si="276"/>
        <v>0</v>
      </c>
      <c r="W265" s="70">
        <f t="shared" si="277"/>
        <v>0</v>
      </c>
      <c r="X265" s="70">
        <f t="shared" si="278"/>
        <v>0</v>
      </c>
      <c r="Y265" s="70">
        <f t="shared" si="279"/>
        <v>0</v>
      </c>
      <c r="Z265" s="70">
        <f t="shared" si="279"/>
        <v>0</v>
      </c>
      <c r="AA265" s="70">
        <f t="shared" si="279"/>
        <v>0</v>
      </c>
      <c r="AB265" s="71"/>
      <c r="AC265" s="7">
        <f t="shared" si="280"/>
        <v>0</v>
      </c>
      <c r="AD265" s="86"/>
      <c r="AE265" s="73"/>
      <c r="AF265" s="87"/>
      <c r="AG265" s="87"/>
      <c r="AH265" s="88"/>
      <c r="AI265" s="88"/>
      <c r="AJ265" s="75"/>
      <c r="AK265" s="87"/>
      <c r="AL265" s="88"/>
      <c r="AM265" s="75"/>
      <c r="AN265" s="89"/>
      <c r="AO265" s="86"/>
      <c r="AP265" s="87"/>
      <c r="AQ265" s="87"/>
      <c r="AR265" s="87"/>
      <c r="AS265" s="87"/>
      <c r="AT265" s="88"/>
      <c r="AU265" s="75"/>
      <c r="AV265" s="89"/>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row>
    <row r="266" spans="1:68" s="179" customFormat="1" ht="27.95" hidden="1" customHeight="1" x14ac:dyDescent="0.25">
      <c r="A266" s="193" t="s">
        <v>1151</v>
      </c>
      <c r="B266" s="194" t="s">
        <v>1152</v>
      </c>
      <c r="C266" s="56" t="s">
        <v>52</v>
      </c>
      <c r="D266" s="57" t="s">
        <v>896</v>
      </c>
      <c r="E266" s="101" t="s">
        <v>49</v>
      </c>
      <c r="F266" s="101"/>
      <c r="G266" s="102"/>
      <c r="H266" s="103"/>
      <c r="I266" s="104"/>
      <c r="J266" s="105"/>
      <c r="K266" s="106">
        <f>IF(J266&gt;0, 1, 0)</f>
        <v>0</v>
      </c>
      <c r="L266" s="106">
        <f t="shared" si="269"/>
        <v>0</v>
      </c>
      <c r="M266" s="107"/>
      <c r="N266" s="108"/>
      <c r="O266" s="109">
        <f t="shared" si="270"/>
        <v>0</v>
      </c>
      <c r="P266" s="109">
        <f t="shared" si="271"/>
        <v>0</v>
      </c>
      <c r="Q266" s="107"/>
      <c r="R266" s="110">
        <f>J266*M266*$R$9</f>
        <v>0</v>
      </c>
      <c r="S266" s="111">
        <f>J266*M266*$S$9</f>
        <v>0</v>
      </c>
      <c r="T266" s="112">
        <f>K266*M266*$T$9</f>
        <v>0</v>
      </c>
      <c r="U266" s="112">
        <f>J266*M266*$U$9</f>
        <v>0</v>
      </c>
      <c r="V266" s="112">
        <f t="shared" si="276"/>
        <v>0</v>
      </c>
      <c r="W266" s="112">
        <f t="shared" si="277"/>
        <v>0</v>
      </c>
      <c r="X266" s="112">
        <f t="shared" si="278"/>
        <v>0</v>
      </c>
      <c r="Y266" s="112">
        <f t="shared" si="279"/>
        <v>0</v>
      </c>
      <c r="Z266" s="112">
        <f t="shared" si="279"/>
        <v>0</v>
      </c>
      <c r="AA266" s="112">
        <f t="shared" si="279"/>
        <v>0</v>
      </c>
      <c r="AB266" s="113"/>
      <c r="AC266" s="7">
        <f t="shared" si="280"/>
        <v>0</v>
      </c>
      <c r="AD266" s="176"/>
      <c r="AE266" s="73"/>
      <c r="AF266" s="177"/>
      <c r="AG266" s="177"/>
      <c r="AH266" s="88"/>
      <c r="AI266" s="88"/>
      <c r="AJ266" s="75"/>
      <c r="AK266" s="177"/>
      <c r="AL266" s="88"/>
      <c r="AM266" s="75"/>
      <c r="AN266" s="178"/>
      <c r="AO266" s="176"/>
      <c r="AP266" s="177"/>
      <c r="AQ266" s="177"/>
      <c r="AR266" s="177"/>
      <c r="AS266" s="177"/>
      <c r="AT266" s="88"/>
      <c r="AU266" s="75"/>
      <c r="AV266" s="178"/>
      <c r="AW266" s="6"/>
      <c r="AX266" s="6"/>
      <c r="AY266" s="6"/>
      <c r="AZ266" s="6"/>
      <c r="BA266" s="6"/>
      <c r="BB266" s="6"/>
      <c r="BC266" s="6"/>
      <c r="BD266" s="6"/>
      <c r="BE266" s="6"/>
      <c r="BF266" s="6"/>
      <c r="BG266" s="6"/>
      <c r="BH266" s="6"/>
      <c r="BI266" s="6"/>
      <c r="BJ266" s="6"/>
      <c r="BK266" s="6"/>
      <c r="BL266" s="6"/>
      <c r="BM266" s="6"/>
      <c r="BN266" s="6"/>
      <c r="BO266" s="6"/>
      <c r="BP266" s="6"/>
    </row>
    <row r="267" spans="1:68" s="171" customFormat="1" ht="27.95" hidden="1" customHeight="1" x14ac:dyDescent="0.25">
      <c r="A267" s="193" t="s">
        <v>1151</v>
      </c>
      <c r="B267" s="194" t="s">
        <v>1152</v>
      </c>
      <c r="C267" s="56" t="s">
        <v>52</v>
      </c>
      <c r="D267" s="57" t="s">
        <v>896</v>
      </c>
      <c r="E267" s="101" t="s">
        <v>49</v>
      </c>
      <c r="F267" s="101"/>
      <c r="G267" s="102"/>
      <c r="H267" s="103"/>
      <c r="I267" s="104"/>
      <c r="J267" s="105"/>
      <c r="K267" s="106">
        <f>IF(J267&gt;0, 1, 0)</f>
        <v>0</v>
      </c>
      <c r="L267" s="106">
        <f t="shared" si="269"/>
        <v>0</v>
      </c>
      <c r="M267" s="107"/>
      <c r="N267" s="108"/>
      <c r="O267" s="109">
        <f t="shared" si="270"/>
        <v>0</v>
      </c>
      <c r="P267" s="109">
        <f t="shared" si="271"/>
        <v>0</v>
      </c>
      <c r="Q267" s="107"/>
      <c r="R267" s="110">
        <f>J267*M267*$R$9</f>
        <v>0</v>
      </c>
      <c r="S267" s="111">
        <f>J267*M267*$S$9</f>
        <v>0</v>
      </c>
      <c r="T267" s="112">
        <f>K267*M267*$T$9</f>
        <v>0</v>
      </c>
      <c r="U267" s="112">
        <f>J267*M267*$U$9</f>
        <v>0</v>
      </c>
      <c r="V267" s="112">
        <f t="shared" si="276"/>
        <v>0</v>
      </c>
      <c r="W267" s="112">
        <f t="shared" si="277"/>
        <v>0</v>
      </c>
      <c r="X267" s="112">
        <f t="shared" si="278"/>
        <v>0</v>
      </c>
      <c r="Y267" s="112">
        <f t="shared" si="279"/>
        <v>0</v>
      </c>
      <c r="Z267" s="112">
        <f t="shared" si="279"/>
        <v>0</v>
      </c>
      <c r="AA267" s="112">
        <f t="shared" si="279"/>
        <v>0</v>
      </c>
      <c r="AB267" s="113"/>
      <c r="AC267" s="114">
        <f t="shared" si="280"/>
        <v>0</v>
      </c>
      <c r="AD267" s="176"/>
      <c r="AE267" s="73"/>
      <c r="AF267" s="177"/>
      <c r="AG267" s="177"/>
      <c r="AH267" s="88"/>
      <c r="AI267" s="88"/>
      <c r="AJ267" s="75"/>
      <c r="AK267" s="177"/>
      <c r="AL267" s="88"/>
      <c r="AM267" s="75"/>
      <c r="AN267" s="178"/>
      <c r="AO267" s="176"/>
      <c r="AP267" s="177"/>
      <c r="AQ267" s="177"/>
      <c r="AR267" s="177"/>
      <c r="AS267" s="177"/>
      <c r="AT267" s="88"/>
      <c r="AU267" s="75"/>
      <c r="AV267" s="178"/>
      <c r="AW267" s="6"/>
      <c r="AX267" s="6"/>
      <c r="AY267" s="6"/>
      <c r="AZ267" s="6"/>
      <c r="BA267" s="6"/>
      <c r="BB267" s="6"/>
      <c r="BC267" s="6"/>
      <c r="BD267" s="6"/>
      <c r="BE267" s="6"/>
      <c r="BF267" s="6"/>
      <c r="BG267" s="6"/>
      <c r="BH267" s="6"/>
      <c r="BI267" s="6"/>
      <c r="BJ267" s="6"/>
      <c r="BK267" s="6"/>
      <c r="BL267" s="6"/>
      <c r="BM267" s="6"/>
      <c r="BN267" s="6"/>
      <c r="BO267" s="6"/>
      <c r="BP267" s="6"/>
    </row>
    <row r="268" spans="1:68" ht="27.95" hidden="1" customHeight="1" thickBot="1" x14ac:dyDescent="0.3">
      <c r="A268" s="116" t="s">
        <v>1153</v>
      </c>
      <c r="B268" s="117"/>
      <c r="C268" s="117"/>
      <c r="D268" s="497"/>
      <c r="E268" s="118"/>
      <c r="F268" s="118"/>
      <c r="G268" s="119"/>
      <c r="H268" s="120" t="s">
        <v>90</v>
      </c>
      <c r="I268" s="121"/>
      <c r="J268" s="122"/>
      <c r="K268" s="123"/>
      <c r="L268" s="123"/>
      <c r="M268" s="124"/>
      <c r="N268" s="125"/>
      <c r="O268" s="123"/>
      <c r="P268" s="123"/>
      <c r="Q268" s="124"/>
      <c r="R268" s="126">
        <f>SUM(R256:R267)</f>
        <v>0</v>
      </c>
      <c r="S268" s="127">
        <f t="shared" ref="S268:AA268" si="281">SUM(S256:S267)</f>
        <v>0</v>
      </c>
      <c r="T268" s="128">
        <f t="shared" si="281"/>
        <v>0</v>
      </c>
      <c r="U268" s="128">
        <f t="shared" si="281"/>
        <v>0</v>
      </c>
      <c r="V268" s="128">
        <f t="shared" si="281"/>
        <v>0</v>
      </c>
      <c r="W268" s="128">
        <f t="shared" si="281"/>
        <v>0</v>
      </c>
      <c r="X268" s="128">
        <f t="shared" si="281"/>
        <v>0</v>
      </c>
      <c r="Y268" s="129">
        <f t="shared" si="281"/>
        <v>0</v>
      </c>
      <c r="Z268" s="129">
        <f t="shared" si="281"/>
        <v>0</v>
      </c>
      <c r="AA268" s="129">
        <f t="shared" si="281"/>
        <v>0</v>
      </c>
      <c r="AB268" s="130">
        <f>R268/1800/0.6</f>
        <v>0</v>
      </c>
      <c r="AC268" s="7"/>
      <c r="AD268" s="131"/>
      <c r="AE268" s="132"/>
      <c r="AF268" s="132"/>
      <c r="AG268" s="132"/>
      <c r="AH268" s="132"/>
      <c r="AI268" s="132"/>
      <c r="AJ268" s="132"/>
      <c r="AK268" s="132"/>
      <c r="AL268" s="132"/>
      <c r="AM268" s="132"/>
      <c r="AN268" s="132"/>
      <c r="AO268" s="132"/>
      <c r="AP268" s="132"/>
      <c r="AQ268" s="132"/>
      <c r="AR268" s="132"/>
      <c r="AS268" s="132"/>
      <c r="AT268" s="132"/>
      <c r="AU268" s="132"/>
      <c r="AV268" s="961"/>
    </row>
    <row r="269" spans="1:68" ht="27.75" customHeight="1" thickTop="1" x14ac:dyDescent="0.25">
      <c r="A269" s="54" t="s">
        <v>1154</v>
      </c>
      <c r="B269" s="55" t="s">
        <v>282</v>
      </c>
      <c r="C269" s="56" t="s">
        <v>1024</v>
      </c>
      <c r="D269" s="57" t="s">
        <v>896</v>
      </c>
      <c r="E269" s="58" t="s">
        <v>54</v>
      </c>
      <c r="F269" s="80">
        <v>4</v>
      </c>
      <c r="G269" s="60" t="s">
        <v>1005</v>
      </c>
      <c r="H269" s="60" t="s">
        <v>1006</v>
      </c>
      <c r="I269" s="959"/>
      <c r="J269" s="62"/>
      <c r="K269" s="63">
        <f t="shared" ref="K269:K277" si="282">IF(J269&gt;0, 1, 0)</f>
        <v>0</v>
      </c>
      <c r="L269" s="63">
        <f t="shared" ref="L269:L279" si="283">J269-K269</f>
        <v>0</v>
      </c>
      <c r="M269" s="64"/>
      <c r="N269" s="65"/>
      <c r="O269" s="66">
        <f t="shared" ref="O269:O279" si="284">IF(N269&gt;0, 1, 0)</f>
        <v>0</v>
      </c>
      <c r="P269" s="66">
        <f t="shared" ref="P269:P279" si="285">N269-O269</f>
        <v>0</v>
      </c>
      <c r="Q269" s="960"/>
      <c r="R269" s="68">
        <f t="shared" ref="R269:R277" si="286">(K269*M269*$R$5)+(L269*M269*$R$6)+(O269*Q269*$R$7)+(P269*Q269*$R$8)</f>
        <v>0</v>
      </c>
      <c r="S269" s="69">
        <f t="shared" ref="S269:S277" si="287">J269*M269*$S$5</f>
        <v>0</v>
      </c>
      <c r="T269" s="70">
        <f t="shared" ref="T269:T277" si="288">K269*M269*$T$5</f>
        <v>0</v>
      </c>
      <c r="U269" s="70">
        <f t="shared" ref="U269:U277" si="289">J269*M269*$U$5</f>
        <v>0</v>
      </c>
      <c r="V269" s="70">
        <f t="shared" ref="V269:V279" si="290">N269*Q269*$V$7</f>
        <v>0</v>
      </c>
      <c r="W269" s="70">
        <f t="shared" ref="W269:W279" si="291">O269*Q269*$W$7</f>
        <v>0</v>
      </c>
      <c r="X269" s="70">
        <f t="shared" ref="X269:X279" si="292">N269*Q269*$X$7</f>
        <v>0</v>
      </c>
      <c r="Y269" s="70">
        <f t="shared" ref="Y269:AA279" si="293">S269+V269</f>
        <v>0</v>
      </c>
      <c r="Z269" s="70">
        <f t="shared" si="293"/>
        <v>0</v>
      </c>
      <c r="AA269" s="70">
        <f t="shared" si="293"/>
        <v>0</v>
      </c>
      <c r="AB269" s="71"/>
      <c r="AC269" s="7">
        <f>R269-Y269-Z269-AA269</f>
        <v>0</v>
      </c>
      <c r="AD269" s="162"/>
      <c r="AE269" s="134"/>
      <c r="AF269" s="163"/>
      <c r="AG269" s="164"/>
      <c r="AH269" s="88"/>
      <c r="AI269" s="88"/>
      <c r="AJ269" s="75"/>
      <c r="AK269" s="182"/>
      <c r="AL269" s="88"/>
      <c r="AM269" s="75"/>
      <c r="AN269" s="89"/>
      <c r="AO269" s="162"/>
      <c r="AP269" s="87"/>
      <c r="AQ269" s="87"/>
      <c r="AR269" s="167"/>
      <c r="AS269" s="87"/>
      <c r="AT269" s="88"/>
      <c r="AU269" s="75"/>
      <c r="AV269" s="89"/>
    </row>
    <row r="270" spans="1:68" ht="27.95" customHeight="1" x14ac:dyDescent="0.25">
      <c r="A270" s="54" t="s">
        <v>1155</v>
      </c>
      <c r="B270" s="55" t="s">
        <v>116</v>
      </c>
      <c r="C270" s="56" t="s">
        <v>142</v>
      </c>
      <c r="D270" s="57" t="s">
        <v>896</v>
      </c>
      <c r="E270" s="58" t="s">
        <v>54</v>
      </c>
      <c r="F270" s="80">
        <v>4</v>
      </c>
      <c r="G270" s="60" t="s">
        <v>1008</v>
      </c>
      <c r="H270" s="60" t="s">
        <v>1009</v>
      </c>
      <c r="I270" s="81"/>
      <c r="J270" s="82"/>
      <c r="K270" s="63">
        <f t="shared" si="282"/>
        <v>0</v>
      </c>
      <c r="L270" s="63">
        <f t="shared" si="283"/>
        <v>0</v>
      </c>
      <c r="M270" s="83"/>
      <c r="N270" s="84">
        <v>2</v>
      </c>
      <c r="O270" s="66">
        <f t="shared" si="284"/>
        <v>1</v>
      </c>
      <c r="P270" s="66">
        <f t="shared" si="285"/>
        <v>1</v>
      </c>
      <c r="Q270" s="83">
        <v>13</v>
      </c>
      <c r="R270" s="85">
        <f t="shared" si="286"/>
        <v>37.700000000000003</v>
      </c>
      <c r="S270" s="69">
        <f t="shared" si="287"/>
        <v>0</v>
      </c>
      <c r="T270" s="70">
        <f t="shared" si="288"/>
        <v>0</v>
      </c>
      <c r="U270" s="70">
        <f t="shared" si="289"/>
        <v>0</v>
      </c>
      <c r="V270" s="70">
        <f t="shared" si="290"/>
        <v>26</v>
      </c>
      <c r="W270" s="70">
        <f t="shared" si="291"/>
        <v>3.9</v>
      </c>
      <c r="X270" s="70">
        <f t="shared" si="292"/>
        <v>7.8</v>
      </c>
      <c r="Y270" s="70">
        <f t="shared" si="293"/>
        <v>26</v>
      </c>
      <c r="Z270" s="70">
        <f t="shared" si="293"/>
        <v>3.9</v>
      </c>
      <c r="AA270" s="70">
        <f t="shared" si="293"/>
        <v>7.8</v>
      </c>
      <c r="AB270" s="71"/>
      <c r="AC270" s="7">
        <f t="shared" ref="AC270:AC279" si="294">R268-Y268-Z268-AA268</f>
        <v>0</v>
      </c>
      <c r="AD270" s="162"/>
      <c r="AE270" s="134"/>
      <c r="AF270" s="163"/>
      <c r="AG270" s="164"/>
      <c r="AH270" s="88"/>
      <c r="AI270" s="88"/>
      <c r="AJ270" s="75"/>
      <c r="AK270" s="182"/>
      <c r="AL270" s="88"/>
      <c r="AM270" s="75"/>
      <c r="AN270" s="89"/>
      <c r="AO270" s="86"/>
      <c r="AP270" s="87"/>
      <c r="AQ270" s="87"/>
      <c r="AR270" s="87"/>
      <c r="AS270" s="87"/>
      <c r="AT270" s="88"/>
      <c r="AU270" s="75"/>
      <c r="AV270" s="89"/>
    </row>
    <row r="271" spans="1:68" ht="27.95" customHeight="1" x14ac:dyDescent="0.25">
      <c r="A271" s="54" t="s">
        <v>1156</v>
      </c>
      <c r="B271" s="55" t="s">
        <v>282</v>
      </c>
      <c r="C271" s="56" t="s">
        <v>1024</v>
      </c>
      <c r="D271" s="57" t="s">
        <v>896</v>
      </c>
      <c r="E271" s="150" t="s">
        <v>84</v>
      </c>
      <c r="F271" s="59">
        <v>1</v>
      </c>
      <c r="G271" s="60" t="s">
        <v>1017</v>
      </c>
      <c r="H271" s="60" t="s">
        <v>1018</v>
      </c>
      <c r="I271" s="81"/>
      <c r="J271" s="82"/>
      <c r="K271" s="63">
        <f t="shared" si="282"/>
        <v>0</v>
      </c>
      <c r="L271" s="63">
        <f t="shared" si="283"/>
        <v>0</v>
      </c>
      <c r="M271" s="83"/>
      <c r="N271" s="84">
        <v>3</v>
      </c>
      <c r="O271" s="66">
        <f t="shared" si="284"/>
        <v>1</v>
      </c>
      <c r="P271" s="66">
        <f t="shared" si="285"/>
        <v>2</v>
      </c>
      <c r="Q271" s="83">
        <v>26</v>
      </c>
      <c r="R271" s="85">
        <f t="shared" si="286"/>
        <v>109.20000000000002</v>
      </c>
      <c r="S271" s="69">
        <f t="shared" si="287"/>
        <v>0</v>
      </c>
      <c r="T271" s="70">
        <f t="shared" si="288"/>
        <v>0</v>
      </c>
      <c r="U271" s="70">
        <f t="shared" si="289"/>
        <v>0</v>
      </c>
      <c r="V271" s="70">
        <f t="shared" si="290"/>
        <v>78</v>
      </c>
      <c r="W271" s="70">
        <f t="shared" si="291"/>
        <v>7.8</v>
      </c>
      <c r="X271" s="70">
        <f t="shared" si="292"/>
        <v>23.4</v>
      </c>
      <c r="Y271" s="70">
        <f t="shared" si="293"/>
        <v>78</v>
      </c>
      <c r="Z271" s="70">
        <f t="shared" si="293"/>
        <v>7.8</v>
      </c>
      <c r="AA271" s="70">
        <f t="shared" si="293"/>
        <v>23.4</v>
      </c>
      <c r="AB271" s="71"/>
      <c r="AC271" s="7" t="e">
        <f>#REF!-#REF!-#REF!-#REF!</f>
        <v>#REF!</v>
      </c>
      <c r="AD271" s="86"/>
      <c r="AE271" s="73"/>
      <c r="AF271" s="87"/>
      <c r="AG271" s="87"/>
      <c r="AH271" s="88"/>
      <c r="AI271" s="88"/>
      <c r="AJ271" s="75"/>
      <c r="AK271" s="87"/>
      <c r="AL271" s="88"/>
      <c r="AM271" s="75"/>
      <c r="AN271" s="89"/>
      <c r="AO271" s="86"/>
      <c r="AP271" s="87"/>
      <c r="AQ271" s="87"/>
      <c r="AR271" s="87"/>
      <c r="AS271" s="87"/>
      <c r="AT271" s="88"/>
      <c r="AU271" s="75"/>
      <c r="AV271" s="89"/>
    </row>
    <row r="272" spans="1:68" ht="27.95" customHeight="1" x14ac:dyDescent="0.25">
      <c r="A272" s="54" t="s">
        <v>1155</v>
      </c>
      <c r="B272" s="55" t="s">
        <v>116</v>
      </c>
      <c r="C272" s="56" t="s">
        <v>142</v>
      </c>
      <c r="D272" s="57" t="s">
        <v>896</v>
      </c>
      <c r="E272" s="150" t="s">
        <v>84</v>
      </c>
      <c r="F272" s="59">
        <v>2</v>
      </c>
      <c r="G272" s="60" t="s">
        <v>1157</v>
      </c>
      <c r="H272" s="60" t="s">
        <v>1018</v>
      </c>
      <c r="I272" s="81"/>
      <c r="J272" s="82"/>
      <c r="K272" s="493"/>
      <c r="L272" s="493"/>
      <c r="M272" s="494"/>
      <c r="N272" s="84"/>
      <c r="O272" s="66"/>
      <c r="P272" s="66"/>
      <c r="Q272" s="83"/>
      <c r="R272" s="85"/>
      <c r="S272" s="69"/>
      <c r="T272" s="70"/>
      <c r="U272" s="70"/>
      <c r="V272" s="70"/>
      <c r="W272" s="70"/>
      <c r="X272" s="70"/>
      <c r="Y272" s="70"/>
      <c r="Z272" s="70"/>
      <c r="AA272" s="70"/>
      <c r="AB272" s="71"/>
      <c r="AC272" s="7"/>
      <c r="AD272" s="86"/>
      <c r="AE272" s="73"/>
      <c r="AF272" s="87"/>
      <c r="AG272" s="87"/>
      <c r="AH272" s="88"/>
      <c r="AI272" s="88"/>
      <c r="AJ272" s="75"/>
      <c r="AK272" s="87"/>
      <c r="AL272" s="88"/>
      <c r="AM272" s="75"/>
      <c r="AN272" s="89"/>
      <c r="AO272" s="86"/>
      <c r="AP272" s="87"/>
      <c r="AQ272" s="87"/>
      <c r="AR272" s="87"/>
      <c r="AS272" s="87"/>
      <c r="AT272" s="88"/>
      <c r="AU272" s="75"/>
      <c r="AV272" s="89"/>
    </row>
    <row r="273" spans="1:68" ht="27.95" customHeight="1" x14ac:dyDescent="0.25">
      <c r="A273" s="54" t="s">
        <v>1156</v>
      </c>
      <c r="B273" s="55" t="s">
        <v>282</v>
      </c>
      <c r="C273" s="56" t="s">
        <v>1024</v>
      </c>
      <c r="D273" s="57" t="s">
        <v>896</v>
      </c>
      <c r="E273" s="151" t="s">
        <v>84</v>
      </c>
      <c r="F273" s="468">
        <v>5</v>
      </c>
      <c r="G273" s="153" t="s">
        <v>1019</v>
      </c>
      <c r="H273" s="153" t="s">
        <v>1020</v>
      </c>
      <c r="I273" s="81"/>
      <c r="J273" s="82"/>
      <c r="K273" s="63">
        <f t="shared" si="282"/>
        <v>0</v>
      </c>
      <c r="L273" s="63">
        <f t="shared" si="283"/>
        <v>0</v>
      </c>
      <c r="M273" s="83"/>
      <c r="N273" s="84">
        <v>1</v>
      </c>
      <c r="O273" s="66">
        <f t="shared" si="284"/>
        <v>1</v>
      </c>
      <c r="P273" s="66">
        <f t="shared" si="285"/>
        <v>0</v>
      </c>
      <c r="Q273" s="83">
        <v>26</v>
      </c>
      <c r="R273" s="85">
        <f t="shared" si="286"/>
        <v>41.6</v>
      </c>
      <c r="S273" s="69">
        <f t="shared" si="287"/>
        <v>0</v>
      </c>
      <c r="T273" s="70">
        <f t="shared" si="288"/>
        <v>0</v>
      </c>
      <c r="U273" s="70">
        <f t="shared" si="289"/>
        <v>0</v>
      </c>
      <c r="V273" s="70">
        <f t="shared" si="290"/>
        <v>26</v>
      </c>
      <c r="W273" s="70">
        <f t="shared" si="291"/>
        <v>7.8</v>
      </c>
      <c r="X273" s="70">
        <f t="shared" si="292"/>
        <v>7.8</v>
      </c>
      <c r="Y273" s="70">
        <f t="shared" si="293"/>
        <v>26</v>
      </c>
      <c r="Z273" s="70">
        <f t="shared" si="293"/>
        <v>7.8</v>
      </c>
      <c r="AA273" s="70">
        <f t="shared" si="293"/>
        <v>7.8</v>
      </c>
      <c r="AB273" s="71"/>
      <c r="AC273" s="7" t="e">
        <f>#REF!-#REF!-#REF!-#REF!</f>
        <v>#REF!</v>
      </c>
      <c r="AD273" s="86"/>
      <c r="AE273" s="73"/>
      <c r="AF273" s="87"/>
      <c r="AG273" s="87"/>
      <c r="AH273" s="88"/>
      <c r="AI273" s="88"/>
      <c r="AJ273" s="75"/>
      <c r="AK273" s="87"/>
      <c r="AL273" s="88"/>
      <c r="AM273" s="75"/>
      <c r="AN273" s="89"/>
      <c r="AO273" s="86"/>
      <c r="AP273" s="87"/>
      <c r="AQ273" s="87"/>
      <c r="AR273" s="87"/>
      <c r="AS273" s="87"/>
      <c r="AT273" s="88"/>
      <c r="AU273" s="75"/>
      <c r="AV273" s="89"/>
    </row>
    <row r="274" spans="1:68" ht="27.95" hidden="1" customHeight="1" x14ac:dyDescent="0.25">
      <c r="A274" s="54"/>
      <c r="B274" s="55"/>
      <c r="C274" s="56"/>
      <c r="D274" s="57" t="s">
        <v>896</v>
      </c>
      <c r="E274" s="141"/>
      <c r="F274" s="136"/>
      <c r="G274" s="142"/>
      <c r="H274" s="60" t="s">
        <v>1022</v>
      </c>
      <c r="I274" s="81"/>
      <c r="J274" s="82"/>
      <c r="K274" s="63">
        <f t="shared" si="282"/>
        <v>0</v>
      </c>
      <c r="L274" s="63">
        <f t="shared" si="283"/>
        <v>0</v>
      </c>
      <c r="M274" s="83"/>
      <c r="N274" s="84"/>
      <c r="O274" s="66">
        <f t="shared" si="284"/>
        <v>0</v>
      </c>
      <c r="P274" s="66">
        <f t="shared" si="285"/>
        <v>0</v>
      </c>
      <c r="Q274" s="83"/>
      <c r="R274" s="85">
        <f t="shared" si="286"/>
        <v>0</v>
      </c>
      <c r="S274" s="69">
        <f t="shared" si="287"/>
        <v>0</v>
      </c>
      <c r="T274" s="70">
        <f t="shared" si="288"/>
        <v>0</v>
      </c>
      <c r="U274" s="70">
        <f t="shared" si="289"/>
        <v>0</v>
      </c>
      <c r="V274" s="70">
        <f t="shared" si="290"/>
        <v>0</v>
      </c>
      <c r="W274" s="70">
        <f t="shared" si="291"/>
        <v>0</v>
      </c>
      <c r="X274" s="70">
        <f t="shared" si="292"/>
        <v>0</v>
      </c>
      <c r="Y274" s="70">
        <f t="shared" si="293"/>
        <v>0</v>
      </c>
      <c r="Z274" s="70">
        <f t="shared" si="293"/>
        <v>0</v>
      </c>
      <c r="AA274" s="70">
        <f t="shared" si="293"/>
        <v>0</v>
      </c>
      <c r="AB274" s="71"/>
      <c r="AC274" s="7">
        <f>R271-Y271-Z271-AA271</f>
        <v>0</v>
      </c>
      <c r="AD274" s="86"/>
      <c r="AE274" s="73"/>
      <c r="AF274" s="87"/>
      <c r="AG274" s="87"/>
      <c r="AH274" s="88"/>
      <c r="AI274" s="88"/>
      <c r="AJ274" s="75"/>
      <c r="AK274" s="87"/>
      <c r="AL274" s="88"/>
      <c r="AM274" s="75"/>
      <c r="AN274" s="89"/>
      <c r="AO274" s="86"/>
      <c r="AP274" s="87"/>
      <c r="AQ274" s="87"/>
      <c r="AR274" s="87"/>
      <c r="AS274" s="87"/>
      <c r="AT274" s="88"/>
      <c r="AU274" s="75"/>
      <c r="AV274" s="89"/>
    </row>
    <row r="275" spans="1:68" ht="27.95" customHeight="1" x14ac:dyDescent="0.25">
      <c r="A275" s="54"/>
      <c r="B275" s="55"/>
      <c r="C275" s="56"/>
      <c r="D275" s="57"/>
      <c r="E275" s="141"/>
      <c r="F275" s="136"/>
      <c r="G275" s="142"/>
      <c r="H275" s="140"/>
      <c r="I275" s="94"/>
      <c r="J275" s="82"/>
      <c r="K275" s="63">
        <f t="shared" si="282"/>
        <v>0</v>
      </c>
      <c r="L275" s="63">
        <f t="shared" si="283"/>
        <v>0</v>
      </c>
      <c r="M275" s="83"/>
      <c r="N275" s="84"/>
      <c r="O275" s="66">
        <f t="shared" si="284"/>
        <v>0</v>
      </c>
      <c r="P275" s="66">
        <f t="shared" si="285"/>
        <v>0</v>
      </c>
      <c r="Q275" s="83"/>
      <c r="R275" s="85">
        <f t="shared" si="286"/>
        <v>0</v>
      </c>
      <c r="S275" s="69">
        <f t="shared" si="287"/>
        <v>0</v>
      </c>
      <c r="T275" s="70">
        <f t="shared" si="288"/>
        <v>0</v>
      </c>
      <c r="U275" s="70">
        <f t="shared" si="289"/>
        <v>0</v>
      </c>
      <c r="V275" s="70">
        <f t="shared" si="290"/>
        <v>0</v>
      </c>
      <c r="W275" s="70">
        <f t="shared" si="291"/>
        <v>0</v>
      </c>
      <c r="X275" s="70">
        <f t="shared" si="292"/>
        <v>0</v>
      </c>
      <c r="Y275" s="70">
        <f t="shared" si="293"/>
        <v>0</v>
      </c>
      <c r="Z275" s="70">
        <f t="shared" si="293"/>
        <v>0</v>
      </c>
      <c r="AA275" s="70">
        <f t="shared" si="293"/>
        <v>0</v>
      </c>
      <c r="AB275" s="71"/>
      <c r="AC275" s="7">
        <f t="shared" si="294"/>
        <v>0</v>
      </c>
      <c r="AD275" s="86"/>
      <c r="AE275" s="73"/>
      <c r="AF275" s="87"/>
      <c r="AG275" s="87"/>
      <c r="AH275" s="88"/>
      <c r="AI275" s="88"/>
      <c r="AJ275" s="75"/>
      <c r="AK275" s="87"/>
      <c r="AL275" s="88"/>
      <c r="AM275" s="75"/>
      <c r="AN275" s="89"/>
      <c r="AO275" s="86"/>
      <c r="AP275" s="87"/>
      <c r="AQ275" s="87"/>
      <c r="AR275" s="87"/>
      <c r="AS275" s="87"/>
      <c r="AT275" s="88"/>
      <c r="AU275" s="75"/>
      <c r="AV275" s="89"/>
    </row>
    <row r="276" spans="1:68" ht="27.95" customHeight="1" x14ac:dyDescent="0.25">
      <c r="A276" s="573"/>
      <c r="B276" s="573"/>
      <c r="C276" s="56"/>
      <c r="D276" s="57"/>
      <c r="E276" s="143"/>
      <c r="F276" s="144"/>
      <c r="G276" s="145"/>
      <c r="H276" s="507"/>
      <c r="I276" s="81"/>
      <c r="J276" s="82"/>
      <c r="K276" s="493"/>
      <c r="L276" s="493"/>
      <c r="M276" s="494"/>
      <c r="N276" s="84"/>
      <c r="O276" s="493">
        <f t="shared" si="284"/>
        <v>0</v>
      </c>
      <c r="P276" s="493">
        <f t="shared" si="285"/>
        <v>0</v>
      </c>
      <c r="Q276" s="494"/>
      <c r="R276" s="574">
        <f>J276*M276*$R$9</f>
        <v>0</v>
      </c>
      <c r="S276" s="69">
        <f t="shared" si="287"/>
        <v>0</v>
      </c>
      <c r="T276" s="70">
        <f t="shared" si="288"/>
        <v>0</v>
      </c>
      <c r="U276" s="70">
        <f t="shared" si="289"/>
        <v>0</v>
      </c>
      <c r="V276" s="70">
        <f t="shared" si="290"/>
        <v>0</v>
      </c>
      <c r="W276" s="70">
        <f t="shared" si="291"/>
        <v>0</v>
      </c>
      <c r="X276" s="70">
        <f t="shared" si="292"/>
        <v>0</v>
      </c>
      <c r="Y276" s="70">
        <f t="shared" si="293"/>
        <v>0</v>
      </c>
      <c r="Z276" s="70">
        <f t="shared" si="293"/>
        <v>0</v>
      </c>
      <c r="AA276" s="70">
        <f t="shared" si="293"/>
        <v>0</v>
      </c>
      <c r="AB276" s="71"/>
      <c r="AC276" s="7">
        <f t="shared" si="294"/>
        <v>0</v>
      </c>
      <c r="AD276" s="86"/>
      <c r="AE276" s="73"/>
      <c r="AF276" s="87"/>
      <c r="AG276" s="87"/>
      <c r="AH276" s="88"/>
      <c r="AI276" s="88"/>
      <c r="AJ276" s="75"/>
      <c r="AK276" s="87"/>
      <c r="AL276" s="88"/>
      <c r="AM276" s="75"/>
      <c r="AN276" s="89"/>
      <c r="AO276" s="86"/>
      <c r="AP276" s="87"/>
      <c r="AQ276" s="87"/>
      <c r="AR276" s="87"/>
      <c r="AS276" s="87"/>
      <c r="AT276" s="88"/>
      <c r="AU276" s="75"/>
      <c r="AV276" s="89"/>
      <c r="AW276" s="171"/>
      <c r="AX276" s="171"/>
      <c r="AY276" s="171"/>
      <c r="AZ276" s="171"/>
      <c r="BA276" s="171"/>
      <c r="BB276" s="171"/>
      <c r="BC276" s="171"/>
      <c r="BD276" s="171"/>
      <c r="BE276" s="171"/>
      <c r="BF276" s="171"/>
      <c r="BG276" s="171"/>
      <c r="BH276" s="171"/>
      <c r="BI276" s="171"/>
      <c r="BJ276" s="171"/>
      <c r="BK276" s="171"/>
      <c r="BL276" s="171"/>
      <c r="BM276" s="171"/>
      <c r="BN276" s="171"/>
      <c r="BO276" s="171"/>
      <c r="BP276" s="171"/>
    </row>
    <row r="277" spans="1:68" ht="27.95" customHeight="1" x14ac:dyDescent="0.25">
      <c r="A277" s="54"/>
      <c r="B277" s="55"/>
      <c r="C277" s="56"/>
      <c r="D277" s="57"/>
      <c r="E277" s="146"/>
      <c r="F277" s="962"/>
      <c r="G277" s="142"/>
      <c r="H277" s="963"/>
      <c r="I277" s="964"/>
      <c r="J277" s="82"/>
      <c r="K277" s="96">
        <f t="shared" si="282"/>
        <v>0</v>
      </c>
      <c r="L277" s="96">
        <f t="shared" si="283"/>
        <v>0</v>
      </c>
      <c r="M277" s="83"/>
      <c r="N277" s="84"/>
      <c r="O277" s="66">
        <f t="shared" si="284"/>
        <v>0</v>
      </c>
      <c r="P277" s="66">
        <f t="shared" si="285"/>
        <v>0</v>
      </c>
      <c r="Q277" s="83"/>
      <c r="R277" s="85">
        <f t="shared" si="286"/>
        <v>0</v>
      </c>
      <c r="S277" s="69">
        <f t="shared" si="287"/>
        <v>0</v>
      </c>
      <c r="T277" s="70">
        <f t="shared" si="288"/>
        <v>0</v>
      </c>
      <c r="U277" s="70">
        <f t="shared" si="289"/>
        <v>0</v>
      </c>
      <c r="V277" s="70">
        <f t="shared" si="290"/>
        <v>0</v>
      </c>
      <c r="W277" s="70">
        <f t="shared" si="291"/>
        <v>0</v>
      </c>
      <c r="X277" s="70">
        <f t="shared" si="292"/>
        <v>0</v>
      </c>
      <c r="Y277" s="70">
        <f t="shared" si="293"/>
        <v>0</v>
      </c>
      <c r="Z277" s="70">
        <f t="shared" si="293"/>
        <v>0</v>
      </c>
      <c r="AA277" s="70">
        <f t="shared" si="293"/>
        <v>0</v>
      </c>
      <c r="AB277" s="71"/>
      <c r="AC277" s="7">
        <f t="shared" si="294"/>
        <v>0</v>
      </c>
      <c r="AD277" s="86"/>
      <c r="AE277" s="73"/>
      <c r="AF277" s="87"/>
      <c r="AG277" s="87"/>
      <c r="AH277" s="88"/>
      <c r="AI277" s="88"/>
      <c r="AJ277" s="75"/>
      <c r="AK277" s="87"/>
      <c r="AL277" s="88"/>
      <c r="AM277" s="75"/>
      <c r="AN277" s="89"/>
      <c r="AO277" s="86"/>
      <c r="AP277" s="87"/>
      <c r="AQ277" s="87"/>
      <c r="AR277" s="87"/>
      <c r="AS277" s="87"/>
      <c r="AT277" s="88"/>
      <c r="AU277" s="75"/>
      <c r="AV277" s="89"/>
      <c r="AW277" s="171"/>
      <c r="AX277" s="171"/>
      <c r="AY277" s="171"/>
      <c r="AZ277" s="171"/>
      <c r="BA277" s="171"/>
      <c r="BB277" s="171"/>
      <c r="BC277" s="171"/>
      <c r="BD277" s="171"/>
      <c r="BE277" s="171"/>
      <c r="BF277" s="171"/>
      <c r="BG277" s="171"/>
      <c r="BH277" s="171"/>
      <c r="BI277" s="171"/>
      <c r="BJ277" s="171"/>
      <c r="BK277" s="171"/>
      <c r="BL277" s="171"/>
      <c r="BM277" s="171"/>
      <c r="BN277" s="171"/>
      <c r="BO277" s="171"/>
      <c r="BP277" s="171"/>
    </row>
    <row r="278" spans="1:68" s="179" customFormat="1" ht="27.95" hidden="1" customHeight="1" x14ac:dyDescent="0.25">
      <c r="A278" s="193"/>
      <c r="B278" s="194"/>
      <c r="C278" s="56"/>
      <c r="D278" s="57" t="s">
        <v>896</v>
      </c>
      <c r="E278" s="101" t="s">
        <v>49</v>
      </c>
      <c r="F278" s="101"/>
      <c r="G278" s="102"/>
      <c r="H278" s="103"/>
      <c r="I278" s="104"/>
      <c r="J278" s="105"/>
      <c r="K278" s="106">
        <f>IF(J278&gt;0, 1, 0)</f>
        <v>0</v>
      </c>
      <c r="L278" s="106">
        <f t="shared" si="283"/>
        <v>0</v>
      </c>
      <c r="M278" s="107"/>
      <c r="N278" s="108"/>
      <c r="O278" s="109">
        <f t="shared" si="284"/>
        <v>0</v>
      </c>
      <c r="P278" s="109">
        <f t="shared" si="285"/>
        <v>0</v>
      </c>
      <c r="Q278" s="107"/>
      <c r="R278" s="110">
        <f>J278*M278*$R$9</f>
        <v>0</v>
      </c>
      <c r="S278" s="111">
        <f>J278*M278*$S$9</f>
        <v>0</v>
      </c>
      <c r="T278" s="112">
        <f>K278*M278*$T$9</f>
        <v>0</v>
      </c>
      <c r="U278" s="112">
        <f>J278*M278*$U$9</f>
        <v>0</v>
      </c>
      <c r="V278" s="112">
        <f t="shared" si="290"/>
        <v>0</v>
      </c>
      <c r="W278" s="112">
        <f t="shared" si="291"/>
        <v>0</v>
      </c>
      <c r="X278" s="112">
        <f t="shared" si="292"/>
        <v>0</v>
      </c>
      <c r="Y278" s="112">
        <f t="shared" si="293"/>
        <v>0</v>
      </c>
      <c r="Z278" s="112">
        <f t="shared" si="293"/>
        <v>0</v>
      </c>
      <c r="AA278" s="112">
        <f t="shared" si="293"/>
        <v>0</v>
      </c>
      <c r="AB278" s="113"/>
      <c r="AC278" s="7">
        <f t="shared" si="294"/>
        <v>0</v>
      </c>
      <c r="AD278" s="176"/>
      <c r="AE278" s="73"/>
      <c r="AF278" s="177"/>
      <c r="AG278" s="177"/>
      <c r="AH278" s="88"/>
      <c r="AI278" s="88"/>
      <c r="AJ278" s="75"/>
      <c r="AK278" s="177"/>
      <c r="AL278" s="88"/>
      <c r="AM278" s="75"/>
      <c r="AN278" s="178"/>
      <c r="AO278" s="176"/>
      <c r="AP278" s="177"/>
      <c r="AQ278" s="177"/>
      <c r="AR278" s="177"/>
      <c r="AS278" s="177"/>
      <c r="AT278" s="88"/>
      <c r="AU278" s="75"/>
      <c r="AV278" s="178"/>
      <c r="AW278" s="6"/>
      <c r="AX278" s="6"/>
      <c r="AY278" s="6"/>
      <c r="AZ278" s="6"/>
      <c r="BA278" s="6"/>
      <c r="BB278" s="6"/>
      <c r="BC278" s="6"/>
      <c r="BD278" s="6"/>
      <c r="BE278" s="6"/>
      <c r="BF278" s="6"/>
      <c r="BG278" s="6"/>
      <c r="BH278" s="6"/>
      <c r="BI278" s="6"/>
      <c r="BJ278" s="6"/>
      <c r="BK278" s="6"/>
      <c r="BL278" s="6"/>
      <c r="BM278" s="6"/>
      <c r="BN278" s="6"/>
      <c r="BO278" s="6"/>
      <c r="BP278" s="6"/>
    </row>
    <row r="279" spans="1:68" s="171" customFormat="1" ht="27.95" hidden="1" customHeight="1" x14ac:dyDescent="0.25">
      <c r="A279" s="193"/>
      <c r="B279" s="194"/>
      <c r="C279" s="56"/>
      <c r="D279" s="57" t="s">
        <v>896</v>
      </c>
      <c r="E279" s="101" t="s">
        <v>49</v>
      </c>
      <c r="F279" s="101"/>
      <c r="G279" s="102"/>
      <c r="H279" s="103"/>
      <c r="I279" s="104"/>
      <c r="J279" s="105"/>
      <c r="K279" s="106">
        <f>IF(J279&gt;0, 1, 0)</f>
        <v>0</v>
      </c>
      <c r="L279" s="106">
        <f t="shared" si="283"/>
        <v>0</v>
      </c>
      <c r="M279" s="107"/>
      <c r="N279" s="108"/>
      <c r="O279" s="109">
        <f t="shared" si="284"/>
        <v>0</v>
      </c>
      <c r="P279" s="109">
        <f t="shared" si="285"/>
        <v>0</v>
      </c>
      <c r="Q279" s="107"/>
      <c r="R279" s="110">
        <f>J279*M279*$R$9</f>
        <v>0</v>
      </c>
      <c r="S279" s="111">
        <f>J279*M279*$S$9</f>
        <v>0</v>
      </c>
      <c r="T279" s="112">
        <f>K279*M279*$T$9</f>
        <v>0</v>
      </c>
      <c r="U279" s="112">
        <f>J279*M279*$U$9</f>
        <v>0</v>
      </c>
      <c r="V279" s="112">
        <f t="shared" si="290"/>
        <v>0</v>
      </c>
      <c r="W279" s="112">
        <f t="shared" si="291"/>
        <v>0</v>
      </c>
      <c r="X279" s="112">
        <f t="shared" si="292"/>
        <v>0</v>
      </c>
      <c r="Y279" s="112">
        <f t="shared" si="293"/>
        <v>0</v>
      </c>
      <c r="Z279" s="112">
        <f t="shared" si="293"/>
        <v>0</v>
      </c>
      <c r="AA279" s="112">
        <f t="shared" si="293"/>
        <v>0</v>
      </c>
      <c r="AB279" s="113"/>
      <c r="AC279" s="114">
        <f t="shared" si="294"/>
        <v>0</v>
      </c>
      <c r="AD279" s="176"/>
      <c r="AE279" s="73"/>
      <c r="AF279" s="177"/>
      <c r="AG279" s="177"/>
      <c r="AH279" s="88"/>
      <c r="AI279" s="88"/>
      <c r="AJ279" s="75"/>
      <c r="AK279" s="177"/>
      <c r="AL279" s="88"/>
      <c r="AM279" s="75"/>
      <c r="AN279" s="178"/>
      <c r="AO279" s="176"/>
      <c r="AP279" s="177"/>
      <c r="AQ279" s="177"/>
      <c r="AR279" s="177"/>
      <c r="AS279" s="177"/>
      <c r="AT279" s="88"/>
      <c r="AU279" s="75"/>
      <c r="AV279" s="178"/>
      <c r="AW279" s="6"/>
      <c r="AX279" s="6"/>
      <c r="AY279" s="6"/>
      <c r="AZ279" s="6"/>
      <c r="BA279" s="6"/>
      <c r="BB279" s="6"/>
      <c r="BC279" s="6"/>
      <c r="BD279" s="6"/>
      <c r="BE279" s="6"/>
      <c r="BF279" s="6"/>
      <c r="BG279" s="6"/>
      <c r="BH279" s="6"/>
      <c r="BI279" s="6"/>
      <c r="BJ279" s="6"/>
      <c r="BK279" s="6"/>
      <c r="BL279" s="6"/>
      <c r="BM279" s="6"/>
      <c r="BN279" s="6"/>
      <c r="BO279" s="6"/>
      <c r="BP279" s="6"/>
    </row>
    <row r="280" spans="1:68" ht="27.95" customHeight="1" thickBot="1" x14ac:dyDescent="0.3">
      <c r="A280" s="116"/>
      <c r="B280" s="117"/>
      <c r="C280" s="117"/>
      <c r="D280" s="497"/>
      <c r="E280" s="118"/>
      <c r="F280" s="118"/>
      <c r="G280" s="119"/>
      <c r="H280" s="120" t="s">
        <v>90</v>
      </c>
      <c r="I280" s="121"/>
      <c r="J280" s="122"/>
      <c r="K280" s="123"/>
      <c r="L280" s="123"/>
      <c r="M280" s="124"/>
      <c r="N280" s="125"/>
      <c r="O280" s="123"/>
      <c r="P280" s="123"/>
      <c r="Q280" s="124"/>
      <c r="R280" s="126">
        <f>SUM(R269:R279)</f>
        <v>188.50000000000003</v>
      </c>
      <c r="S280" s="127">
        <f t="shared" ref="S280:AA280" si="295">SUM(S269:S279)</f>
        <v>0</v>
      </c>
      <c r="T280" s="128">
        <f t="shared" si="295"/>
        <v>0</v>
      </c>
      <c r="U280" s="128">
        <f t="shared" si="295"/>
        <v>0</v>
      </c>
      <c r="V280" s="128">
        <f t="shared" si="295"/>
        <v>130</v>
      </c>
      <c r="W280" s="128">
        <f t="shared" si="295"/>
        <v>19.5</v>
      </c>
      <c r="X280" s="128">
        <f t="shared" si="295"/>
        <v>39</v>
      </c>
      <c r="Y280" s="129">
        <f t="shared" si="295"/>
        <v>130</v>
      </c>
      <c r="Z280" s="129">
        <f t="shared" si="295"/>
        <v>19.5</v>
      </c>
      <c r="AA280" s="129">
        <f t="shared" si="295"/>
        <v>39</v>
      </c>
      <c r="AB280" s="130">
        <f>R280/1800/0.6</f>
        <v>0.17453703703703707</v>
      </c>
      <c r="AC280" s="7"/>
      <c r="AD280" s="131"/>
      <c r="AE280" s="132"/>
      <c r="AF280" s="132"/>
      <c r="AG280" s="132"/>
      <c r="AH280" s="132"/>
      <c r="AI280" s="132"/>
      <c r="AJ280" s="132"/>
      <c r="AK280" s="132"/>
      <c r="AL280" s="132"/>
      <c r="AM280" s="132"/>
      <c r="AN280" s="132"/>
      <c r="AO280" s="132"/>
      <c r="AP280" s="132"/>
      <c r="AQ280" s="132"/>
      <c r="AR280" s="132"/>
      <c r="AS280" s="132"/>
      <c r="AT280" s="132"/>
      <c r="AU280" s="132"/>
      <c r="AV280" s="132"/>
    </row>
    <row r="281" spans="1:68" ht="27.75" customHeight="1" thickTop="1" x14ac:dyDescent="0.25">
      <c r="A281" s="54" t="s">
        <v>1158</v>
      </c>
      <c r="B281" s="55" t="s">
        <v>1159</v>
      </c>
      <c r="C281" s="56"/>
      <c r="D281" s="57"/>
      <c r="E281" s="150"/>
      <c r="F281" s="80"/>
      <c r="G281" s="60"/>
      <c r="H281" s="545"/>
      <c r="I281" s="959"/>
      <c r="J281" s="62"/>
      <c r="K281" s="63"/>
      <c r="L281" s="63"/>
      <c r="M281" s="64"/>
      <c r="N281" s="65"/>
      <c r="O281" s="66"/>
      <c r="P281" s="66"/>
      <c r="Q281" s="960"/>
      <c r="R281" s="68"/>
      <c r="S281" s="69">
        <f t="shared" ref="S281:S290" si="296">J281*M281*$S$5</f>
        <v>0</v>
      </c>
      <c r="T281" s="70">
        <f t="shared" ref="T281:T290" si="297">K281*M281*$T$5</f>
        <v>0</v>
      </c>
      <c r="U281" s="70">
        <f t="shared" ref="U281:U290" si="298">J281*M281*$U$5</f>
        <v>0</v>
      </c>
      <c r="V281" s="70">
        <f t="shared" ref="V281:V292" si="299">N281*Q281*$V$7</f>
        <v>0</v>
      </c>
      <c r="W281" s="70">
        <f t="shared" ref="W281:W292" si="300">O281*Q281*$W$7</f>
        <v>0</v>
      </c>
      <c r="X281" s="70">
        <f t="shared" ref="X281:X292" si="301">N281*Q281*$X$7</f>
        <v>0</v>
      </c>
      <c r="Y281" s="70">
        <f t="shared" ref="Y281:AA292" si="302">S281+V281</f>
        <v>0</v>
      </c>
      <c r="Z281" s="70">
        <f t="shared" si="302"/>
        <v>0</v>
      </c>
      <c r="AA281" s="70">
        <f t="shared" si="302"/>
        <v>0</v>
      </c>
      <c r="AB281" s="71"/>
      <c r="AC281" s="7">
        <f>R281-Y281-Z281-AA281</f>
        <v>0</v>
      </c>
      <c r="AD281" s="162"/>
      <c r="AE281" s="134"/>
      <c r="AF281" s="163"/>
      <c r="AG281" s="164"/>
      <c r="AH281" s="88"/>
      <c r="AI281" s="88"/>
      <c r="AJ281" s="75"/>
      <c r="AK281" s="182"/>
      <c r="AL281" s="88"/>
      <c r="AM281" s="75"/>
      <c r="AN281" s="89"/>
      <c r="AO281" s="162"/>
      <c r="AP281" s="87"/>
      <c r="AQ281" s="87"/>
      <c r="AR281" s="167"/>
      <c r="AS281" s="87"/>
      <c r="AT281" s="88"/>
      <c r="AU281" s="75"/>
      <c r="AV281" s="89"/>
    </row>
    <row r="282" spans="1:68" ht="27.95" customHeight="1" x14ac:dyDescent="0.25">
      <c r="A282" s="54"/>
      <c r="B282" s="55"/>
      <c r="C282" s="56"/>
      <c r="D282" s="57" t="s">
        <v>896</v>
      </c>
      <c r="E282" s="58" t="s">
        <v>54</v>
      </c>
      <c r="F282" s="80">
        <v>2</v>
      </c>
      <c r="G282" s="60" t="s">
        <v>918</v>
      </c>
      <c r="H282" s="545" t="s">
        <v>919</v>
      </c>
      <c r="I282" s="81"/>
      <c r="J282" s="82"/>
      <c r="K282" s="63">
        <f t="shared" ref="K282:K290" si="303">IF(J282&gt;0, 1, 0)</f>
        <v>0</v>
      </c>
      <c r="L282" s="63">
        <f t="shared" ref="L282:L292" si="304">J282-K282</f>
        <v>0</v>
      </c>
      <c r="M282" s="83"/>
      <c r="N282" s="84"/>
      <c r="O282" s="66"/>
      <c r="P282" s="66"/>
      <c r="Q282" s="83"/>
      <c r="R282" s="85">
        <f t="shared" ref="R282:R290" si="305">(K282*M282*$R$5)+(L282*M282*$R$6)+(O282*Q282*$R$7)+(P282*Q282*$R$8)</f>
        <v>0</v>
      </c>
      <c r="S282" s="69">
        <f t="shared" si="296"/>
        <v>0</v>
      </c>
      <c r="T282" s="70">
        <f t="shared" si="297"/>
        <v>0</v>
      </c>
      <c r="U282" s="70">
        <f t="shared" si="298"/>
        <v>0</v>
      </c>
      <c r="V282" s="70">
        <f t="shared" si="299"/>
        <v>0</v>
      </c>
      <c r="W282" s="70">
        <f t="shared" si="300"/>
        <v>0</v>
      </c>
      <c r="X282" s="70">
        <f t="shared" si="301"/>
        <v>0</v>
      </c>
      <c r="Y282" s="70">
        <f t="shared" si="302"/>
        <v>0</v>
      </c>
      <c r="Z282" s="70">
        <f t="shared" si="302"/>
        <v>0</v>
      </c>
      <c r="AA282" s="70">
        <f t="shared" si="302"/>
        <v>0</v>
      </c>
      <c r="AB282" s="71"/>
      <c r="AC282" s="7">
        <f t="shared" ref="AC282:AC292" si="306">R280-Y280-Z280-AA280</f>
        <v>0</v>
      </c>
      <c r="AD282" s="162"/>
      <c r="AE282" s="134"/>
      <c r="AF282" s="163"/>
      <c r="AG282" s="164"/>
      <c r="AH282" s="88"/>
      <c r="AI282" s="88"/>
      <c r="AJ282" s="75"/>
      <c r="AK282" s="182"/>
      <c r="AL282" s="88"/>
      <c r="AM282" s="75"/>
      <c r="AN282" s="89"/>
      <c r="AO282" s="86"/>
      <c r="AP282" s="87"/>
      <c r="AQ282" s="87"/>
      <c r="AR282" s="87"/>
      <c r="AS282" s="87"/>
      <c r="AT282" s="88"/>
      <c r="AU282" s="75"/>
      <c r="AV282" s="89"/>
    </row>
    <row r="283" spans="1:68" ht="27.95" customHeight="1" x14ac:dyDescent="0.25">
      <c r="A283" s="54"/>
      <c r="B283" s="55"/>
      <c r="C283" s="56"/>
      <c r="D283" s="57" t="s">
        <v>896</v>
      </c>
      <c r="E283" s="58" t="s">
        <v>54</v>
      </c>
      <c r="F283" s="80">
        <v>5</v>
      </c>
      <c r="G283" s="60" t="s">
        <v>980</v>
      </c>
      <c r="H283" s="60" t="s">
        <v>946</v>
      </c>
      <c r="I283" s="81"/>
      <c r="J283" s="82"/>
      <c r="K283" s="63">
        <f t="shared" si="303"/>
        <v>0</v>
      </c>
      <c r="L283" s="63">
        <f t="shared" si="304"/>
        <v>0</v>
      </c>
      <c r="M283" s="83"/>
      <c r="N283" s="84"/>
      <c r="O283" s="66">
        <f t="shared" ref="O283:O292" si="307">IF(N283&gt;0, 1, 0)</f>
        <v>0</v>
      </c>
      <c r="P283" s="66">
        <f t="shared" ref="P283:P292" si="308">N283-O283</f>
        <v>0</v>
      </c>
      <c r="Q283" s="83"/>
      <c r="R283" s="85">
        <f t="shared" si="305"/>
        <v>0</v>
      </c>
      <c r="S283" s="69">
        <f t="shared" si="296"/>
        <v>0</v>
      </c>
      <c r="T283" s="70">
        <f t="shared" si="297"/>
        <v>0</v>
      </c>
      <c r="U283" s="70">
        <f t="shared" si="298"/>
        <v>0</v>
      </c>
      <c r="V283" s="70">
        <f t="shared" si="299"/>
        <v>0</v>
      </c>
      <c r="W283" s="70">
        <f t="shared" si="300"/>
        <v>0</v>
      </c>
      <c r="X283" s="70">
        <f t="shared" si="301"/>
        <v>0</v>
      </c>
      <c r="Y283" s="70">
        <f t="shared" si="302"/>
        <v>0</v>
      </c>
      <c r="Z283" s="70">
        <f t="shared" si="302"/>
        <v>0</v>
      </c>
      <c r="AA283" s="70">
        <f t="shared" si="302"/>
        <v>0</v>
      </c>
      <c r="AB283" s="71"/>
      <c r="AC283" s="7">
        <f t="shared" si="306"/>
        <v>0</v>
      </c>
      <c r="AD283" s="162"/>
      <c r="AE283" s="134"/>
      <c r="AF283" s="163"/>
      <c r="AG283" s="164"/>
      <c r="AH283" s="88"/>
      <c r="AI283" s="88"/>
      <c r="AJ283" s="75"/>
      <c r="AK283" s="167"/>
      <c r="AL283" s="88"/>
      <c r="AM283" s="75"/>
      <c r="AN283" s="89"/>
      <c r="AO283" s="86"/>
      <c r="AP283" s="87"/>
      <c r="AQ283" s="87"/>
      <c r="AR283" s="87"/>
      <c r="AS283" s="87"/>
      <c r="AT283" s="88"/>
      <c r="AU283" s="75"/>
      <c r="AV283" s="89"/>
    </row>
    <row r="284" spans="1:68" ht="27.95" customHeight="1" x14ac:dyDescent="0.25">
      <c r="A284" s="54"/>
      <c r="B284" s="55"/>
      <c r="C284" s="56"/>
      <c r="D284" s="57" t="s">
        <v>896</v>
      </c>
      <c r="E284" s="58" t="s">
        <v>54</v>
      </c>
      <c r="F284" s="59">
        <v>5</v>
      </c>
      <c r="G284" s="60" t="s">
        <v>1044</v>
      </c>
      <c r="H284" s="545" t="s">
        <v>1034</v>
      </c>
      <c r="I284" s="81"/>
      <c r="J284" s="82"/>
      <c r="K284" s="63">
        <f t="shared" si="303"/>
        <v>0</v>
      </c>
      <c r="L284" s="63">
        <f t="shared" si="304"/>
        <v>0</v>
      </c>
      <c r="M284" s="83"/>
      <c r="N284" s="84"/>
      <c r="O284" s="66">
        <f t="shared" si="307"/>
        <v>0</v>
      </c>
      <c r="P284" s="66">
        <f t="shared" si="308"/>
        <v>0</v>
      </c>
      <c r="Q284" s="83"/>
      <c r="R284" s="85">
        <f t="shared" si="305"/>
        <v>0</v>
      </c>
      <c r="S284" s="69">
        <f t="shared" si="296"/>
        <v>0</v>
      </c>
      <c r="T284" s="70">
        <f t="shared" si="297"/>
        <v>0</v>
      </c>
      <c r="U284" s="70">
        <f t="shared" si="298"/>
        <v>0</v>
      </c>
      <c r="V284" s="70">
        <f t="shared" si="299"/>
        <v>0</v>
      </c>
      <c r="W284" s="70">
        <f t="shared" si="300"/>
        <v>0</v>
      </c>
      <c r="X284" s="70">
        <f t="shared" si="301"/>
        <v>0</v>
      </c>
      <c r="Y284" s="70">
        <f t="shared" si="302"/>
        <v>0</v>
      </c>
      <c r="Z284" s="70">
        <f t="shared" si="302"/>
        <v>0</v>
      </c>
      <c r="AA284" s="70">
        <f t="shared" si="302"/>
        <v>0</v>
      </c>
      <c r="AB284" s="71"/>
      <c r="AC284" s="7">
        <f t="shared" si="306"/>
        <v>0</v>
      </c>
      <c r="AD284" s="86"/>
      <c r="AE284" s="73"/>
      <c r="AF284" s="87"/>
      <c r="AG284" s="87"/>
      <c r="AH284" s="88"/>
      <c r="AI284" s="88"/>
      <c r="AJ284" s="75"/>
      <c r="AK284" s="87"/>
      <c r="AL284" s="88"/>
      <c r="AM284" s="75"/>
      <c r="AN284" s="89"/>
      <c r="AO284" s="86"/>
      <c r="AP284" s="87"/>
      <c r="AQ284" s="87"/>
      <c r="AR284" s="87"/>
      <c r="AS284" s="87"/>
      <c r="AT284" s="88"/>
      <c r="AU284" s="75"/>
      <c r="AV284" s="89"/>
    </row>
    <row r="285" spans="1:68" ht="27.95" customHeight="1" x14ac:dyDescent="0.25">
      <c r="A285" s="54"/>
      <c r="B285" s="55"/>
      <c r="C285" s="56"/>
      <c r="D285" s="57" t="s">
        <v>896</v>
      </c>
      <c r="E285" s="150" t="s">
        <v>84</v>
      </c>
      <c r="F285" s="80">
        <v>4</v>
      </c>
      <c r="G285" s="60" t="s">
        <v>1033</v>
      </c>
      <c r="H285" s="545" t="s">
        <v>1034</v>
      </c>
      <c r="I285" s="81"/>
      <c r="J285" s="82"/>
      <c r="K285" s="63">
        <f t="shared" si="303"/>
        <v>0</v>
      </c>
      <c r="L285" s="63">
        <f t="shared" si="304"/>
        <v>0</v>
      </c>
      <c r="M285" s="83"/>
      <c r="N285" s="84"/>
      <c r="O285" s="66">
        <f t="shared" si="307"/>
        <v>0</v>
      </c>
      <c r="P285" s="66">
        <f t="shared" si="308"/>
        <v>0</v>
      </c>
      <c r="Q285" s="83"/>
      <c r="R285" s="85">
        <f t="shared" si="305"/>
        <v>0</v>
      </c>
      <c r="S285" s="69">
        <f t="shared" si="296"/>
        <v>0</v>
      </c>
      <c r="T285" s="70">
        <f t="shared" si="297"/>
        <v>0</v>
      </c>
      <c r="U285" s="70">
        <f t="shared" si="298"/>
        <v>0</v>
      </c>
      <c r="V285" s="70">
        <f t="shared" si="299"/>
        <v>0</v>
      </c>
      <c r="W285" s="70">
        <f t="shared" si="300"/>
        <v>0</v>
      </c>
      <c r="X285" s="70">
        <f t="shared" si="301"/>
        <v>0</v>
      </c>
      <c r="Y285" s="70">
        <f t="shared" si="302"/>
        <v>0</v>
      </c>
      <c r="Z285" s="70">
        <f t="shared" si="302"/>
        <v>0</v>
      </c>
      <c r="AA285" s="70">
        <f t="shared" si="302"/>
        <v>0</v>
      </c>
      <c r="AB285" s="71"/>
      <c r="AC285" s="7">
        <f t="shared" si="306"/>
        <v>0</v>
      </c>
      <c r="AD285" s="86"/>
      <c r="AE285" s="73"/>
      <c r="AF285" s="87"/>
      <c r="AG285" s="87"/>
      <c r="AH285" s="88"/>
      <c r="AI285" s="88"/>
      <c r="AJ285" s="75"/>
      <c r="AK285" s="87"/>
      <c r="AL285" s="88"/>
      <c r="AM285" s="75"/>
      <c r="AN285" s="89"/>
      <c r="AO285" s="86"/>
      <c r="AP285" s="87"/>
      <c r="AQ285" s="87"/>
      <c r="AR285" s="87"/>
      <c r="AS285" s="87"/>
      <c r="AT285" s="88"/>
      <c r="AU285" s="75"/>
      <c r="AV285" s="89"/>
    </row>
    <row r="286" spans="1:68" ht="27.95" customHeight="1" x14ac:dyDescent="0.25">
      <c r="A286" s="54"/>
      <c r="B286" s="55"/>
      <c r="C286" s="56"/>
      <c r="D286" s="57" t="s">
        <v>896</v>
      </c>
      <c r="E286" s="150" t="s">
        <v>84</v>
      </c>
      <c r="F286" s="80">
        <v>2</v>
      </c>
      <c r="G286" s="60" t="s">
        <v>931</v>
      </c>
      <c r="H286" s="60" t="s">
        <v>932</v>
      </c>
      <c r="I286" s="81"/>
      <c r="J286" s="82"/>
      <c r="K286" s="63">
        <f t="shared" si="303"/>
        <v>0</v>
      </c>
      <c r="L286" s="63">
        <f t="shared" si="304"/>
        <v>0</v>
      </c>
      <c r="M286" s="83"/>
      <c r="N286" s="84"/>
      <c r="O286" s="66"/>
      <c r="P286" s="66"/>
      <c r="Q286" s="83"/>
      <c r="R286" s="85">
        <f t="shared" si="305"/>
        <v>0</v>
      </c>
      <c r="S286" s="69">
        <f t="shared" si="296"/>
        <v>0</v>
      </c>
      <c r="T286" s="70">
        <f t="shared" si="297"/>
        <v>0</v>
      </c>
      <c r="U286" s="70">
        <f t="shared" si="298"/>
        <v>0</v>
      </c>
      <c r="V286" s="70">
        <f t="shared" si="299"/>
        <v>0</v>
      </c>
      <c r="W286" s="70">
        <f t="shared" si="300"/>
        <v>0</v>
      </c>
      <c r="X286" s="70">
        <f t="shared" si="301"/>
        <v>0</v>
      </c>
      <c r="Y286" s="70">
        <f t="shared" si="302"/>
        <v>0</v>
      </c>
      <c r="Z286" s="70">
        <f t="shared" si="302"/>
        <v>0</v>
      </c>
      <c r="AA286" s="70">
        <f t="shared" si="302"/>
        <v>0</v>
      </c>
      <c r="AB286" s="71"/>
      <c r="AC286" s="7">
        <f t="shared" si="306"/>
        <v>0</v>
      </c>
      <c r="AD286" s="86"/>
      <c r="AE286" s="73"/>
      <c r="AF286" s="87"/>
      <c r="AG286" s="87"/>
      <c r="AH286" s="88"/>
      <c r="AI286" s="88"/>
      <c r="AJ286" s="75"/>
      <c r="AK286" s="87"/>
      <c r="AL286" s="88"/>
      <c r="AM286" s="75"/>
      <c r="AN286" s="89"/>
      <c r="AO286" s="86"/>
      <c r="AP286" s="87"/>
      <c r="AQ286" s="87"/>
      <c r="AR286" s="87"/>
      <c r="AS286" s="87"/>
      <c r="AT286" s="88"/>
      <c r="AU286" s="75"/>
      <c r="AV286" s="89"/>
    </row>
    <row r="287" spans="1:68" ht="27.95" customHeight="1" x14ac:dyDescent="0.25">
      <c r="A287" s="54"/>
      <c r="B287" s="55"/>
      <c r="C287" s="56"/>
      <c r="D287" s="57" t="s">
        <v>896</v>
      </c>
      <c r="E287" s="150" t="s">
        <v>84</v>
      </c>
      <c r="F287" s="80">
        <v>3</v>
      </c>
      <c r="G287" s="60" t="s">
        <v>945</v>
      </c>
      <c r="H287" s="60" t="s">
        <v>946</v>
      </c>
      <c r="I287" s="81"/>
      <c r="J287" s="82"/>
      <c r="K287" s="63">
        <f t="shared" si="303"/>
        <v>0</v>
      </c>
      <c r="L287" s="63">
        <f t="shared" si="304"/>
        <v>0</v>
      </c>
      <c r="M287" s="83"/>
      <c r="N287" s="84"/>
      <c r="O287" s="66"/>
      <c r="P287" s="66"/>
      <c r="Q287" s="83"/>
      <c r="R287" s="85">
        <f t="shared" si="305"/>
        <v>0</v>
      </c>
      <c r="S287" s="69">
        <f t="shared" si="296"/>
        <v>0</v>
      </c>
      <c r="T287" s="70">
        <f t="shared" si="297"/>
        <v>0</v>
      </c>
      <c r="U287" s="70">
        <f t="shared" si="298"/>
        <v>0</v>
      </c>
      <c r="V287" s="70">
        <f t="shared" si="299"/>
        <v>0</v>
      </c>
      <c r="W287" s="70">
        <f t="shared" si="300"/>
        <v>0</v>
      </c>
      <c r="X287" s="70">
        <f t="shared" si="301"/>
        <v>0</v>
      </c>
      <c r="Y287" s="70">
        <f t="shared" si="302"/>
        <v>0</v>
      </c>
      <c r="Z287" s="70">
        <f t="shared" si="302"/>
        <v>0</v>
      </c>
      <c r="AA287" s="70">
        <f t="shared" si="302"/>
        <v>0</v>
      </c>
      <c r="AB287" s="71"/>
      <c r="AC287" s="7">
        <f t="shared" si="306"/>
        <v>0</v>
      </c>
      <c r="AD287" s="86"/>
      <c r="AE287" s="73"/>
      <c r="AF287" s="87"/>
      <c r="AG287" s="87"/>
      <c r="AH287" s="88"/>
      <c r="AI287" s="88"/>
      <c r="AJ287" s="75"/>
      <c r="AK287" s="87"/>
      <c r="AL287" s="88"/>
      <c r="AM287" s="75"/>
      <c r="AN287" s="89"/>
      <c r="AO287" s="86"/>
      <c r="AP287" s="87"/>
      <c r="AQ287" s="87"/>
      <c r="AR287" s="87"/>
      <c r="AS287" s="87"/>
      <c r="AT287" s="88"/>
      <c r="AU287" s="75"/>
      <c r="AV287" s="89"/>
    </row>
    <row r="288" spans="1:68" ht="27.95" customHeight="1" x14ac:dyDescent="0.25">
      <c r="A288" s="54"/>
      <c r="B288" s="55"/>
      <c r="C288" s="56"/>
      <c r="D288" s="57" t="s">
        <v>896</v>
      </c>
      <c r="E288" s="150" t="s">
        <v>129</v>
      </c>
      <c r="F288" s="59">
        <v>3</v>
      </c>
      <c r="G288" s="60" t="s">
        <v>952</v>
      </c>
      <c r="H288" s="60" t="s">
        <v>935</v>
      </c>
      <c r="I288" s="94"/>
      <c r="J288" s="82"/>
      <c r="K288" s="63">
        <f t="shared" si="303"/>
        <v>0</v>
      </c>
      <c r="L288" s="63">
        <f t="shared" si="304"/>
        <v>0</v>
      </c>
      <c r="M288" s="83"/>
      <c r="N288" s="84"/>
      <c r="O288" s="66">
        <f t="shared" si="307"/>
        <v>0</v>
      </c>
      <c r="P288" s="66">
        <f t="shared" si="308"/>
        <v>0</v>
      </c>
      <c r="Q288" s="83"/>
      <c r="R288" s="85">
        <f t="shared" si="305"/>
        <v>0</v>
      </c>
      <c r="S288" s="69">
        <f t="shared" si="296"/>
        <v>0</v>
      </c>
      <c r="T288" s="70">
        <f t="shared" si="297"/>
        <v>0</v>
      </c>
      <c r="U288" s="70">
        <f t="shared" si="298"/>
        <v>0</v>
      </c>
      <c r="V288" s="70">
        <f t="shared" si="299"/>
        <v>0</v>
      </c>
      <c r="W288" s="70">
        <f t="shared" si="300"/>
        <v>0</v>
      </c>
      <c r="X288" s="70">
        <f t="shared" si="301"/>
        <v>0</v>
      </c>
      <c r="Y288" s="70">
        <f t="shared" si="302"/>
        <v>0</v>
      </c>
      <c r="Z288" s="70">
        <f t="shared" si="302"/>
        <v>0</v>
      </c>
      <c r="AA288" s="70">
        <f t="shared" si="302"/>
        <v>0</v>
      </c>
      <c r="AB288" s="71"/>
      <c r="AC288" s="7">
        <f t="shared" si="306"/>
        <v>0</v>
      </c>
      <c r="AD288" s="86"/>
      <c r="AE288" s="73"/>
      <c r="AF288" s="87"/>
      <c r="AG288" s="87"/>
      <c r="AH288" s="88"/>
      <c r="AI288" s="88"/>
      <c r="AJ288" s="75"/>
      <c r="AK288" s="87"/>
      <c r="AL288" s="88"/>
      <c r="AM288" s="75"/>
      <c r="AN288" s="89"/>
      <c r="AO288" s="86"/>
      <c r="AP288" s="87"/>
      <c r="AQ288" s="87"/>
      <c r="AR288" s="87"/>
      <c r="AS288" s="87"/>
      <c r="AT288" s="88"/>
      <c r="AU288" s="75"/>
      <c r="AV288" s="89"/>
    </row>
    <row r="289" spans="1:68" ht="27.95" customHeight="1" x14ac:dyDescent="0.25">
      <c r="A289" s="54"/>
      <c r="B289" s="55"/>
      <c r="C289" s="56"/>
      <c r="D289" s="57"/>
      <c r="E289" s="143"/>
      <c r="F289" s="144"/>
      <c r="G289" s="60" t="s">
        <v>1137</v>
      </c>
      <c r="H289" s="60" t="s">
        <v>1138</v>
      </c>
      <c r="I289" s="959"/>
      <c r="J289" s="62">
        <v>0</v>
      </c>
      <c r="K289" s="63">
        <f t="shared" si="303"/>
        <v>0</v>
      </c>
      <c r="L289" s="63">
        <f t="shared" si="304"/>
        <v>0</v>
      </c>
      <c r="M289" s="64">
        <v>26</v>
      </c>
      <c r="N289" s="65"/>
      <c r="O289" s="493">
        <f t="shared" si="307"/>
        <v>0</v>
      </c>
      <c r="P289" s="493">
        <f t="shared" si="308"/>
        <v>0</v>
      </c>
      <c r="Q289" s="973"/>
      <c r="R289" s="68">
        <f t="shared" si="305"/>
        <v>0</v>
      </c>
      <c r="S289" s="69">
        <f t="shared" si="296"/>
        <v>0</v>
      </c>
      <c r="T289" s="70">
        <f t="shared" si="297"/>
        <v>0</v>
      </c>
      <c r="U289" s="70">
        <f t="shared" si="298"/>
        <v>0</v>
      </c>
      <c r="V289" s="70">
        <f t="shared" si="299"/>
        <v>0</v>
      </c>
      <c r="W289" s="70">
        <f t="shared" si="300"/>
        <v>0</v>
      </c>
      <c r="X289" s="70">
        <f t="shared" si="301"/>
        <v>0</v>
      </c>
      <c r="Y289" s="70">
        <f t="shared" si="302"/>
        <v>0</v>
      </c>
      <c r="Z289" s="70">
        <f t="shared" si="302"/>
        <v>0</v>
      </c>
      <c r="AA289" s="70">
        <f t="shared" si="302"/>
        <v>0</v>
      </c>
      <c r="AB289" s="71"/>
      <c r="AC289" s="7">
        <f t="shared" si="306"/>
        <v>0</v>
      </c>
      <c r="AD289" s="86"/>
      <c r="AE289" s="73"/>
      <c r="AF289" s="87"/>
      <c r="AG289" s="87"/>
      <c r="AH289" s="88"/>
      <c r="AI289" s="88"/>
      <c r="AJ289" s="75"/>
      <c r="AK289" s="87"/>
      <c r="AL289" s="88"/>
      <c r="AM289" s="75"/>
      <c r="AN289" s="89"/>
      <c r="AO289" s="86"/>
      <c r="AP289" s="87"/>
      <c r="AQ289" s="87"/>
      <c r="AR289" s="87"/>
      <c r="AS289" s="87"/>
      <c r="AT289" s="88"/>
      <c r="AU289" s="75"/>
      <c r="AV289" s="89"/>
      <c r="AW289" s="171"/>
      <c r="AX289" s="171"/>
      <c r="AY289" s="171"/>
      <c r="AZ289" s="171"/>
      <c r="BA289" s="171"/>
      <c r="BB289" s="171"/>
      <c r="BC289" s="171"/>
      <c r="BD289" s="171"/>
      <c r="BE289" s="171"/>
      <c r="BF289" s="171"/>
      <c r="BG289" s="171"/>
      <c r="BH289" s="171"/>
      <c r="BI289" s="171"/>
      <c r="BJ289" s="171"/>
      <c r="BK289" s="171"/>
      <c r="BL289" s="171"/>
      <c r="BM289" s="171"/>
      <c r="BN289" s="171"/>
      <c r="BO289" s="171"/>
      <c r="BP289" s="171"/>
    </row>
    <row r="290" spans="1:68" ht="27.95" customHeight="1" x14ac:dyDescent="0.25">
      <c r="A290" s="54" t="s">
        <v>1158</v>
      </c>
      <c r="B290" s="55" t="s">
        <v>1159</v>
      </c>
      <c r="C290" s="56"/>
      <c r="D290" s="57"/>
      <c r="E290" s="146"/>
      <c r="F290" s="962"/>
      <c r="G290" s="91" t="s">
        <v>897</v>
      </c>
      <c r="H290" s="91" t="s">
        <v>904</v>
      </c>
      <c r="I290" s="81"/>
      <c r="J290" s="82">
        <v>0</v>
      </c>
      <c r="K290" s="63">
        <f t="shared" si="303"/>
        <v>0</v>
      </c>
      <c r="L290" s="63">
        <f t="shared" si="304"/>
        <v>0</v>
      </c>
      <c r="M290" s="83">
        <v>2</v>
      </c>
      <c r="N290" s="84">
        <v>3</v>
      </c>
      <c r="O290" s="66">
        <f t="shared" si="307"/>
        <v>1</v>
      </c>
      <c r="P290" s="66">
        <f t="shared" si="308"/>
        <v>2</v>
      </c>
      <c r="Q290" s="494">
        <v>26</v>
      </c>
      <c r="R290" s="85">
        <f t="shared" si="305"/>
        <v>109.20000000000002</v>
      </c>
      <c r="S290" s="69">
        <f t="shared" si="296"/>
        <v>0</v>
      </c>
      <c r="T290" s="70">
        <f t="shared" si="297"/>
        <v>0</v>
      </c>
      <c r="U290" s="70">
        <f t="shared" si="298"/>
        <v>0</v>
      </c>
      <c r="V290" s="70">
        <f t="shared" si="299"/>
        <v>78</v>
      </c>
      <c r="W290" s="70">
        <f t="shared" si="300"/>
        <v>7.8</v>
      </c>
      <c r="X290" s="70">
        <f t="shared" si="301"/>
        <v>23.4</v>
      </c>
      <c r="Y290" s="70">
        <f t="shared" si="302"/>
        <v>78</v>
      </c>
      <c r="Z290" s="70">
        <f t="shared" si="302"/>
        <v>7.8</v>
      </c>
      <c r="AA290" s="70">
        <f t="shared" si="302"/>
        <v>23.4</v>
      </c>
      <c r="AB290" s="71"/>
      <c r="AC290" s="7">
        <f t="shared" si="306"/>
        <v>0</v>
      </c>
      <c r="AD290" s="86"/>
      <c r="AE290" s="73"/>
      <c r="AF290" s="87"/>
      <c r="AG290" s="87"/>
      <c r="AH290" s="88"/>
      <c r="AI290" s="88"/>
      <c r="AJ290" s="75"/>
      <c r="AK290" s="87"/>
      <c r="AL290" s="88"/>
      <c r="AM290" s="75"/>
      <c r="AN290" s="89"/>
      <c r="AO290" s="86"/>
      <c r="AP290" s="87"/>
      <c r="AQ290" s="87"/>
      <c r="AR290" s="87"/>
      <c r="AS290" s="87"/>
      <c r="AT290" s="88"/>
      <c r="AU290" s="75"/>
      <c r="AV290" s="89"/>
      <c r="AW290" s="171"/>
      <c r="AX290" s="171"/>
      <c r="AY290" s="171"/>
      <c r="AZ290" s="171"/>
      <c r="BA290" s="171"/>
      <c r="BB290" s="171"/>
      <c r="BC290" s="171"/>
      <c r="BD290" s="171"/>
      <c r="BE290" s="171"/>
      <c r="BF290" s="171"/>
      <c r="BG290" s="171"/>
      <c r="BH290" s="171"/>
      <c r="BI290" s="171"/>
      <c r="BJ290" s="171"/>
      <c r="BK290" s="171"/>
      <c r="BL290" s="171"/>
      <c r="BM290" s="171"/>
      <c r="BN290" s="171"/>
      <c r="BO290" s="171"/>
      <c r="BP290" s="171"/>
    </row>
    <row r="291" spans="1:68" s="179" customFormat="1" ht="27.95" hidden="1" customHeight="1" x14ac:dyDescent="0.25">
      <c r="A291" s="193"/>
      <c r="B291" s="194"/>
      <c r="C291" s="56"/>
      <c r="D291" s="57"/>
      <c r="E291" s="101" t="s">
        <v>49</v>
      </c>
      <c r="F291" s="101"/>
      <c r="G291" s="102"/>
      <c r="H291" s="103"/>
      <c r="I291" s="104"/>
      <c r="J291" s="105"/>
      <c r="K291" s="106">
        <f>IF(J291&gt;0, 1, 0)</f>
        <v>0</v>
      </c>
      <c r="L291" s="106">
        <f t="shared" si="304"/>
        <v>0</v>
      </c>
      <c r="M291" s="107"/>
      <c r="N291" s="108"/>
      <c r="O291" s="109">
        <f t="shared" si="307"/>
        <v>0</v>
      </c>
      <c r="P291" s="109">
        <f t="shared" si="308"/>
        <v>0</v>
      </c>
      <c r="Q291" s="107"/>
      <c r="R291" s="110">
        <f>J291*M291*$R$9</f>
        <v>0</v>
      </c>
      <c r="S291" s="111">
        <f>J291*M291*$S$9</f>
        <v>0</v>
      </c>
      <c r="T291" s="112">
        <f>K291*M291*$T$9</f>
        <v>0</v>
      </c>
      <c r="U291" s="112">
        <f>J291*M291*$U$9</f>
        <v>0</v>
      </c>
      <c r="V291" s="112">
        <f t="shared" si="299"/>
        <v>0</v>
      </c>
      <c r="W291" s="112">
        <f t="shared" si="300"/>
        <v>0</v>
      </c>
      <c r="X291" s="112">
        <f t="shared" si="301"/>
        <v>0</v>
      </c>
      <c r="Y291" s="112">
        <f t="shared" si="302"/>
        <v>0</v>
      </c>
      <c r="Z291" s="112">
        <f t="shared" si="302"/>
        <v>0</v>
      </c>
      <c r="AA291" s="112">
        <f t="shared" si="302"/>
        <v>0</v>
      </c>
      <c r="AB291" s="113"/>
      <c r="AC291" s="7">
        <f t="shared" si="306"/>
        <v>0</v>
      </c>
      <c r="AD291" s="176"/>
      <c r="AE291" s="73"/>
      <c r="AF291" s="177"/>
      <c r="AG291" s="177"/>
      <c r="AH291" s="88"/>
      <c r="AI291" s="88"/>
      <c r="AJ291" s="75"/>
      <c r="AK291" s="177"/>
      <c r="AL291" s="88"/>
      <c r="AM291" s="75"/>
      <c r="AN291" s="178"/>
      <c r="AO291" s="176"/>
      <c r="AP291" s="177"/>
      <c r="AQ291" s="177"/>
      <c r="AR291" s="177"/>
      <c r="AS291" s="177"/>
      <c r="AT291" s="88"/>
      <c r="AU291" s="75"/>
      <c r="AV291" s="178"/>
      <c r="AW291" s="6"/>
      <c r="AX291" s="6"/>
      <c r="AY291" s="6"/>
      <c r="AZ291" s="6"/>
      <c r="BA291" s="6"/>
      <c r="BB291" s="6"/>
      <c r="BC291" s="6"/>
      <c r="BD291" s="6"/>
      <c r="BE291" s="6"/>
      <c r="BF291" s="6"/>
      <c r="BG291" s="6"/>
      <c r="BH291" s="6"/>
      <c r="BI291" s="6"/>
      <c r="BJ291" s="6"/>
      <c r="BK291" s="6"/>
      <c r="BL291" s="6"/>
      <c r="BM291" s="6"/>
      <c r="BN291" s="6"/>
      <c r="BO291" s="6"/>
      <c r="BP291" s="6"/>
    </row>
    <row r="292" spans="1:68" s="171" customFormat="1" ht="27.95" hidden="1" customHeight="1" x14ac:dyDescent="0.25">
      <c r="A292" s="193"/>
      <c r="B292" s="194"/>
      <c r="C292" s="56"/>
      <c r="D292" s="57"/>
      <c r="E292" s="101" t="s">
        <v>49</v>
      </c>
      <c r="F292" s="101"/>
      <c r="G292" s="102"/>
      <c r="H292" s="103"/>
      <c r="I292" s="104"/>
      <c r="J292" s="105"/>
      <c r="K292" s="106">
        <f>IF(J292&gt;0, 1, 0)</f>
        <v>0</v>
      </c>
      <c r="L292" s="106">
        <f t="shared" si="304"/>
        <v>0</v>
      </c>
      <c r="M292" s="107"/>
      <c r="N292" s="108"/>
      <c r="O292" s="109">
        <f t="shared" si="307"/>
        <v>0</v>
      </c>
      <c r="P292" s="109">
        <f t="shared" si="308"/>
        <v>0</v>
      </c>
      <c r="Q292" s="107"/>
      <c r="R292" s="110">
        <f>J292*M292*$R$9</f>
        <v>0</v>
      </c>
      <c r="S292" s="111">
        <f>J292*M292*$S$9</f>
        <v>0</v>
      </c>
      <c r="T292" s="112">
        <f>K292*M292*$T$9</f>
        <v>0</v>
      </c>
      <c r="U292" s="112">
        <f>J292*M292*$U$9</f>
        <v>0</v>
      </c>
      <c r="V292" s="112">
        <f t="shared" si="299"/>
        <v>0</v>
      </c>
      <c r="W292" s="112">
        <f t="shared" si="300"/>
        <v>0</v>
      </c>
      <c r="X292" s="112">
        <f t="shared" si="301"/>
        <v>0</v>
      </c>
      <c r="Y292" s="112">
        <f t="shared" si="302"/>
        <v>0</v>
      </c>
      <c r="Z292" s="112">
        <f t="shared" si="302"/>
        <v>0</v>
      </c>
      <c r="AA292" s="112">
        <f t="shared" si="302"/>
        <v>0</v>
      </c>
      <c r="AB292" s="113"/>
      <c r="AC292" s="114">
        <f t="shared" si="306"/>
        <v>0</v>
      </c>
      <c r="AD292" s="176"/>
      <c r="AE292" s="73"/>
      <c r="AF292" s="177"/>
      <c r="AG292" s="177"/>
      <c r="AH292" s="88"/>
      <c r="AI292" s="88"/>
      <c r="AJ292" s="75"/>
      <c r="AK292" s="177"/>
      <c r="AL292" s="88"/>
      <c r="AM292" s="75"/>
      <c r="AN292" s="178"/>
      <c r="AO292" s="176"/>
      <c r="AP292" s="177"/>
      <c r="AQ292" s="177"/>
      <c r="AR292" s="177"/>
      <c r="AS292" s="177"/>
      <c r="AT292" s="88"/>
      <c r="AU292" s="75"/>
      <c r="AV292" s="178"/>
      <c r="AW292" s="6"/>
      <c r="AX292" s="6"/>
      <c r="AY292" s="6"/>
      <c r="AZ292" s="6"/>
      <c r="BA292" s="6"/>
      <c r="BB292" s="6"/>
      <c r="BC292" s="6"/>
      <c r="BD292" s="6"/>
      <c r="BE292" s="6"/>
      <c r="BF292" s="6"/>
      <c r="BG292" s="6"/>
      <c r="BH292" s="6"/>
      <c r="BI292" s="6"/>
      <c r="BJ292" s="6"/>
      <c r="BK292" s="6"/>
      <c r="BL292" s="6"/>
      <c r="BM292" s="6"/>
      <c r="BN292" s="6"/>
      <c r="BO292" s="6"/>
      <c r="BP292" s="6"/>
    </row>
    <row r="293" spans="1:68" ht="27.95" customHeight="1" thickBot="1" x14ac:dyDescent="0.3">
      <c r="A293" s="116"/>
      <c r="B293" s="117"/>
      <c r="C293" s="117"/>
      <c r="D293" s="497"/>
      <c r="E293" s="118"/>
      <c r="F293" s="118"/>
      <c r="G293" s="119"/>
      <c r="H293" s="120" t="s">
        <v>90</v>
      </c>
      <c r="I293" s="121"/>
      <c r="J293" s="122"/>
      <c r="K293" s="123"/>
      <c r="L293" s="123"/>
      <c r="M293" s="124"/>
      <c r="N293" s="125"/>
      <c r="O293" s="123"/>
      <c r="P293" s="123"/>
      <c r="Q293" s="124"/>
      <c r="R293" s="126">
        <f>SUM(R281:R292)</f>
        <v>109.20000000000002</v>
      </c>
      <c r="S293" s="127">
        <f t="shared" ref="S293:AA293" si="309">SUM(S281:S292)</f>
        <v>0</v>
      </c>
      <c r="T293" s="128">
        <f t="shared" si="309"/>
        <v>0</v>
      </c>
      <c r="U293" s="128">
        <f t="shared" si="309"/>
        <v>0</v>
      </c>
      <c r="V293" s="128">
        <f t="shared" si="309"/>
        <v>78</v>
      </c>
      <c r="W293" s="128">
        <f t="shared" si="309"/>
        <v>7.8</v>
      </c>
      <c r="X293" s="128">
        <f t="shared" si="309"/>
        <v>23.4</v>
      </c>
      <c r="Y293" s="129">
        <f t="shared" si="309"/>
        <v>78</v>
      </c>
      <c r="Z293" s="129">
        <f t="shared" si="309"/>
        <v>7.8</v>
      </c>
      <c r="AA293" s="129">
        <f t="shared" si="309"/>
        <v>23.4</v>
      </c>
      <c r="AB293" s="130">
        <f>R293/1800/0.6</f>
        <v>0.10111111111111112</v>
      </c>
      <c r="AC293" s="7"/>
      <c r="AD293" s="131"/>
      <c r="AE293" s="132"/>
      <c r="AF293" s="132"/>
      <c r="AG293" s="132"/>
      <c r="AH293" s="132"/>
      <c r="AI293" s="132"/>
      <c r="AJ293" s="132"/>
      <c r="AK293" s="132"/>
      <c r="AL293" s="132"/>
      <c r="AM293" s="132"/>
      <c r="AN293" s="132"/>
      <c r="AO293" s="132"/>
      <c r="AP293" s="132"/>
      <c r="AQ293" s="132"/>
      <c r="AR293" s="132"/>
      <c r="AS293" s="132"/>
      <c r="AT293" s="132"/>
      <c r="AU293" s="132"/>
      <c r="AV293" s="961"/>
    </row>
    <row r="294" spans="1:68" s="207" customFormat="1" ht="36.75" customHeight="1" thickTop="1" thickBot="1" x14ac:dyDescent="0.3">
      <c r="A294" s="195"/>
      <c r="B294" s="196"/>
      <c r="C294" s="197"/>
      <c r="D294" s="575"/>
      <c r="E294" s="198"/>
      <c r="F294" s="198"/>
      <c r="G294" s="199"/>
      <c r="H294" s="200"/>
      <c r="I294" s="201"/>
      <c r="J294" s="202"/>
      <c r="K294" s="199"/>
      <c r="L294" s="203"/>
      <c r="M294" s="204"/>
      <c r="N294" s="205"/>
      <c r="O294" s="199"/>
      <c r="P294" s="203"/>
      <c r="Q294" s="204"/>
      <c r="R294" s="206">
        <f t="shared" ref="R294:AA294" si="310">R21+R34+R47+R60+R73+R86+R99+R112+R125+R138+R151+R164+R177+R190+R203+R216+R229+R242+R255+R268+R280+R293</f>
        <v>9358.6000000000022</v>
      </c>
      <c r="S294" s="206">
        <f t="shared" si="310"/>
        <v>1771</v>
      </c>
      <c r="T294" s="206">
        <f t="shared" si="310"/>
        <v>1789</v>
      </c>
      <c r="U294" s="206">
        <f t="shared" si="310"/>
        <v>2324.3999999999996</v>
      </c>
      <c r="V294" s="206">
        <f t="shared" si="310"/>
        <v>2275</v>
      </c>
      <c r="W294" s="206">
        <f t="shared" si="310"/>
        <v>434.09999999999997</v>
      </c>
      <c r="X294" s="206">
        <f t="shared" si="310"/>
        <v>682.5</v>
      </c>
      <c r="Y294" s="206">
        <f t="shared" si="310"/>
        <v>4046</v>
      </c>
      <c r="Z294" s="206">
        <f t="shared" si="310"/>
        <v>2223.1</v>
      </c>
      <c r="AA294" s="206">
        <f t="shared" si="310"/>
        <v>3006.8999999999996</v>
      </c>
      <c r="AB294" s="200"/>
      <c r="AC294" s="206">
        <f>AC21+AC34+AC47+AC60+AC73+AC86+AC99+AC112+AC125+AC138+AC151+AC164+AC177+AC190+AC203+AC216+AC229+AC242+AC255+AC268+AC280+AC293</f>
        <v>0</v>
      </c>
      <c r="AD294" s="200"/>
      <c r="AE294" s="200"/>
      <c r="AF294" s="200"/>
      <c r="AG294" s="200"/>
      <c r="AH294" s="200"/>
      <c r="AI294" s="200"/>
      <c r="AJ294" s="200"/>
      <c r="AK294" s="200"/>
      <c r="AL294" s="200"/>
      <c r="AM294" s="200"/>
      <c r="AN294" s="200"/>
      <c r="AO294" s="200"/>
      <c r="AP294" s="200"/>
      <c r="AQ294" s="200"/>
      <c r="AR294" s="200"/>
      <c r="AS294" s="200"/>
      <c r="AT294" s="200"/>
      <c r="AU294" s="200"/>
      <c r="AV294" s="200"/>
    </row>
    <row r="295" spans="1:68" x14ac:dyDescent="0.25">
      <c r="A295" s="208" t="s">
        <v>172</v>
      </c>
      <c r="L295" s="6"/>
      <c r="P295" s="6"/>
      <c r="AH295" s="216"/>
      <c r="AI295" s="216"/>
    </row>
    <row r="296" spans="1:68" x14ac:dyDescent="0.25">
      <c r="L296" s="6"/>
      <c r="P296" s="6"/>
      <c r="AH296" s="216"/>
      <c r="AI296" s="216"/>
    </row>
    <row r="297" spans="1:68" x14ac:dyDescent="0.25">
      <c r="L297" s="6"/>
      <c r="P297" s="6"/>
      <c r="AH297" s="216"/>
      <c r="AI297" s="216"/>
    </row>
    <row r="298" spans="1:68" x14ac:dyDescent="0.25">
      <c r="L298" s="6"/>
      <c r="P298" s="6"/>
      <c r="AH298" s="216"/>
      <c r="AI298" s="216"/>
    </row>
    <row r="299" spans="1:68" x14ac:dyDescent="0.25">
      <c r="L299" s="6"/>
      <c r="P299" s="6"/>
      <c r="AH299" s="216"/>
      <c r="AI299" s="216"/>
    </row>
    <row r="300" spans="1:68" x14ac:dyDescent="0.25">
      <c r="L300" s="6"/>
      <c r="P300" s="6"/>
      <c r="AH300" s="216"/>
      <c r="AI300" s="216"/>
    </row>
    <row r="301" spans="1:68" x14ac:dyDescent="0.25">
      <c r="L301" s="6"/>
      <c r="P301" s="6"/>
      <c r="AH301" s="216"/>
      <c r="AI301" s="216"/>
    </row>
    <row r="302" spans="1:68" x14ac:dyDescent="0.25">
      <c r="L302" s="6"/>
      <c r="P302" s="6"/>
      <c r="AH302" s="216"/>
      <c r="AI302" s="216"/>
    </row>
    <row r="303" spans="1:68" x14ac:dyDescent="0.25">
      <c r="L303" s="6"/>
      <c r="P303" s="6"/>
      <c r="AH303" s="216"/>
      <c r="AI303" s="216"/>
    </row>
    <row r="304" spans="1:68" x14ac:dyDescent="0.25">
      <c r="L304" s="6"/>
      <c r="P304" s="6"/>
      <c r="AH304" s="216"/>
      <c r="AI304" s="216"/>
    </row>
    <row r="305" spans="12:35" x14ac:dyDescent="0.25">
      <c r="L305" s="6"/>
      <c r="P305" s="6"/>
      <c r="AH305" s="216"/>
      <c r="AI305" s="216"/>
    </row>
    <row r="306" spans="12:35" x14ac:dyDescent="0.25">
      <c r="L306" s="6"/>
      <c r="P306" s="6"/>
      <c r="AH306" s="216"/>
      <c r="AI306" s="216"/>
    </row>
    <row r="307" spans="12:35" x14ac:dyDescent="0.25">
      <c r="L307" s="6"/>
      <c r="P307" s="6"/>
      <c r="AH307" s="216"/>
      <c r="AI307" s="216"/>
    </row>
    <row r="308" spans="12:35" x14ac:dyDescent="0.25">
      <c r="L308" s="6"/>
      <c r="P308" s="6"/>
      <c r="AH308" s="216"/>
      <c r="AI308" s="216"/>
    </row>
    <row r="309" spans="12:35" x14ac:dyDescent="0.25">
      <c r="L309" s="6"/>
      <c r="P309" s="6"/>
      <c r="AH309" s="216"/>
      <c r="AI309" s="216"/>
    </row>
    <row r="310" spans="12:35" x14ac:dyDescent="0.25">
      <c r="L310" s="6"/>
      <c r="P310" s="6"/>
      <c r="AH310" s="216"/>
      <c r="AI310" s="216"/>
    </row>
    <row r="311" spans="12:35" x14ac:dyDescent="0.25">
      <c r="L311" s="6"/>
      <c r="P311" s="6"/>
      <c r="AH311" s="216"/>
      <c r="AI311" s="216"/>
    </row>
    <row r="312" spans="12:35" x14ac:dyDescent="0.25">
      <c r="L312" s="6"/>
      <c r="P312" s="6"/>
      <c r="AH312" s="216"/>
      <c r="AI312" s="216"/>
    </row>
    <row r="313" spans="12:35" x14ac:dyDescent="0.25">
      <c r="L313" s="6"/>
      <c r="P313" s="6"/>
      <c r="AH313" s="216"/>
      <c r="AI313" s="216"/>
    </row>
    <row r="314" spans="12:35" x14ac:dyDescent="0.25">
      <c r="L314" s="6"/>
      <c r="P314" s="6"/>
      <c r="AH314" s="216"/>
      <c r="AI314" s="216"/>
    </row>
    <row r="315" spans="12:35" x14ac:dyDescent="0.25">
      <c r="L315" s="6"/>
      <c r="P315" s="6"/>
      <c r="AH315" s="216"/>
      <c r="AI315" s="216"/>
    </row>
    <row r="316" spans="12:35" x14ac:dyDescent="0.25">
      <c r="L316" s="6"/>
      <c r="P316" s="6"/>
      <c r="AH316" s="216"/>
      <c r="AI316" s="216"/>
    </row>
    <row r="317" spans="12:35" x14ac:dyDescent="0.25">
      <c r="L317" s="6"/>
      <c r="P317" s="6"/>
      <c r="AH317" s="216"/>
      <c r="AI317" s="216"/>
    </row>
    <row r="318" spans="12:35" x14ac:dyDescent="0.25">
      <c r="L318" s="6"/>
      <c r="P318" s="6"/>
      <c r="AH318" s="216"/>
      <c r="AI318" s="216"/>
    </row>
    <row r="319" spans="12:35" x14ac:dyDescent="0.25">
      <c r="L319" s="6"/>
      <c r="P319" s="6"/>
      <c r="AH319" s="216"/>
      <c r="AI319" s="216"/>
    </row>
    <row r="320" spans="12:35" x14ac:dyDescent="0.25">
      <c r="L320" s="6"/>
      <c r="P320" s="6"/>
      <c r="AH320" s="216"/>
      <c r="AI320" s="216"/>
    </row>
    <row r="321" spans="12:35" x14ac:dyDescent="0.25">
      <c r="L321" s="6"/>
      <c r="P321" s="6"/>
      <c r="AH321" s="216"/>
      <c r="AI321" s="216"/>
    </row>
    <row r="322" spans="12:35" x14ac:dyDescent="0.25">
      <c r="L322" s="6"/>
      <c r="P322" s="6"/>
      <c r="AH322" s="216"/>
      <c r="AI322" s="216"/>
    </row>
    <row r="323" spans="12:35" x14ac:dyDescent="0.25">
      <c r="L323" s="6"/>
      <c r="P323" s="6"/>
      <c r="AH323" s="216"/>
      <c r="AI323" s="216"/>
    </row>
    <row r="324" spans="12:35" x14ac:dyDescent="0.25">
      <c r="L324" s="6"/>
      <c r="P324" s="6"/>
      <c r="AH324" s="216"/>
      <c r="AI324" s="216"/>
    </row>
    <row r="325" spans="12:35" x14ac:dyDescent="0.25">
      <c r="L325" s="6"/>
      <c r="P325" s="6"/>
      <c r="AH325" s="216"/>
      <c r="AI325" s="216"/>
    </row>
    <row r="326" spans="12:35" x14ac:dyDescent="0.25">
      <c r="L326" s="6"/>
      <c r="P326" s="6"/>
      <c r="AH326" s="216"/>
      <c r="AI326" s="216"/>
    </row>
    <row r="327" spans="12:35" x14ac:dyDescent="0.25">
      <c r="L327" s="6"/>
      <c r="P327" s="6"/>
      <c r="AH327" s="216"/>
      <c r="AI327" s="216"/>
    </row>
    <row r="328" spans="12:35" x14ac:dyDescent="0.25">
      <c r="L328" s="6"/>
      <c r="P328" s="6"/>
      <c r="AH328" s="216"/>
      <c r="AI328" s="216"/>
    </row>
    <row r="329" spans="12:35" x14ac:dyDescent="0.25">
      <c r="L329" s="6"/>
      <c r="P329" s="6"/>
      <c r="AH329" s="216"/>
      <c r="AI329" s="216"/>
    </row>
    <row r="330" spans="12:35" x14ac:dyDescent="0.25">
      <c r="L330" s="6"/>
      <c r="P330" s="6"/>
      <c r="AH330" s="216"/>
      <c r="AI330" s="216"/>
    </row>
    <row r="331" spans="12:35" x14ac:dyDescent="0.25">
      <c r="L331" s="6"/>
      <c r="P331" s="6"/>
      <c r="AH331" s="216"/>
      <c r="AI331" s="216"/>
    </row>
    <row r="332" spans="12:35" x14ac:dyDescent="0.25">
      <c r="L332" s="6"/>
      <c r="P332" s="6"/>
      <c r="AH332" s="216"/>
      <c r="AI332" s="216"/>
    </row>
    <row r="333" spans="12:35" x14ac:dyDescent="0.25">
      <c r="L333" s="6"/>
      <c r="P333" s="6"/>
      <c r="AH333" s="216"/>
      <c r="AI333" s="216"/>
    </row>
    <row r="334" spans="12:35" x14ac:dyDescent="0.25">
      <c r="L334" s="6"/>
      <c r="P334" s="6"/>
      <c r="AH334" s="216"/>
      <c r="AI334" s="216"/>
    </row>
    <row r="335" spans="12:35" x14ac:dyDescent="0.25">
      <c r="L335" s="6"/>
      <c r="P335" s="6"/>
      <c r="AH335" s="216"/>
      <c r="AI335" s="216"/>
    </row>
    <row r="336" spans="12:35" x14ac:dyDescent="0.25">
      <c r="L336" s="6"/>
      <c r="P336" s="6"/>
      <c r="AH336" s="216"/>
      <c r="AI336" s="216"/>
    </row>
    <row r="337" spans="12:35" x14ac:dyDescent="0.25">
      <c r="L337" s="6"/>
      <c r="P337" s="6"/>
      <c r="AH337" s="216"/>
      <c r="AI337" s="216"/>
    </row>
    <row r="338" spans="12:35" x14ac:dyDescent="0.25">
      <c r="L338" s="6"/>
      <c r="P338" s="6"/>
      <c r="AH338" s="216"/>
      <c r="AI338" s="216"/>
    </row>
    <row r="339" spans="12:35" x14ac:dyDescent="0.25">
      <c r="L339" s="6"/>
      <c r="P339" s="6"/>
      <c r="AH339" s="216"/>
      <c r="AI339" s="216"/>
    </row>
    <row r="340" spans="12:35" x14ac:dyDescent="0.25">
      <c r="L340" s="6"/>
      <c r="P340" s="6"/>
      <c r="AH340" s="216"/>
      <c r="AI340" s="216"/>
    </row>
    <row r="341" spans="12:35" x14ac:dyDescent="0.25">
      <c r="L341" s="6"/>
      <c r="P341" s="6"/>
      <c r="AH341" s="216"/>
      <c r="AI341" s="216"/>
    </row>
    <row r="342" spans="12:35" x14ac:dyDescent="0.25">
      <c r="L342" s="6"/>
      <c r="P342" s="6"/>
      <c r="AH342" s="216"/>
      <c r="AI342" s="216"/>
    </row>
    <row r="343" spans="12:35" x14ac:dyDescent="0.25">
      <c r="L343" s="6"/>
      <c r="P343" s="6"/>
      <c r="AH343" s="216"/>
      <c r="AI343" s="216"/>
    </row>
    <row r="344" spans="12:35" x14ac:dyDescent="0.25">
      <c r="L344" s="6"/>
      <c r="P344" s="6"/>
      <c r="AH344" s="216"/>
      <c r="AI344" s="216"/>
    </row>
    <row r="345" spans="12:35" x14ac:dyDescent="0.25">
      <c r="L345" s="6"/>
      <c r="P345" s="6"/>
      <c r="AH345" s="216"/>
      <c r="AI345" s="216"/>
    </row>
    <row r="346" spans="12:35" x14ac:dyDescent="0.25">
      <c r="L346" s="6"/>
      <c r="P346" s="6"/>
      <c r="AH346" s="216"/>
      <c r="AI346" s="216"/>
    </row>
    <row r="347" spans="12:35" x14ac:dyDescent="0.25">
      <c r="L347" s="6"/>
      <c r="P347" s="6"/>
      <c r="AH347" s="216"/>
      <c r="AI347" s="216"/>
    </row>
    <row r="348" spans="12:35" x14ac:dyDescent="0.25">
      <c r="L348" s="6"/>
      <c r="P348" s="6"/>
      <c r="AH348" s="216"/>
      <c r="AI348" s="216"/>
    </row>
    <row r="349" spans="12:35" x14ac:dyDescent="0.25">
      <c r="L349" s="6"/>
      <c r="P349" s="6"/>
      <c r="AH349" s="216"/>
      <c r="AI349" s="216"/>
    </row>
    <row r="350" spans="12:35" x14ac:dyDescent="0.25">
      <c r="L350" s="6"/>
      <c r="P350" s="6"/>
      <c r="AH350" s="216"/>
      <c r="AI350" s="216"/>
    </row>
    <row r="351" spans="12:35" x14ac:dyDescent="0.25">
      <c r="L351" s="6"/>
      <c r="P351" s="6"/>
      <c r="AH351" s="216"/>
      <c r="AI351" s="216"/>
    </row>
    <row r="352" spans="12:35" x14ac:dyDescent="0.25">
      <c r="L352" s="6"/>
      <c r="P352" s="6"/>
      <c r="AH352" s="216"/>
      <c r="AI352" s="216"/>
    </row>
    <row r="353" spans="12:35" x14ac:dyDescent="0.25">
      <c r="L353" s="6"/>
      <c r="P353" s="6"/>
      <c r="AH353" s="216"/>
      <c r="AI353" s="216"/>
    </row>
    <row r="354" spans="12:35" x14ac:dyDescent="0.25">
      <c r="L354" s="6"/>
      <c r="P354" s="6"/>
      <c r="AH354" s="216"/>
      <c r="AI354" s="216"/>
    </row>
    <row r="355" spans="12:35" x14ac:dyDescent="0.25">
      <c r="L355" s="6"/>
      <c r="P355" s="6"/>
      <c r="AH355" s="216"/>
      <c r="AI355" s="216"/>
    </row>
    <row r="356" spans="12:35" x14ac:dyDescent="0.25">
      <c r="L356" s="6"/>
      <c r="P356" s="6"/>
      <c r="AH356" s="216"/>
      <c r="AI356" s="216"/>
    </row>
    <row r="357" spans="12:35" x14ac:dyDescent="0.25">
      <c r="L357" s="6"/>
      <c r="P357" s="6"/>
      <c r="AH357" s="216"/>
      <c r="AI357" s="216"/>
    </row>
    <row r="358" spans="12:35" x14ac:dyDescent="0.25">
      <c r="L358" s="6"/>
      <c r="P358" s="6"/>
      <c r="AH358" s="216"/>
      <c r="AI358" s="216"/>
    </row>
    <row r="359" spans="12:35" x14ac:dyDescent="0.25">
      <c r="L359" s="6"/>
      <c r="P359" s="6"/>
      <c r="AH359" s="216"/>
      <c r="AI359" s="216"/>
    </row>
    <row r="360" spans="12:35" x14ac:dyDescent="0.25">
      <c r="L360" s="6"/>
      <c r="P360" s="6"/>
      <c r="AH360" s="216"/>
      <c r="AI360" s="216"/>
    </row>
    <row r="361" spans="12:35" x14ac:dyDescent="0.25">
      <c r="L361" s="6"/>
      <c r="P361" s="6"/>
      <c r="AH361" s="216"/>
      <c r="AI361" s="216"/>
    </row>
    <row r="362" spans="12:35" x14ac:dyDescent="0.25">
      <c r="L362" s="6"/>
      <c r="P362" s="6"/>
      <c r="AH362" s="216"/>
      <c r="AI362" s="216"/>
    </row>
    <row r="363" spans="12:35" x14ac:dyDescent="0.25">
      <c r="L363" s="6"/>
      <c r="P363" s="6"/>
      <c r="AH363" s="216"/>
      <c r="AI363" s="216"/>
    </row>
    <row r="364" spans="12:35" x14ac:dyDescent="0.25">
      <c r="L364" s="6"/>
      <c r="P364" s="6"/>
      <c r="AH364" s="216"/>
      <c r="AI364" s="216"/>
    </row>
    <row r="365" spans="12:35" x14ac:dyDescent="0.25">
      <c r="L365" s="6"/>
      <c r="P365" s="6"/>
      <c r="AH365" s="216"/>
      <c r="AI365" s="216"/>
    </row>
    <row r="366" spans="12:35" x14ac:dyDescent="0.25">
      <c r="L366" s="6"/>
      <c r="P366" s="6"/>
      <c r="AH366" s="216"/>
      <c r="AI366" s="216"/>
    </row>
    <row r="367" spans="12:35" x14ac:dyDescent="0.25">
      <c r="L367" s="6"/>
      <c r="P367" s="6"/>
      <c r="AH367" s="216"/>
      <c r="AI367" s="216"/>
    </row>
    <row r="368" spans="12:35" x14ac:dyDescent="0.25">
      <c r="L368" s="6"/>
      <c r="P368" s="6"/>
      <c r="AH368" s="216"/>
      <c r="AI368" s="216"/>
    </row>
    <row r="369" spans="12:35" x14ac:dyDescent="0.25">
      <c r="L369" s="6"/>
      <c r="P369" s="6"/>
      <c r="AH369" s="216"/>
      <c r="AI369" s="216"/>
    </row>
    <row r="370" spans="12:35" x14ac:dyDescent="0.25">
      <c r="L370" s="6"/>
      <c r="P370" s="6"/>
      <c r="AH370" s="216"/>
      <c r="AI370" s="216"/>
    </row>
    <row r="371" spans="12:35" x14ac:dyDescent="0.25">
      <c r="L371" s="6"/>
      <c r="P371" s="6"/>
      <c r="AH371" s="216"/>
      <c r="AI371" s="216"/>
    </row>
    <row r="372" spans="12:35" x14ac:dyDescent="0.25">
      <c r="L372" s="6"/>
      <c r="P372" s="6"/>
      <c r="AH372" s="216"/>
      <c r="AI372" s="216"/>
    </row>
    <row r="373" spans="12:35" x14ac:dyDescent="0.25">
      <c r="L373" s="6"/>
      <c r="P373" s="6"/>
      <c r="AH373" s="216"/>
      <c r="AI373" s="216"/>
    </row>
    <row r="374" spans="12:35" x14ac:dyDescent="0.25">
      <c r="L374" s="6"/>
      <c r="P374" s="6"/>
      <c r="AH374" s="216"/>
      <c r="AI374" s="216"/>
    </row>
    <row r="375" spans="12:35" x14ac:dyDescent="0.25">
      <c r="L375" s="6"/>
      <c r="P375" s="6"/>
      <c r="AH375" s="216"/>
      <c r="AI375" s="216"/>
    </row>
    <row r="376" spans="12:35" x14ac:dyDescent="0.25">
      <c r="L376" s="6"/>
      <c r="P376" s="6"/>
      <c r="AH376" s="216"/>
      <c r="AI376" s="216"/>
    </row>
    <row r="377" spans="12:35" x14ac:dyDescent="0.25">
      <c r="L377" s="6"/>
      <c r="P377" s="6"/>
      <c r="AH377" s="216"/>
      <c r="AI377" s="216"/>
    </row>
    <row r="378" spans="12:35" x14ac:dyDescent="0.25">
      <c r="L378" s="6"/>
      <c r="P378" s="6"/>
      <c r="AH378" s="216"/>
      <c r="AI378" s="216"/>
    </row>
    <row r="379" spans="12:35" x14ac:dyDescent="0.25">
      <c r="L379" s="6"/>
      <c r="P379" s="6"/>
      <c r="AH379" s="216"/>
      <c r="AI379" s="216"/>
    </row>
    <row r="380" spans="12:35" x14ac:dyDescent="0.25">
      <c r="L380" s="6"/>
      <c r="P380" s="6"/>
      <c r="AH380" s="216"/>
      <c r="AI380" s="216"/>
    </row>
    <row r="381" spans="12:35" x14ac:dyDescent="0.25">
      <c r="L381" s="6"/>
      <c r="P381" s="6"/>
      <c r="AH381" s="216"/>
      <c r="AI381" s="216"/>
    </row>
    <row r="382" spans="12:35" x14ac:dyDescent="0.25">
      <c r="L382" s="6"/>
      <c r="P382" s="6"/>
      <c r="AH382" s="216"/>
      <c r="AI382" s="216"/>
    </row>
    <row r="383" spans="12:35" x14ac:dyDescent="0.25">
      <c r="L383" s="6"/>
      <c r="P383" s="6"/>
      <c r="AH383" s="216"/>
      <c r="AI383" s="216"/>
    </row>
    <row r="384" spans="12:35" x14ac:dyDescent="0.25">
      <c r="L384" s="6"/>
      <c r="P384" s="6"/>
      <c r="AH384" s="216"/>
      <c r="AI384" s="216"/>
    </row>
    <row r="385" spans="12:35" x14ac:dyDescent="0.25">
      <c r="L385" s="6"/>
      <c r="P385" s="6"/>
      <c r="AH385" s="216"/>
      <c r="AI385" s="216"/>
    </row>
    <row r="386" spans="12:35" x14ac:dyDescent="0.25">
      <c r="L386" s="6"/>
      <c r="P386" s="6"/>
      <c r="AH386" s="216"/>
      <c r="AI386" s="216"/>
    </row>
    <row r="387" spans="12:35" x14ac:dyDescent="0.25">
      <c r="L387" s="6"/>
      <c r="P387" s="6"/>
      <c r="AH387" s="216"/>
      <c r="AI387" s="216"/>
    </row>
    <row r="388" spans="12:35" x14ac:dyDescent="0.25">
      <c r="L388" s="6"/>
      <c r="P388" s="6"/>
      <c r="AH388" s="216"/>
      <c r="AI388" s="216"/>
    </row>
    <row r="389" spans="12:35" x14ac:dyDescent="0.25">
      <c r="L389" s="6"/>
      <c r="P389" s="6"/>
      <c r="AH389" s="216"/>
      <c r="AI389" s="216"/>
    </row>
    <row r="390" spans="12:35" x14ac:dyDescent="0.25">
      <c r="L390" s="6"/>
      <c r="P390" s="6"/>
      <c r="AH390" s="216"/>
      <c r="AI390" s="216"/>
    </row>
    <row r="391" spans="12:35" x14ac:dyDescent="0.25">
      <c r="L391" s="6"/>
      <c r="P391" s="6"/>
      <c r="AH391" s="216"/>
      <c r="AI391" s="216"/>
    </row>
    <row r="392" spans="12:35" x14ac:dyDescent="0.25">
      <c r="L392" s="6"/>
      <c r="P392" s="6"/>
      <c r="AH392" s="216"/>
      <c r="AI392" s="216"/>
    </row>
    <row r="393" spans="12:35" x14ac:dyDescent="0.25">
      <c r="L393" s="6"/>
      <c r="P393" s="6"/>
      <c r="AH393" s="216"/>
      <c r="AI393" s="216"/>
    </row>
    <row r="394" spans="12:35" x14ac:dyDescent="0.25">
      <c r="L394" s="6"/>
      <c r="P394" s="6"/>
      <c r="AH394" s="216"/>
      <c r="AI394" s="216"/>
    </row>
    <row r="395" spans="12:35" x14ac:dyDescent="0.25">
      <c r="L395" s="6"/>
      <c r="P395" s="6"/>
      <c r="AH395" s="216"/>
      <c r="AI395" s="216"/>
    </row>
    <row r="396" spans="12:35" x14ac:dyDescent="0.25">
      <c r="L396" s="6"/>
      <c r="P396" s="6"/>
      <c r="AH396" s="216"/>
      <c r="AI396" s="216"/>
    </row>
    <row r="397" spans="12:35" x14ac:dyDescent="0.25">
      <c r="L397" s="6"/>
      <c r="P397" s="6"/>
      <c r="AH397" s="216"/>
      <c r="AI397" s="216"/>
    </row>
    <row r="398" spans="12:35" x14ac:dyDescent="0.25">
      <c r="L398" s="6"/>
      <c r="P398" s="6"/>
      <c r="AH398" s="216"/>
      <c r="AI398" s="216"/>
    </row>
    <row r="399" spans="12:35" x14ac:dyDescent="0.25">
      <c r="L399" s="6"/>
      <c r="P399" s="6"/>
      <c r="AH399" s="216"/>
      <c r="AI399" s="216"/>
    </row>
    <row r="400" spans="12:35" x14ac:dyDescent="0.25">
      <c r="L400" s="6"/>
      <c r="P400" s="6"/>
      <c r="AH400" s="216"/>
      <c r="AI400" s="216"/>
    </row>
    <row r="401" spans="12:35" x14ac:dyDescent="0.25">
      <c r="L401" s="6"/>
      <c r="P401" s="6"/>
      <c r="AH401" s="216"/>
      <c r="AI401" s="216"/>
    </row>
    <row r="402" spans="12:35" x14ac:dyDescent="0.25">
      <c r="L402" s="6"/>
      <c r="P402" s="6"/>
      <c r="AH402" s="216"/>
      <c r="AI402" s="216"/>
    </row>
    <row r="403" spans="12:35" x14ac:dyDescent="0.25">
      <c r="L403" s="6"/>
      <c r="P403" s="6"/>
      <c r="AH403" s="216"/>
      <c r="AI403" s="216"/>
    </row>
    <row r="404" spans="12:35" x14ac:dyDescent="0.25">
      <c r="L404" s="6"/>
      <c r="P404" s="6"/>
      <c r="AH404" s="216"/>
      <c r="AI404" s="216"/>
    </row>
    <row r="405" spans="12:35" x14ac:dyDescent="0.25">
      <c r="L405" s="6"/>
      <c r="P405" s="6"/>
      <c r="AH405" s="216"/>
      <c r="AI405" s="216"/>
    </row>
    <row r="406" spans="12:35" x14ac:dyDescent="0.25">
      <c r="L406" s="6"/>
      <c r="P406" s="6"/>
      <c r="AH406" s="216"/>
      <c r="AI406" s="216"/>
    </row>
    <row r="407" spans="12:35" x14ac:dyDescent="0.25">
      <c r="L407" s="6"/>
      <c r="P407" s="6"/>
      <c r="AH407" s="216"/>
      <c r="AI407" s="216"/>
    </row>
    <row r="408" spans="12:35" x14ac:dyDescent="0.25">
      <c r="L408" s="6"/>
      <c r="P408" s="6"/>
      <c r="AH408" s="216"/>
      <c r="AI408" s="216"/>
    </row>
    <row r="409" spans="12:35" x14ac:dyDescent="0.25">
      <c r="L409" s="6"/>
      <c r="P409" s="6"/>
      <c r="AH409" s="216"/>
      <c r="AI409" s="216"/>
    </row>
    <row r="410" spans="12:35" x14ac:dyDescent="0.25">
      <c r="L410" s="6"/>
      <c r="P410" s="6"/>
      <c r="AH410" s="216"/>
      <c r="AI410" s="216"/>
    </row>
    <row r="411" spans="12:35" x14ac:dyDescent="0.25">
      <c r="L411" s="6"/>
      <c r="P411" s="6"/>
      <c r="AH411" s="216"/>
      <c r="AI411" s="216"/>
    </row>
    <row r="412" spans="12:35" x14ac:dyDescent="0.25">
      <c r="L412" s="6"/>
      <c r="P412" s="6"/>
      <c r="AH412" s="216"/>
      <c r="AI412" s="216"/>
    </row>
    <row r="413" spans="12:35" x14ac:dyDescent="0.25">
      <c r="L413" s="6"/>
      <c r="P413" s="6"/>
      <c r="AH413" s="216"/>
      <c r="AI413" s="216"/>
    </row>
    <row r="414" spans="12:35" x14ac:dyDescent="0.25">
      <c r="L414" s="6"/>
      <c r="P414" s="6"/>
      <c r="AH414" s="216"/>
      <c r="AI414" s="216"/>
    </row>
    <row r="415" spans="12:35" x14ac:dyDescent="0.25">
      <c r="L415" s="6"/>
      <c r="P415" s="6"/>
      <c r="AH415" s="216"/>
      <c r="AI415" s="216"/>
    </row>
    <row r="416" spans="12:35" x14ac:dyDescent="0.25">
      <c r="L416" s="6"/>
      <c r="P416" s="6"/>
      <c r="AH416" s="216"/>
      <c r="AI416" s="216"/>
    </row>
    <row r="417" spans="12:35" x14ac:dyDescent="0.25">
      <c r="L417" s="6"/>
      <c r="P417" s="6"/>
      <c r="AH417" s="216"/>
      <c r="AI417" s="216"/>
    </row>
    <row r="418" spans="12:35" x14ac:dyDescent="0.25">
      <c r="L418" s="6"/>
      <c r="P418" s="6"/>
      <c r="AH418" s="216"/>
      <c r="AI418" s="216"/>
    </row>
    <row r="419" spans="12:35" x14ac:dyDescent="0.25">
      <c r="L419" s="6"/>
      <c r="P419" s="6"/>
      <c r="AH419" s="216"/>
      <c r="AI419" s="216"/>
    </row>
    <row r="420" spans="12:35" x14ac:dyDescent="0.25">
      <c r="L420" s="6"/>
      <c r="P420" s="6"/>
      <c r="AH420" s="216"/>
      <c r="AI420" s="216"/>
    </row>
    <row r="421" spans="12:35" x14ac:dyDescent="0.25">
      <c r="L421" s="6"/>
      <c r="P421" s="6"/>
      <c r="AH421" s="216"/>
      <c r="AI421" s="216"/>
    </row>
    <row r="422" spans="12:35" x14ac:dyDescent="0.25">
      <c r="L422" s="6"/>
      <c r="P422" s="6"/>
      <c r="AH422" s="216"/>
      <c r="AI422" s="216"/>
    </row>
    <row r="423" spans="12:35" x14ac:dyDescent="0.25">
      <c r="L423" s="6"/>
      <c r="P423" s="6"/>
      <c r="AH423" s="216"/>
      <c r="AI423" s="216"/>
    </row>
    <row r="424" spans="12:35" x14ac:dyDescent="0.25">
      <c r="L424" s="6"/>
      <c r="P424" s="6"/>
      <c r="AH424" s="216"/>
      <c r="AI424" s="216"/>
    </row>
    <row r="425" spans="12:35" x14ac:dyDescent="0.25">
      <c r="L425" s="6"/>
      <c r="P425" s="6"/>
      <c r="AH425" s="216"/>
      <c r="AI425" s="216"/>
    </row>
    <row r="426" spans="12:35" x14ac:dyDescent="0.25">
      <c r="L426" s="6"/>
      <c r="P426" s="6"/>
      <c r="AH426" s="216"/>
      <c r="AI426" s="216"/>
    </row>
    <row r="427" spans="12:35" x14ac:dyDescent="0.25">
      <c r="L427" s="6"/>
      <c r="P427" s="6"/>
      <c r="AH427" s="216"/>
      <c r="AI427" s="216"/>
    </row>
    <row r="428" spans="12:35" x14ac:dyDescent="0.25">
      <c r="L428" s="6"/>
      <c r="P428" s="6"/>
      <c r="AH428" s="216"/>
      <c r="AI428" s="216"/>
    </row>
    <row r="429" spans="12:35" x14ac:dyDescent="0.25">
      <c r="L429" s="6"/>
      <c r="P429" s="6"/>
      <c r="AH429" s="216"/>
      <c r="AI429" s="216"/>
    </row>
    <row r="430" spans="12:35" x14ac:dyDescent="0.25">
      <c r="L430" s="6"/>
      <c r="P430" s="6"/>
      <c r="AH430" s="216"/>
      <c r="AI430" s="216"/>
    </row>
    <row r="431" spans="12:35" x14ac:dyDescent="0.25">
      <c r="L431" s="6"/>
      <c r="P431" s="6"/>
      <c r="AH431" s="216"/>
      <c r="AI431" s="216"/>
    </row>
    <row r="432" spans="12:35" x14ac:dyDescent="0.25">
      <c r="L432" s="6"/>
      <c r="P432" s="6"/>
      <c r="AH432" s="216"/>
      <c r="AI432" s="216"/>
    </row>
    <row r="433" spans="12:35" x14ac:dyDescent="0.25">
      <c r="L433" s="6"/>
      <c r="P433" s="6"/>
      <c r="AH433" s="216"/>
      <c r="AI433" s="216"/>
    </row>
    <row r="434" spans="12:35" x14ac:dyDescent="0.25">
      <c r="L434" s="6"/>
      <c r="P434" s="6"/>
      <c r="AH434" s="216"/>
      <c r="AI434" s="216"/>
    </row>
    <row r="435" spans="12:35" x14ac:dyDescent="0.25">
      <c r="L435" s="6"/>
      <c r="P435" s="6"/>
      <c r="AH435" s="216"/>
      <c r="AI435" s="216"/>
    </row>
    <row r="436" spans="12:35" x14ac:dyDescent="0.25">
      <c r="L436" s="6"/>
      <c r="P436" s="6"/>
      <c r="AH436" s="216"/>
      <c r="AI436" s="216"/>
    </row>
    <row r="437" spans="12:35" x14ac:dyDescent="0.25">
      <c r="L437" s="6"/>
      <c r="P437" s="6"/>
      <c r="AH437" s="216"/>
      <c r="AI437" s="216"/>
    </row>
    <row r="438" spans="12:35" x14ac:dyDescent="0.25">
      <c r="L438" s="6"/>
      <c r="P438" s="6"/>
      <c r="AH438" s="216"/>
      <c r="AI438" s="216"/>
    </row>
    <row r="439" spans="12:35" x14ac:dyDescent="0.25">
      <c r="L439" s="6"/>
      <c r="P439" s="6"/>
      <c r="AH439" s="216"/>
      <c r="AI439" s="216"/>
    </row>
    <row r="440" spans="12:35" x14ac:dyDescent="0.25">
      <c r="L440" s="6"/>
      <c r="P440" s="6"/>
      <c r="AH440" s="216"/>
      <c r="AI440" s="216"/>
    </row>
    <row r="441" spans="12:35" x14ac:dyDescent="0.25">
      <c r="L441" s="6"/>
      <c r="P441" s="6"/>
      <c r="AH441" s="216"/>
      <c r="AI441" s="216"/>
    </row>
    <row r="442" spans="12:35" x14ac:dyDescent="0.25">
      <c r="L442" s="6"/>
      <c r="P442" s="6"/>
      <c r="AH442" s="216"/>
      <c r="AI442" s="216"/>
    </row>
    <row r="443" spans="12:35" x14ac:dyDescent="0.25">
      <c r="L443" s="6"/>
      <c r="P443" s="6"/>
      <c r="AH443" s="216"/>
      <c r="AI443" s="216"/>
    </row>
    <row r="444" spans="12:35" x14ac:dyDescent="0.25">
      <c r="L444" s="6"/>
      <c r="P444" s="6"/>
      <c r="AH444" s="216"/>
      <c r="AI444" s="216"/>
    </row>
    <row r="445" spans="12:35" x14ac:dyDescent="0.25">
      <c r="L445" s="6"/>
      <c r="P445" s="6"/>
      <c r="AH445" s="216"/>
      <c r="AI445" s="216"/>
    </row>
    <row r="446" spans="12:35" x14ac:dyDescent="0.25">
      <c r="L446" s="6"/>
      <c r="P446" s="6"/>
      <c r="AH446" s="216"/>
      <c r="AI446" s="216"/>
    </row>
    <row r="447" spans="12:35" x14ac:dyDescent="0.25">
      <c r="L447" s="6"/>
      <c r="P447" s="6"/>
      <c r="AH447" s="216"/>
      <c r="AI447" s="216"/>
    </row>
    <row r="448" spans="12:35" x14ac:dyDescent="0.25">
      <c r="L448" s="6"/>
      <c r="P448" s="6"/>
      <c r="AH448" s="216"/>
      <c r="AI448" s="216"/>
    </row>
    <row r="449" spans="12:35" x14ac:dyDescent="0.25">
      <c r="L449" s="6"/>
      <c r="P449" s="6"/>
      <c r="AH449" s="216"/>
      <c r="AI449" s="216"/>
    </row>
    <row r="450" spans="12:35" x14ac:dyDescent="0.25">
      <c r="L450" s="6"/>
      <c r="P450" s="6"/>
      <c r="AH450" s="216"/>
      <c r="AI450" s="216"/>
    </row>
    <row r="451" spans="12:35" x14ac:dyDescent="0.25">
      <c r="L451" s="6"/>
      <c r="P451" s="6"/>
      <c r="AH451" s="216"/>
      <c r="AI451" s="216"/>
    </row>
    <row r="452" spans="12:35" x14ac:dyDescent="0.25">
      <c r="L452" s="6"/>
      <c r="P452" s="6"/>
      <c r="AH452" s="216"/>
      <c r="AI452" s="216"/>
    </row>
    <row r="453" spans="12:35" x14ac:dyDescent="0.25">
      <c r="L453" s="6"/>
      <c r="P453" s="6"/>
      <c r="AH453" s="216"/>
      <c r="AI453" s="216"/>
    </row>
    <row r="454" spans="12:35" x14ac:dyDescent="0.25">
      <c r="L454" s="6"/>
      <c r="P454" s="6"/>
      <c r="AH454" s="216"/>
      <c r="AI454" s="216"/>
    </row>
    <row r="455" spans="12:35" x14ac:dyDescent="0.25">
      <c r="L455" s="6"/>
      <c r="P455" s="6"/>
      <c r="AH455" s="216"/>
      <c r="AI455" s="216"/>
    </row>
    <row r="456" spans="12:35" x14ac:dyDescent="0.25">
      <c r="L456" s="6"/>
      <c r="P456" s="6"/>
      <c r="AH456" s="216"/>
      <c r="AI456" s="216"/>
    </row>
    <row r="457" spans="12:35" x14ac:dyDescent="0.25">
      <c r="L457" s="6"/>
      <c r="P457" s="6"/>
      <c r="AH457" s="216"/>
      <c r="AI457" s="216"/>
    </row>
    <row r="458" spans="12:35" x14ac:dyDescent="0.25">
      <c r="L458" s="6"/>
      <c r="P458" s="6"/>
      <c r="AH458" s="216"/>
      <c r="AI458" s="216"/>
    </row>
    <row r="459" spans="12:35" x14ac:dyDescent="0.25">
      <c r="L459" s="6"/>
      <c r="P459" s="6"/>
      <c r="AH459" s="216"/>
      <c r="AI459" s="216"/>
    </row>
    <row r="460" spans="12:35" x14ac:dyDescent="0.25">
      <c r="L460" s="6"/>
      <c r="P460" s="6"/>
      <c r="AH460" s="216"/>
      <c r="AI460" s="216"/>
    </row>
    <row r="461" spans="12:35" x14ac:dyDescent="0.25">
      <c r="L461" s="6"/>
      <c r="P461" s="6"/>
      <c r="AH461" s="216"/>
      <c r="AI461" s="216"/>
    </row>
    <row r="462" spans="12:35" x14ac:dyDescent="0.25">
      <c r="L462" s="6"/>
      <c r="P462" s="6"/>
      <c r="AH462" s="216"/>
      <c r="AI462" s="216"/>
    </row>
    <row r="463" spans="12:35" x14ac:dyDescent="0.25">
      <c r="L463" s="6"/>
      <c r="P463" s="6"/>
      <c r="AH463" s="216"/>
      <c r="AI463" s="216"/>
    </row>
    <row r="464" spans="12:35" x14ac:dyDescent="0.25">
      <c r="L464" s="6"/>
      <c r="P464" s="6"/>
      <c r="AH464" s="216"/>
      <c r="AI464" s="216"/>
    </row>
    <row r="465" spans="12:35" x14ac:dyDescent="0.25">
      <c r="L465" s="6"/>
      <c r="P465" s="6"/>
      <c r="AH465" s="216"/>
      <c r="AI465" s="216"/>
    </row>
    <row r="466" spans="12:35" x14ac:dyDescent="0.25">
      <c r="L466" s="6"/>
      <c r="P466" s="6"/>
      <c r="AH466" s="216"/>
      <c r="AI466" s="216"/>
    </row>
    <row r="467" spans="12:35" x14ac:dyDescent="0.25">
      <c r="L467" s="6"/>
      <c r="P467" s="6"/>
      <c r="AH467" s="216"/>
      <c r="AI467" s="216"/>
    </row>
    <row r="468" spans="12:35" x14ac:dyDescent="0.25">
      <c r="L468" s="6"/>
      <c r="P468" s="6"/>
      <c r="AH468" s="216"/>
      <c r="AI468" s="216"/>
    </row>
    <row r="469" spans="12:35" x14ac:dyDescent="0.25">
      <c r="L469" s="6"/>
      <c r="P469" s="6"/>
      <c r="AH469" s="216"/>
      <c r="AI469" s="216"/>
    </row>
    <row r="470" spans="12:35" x14ac:dyDescent="0.25">
      <c r="L470" s="6"/>
      <c r="P470" s="6"/>
      <c r="AH470" s="216"/>
      <c r="AI470" s="216"/>
    </row>
    <row r="471" spans="12:35" x14ac:dyDescent="0.25">
      <c r="L471" s="6"/>
      <c r="P471" s="6"/>
      <c r="AH471" s="216"/>
      <c r="AI471" s="216"/>
    </row>
    <row r="472" spans="12:35" x14ac:dyDescent="0.25">
      <c r="L472" s="6"/>
      <c r="P472" s="6"/>
      <c r="AH472" s="216"/>
      <c r="AI472" s="216"/>
    </row>
    <row r="473" spans="12:35" x14ac:dyDescent="0.25">
      <c r="L473" s="6"/>
      <c r="P473" s="6"/>
      <c r="AH473" s="216"/>
      <c r="AI473" s="216"/>
    </row>
    <row r="474" spans="12:35" x14ac:dyDescent="0.25">
      <c r="L474" s="6"/>
      <c r="P474" s="6"/>
      <c r="AH474" s="216"/>
      <c r="AI474" s="216"/>
    </row>
    <row r="475" spans="12:35" x14ac:dyDescent="0.25">
      <c r="L475" s="6"/>
      <c r="P475" s="6"/>
      <c r="AH475" s="216"/>
      <c r="AI475" s="216"/>
    </row>
    <row r="476" spans="12:35" x14ac:dyDescent="0.25">
      <c r="L476" s="6"/>
      <c r="P476" s="6"/>
      <c r="AH476" s="216"/>
      <c r="AI476" s="216"/>
    </row>
    <row r="477" spans="12:35" x14ac:dyDescent="0.25">
      <c r="L477" s="6"/>
      <c r="P477" s="6"/>
      <c r="AH477" s="216"/>
      <c r="AI477" s="216"/>
    </row>
    <row r="478" spans="12:35" x14ac:dyDescent="0.25">
      <c r="L478" s="6"/>
      <c r="P478" s="6"/>
      <c r="AH478" s="216"/>
      <c r="AI478" s="216"/>
    </row>
    <row r="479" spans="12:35" x14ac:dyDescent="0.25">
      <c r="L479" s="6"/>
      <c r="P479" s="6"/>
      <c r="AH479" s="216"/>
      <c r="AI479" s="216"/>
    </row>
    <row r="480" spans="12:35" x14ac:dyDescent="0.25">
      <c r="L480" s="6"/>
      <c r="P480" s="6"/>
      <c r="AH480" s="216"/>
      <c r="AI480" s="216"/>
    </row>
    <row r="481" spans="12:35" x14ac:dyDescent="0.25">
      <c r="L481" s="6"/>
      <c r="P481" s="6"/>
      <c r="AH481" s="216"/>
      <c r="AI481" s="216"/>
    </row>
    <row r="482" spans="12:35" x14ac:dyDescent="0.25">
      <c r="L482" s="6"/>
      <c r="P482" s="6"/>
      <c r="AH482" s="216"/>
      <c r="AI482" s="216"/>
    </row>
    <row r="483" spans="12:35" x14ac:dyDescent="0.25">
      <c r="L483" s="6"/>
      <c r="P483" s="6"/>
      <c r="AH483" s="216"/>
      <c r="AI483" s="216"/>
    </row>
    <row r="484" spans="12:35" x14ac:dyDescent="0.25">
      <c r="L484" s="6"/>
      <c r="P484" s="6"/>
      <c r="AH484" s="216"/>
      <c r="AI484" s="216"/>
    </row>
    <row r="485" spans="12:35" x14ac:dyDescent="0.25">
      <c r="L485" s="6"/>
      <c r="P485" s="6"/>
      <c r="AH485" s="216"/>
      <c r="AI485" s="216"/>
    </row>
    <row r="486" spans="12:35" x14ac:dyDescent="0.25">
      <c r="L486" s="6"/>
      <c r="P486" s="6"/>
      <c r="AH486" s="216"/>
      <c r="AI486" s="216"/>
    </row>
    <row r="487" spans="12:35" x14ac:dyDescent="0.25">
      <c r="L487" s="6"/>
      <c r="P487" s="6"/>
      <c r="AH487" s="216"/>
      <c r="AI487" s="216"/>
    </row>
    <row r="488" spans="12:35" x14ac:dyDescent="0.25">
      <c r="L488" s="6"/>
      <c r="P488" s="6"/>
      <c r="AH488" s="216"/>
      <c r="AI488" s="216"/>
    </row>
    <row r="489" spans="12:35" x14ac:dyDescent="0.25">
      <c r="L489" s="6"/>
      <c r="P489" s="6"/>
      <c r="AH489" s="216"/>
      <c r="AI489" s="216"/>
    </row>
    <row r="490" spans="12:35" x14ac:dyDescent="0.25">
      <c r="L490" s="6"/>
      <c r="P490" s="6"/>
      <c r="AH490" s="216"/>
      <c r="AI490" s="216"/>
    </row>
    <row r="491" spans="12:35" x14ac:dyDescent="0.25">
      <c r="L491" s="6"/>
      <c r="P491" s="6"/>
      <c r="AH491" s="216"/>
      <c r="AI491" s="216"/>
    </row>
    <row r="492" spans="12:35" x14ac:dyDescent="0.25">
      <c r="L492" s="6"/>
      <c r="P492" s="6"/>
      <c r="AH492" s="216"/>
      <c r="AI492" s="216"/>
    </row>
    <row r="493" spans="12:35" x14ac:dyDescent="0.25">
      <c r="L493" s="6"/>
      <c r="P493" s="6"/>
      <c r="AH493" s="216"/>
      <c r="AI493" s="216"/>
    </row>
    <row r="494" spans="12:35" x14ac:dyDescent="0.25">
      <c r="L494" s="6"/>
      <c r="P494" s="6"/>
      <c r="AH494" s="216"/>
      <c r="AI494" s="216"/>
    </row>
    <row r="495" spans="12:35" x14ac:dyDescent="0.25">
      <c r="L495" s="6"/>
      <c r="P495" s="6"/>
      <c r="AH495" s="216"/>
      <c r="AI495" s="216"/>
    </row>
    <row r="496" spans="12:35" x14ac:dyDescent="0.25">
      <c r="L496" s="6"/>
      <c r="P496" s="6"/>
      <c r="AH496" s="216"/>
      <c r="AI496" s="216"/>
    </row>
    <row r="497" spans="12:35" x14ac:dyDescent="0.25">
      <c r="L497" s="6"/>
      <c r="P497" s="6"/>
      <c r="AH497" s="216"/>
      <c r="AI497" s="216"/>
    </row>
    <row r="498" spans="12:35" x14ac:dyDescent="0.25">
      <c r="L498" s="6"/>
      <c r="P498" s="6"/>
      <c r="AH498" s="216"/>
      <c r="AI498" s="216"/>
    </row>
    <row r="499" spans="12:35" x14ac:dyDescent="0.25">
      <c r="L499" s="6"/>
      <c r="P499" s="6"/>
      <c r="AH499" s="216"/>
      <c r="AI499" s="216"/>
    </row>
    <row r="500" spans="12:35" x14ac:dyDescent="0.25">
      <c r="L500" s="6"/>
      <c r="P500" s="6"/>
      <c r="AH500" s="216"/>
      <c r="AI500" s="216"/>
    </row>
    <row r="501" spans="12:35" x14ac:dyDescent="0.25">
      <c r="L501" s="6"/>
      <c r="P501" s="6"/>
      <c r="AH501" s="216"/>
      <c r="AI501" s="216"/>
    </row>
    <row r="502" spans="12:35" x14ac:dyDescent="0.25">
      <c r="L502" s="6"/>
      <c r="P502" s="6"/>
      <c r="AH502" s="216"/>
      <c r="AI502" s="216"/>
    </row>
    <row r="503" spans="12:35" x14ac:dyDescent="0.25">
      <c r="L503" s="6"/>
      <c r="P503" s="6"/>
      <c r="AH503" s="216"/>
      <c r="AI503" s="216"/>
    </row>
    <row r="504" spans="12:35" x14ac:dyDescent="0.25">
      <c r="L504" s="6"/>
      <c r="P504" s="6"/>
      <c r="AH504" s="216"/>
      <c r="AI504" s="216"/>
    </row>
    <row r="505" spans="12:35" x14ac:dyDescent="0.25">
      <c r="L505" s="6"/>
      <c r="P505" s="6"/>
      <c r="AH505" s="216"/>
      <c r="AI505" s="216"/>
    </row>
    <row r="506" spans="12:35" x14ac:dyDescent="0.25">
      <c r="L506" s="6"/>
      <c r="P506" s="6"/>
      <c r="AH506" s="216"/>
      <c r="AI506" s="216"/>
    </row>
    <row r="507" spans="12:35" x14ac:dyDescent="0.25">
      <c r="L507" s="6"/>
      <c r="P507" s="6"/>
      <c r="AH507" s="216"/>
      <c r="AI507" s="216"/>
    </row>
    <row r="508" spans="12:35" x14ac:dyDescent="0.25">
      <c r="L508" s="6"/>
      <c r="P508" s="6"/>
      <c r="AH508" s="216"/>
      <c r="AI508" s="216"/>
    </row>
    <row r="509" spans="12:35" x14ac:dyDescent="0.25">
      <c r="L509" s="6"/>
      <c r="P509" s="6"/>
      <c r="AH509" s="216"/>
      <c r="AI509" s="216"/>
    </row>
    <row r="510" spans="12:35" x14ac:dyDescent="0.25">
      <c r="L510" s="6"/>
      <c r="P510" s="6"/>
      <c r="AH510" s="216"/>
      <c r="AI510" s="216"/>
    </row>
    <row r="511" spans="12:35" x14ac:dyDescent="0.25">
      <c r="L511" s="6"/>
      <c r="P511" s="6"/>
      <c r="AH511" s="216"/>
      <c r="AI511" s="216"/>
    </row>
    <row r="512" spans="12:35" x14ac:dyDescent="0.25">
      <c r="L512" s="6"/>
      <c r="P512" s="6"/>
      <c r="AH512" s="216"/>
      <c r="AI512" s="216"/>
    </row>
    <row r="513" spans="12:35" x14ac:dyDescent="0.25">
      <c r="L513" s="6"/>
      <c r="P513" s="6"/>
      <c r="AH513" s="216"/>
      <c r="AI513" s="216"/>
    </row>
    <row r="514" spans="12:35" x14ac:dyDescent="0.25">
      <c r="L514" s="6"/>
      <c r="P514" s="6"/>
      <c r="AH514" s="216"/>
      <c r="AI514" s="216"/>
    </row>
    <row r="515" spans="12:35" x14ac:dyDescent="0.25">
      <c r="L515" s="6"/>
      <c r="P515" s="6"/>
      <c r="AH515" s="216"/>
      <c r="AI515" s="216"/>
    </row>
    <row r="516" spans="12:35" x14ac:dyDescent="0.25">
      <c r="L516" s="6"/>
      <c r="P516" s="6"/>
      <c r="AH516" s="216"/>
      <c r="AI516" s="216"/>
    </row>
    <row r="517" spans="12:35" x14ac:dyDescent="0.25">
      <c r="L517" s="6"/>
      <c r="P517" s="6"/>
      <c r="AH517" s="216"/>
      <c r="AI517" s="216"/>
    </row>
    <row r="518" spans="12:35" x14ac:dyDescent="0.25">
      <c r="L518" s="6"/>
      <c r="P518" s="6"/>
      <c r="AH518" s="216"/>
      <c r="AI518" s="216"/>
    </row>
    <row r="519" spans="12:35" x14ac:dyDescent="0.25">
      <c r="L519" s="6"/>
      <c r="P519" s="6"/>
      <c r="AH519" s="216"/>
      <c r="AI519" s="216"/>
    </row>
    <row r="520" spans="12:35" x14ac:dyDescent="0.25">
      <c r="L520" s="6"/>
      <c r="P520" s="6"/>
      <c r="AH520" s="216"/>
      <c r="AI520" s="216"/>
    </row>
    <row r="521" spans="12:35" x14ac:dyDescent="0.25">
      <c r="L521" s="6"/>
      <c r="P521" s="6"/>
      <c r="AH521" s="216"/>
      <c r="AI521" s="216"/>
    </row>
    <row r="522" spans="12:35" x14ac:dyDescent="0.25">
      <c r="L522" s="6"/>
      <c r="P522" s="6"/>
      <c r="AH522" s="216"/>
      <c r="AI522" s="216"/>
    </row>
    <row r="523" spans="12:35" x14ac:dyDescent="0.25">
      <c r="L523" s="6"/>
      <c r="P523" s="6"/>
      <c r="AH523" s="216"/>
      <c r="AI523" s="216"/>
    </row>
    <row r="524" spans="12:35" x14ac:dyDescent="0.25">
      <c r="L524" s="6"/>
      <c r="P524" s="6"/>
      <c r="AH524" s="216"/>
      <c r="AI524" s="216"/>
    </row>
    <row r="525" spans="12:35" x14ac:dyDescent="0.25">
      <c r="L525" s="6"/>
      <c r="P525" s="6"/>
      <c r="AH525" s="216"/>
      <c r="AI525" s="216"/>
    </row>
    <row r="526" spans="12:35" x14ac:dyDescent="0.25">
      <c r="L526" s="6"/>
      <c r="P526" s="6"/>
      <c r="AH526" s="216"/>
      <c r="AI526" s="216"/>
    </row>
    <row r="527" spans="12:35" x14ac:dyDescent="0.25">
      <c r="L527" s="6"/>
      <c r="P527" s="6"/>
      <c r="AH527" s="216"/>
      <c r="AI527" s="216"/>
    </row>
    <row r="528" spans="12:35" x14ac:dyDescent="0.25">
      <c r="L528" s="6"/>
      <c r="P528" s="6"/>
      <c r="AH528" s="216"/>
      <c r="AI528" s="216"/>
    </row>
    <row r="529" spans="12:35" x14ac:dyDescent="0.25">
      <c r="L529" s="6"/>
      <c r="P529" s="6"/>
      <c r="AH529" s="216"/>
      <c r="AI529" s="216"/>
    </row>
    <row r="530" spans="12:35" x14ac:dyDescent="0.25">
      <c r="L530" s="6"/>
      <c r="P530" s="6"/>
      <c r="AH530" s="216"/>
      <c r="AI530" s="216"/>
    </row>
    <row r="531" spans="12:35" x14ac:dyDescent="0.25">
      <c r="L531" s="6"/>
      <c r="P531" s="6"/>
      <c r="AH531" s="216"/>
      <c r="AI531" s="216"/>
    </row>
    <row r="532" spans="12:35" x14ac:dyDescent="0.25">
      <c r="L532" s="6"/>
      <c r="P532" s="6"/>
      <c r="AH532" s="216"/>
      <c r="AI532" s="216"/>
    </row>
    <row r="533" spans="12:35" x14ac:dyDescent="0.25">
      <c r="L533" s="6"/>
      <c r="P533" s="6"/>
      <c r="AH533" s="216"/>
      <c r="AI533" s="216"/>
    </row>
    <row r="534" spans="12:35" x14ac:dyDescent="0.25">
      <c r="L534" s="6"/>
      <c r="P534" s="6"/>
      <c r="AH534" s="216"/>
      <c r="AI534" s="216"/>
    </row>
    <row r="535" spans="12:35" x14ac:dyDescent="0.25">
      <c r="L535" s="6"/>
      <c r="P535" s="6"/>
      <c r="AH535" s="216"/>
      <c r="AI535" s="216"/>
    </row>
    <row r="536" spans="12:35" x14ac:dyDescent="0.25">
      <c r="L536" s="6"/>
      <c r="P536" s="6"/>
      <c r="AH536" s="216"/>
      <c r="AI536" s="216"/>
    </row>
    <row r="537" spans="12:35" x14ac:dyDescent="0.25">
      <c r="L537" s="6"/>
      <c r="P537" s="6"/>
      <c r="AH537" s="216"/>
      <c r="AI537" s="216"/>
    </row>
    <row r="538" spans="12:35" x14ac:dyDescent="0.25">
      <c r="L538" s="6"/>
      <c r="P538" s="6"/>
      <c r="AH538" s="216"/>
      <c r="AI538" s="216"/>
    </row>
    <row r="539" spans="12:35" x14ac:dyDescent="0.25">
      <c r="L539" s="6"/>
      <c r="P539" s="6"/>
      <c r="AH539" s="216"/>
      <c r="AI539" s="216"/>
    </row>
    <row r="540" spans="12:35" x14ac:dyDescent="0.25">
      <c r="L540" s="6"/>
      <c r="P540" s="6"/>
      <c r="AH540" s="216"/>
      <c r="AI540" s="216"/>
    </row>
    <row r="541" spans="12:35" x14ac:dyDescent="0.25">
      <c r="L541" s="6"/>
      <c r="P541" s="6"/>
      <c r="AH541" s="216"/>
      <c r="AI541" s="216"/>
    </row>
    <row r="542" spans="12:35" x14ac:dyDescent="0.25">
      <c r="L542" s="6"/>
      <c r="P542" s="6"/>
      <c r="AH542" s="216"/>
      <c r="AI542" s="216"/>
    </row>
    <row r="543" spans="12:35" x14ac:dyDescent="0.25">
      <c r="L543" s="6"/>
      <c r="P543" s="6"/>
      <c r="AH543" s="216"/>
      <c r="AI543" s="216"/>
    </row>
    <row r="544" spans="12:35" x14ac:dyDescent="0.25">
      <c r="L544" s="6"/>
      <c r="P544" s="6"/>
      <c r="AH544" s="216"/>
      <c r="AI544" s="216"/>
    </row>
    <row r="545" spans="12:35" x14ac:dyDescent="0.25">
      <c r="L545" s="6"/>
      <c r="P545" s="6"/>
      <c r="AH545" s="216"/>
      <c r="AI545" s="216"/>
    </row>
    <row r="546" spans="12:35" x14ac:dyDescent="0.25">
      <c r="L546" s="6"/>
      <c r="P546" s="6"/>
      <c r="AH546" s="216"/>
      <c r="AI546" s="216"/>
    </row>
    <row r="547" spans="12:35" x14ac:dyDescent="0.25">
      <c r="L547" s="6"/>
      <c r="P547" s="6"/>
      <c r="AH547" s="216"/>
      <c r="AI547" s="216"/>
    </row>
    <row r="548" spans="12:35" x14ac:dyDescent="0.25">
      <c r="L548" s="6"/>
      <c r="P548" s="6"/>
      <c r="AH548" s="216"/>
      <c r="AI548" s="216"/>
    </row>
    <row r="549" spans="12:35" x14ac:dyDescent="0.25">
      <c r="L549" s="6"/>
      <c r="P549" s="6"/>
      <c r="AH549" s="216"/>
      <c r="AI549" s="216"/>
    </row>
    <row r="550" spans="12:35" x14ac:dyDescent="0.25">
      <c r="L550" s="6"/>
      <c r="P550" s="6"/>
      <c r="AH550" s="216"/>
      <c r="AI550" s="216"/>
    </row>
    <row r="551" spans="12:35" x14ac:dyDescent="0.25">
      <c r="L551" s="6"/>
      <c r="P551" s="6"/>
      <c r="AH551" s="216"/>
      <c r="AI551" s="216"/>
    </row>
    <row r="552" spans="12:35" x14ac:dyDescent="0.25">
      <c r="L552" s="6"/>
      <c r="P552" s="6"/>
      <c r="AH552" s="216"/>
      <c r="AI552" s="216"/>
    </row>
    <row r="553" spans="12:35" x14ac:dyDescent="0.25">
      <c r="L553" s="6"/>
      <c r="P553" s="6"/>
      <c r="AH553" s="216"/>
      <c r="AI553" s="216"/>
    </row>
    <row r="554" spans="12:35" x14ac:dyDescent="0.25">
      <c r="L554" s="6"/>
      <c r="P554" s="6"/>
      <c r="AH554" s="216"/>
      <c r="AI554" s="216"/>
    </row>
    <row r="555" spans="12:35" x14ac:dyDescent="0.25">
      <c r="L555" s="6"/>
      <c r="P555" s="6"/>
      <c r="AH555" s="216"/>
      <c r="AI555" s="216"/>
    </row>
    <row r="556" spans="12:35" x14ac:dyDescent="0.25">
      <c r="L556" s="6"/>
      <c r="P556" s="6"/>
      <c r="AH556" s="216"/>
      <c r="AI556" s="216"/>
    </row>
    <row r="557" spans="12:35" x14ac:dyDescent="0.25">
      <c r="L557" s="6"/>
      <c r="P557" s="6"/>
      <c r="AH557" s="216"/>
      <c r="AI557" s="216"/>
    </row>
    <row r="558" spans="12:35" x14ac:dyDescent="0.25">
      <c r="L558" s="6"/>
      <c r="P558" s="6"/>
      <c r="AH558" s="216"/>
      <c r="AI558" s="216"/>
    </row>
    <row r="559" spans="12:35" x14ac:dyDescent="0.25">
      <c r="L559" s="6"/>
      <c r="P559" s="6"/>
      <c r="AH559" s="216"/>
      <c r="AI559" s="216"/>
    </row>
    <row r="560" spans="12:35" x14ac:dyDescent="0.25">
      <c r="L560" s="6"/>
      <c r="P560" s="6"/>
      <c r="AH560" s="216"/>
      <c r="AI560" s="216"/>
    </row>
    <row r="561" spans="12:35" x14ac:dyDescent="0.25">
      <c r="L561" s="6"/>
      <c r="P561" s="6"/>
      <c r="AH561" s="216"/>
      <c r="AI561" s="216"/>
    </row>
    <row r="562" spans="12:35" x14ac:dyDescent="0.25">
      <c r="L562" s="6"/>
      <c r="P562" s="6"/>
      <c r="AH562" s="216"/>
      <c r="AI562" s="216"/>
    </row>
    <row r="563" spans="12:35" x14ac:dyDescent="0.25">
      <c r="L563" s="6"/>
      <c r="P563" s="6"/>
      <c r="AH563" s="216"/>
      <c r="AI563" s="216"/>
    </row>
    <row r="564" spans="12:35" x14ac:dyDescent="0.25">
      <c r="L564" s="6"/>
      <c r="P564" s="6"/>
      <c r="AH564" s="216"/>
      <c r="AI564" s="216"/>
    </row>
    <row r="565" spans="12:35" x14ac:dyDescent="0.25">
      <c r="L565" s="6"/>
      <c r="P565" s="6"/>
      <c r="AH565" s="216"/>
      <c r="AI565" s="216"/>
    </row>
    <row r="566" spans="12:35" x14ac:dyDescent="0.25">
      <c r="L566" s="6"/>
      <c r="P566" s="6"/>
      <c r="AH566" s="216"/>
      <c r="AI566" s="216"/>
    </row>
    <row r="567" spans="12:35" x14ac:dyDescent="0.25">
      <c r="L567" s="6"/>
      <c r="P567" s="6"/>
      <c r="AH567" s="216"/>
      <c r="AI567" s="216"/>
    </row>
    <row r="568" spans="12:35" x14ac:dyDescent="0.25">
      <c r="L568" s="6"/>
      <c r="P568" s="6"/>
      <c r="AH568" s="216"/>
      <c r="AI568" s="216"/>
    </row>
    <row r="569" spans="12:35" x14ac:dyDescent="0.25">
      <c r="L569" s="6"/>
      <c r="P569" s="6"/>
      <c r="AH569" s="216"/>
      <c r="AI569" s="216"/>
    </row>
    <row r="570" spans="12:35" x14ac:dyDescent="0.25">
      <c r="L570" s="6"/>
      <c r="P570" s="6"/>
      <c r="AH570" s="216"/>
      <c r="AI570" s="216"/>
    </row>
    <row r="571" spans="12:35" x14ac:dyDescent="0.25">
      <c r="L571" s="6"/>
      <c r="P571" s="6"/>
      <c r="AH571" s="216"/>
      <c r="AI571" s="216"/>
    </row>
    <row r="572" spans="12:35" x14ac:dyDescent="0.25">
      <c r="L572" s="6"/>
      <c r="P572" s="6"/>
      <c r="AH572" s="216"/>
      <c r="AI572" s="216"/>
    </row>
    <row r="573" spans="12:35" x14ac:dyDescent="0.25">
      <c r="L573" s="6"/>
      <c r="P573" s="6"/>
      <c r="AH573" s="216"/>
      <c r="AI573" s="216"/>
    </row>
    <row r="574" spans="12:35" x14ac:dyDescent="0.25">
      <c r="L574" s="6"/>
      <c r="P574" s="6"/>
      <c r="AH574" s="216"/>
      <c r="AI574" s="216"/>
    </row>
    <row r="575" spans="12:35" x14ac:dyDescent="0.25">
      <c r="L575" s="6"/>
      <c r="P575" s="6"/>
      <c r="AH575" s="216"/>
      <c r="AI575" s="216"/>
    </row>
    <row r="576" spans="12:35" x14ac:dyDescent="0.25">
      <c r="L576" s="6"/>
      <c r="P576" s="6"/>
      <c r="AH576" s="216"/>
      <c r="AI576" s="216"/>
    </row>
    <row r="577" spans="12:35" x14ac:dyDescent="0.25">
      <c r="L577" s="6"/>
      <c r="P577" s="6"/>
      <c r="AH577" s="216"/>
      <c r="AI577" s="216"/>
    </row>
    <row r="578" spans="12:35" x14ac:dyDescent="0.25">
      <c r="L578" s="6"/>
      <c r="P578" s="6"/>
      <c r="AH578" s="216"/>
      <c r="AI578" s="216"/>
    </row>
    <row r="579" spans="12:35" x14ac:dyDescent="0.25">
      <c r="L579" s="6"/>
      <c r="P579" s="6"/>
      <c r="AH579" s="216"/>
      <c r="AI579" s="216"/>
    </row>
    <row r="580" spans="12:35" x14ac:dyDescent="0.25">
      <c r="L580" s="6"/>
      <c r="P580" s="6"/>
      <c r="AH580" s="216"/>
      <c r="AI580" s="216"/>
    </row>
    <row r="581" spans="12:35" x14ac:dyDescent="0.25">
      <c r="L581" s="6"/>
      <c r="P581" s="6"/>
      <c r="AH581" s="216"/>
      <c r="AI581" s="216"/>
    </row>
    <row r="582" spans="12:35" x14ac:dyDescent="0.25">
      <c r="L582" s="6"/>
      <c r="P582" s="6"/>
      <c r="AH582" s="216"/>
      <c r="AI582" s="216"/>
    </row>
    <row r="583" spans="12:35" x14ac:dyDescent="0.25">
      <c r="L583" s="6"/>
      <c r="P583" s="6"/>
      <c r="AH583" s="216"/>
      <c r="AI583" s="216"/>
    </row>
    <row r="584" spans="12:35" x14ac:dyDescent="0.25">
      <c r="L584" s="6"/>
      <c r="P584" s="6"/>
      <c r="AH584" s="216"/>
      <c r="AI584" s="216"/>
    </row>
    <row r="585" spans="12:35" x14ac:dyDescent="0.25">
      <c r="L585" s="6"/>
      <c r="P585" s="6"/>
      <c r="AH585" s="216"/>
      <c r="AI585" s="216"/>
    </row>
    <row r="586" spans="12:35" x14ac:dyDescent="0.25">
      <c r="L586" s="6"/>
      <c r="P586" s="6"/>
      <c r="AH586" s="216"/>
      <c r="AI586" s="216"/>
    </row>
    <row r="587" spans="12:35" x14ac:dyDescent="0.25">
      <c r="L587" s="6"/>
      <c r="P587" s="6"/>
      <c r="AH587" s="216"/>
      <c r="AI587" s="216"/>
    </row>
    <row r="588" spans="12:35" x14ac:dyDescent="0.25">
      <c r="L588" s="6"/>
      <c r="P588" s="6"/>
      <c r="AH588" s="217"/>
      <c r="AI588" s="217"/>
    </row>
    <row r="589" spans="12:35" x14ac:dyDescent="0.25">
      <c r="L589" s="6"/>
      <c r="P589" s="6"/>
      <c r="AH589" s="217"/>
      <c r="AI589" s="217"/>
    </row>
    <row r="590" spans="12:35" x14ac:dyDescent="0.25">
      <c r="L590" s="6"/>
      <c r="P590" s="6"/>
      <c r="AH590" s="217"/>
      <c r="AI590" s="217"/>
    </row>
    <row r="591" spans="12:35" x14ac:dyDescent="0.25">
      <c r="L591" s="6"/>
      <c r="P591" s="6"/>
      <c r="AH591" s="217"/>
      <c r="AI591" s="217"/>
    </row>
    <row r="592" spans="12:35" x14ac:dyDescent="0.25">
      <c r="L592" s="6"/>
      <c r="P592" s="6"/>
      <c r="AH592" s="217"/>
      <c r="AI592" s="217"/>
    </row>
    <row r="593" spans="12:35" x14ac:dyDescent="0.25">
      <c r="L593" s="6"/>
      <c r="P593" s="6"/>
      <c r="AH593" s="217"/>
      <c r="AI593" s="217"/>
    </row>
    <row r="594" spans="12:35" x14ac:dyDescent="0.25">
      <c r="L594" s="6"/>
      <c r="P594" s="6"/>
      <c r="AH594" s="217"/>
      <c r="AI594" s="217"/>
    </row>
    <row r="595" spans="12:35" x14ac:dyDescent="0.25">
      <c r="L595" s="6"/>
      <c r="P595" s="6"/>
      <c r="AH595" s="217"/>
      <c r="AI595" s="217"/>
    </row>
    <row r="596" spans="12:35" x14ac:dyDescent="0.25">
      <c r="L596" s="6"/>
      <c r="P596" s="6"/>
      <c r="AH596" s="217"/>
      <c r="AI596" s="217"/>
    </row>
    <row r="597" spans="12:35" x14ac:dyDescent="0.25">
      <c r="L597" s="6"/>
      <c r="P597" s="6"/>
      <c r="AH597" s="217"/>
      <c r="AI597" s="217"/>
    </row>
    <row r="598" spans="12:35" x14ac:dyDescent="0.25">
      <c r="L598" s="6"/>
      <c r="P598" s="6"/>
      <c r="AH598" s="217"/>
      <c r="AI598" s="217"/>
    </row>
    <row r="599" spans="12:35" x14ac:dyDescent="0.25">
      <c r="L599" s="6"/>
      <c r="P599" s="6"/>
      <c r="AH599" s="217"/>
      <c r="AI599" s="217"/>
    </row>
    <row r="600" spans="12:35" x14ac:dyDescent="0.25">
      <c r="L600" s="6"/>
      <c r="P600" s="6"/>
      <c r="AH600" s="217"/>
      <c r="AI600" s="217"/>
    </row>
    <row r="601" spans="12:35" x14ac:dyDescent="0.25">
      <c r="L601" s="6"/>
      <c r="P601" s="6"/>
      <c r="AH601" s="217"/>
      <c r="AI601" s="217"/>
    </row>
    <row r="602" spans="12:35" x14ac:dyDescent="0.25">
      <c r="L602" s="6"/>
      <c r="P602" s="6"/>
      <c r="AH602" s="217"/>
      <c r="AI602" s="217"/>
    </row>
    <row r="603" spans="12:35" x14ac:dyDescent="0.25">
      <c r="L603" s="6"/>
      <c r="P603" s="6"/>
      <c r="AH603" s="217"/>
      <c r="AI603" s="217"/>
    </row>
    <row r="604" spans="12:35" x14ac:dyDescent="0.25">
      <c r="L604" s="6"/>
      <c r="P604" s="6"/>
      <c r="AH604" s="217"/>
      <c r="AI604" s="217"/>
    </row>
    <row r="605" spans="12:35" x14ac:dyDescent="0.25">
      <c r="L605" s="6"/>
      <c r="P605" s="6"/>
      <c r="AH605" s="217"/>
      <c r="AI605" s="217"/>
    </row>
    <row r="606" spans="12:35" x14ac:dyDescent="0.25">
      <c r="L606" s="6"/>
      <c r="P606" s="6"/>
      <c r="AH606" s="217"/>
      <c r="AI606" s="217"/>
    </row>
    <row r="607" spans="12:35" x14ac:dyDescent="0.25">
      <c r="L607" s="6"/>
      <c r="P607" s="6"/>
      <c r="AH607" s="217"/>
      <c r="AI607" s="217"/>
    </row>
    <row r="608" spans="12:35" x14ac:dyDescent="0.25">
      <c r="L608" s="6"/>
      <c r="P608" s="6"/>
      <c r="AH608" s="217"/>
      <c r="AI608" s="217"/>
    </row>
    <row r="609" spans="12:35" x14ac:dyDescent="0.25">
      <c r="L609" s="6"/>
      <c r="P609" s="6"/>
      <c r="AH609" s="217"/>
      <c r="AI609" s="217"/>
    </row>
    <row r="610" spans="12:35" x14ac:dyDescent="0.25">
      <c r="L610" s="6"/>
      <c r="P610" s="6"/>
      <c r="AH610" s="217"/>
      <c r="AI610" s="217"/>
    </row>
    <row r="611" spans="12:35" x14ac:dyDescent="0.25">
      <c r="L611" s="6"/>
      <c r="P611" s="6"/>
      <c r="AH611" s="217"/>
      <c r="AI611" s="217"/>
    </row>
    <row r="612" spans="12:35" x14ac:dyDescent="0.25">
      <c r="L612" s="6"/>
      <c r="P612" s="6"/>
      <c r="AH612" s="217"/>
      <c r="AI612" s="217"/>
    </row>
    <row r="613" spans="12:35" x14ac:dyDescent="0.25">
      <c r="L613" s="6"/>
      <c r="P613" s="6"/>
      <c r="AH613" s="217"/>
      <c r="AI613" s="217"/>
    </row>
    <row r="614" spans="12:35" x14ac:dyDescent="0.25">
      <c r="L614" s="6"/>
      <c r="P614" s="6"/>
      <c r="AH614" s="217"/>
      <c r="AI614" s="217"/>
    </row>
    <row r="615" spans="12:35" x14ac:dyDescent="0.25">
      <c r="L615" s="6"/>
      <c r="P615" s="6"/>
      <c r="AH615" s="217"/>
      <c r="AI615" s="217"/>
    </row>
    <row r="616" spans="12:35" x14ac:dyDescent="0.25">
      <c r="L616" s="6"/>
      <c r="P616" s="6"/>
      <c r="AH616" s="217"/>
      <c r="AI616" s="217"/>
    </row>
    <row r="617" spans="12:35" x14ac:dyDescent="0.25">
      <c r="L617" s="6"/>
      <c r="P617" s="6"/>
      <c r="AH617" s="217"/>
      <c r="AI617" s="217"/>
    </row>
    <row r="618" spans="12:35" x14ac:dyDescent="0.25">
      <c r="L618" s="6"/>
      <c r="P618" s="6"/>
      <c r="AH618" s="217"/>
      <c r="AI618" s="217"/>
    </row>
    <row r="619" spans="12:35" x14ac:dyDescent="0.25">
      <c r="L619" s="6"/>
      <c r="P619" s="6"/>
      <c r="AH619" s="217"/>
      <c r="AI619" s="217"/>
    </row>
    <row r="620" spans="12:35" x14ac:dyDescent="0.25">
      <c r="L620" s="6"/>
      <c r="P620" s="6"/>
      <c r="AH620" s="217"/>
      <c r="AI620" s="217"/>
    </row>
    <row r="621" spans="12:35" x14ac:dyDescent="0.25">
      <c r="L621" s="6"/>
      <c r="P621" s="6"/>
      <c r="AH621" s="217"/>
      <c r="AI621" s="217"/>
    </row>
    <row r="622" spans="12:35" x14ac:dyDescent="0.25">
      <c r="L622" s="6"/>
      <c r="P622" s="6"/>
      <c r="AH622" s="217"/>
      <c r="AI622" s="217"/>
    </row>
    <row r="623" spans="12:35" x14ac:dyDescent="0.25">
      <c r="L623" s="6"/>
      <c r="P623" s="6"/>
      <c r="AH623" s="217"/>
      <c r="AI623" s="217"/>
    </row>
    <row r="624" spans="12:35" x14ac:dyDescent="0.25">
      <c r="L624" s="6"/>
      <c r="P624" s="6"/>
      <c r="AH624" s="217"/>
      <c r="AI624" s="217"/>
    </row>
    <row r="625" spans="12:35" x14ac:dyDescent="0.25">
      <c r="L625" s="6"/>
      <c r="P625" s="6"/>
      <c r="AH625" s="217"/>
      <c r="AI625" s="217"/>
    </row>
    <row r="626" spans="12:35" x14ac:dyDescent="0.25">
      <c r="L626" s="6"/>
      <c r="P626" s="6"/>
      <c r="AH626" s="217"/>
      <c r="AI626" s="217"/>
    </row>
    <row r="627" spans="12:35" x14ac:dyDescent="0.25">
      <c r="L627" s="6"/>
      <c r="P627" s="6"/>
      <c r="AH627" s="217"/>
      <c r="AI627" s="217"/>
    </row>
    <row r="628" spans="12:35" x14ac:dyDescent="0.25">
      <c r="L628" s="6"/>
      <c r="P628" s="6"/>
      <c r="AH628" s="217"/>
      <c r="AI628" s="217"/>
    </row>
    <row r="629" spans="12:35" x14ac:dyDescent="0.25">
      <c r="L629" s="6"/>
      <c r="P629" s="6"/>
      <c r="AH629" s="217"/>
      <c r="AI629" s="217"/>
    </row>
    <row r="630" spans="12:35" x14ac:dyDescent="0.25">
      <c r="L630" s="6"/>
      <c r="P630" s="6"/>
      <c r="AH630" s="217"/>
      <c r="AI630" s="217"/>
    </row>
    <row r="631" spans="12:35" x14ac:dyDescent="0.25">
      <c r="L631" s="6"/>
      <c r="P631" s="6"/>
      <c r="AH631" s="217"/>
      <c r="AI631" s="217"/>
    </row>
    <row r="632" spans="12:35" x14ac:dyDescent="0.25">
      <c r="L632" s="6"/>
      <c r="P632" s="6"/>
      <c r="AH632" s="217"/>
      <c r="AI632" s="217"/>
    </row>
    <row r="633" spans="12:35" x14ac:dyDescent="0.25">
      <c r="L633" s="6"/>
      <c r="P633" s="6"/>
      <c r="AH633" s="217"/>
      <c r="AI633" s="217"/>
    </row>
    <row r="634" spans="12:35" x14ac:dyDescent="0.25">
      <c r="L634" s="6"/>
      <c r="P634" s="6"/>
      <c r="AH634" s="217"/>
      <c r="AI634" s="217"/>
    </row>
    <row r="635" spans="12:35" x14ac:dyDescent="0.25">
      <c r="L635" s="6"/>
      <c r="P635" s="6"/>
      <c r="AH635" s="217"/>
      <c r="AI635" s="217"/>
    </row>
    <row r="636" spans="12:35" x14ac:dyDescent="0.25">
      <c r="L636" s="6"/>
      <c r="P636" s="6"/>
      <c r="AH636" s="217"/>
      <c r="AI636" s="217"/>
    </row>
    <row r="637" spans="12:35" x14ac:dyDescent="0.25">
      <c r="L637" s="6"/>
      <c r="P637" s="6"/>
      <c r="AH637" s="217"/>
      <c r="AI637" s="217"/>
    </row>
    <row r="638" spans="12:35" x14ac:dyDescent="0.25">
      <c r="L638" s="6"/>
      <c r="P638" s="6"/>
      <c r="AH638" s="217"/>
      <c r="AI638" s="217"/>
    </row>
    <row r="639" spans="12:35" x14ac:dyDescent="0.25">
      <c r="L639" s="6"/>
      <c r="P639" s="6"/>
      <c r="AH639" s="217"/>
      <c r="AI639" s="217"/>
    </row>
    <row r="640" spans="12:35" x14ac:dyDescent="0.25">
      <c r="L640" s="6"/>
      <c r="P640" s="6"/>
      <c r="AH640" s="217"/>
      <c r="AI640" s="217"/>
    </row>
    <row r="641" spans="12:35" x14ac:dyDescent="0.25">
      <c r="L641" s="6"/>
      <c r="P641" s="6"/>
      <c r="AH641" s="217"/>
      <c r="AI641" s="217"/>
    </row>
    <row r="642" spans="12:35" x14ac:dyDescent="0.25">
      <c r="L642" s="6"/>
      <c r="P642" s="6"/>
      <c r="AH642" s="217"/>
      <c r="AI642" s="217"/>
    </row>
    <row r="643" spans="12:35" x14ac:dyDescent="0.25">
      <c r="L643" s="6"/>
      <c r="P643" s="6"/>
      <c r="AH643" s="217"/>
      <c r="AI643" s="217"/>
    </row>
    <row r="644" spans="12:35" x14ac:dyDescent="0.25">
      <c r="L644" s="6"/>
      <c r="P644" s="6"/>
      <c r="AH644" s="217"/>
      <c r="AI644" s="217"/>
    </row>
    <row r="645" spans="12:35" x14ac:dyDescent="0.25">
      <c r="L645" s="6"/>
      <c r="P645" s="6"/>
      <c r="AH645" s="217"/>
      <c r="AI645" s="217"/>
    </row>
    <row r="646" spans="12:35" x14ac:dyDescent="0.25">
      <c r="L646" s="6"/>
      <c r="P646" s="6"/>
      <c r="AH646" s="217"/>
      <c r="AI646" s="217"/>
    </row>
    <row r="647" spans="12:35" x14ac:dyDescent="0.25">
      <c r="L647" s="6"/>
      <c r="P647" s="6"/>
      <c r="AH647" s="217"/>
      <c r="AI647" s="217"/>
    </row>
    <row r="648" spans="12:35" x14ac:dyDescent="0.25">
      <c r="L648" s="6"/>
      <c r="P648" s="6"/>
      <c r="AH648" s="217"/>
      <c r="AI648" s="217"/>
    </row>
    <row r="649" spans="12:35" x14ac:dyDescent="0.25">
      <c r="L649" s="6"/>
      <c r="P649" s="6"/>
      <c r="AH649" s="217"/>
      <c r="AI649" s="217"/>
    </row>
    <row r="650" spans="12:35" x14ac:dyDescent="0.25">
      <c r="L650" s="6"/>
      <c r="P650" s="6"/>
      <c r="AH650" s="217"/>
      <c r="AI650" s="217"/>
    </row>
    <row r="651" spans="12:35" x14ac:dyDescent="0.25">
      <c r="L651" s="6"/>
      <c r="P651" s="6"/>
      <c r="AH651" s="217"/>
      <c r="AI651" s="217"/>
    </row>
    <row r="652" spans="12:35" x14ac:dyDescent="0.25">
      <c r="L652" s="6"/>
      <c r="P652" s="6"/>
      <c r="AH652" s="217"/>
      <c r="AI652" s="217"/>
    </row>
    <row r="653" spans="12:35" x14ac:dyDescent="0.25">
      <c r="L653" s="6"/>
      <c r="P653" s="6"/>
      <c r="AH653" s="217"/>
      <c r="AI653" s="217"/>
    </row>
    <row r="654" spans="12:35" x14ac:dyDescent="0.25">
      <c r="L654" s="6"/>
      <c r="P654" s="6"/>
      <c r="AH654" s="217"/>
      <c r="AI654" s="217"/>
    </row>
    <row r="655" spans="12:35" x14ac:dyDescent="0.25">
      <c r="L655" s="6"/>
      <c r="P655" s="6"/>
      <c r="AH655" s="217"/>
      <c r="AI655" s="217"/>
    </row>
    <row r="656" spans="12:35" x14ac:dyDescent="0.25">
      <c r="L656" s="6"/>
      <c r="P656" s="6"/>
      <c r="AH656" s="217"/>
      <c r="AI656" s="217"/>
    </row>
    <row r="657" spans="12:35" x14ac:dyDescent="0.25">
      <c r="L657" s="6"/>
      <c r="P657" s="6"/>
      <c r="AH657" s="217"/>
      <c r="AI657" s="217"/>
    </row>
    <row r="658" spans="12:35" x14ac:dyDescent="0.25">
      <c r="L658" s="6"/>
      <c r="P658" s="6"/>
      <c r="AH658" s="217"/>
      <c r="AI658" s="217"/>
    </row>
    <row r="659" spans="12:35" x14ac:dyDescent="0.25">
      <c r="L659" s="6"/>
      <c r="P659" s="6"/>
      <c r="AH659" s="217"/>
      <c r="AI659" s="217"/>
    </row>
    <row r="660" spans="12:35" x14ac:dyDescent="0.25">
      <c r="L660" s="6"/>
      <c r="P660" s="6"/>
      <c r="AH660" s="217"/>
      <c r="AI660" s="217"/>
    </row>
    <row r="661" spans="12:35" x14ac:dyDescent="0.25">
      <c r="L661" s="6"/>
      <c r="P661" s="6"/>
      <c r="AH661" s="217"/>
      <c r="AI661" s="217"/>
    </row>
    <row r="662" spans="12:35" x14ac:dyDescent="0.25">
      <c r="L662" s="6"/>
      <c r="P662" s="6"/>
      <c r="AH662" s="217"/>
      <c r="AI662" s="217"/>
    </row>
    <row r="663" spans="12:35" x14ac:dyDescent="0.25">
      <c r="L663" s="6"/>
      <c r="P663" s="6"/>
      <c r="AH663" s="217"/>
      <c r="AI663" s="217"/>
    </row>
    <row r="664" spans="12:35" x14ac:dyDescent="0.25">
      <c r="L664" s="6"/>
      <c r="P664" s="6"/>
      <c r="AH664" s="217"/>
      <c r="AI664" s="217"/>
    </row>
    <row r="665" spans="12:35" x14ac:dyDescent="0.25">
      <c r="L665" s="6"/>
      <c r="P665" s="6"/>
      <c r="AH665" s="217"/>
      <c r="AI665" s="217"/>
    </row>
    <row r="666" spans="12:35" x14ac:dyDescent="0.25">
      <c r="L666" s="6"/>
      <c r="P666" s="6"/>
      <c r="AH666" s="217"/>
      <c r="AI666" s="217"/>
    </row>
    <row r="667" spans="12:35" x14ac:dyDescent="0.25">
      <c r="L667" s="6"/>
      <c r="P667" s="6"/>
      <c r="AH667" s="217"/>
      <c r="AI667" s="217"/>
    </row>
    <row r="668" spans="12:35" x14ac:dyDescent="0.25">
      <c r="L668" s="6"/>
      <c r="P668" s="6"/>
      <c r="AH668" s="217"/>
      <c r="AI668" s="217"/>
    </row>
    <row r="669" spans="12:35" x14ac:dyDescent="0.25">
      <c r="L669" s="6"/>
      <c r="P669" s="6"/>
      <c r="AH669" s="217"/>
      <c r="AI669" s="217"/>
    </row>
    <row r="670" spans="12:35" x14ac:dyDescent="0.25">
      <c r="L670" s="6"/>
      <c r="P670" s="6"/>
      <c r="AH670" s="217"/>
      <c r="AI670" s="217"/>
    </row>
    <row r="671" spans="12:35" x14ac:dyDescent="0.25">
      <c r="L671" s="6"/>
      <c r="P671" s="6"/>
      <c r="AH671" s="217"/>
      <c r="AI671" s="217"/>
    </row>
    <row r="672" spans="12:35" x14ac:dyDescent="0.25">
      <c r="L672" s="6"/>
      <c r="P672" s="6"/>
      <c r="AH672" s="217"/>
      <c r="AI672" s="217"/>
    </row>
    <row r="673" spans="12:35" x14ac:dyDescent="0.25">
      <c r="L673" s="6"/>
      <c r="P673" s="6"/>
      <c r="AH673" s="217"/>
      <c r="AI673" s="217"/>
    </row>
    <row r="674" spans="12:35" x14ac:dyDescent="0.25">
      <c r="L674" s="6"/>
      <c r="P674" s="6"/>
      <c r="AH674" s="217"/>
      <c r="AI674" s="217"/>
    </row>
    <row r="675" spans="12:35" x14ac:dyDescent="0.25">
      <c r="L675" s="6"/>
      <c r="P675" s="6"/>
      <c r="AH675" s="217"/>
      <c r="AI675" s="217"/>
    </row>
    <row r="676" spans="12:35" x14ac:dyDescent="0.25">
      <c r="L676" s="6"/>
      <c r="P676" s="6"/>
      <c r="AH676" s="217"/>
      <c r="AI676" s="217"/>
    </row>
    <row r="677" spans="12:35" x14ac:dyDescent="0.25">
      <c r="L677" s="6"/>
      <c r="P677" s="6"/>
      <c r="AH677" s="217"/>
      <c r="AI677" s="217"/>
    </row>
    <row r="678" spans="12:35" x14ac:dyDescent="0.25">
      <c r="L678" s="6"/>
      <c r="P678" s="6"/>
      <c r="AH678" s="217"/>
      <c r="AI678" s="217"/>
    </row>
    <row r="679" spans="12:35" x14ac:dyDescent="0.25">
      <c r="L679" s="6"/>
      <c r="P679" s="6"/>
      <c r="AH679" s="217"/>
      <c r="AI679" s="217"/>
    </row>
    <row r="680" spans="12:35" x14ac:dyDescent="0.25">
      <c r="L680" s="6"/>
      <c r="P680" s="6"/>
      <c r="AH680" s="217"/>
      <c r="AI680" s="217"/>
    </row>
    <row r="681" spans="12:35" x14ac:dyDescent="0.25">
      <c r="L681" s="6"/>
      <c r="P681" s="6"/>
      <c r="AH681" s="217"/>
      <c r="AI681" s="217"/>
    </row>
    <row r="682" spans="12:35" x14ac:dyDescent="0.25">
      <c r="L682" s="6"/>
      <c r="P682" s="6"/>
      <c r="AH682" s="217"/>
      <c r="AI682" s="217"/>
    </row>
    <row r="683" spans="12:35" x14ac:dyDescent="0.25">
      <c r="L683" s="6"/>
      <c r="P683" s="6"/>
      <c r="AH683" s="217"/>
      <c r="AI683" s="217"/>
    </row>
    <row r="684" spans="12:35" x14ac:dyDescent="0.25">
      <c r="L684" s="6"/>
      <c r="P684" s="6"/>
      <c r="AH684" s="217"/>
      <c r="AI684" s="217"/>
    </row>
    <row r="685" spans="12:35" x14ac:dyDescent="0.25">
      <c r="L685" s="6"/>
      <c r="P685" s="6"/>
      <c r="AH685" s="217"/>
      <c r="AI685" s="217"/>
    </row>
    <row r="686" spans="12:35" x14ac:dyDescent="0.25">
      <c r="L686" s="6"/>
      <c r="P686" s="6"/>
      <c r="AH686" s="217"/>
      <c r="AI686" s="217"/>
    </row>
    <row r="687" spans="12:35" x14ac:dyDescent="0.25">
      <c r="L687" s="6"/>
      <c r="P687" s="6"/>
      <c r="AH687" s="217"/>
      <c r="AI687" s="217"/>
    </row>
    <row r="688" spans="12:35" x14ac:dyDescent="0.25">
      <c r="L688" s="6"/>
      <c r="P688" s="6"/>
      <c r="AH688" s="217"/>
      <c r="AI688" s="217"/>
    </row>
    <row r="689" spans="12:35" x14ac:dyDescent="0.25">
      <c r="L689" s="6"/>
      <c r="P689" s="6"/>
      <c r="AH689" s="217"/>
      <c r="AI689" s="217"/>
    </row>
    <row r="690" spans="12:35" x14ac:dyDescent="0.25">
      <c r="L690" s="6"/>
      <c r="P690" s="6"/>
      <c r="AH690" s="217"/>
      <c r="AI690" s="217"/>
    </row>
    <row r="691" spans="12:35" x14ac:dyDescent="0.25">
      <c r="L691" s="6"/>
      <c r="P691" s="6"/>
      <c r="AH691" s="217"/>
      <c r="AI691" s="217"/>
    </row>
    <row r="692" spans="12:35" x14ac:dyDescent="0.25">
      <c r="L692" s="6"/>
      <c r="P692" s="6"/>
      <c r="AH692" s="217"/>
      <c r="AI692" s="217"/>
    </row>
    <row r="693" spans="12:35" x14ac:dyDescent="0.25">
      <c r="L693" s="6"/>
      <c r="P693" s="6"/>
      <c r="AH693" s="217"/>
      <c r="AI693" s="217"/>
    </row>
    <row r="694" spans="12:35" x14ac:dyDescent="0.25">
      <c r="L694" s="6"/>
      <c r="P694" s="6"/>
      <c r="AH694" s="217"/>
      <c r="AI694" s="217"/>
    </row>
    <row r="695" spans="12:35" x14ac:dyDescent="0.25">
      <c r="L695" s="6"/>
      <c r="P695" s="6"/>
      <c r="AH695" s="217"/>
      <c r="AI695" s="217"/>
    </row>
    <row r="696" spans="12:35" x14ac:dyDescent="0.25">
      <c r="L696" s="6"/>
      <c r="P696" s="6"/>
      <c r="AH696" s="217"/>
      <c r="AI696" s="217"/>
    </row>
    <row r="697" spans="12:35" x14ac:dyDescent="0.25">
      <c r="L697" s="6"/>
      <c r="P697" s="6"/>
      <c r="AH697" s="217"/>
      <c r="AI697" s="217"/>
    </row>
    <row r="698" spans="12:35" x14ac:dyDescent="0.25">
      <c r="L698" s="6"/>
      <c r="P698" s="6"/>
      <c r="AH698" s="217"/>
      <c r="AI698" s="217"/>
    </row>
    <row r="699" spans="12:35" x14ac:dyDescent="0.25">
      <c r="L699" s="6"/>
      <c r="P699" s="6"/>
      <c r="AH699" s="217"/>
      <c r="AI699" s="217"/>
    </row>
    <row r="700" spans="12:35" x14ac:dyDescent="0.25">
      <c r="L700" s="6"/>
      <c r="P700" s="6"/>
      <c r="AH700" s="217"/>
      <c r="AI700" s="217"/>
    </row>
    <row r="701" spans="12:35" x14ac:dyDescent="0.25">
      <c r="L701" s="6"/>
      <c r="P701" s="6"/>
      <c r="AH701" s="217"/>
      <c r="AI701" s="217"/>
    </row>
    <row r="702" spans="12:35" x14ac:dyDescent="0.25">
      <c r="L702" s="6"/>
      <c r="P702" s="6"/>
      <c r="AH702" s="217"/>
      <c r="AI702" s="217"/>
    </row>
    <row r="703" spans="12:35" x14ac:dyDescent="0.25">
      <c r="L703" s="6"/>
      <c r="P703" s="6"/>
      <c r="AH703" s="217"/>
      <c r="AI703" s="217"/>
    </row>
    <row r="704" spans="12:35" x14ac:dyDescent="0.25">
      <c r="L704" s="6"/>
      <c r="P704" s="6"/>
      <c r="AH704" s="217"/>
      <c r="AI704" s="217"/>
    </row>
    <row r="705" spans="12:35" x14ac:dyDescent="0.25">
      <c r="L705" s="6"/>
      <c r="P705" s="6"/>
      <c r="AH705" s="217"/>
      <c r="AI705" s="217"/>
    </row>
    <row r="706" spans="12:35" x14ac:dyDescent="0.25">
      <c r="L706" s="6"/>
      <c r="P706" s="6"/>
      <c r="AH706" s="217"/>
      <c r="AI706" s="217"/>
    </row>
    <row r="707" spans="12:35" x14ac:dyDescent="0.25">
      <c r="L707" s="6"/>
      <c r="P707" s="6"/>
      <c r="AH707" s="217"/>
      <c r="AI707" s="217"/>
    </row>
    <row r="708" spans="12:35" x14ac:dyDescent="0.25">
      <c r="L708" s="6"/>
      <c r="P708" s="6"/>
      <c r="AH708" s="217"/>
      <c r="AI708" s="217"/>
    </row>
    <row r="709" spans="12:35" x14ac:dyDescent="0.25">
      <c r="L709" s="6"/>
      <c r="P709" s="6"/>
      <c r="AH709" s="217"/>
      <c r="AI709" s="217"/>
    </row>
    <row r="710" spans="12:35" x14ac:dyDescent="0.25">
      <c r="L710" s="6"/>
      <c r="P710" s="6"/>
      <c r="AH710" s="217"/>
      <c r="AI710" s="217"/>
    </row>
    <row r="711" spans="12:35" x14ac:dyDescent="0.25">
      <c r="L711" s="6"/>
      <c r="P711" s="6"/>
      <c r="AH711" s="217"/>
      <c r="AI711" s="217"/>
    </row>
    <row r="712" spans="12:35" x14ac:dyDescent="0.25">
      <c r="L712" s="6"/>
      <c r="P712" s="6"/>
      <c r="AH712" s="217"/>
      <c r="AI712" s="217"/>
    </row>
    <row r="713" spans="12:35" x14ac:dyDescent="0.25">
      <c r="L713" s="6"/>
      <c r="P713" s="6"/>
      <c r="AH713" s="217"/>
      <c r="AI713" s="217"/>
    </row>
    <row r="714" spans="12:35" x14ac:dyDescent="0.25">
      <c r="L714" s="6"/>
      <c r="P714" s="6"/>
      <c r="AH714" s="217"/>
      <c r="AI714" s="217"/>
    </row>
    <row r="715" spans="12:35" x14ac:dyDescent="0.25">
      <c r="L715" s="6"/>
      <c r="P715" s="6"/>
      <c r="AH715" s="217"/>
      <c r="AI715" s="217"/>
    </row>
    <row r="716" spans="12:35" x14ac:dyDescent="0.25">
      <c r="L716" s="6"/>
      <c r="P716" s="6"/>
      <c r="AH716" s="217"/>
      <c r="AI716" s="217"/>
    </row>
    <row r="717" spans="12:35" x14ac:dyDescent="0.25">
      <c r="L717" s="6"/>
      <c r="P717" s="6"/>
      <c r="AH717" s="217"/>
      <c r="AI717" s="217"/>
    </row>
    <row r="718" spans="12:35" x14ac:dyDescent="0.25">
      <c r="L718" s="6"/>
      <c r="P718" s="6"/>
      <c r="AH718" s="217"/>
      <c r="AI718" s="217"/>
    </row>
    <row r="719" spans="12:35" x14ac:dyDescent="0.25">
      <c r="L719" s="6"/>
      <c r="P719" s="6"/>
      <c r="AH719" s="217"/>
      <c r="AI719" s="217"/>
    </row>
    <row r="720" spans="12:35" x14ac:dyDescent="0.25">
      <c r="L720" s="6"/>
      <c r="P720" s="6"/>
      <c r="AH720" s="217"/>
      <c r="AI720" s="217"/>
    </row>
    <row r="721" spans="12:35" x14ac:dyDescent="0.25">
      <c r="L721" s="6"/>
      <c r="P721" s="6"/>
      <c r="AH721" s="217"/>
      <c r="AI721" s="217"/>
    </row>
    <row r="722" spans="12:35" x14ac:dyDescent="0.25">
      <c r="L722" s="6"/>
      <c r="P722" s="6"/>
      <c r="AH722" s="217"/>
      <c r="AI722" s="217"/>
    </row>
    <row r="723" spans="12:35" x14ac:dyDescent="0.25">
      <c r="L723" s="6"/>
      <c r="P723" s="6"/>
      <c r="AH723" s="217"/>
      <c r="AI723" s="217"/>
    </row>
    <row r="724" spans="12:35" x14ac:dyDescent="0.25">
      <c r="L724" s="6"/>
      <c r="P724" s="6"/>
      <c r="AH724" s="217"/>
      <c r="AI724" s="217"/>
    </row>
    <row r="725" spans="12:35" x14ac:dyDescent="0.25">
      <c r="L725" s="6"/>
      <c r="P725" s="6"/>
      <c r="AH725" s="217"/>
      <c r="AI725" s="217"/>
    </row>
    <row r="726" spans="12:35" x14ac:dyDescent="0.25">
      <c r="L726" s="6"/>
      <c r="P726" s="6"/>
      <c r="AH726" s="217"/>
      <c r="AI726" s="217"/>
    </row>
    <row r="727" spans="12:35" x14ac:dyDescent="0.25">
      <c r="L727" s="6"/>
      <c r="P727" s="6"/>
      <c r="AH727" s="217"/>
      <c r="AI727" s="217"/>
    </row>
    <row r="728" spans="12:35" x14ac:dyDescent="0.25">
      <c r="L728" s="6"/>
      <c r="P728" s="6"/>
      <c r="AH728" s="217"/>
      <c r="AI728" s="217"/>
    </row>
    <row r="729" spans="12:35" x14ac:dyDescent="0.25">
      <c r="L729" s="6"/>
      <c r="P729" s="6"/>
      <c r="AH729" s="217"/>
      <c r="AI729" s="217"/>
    </row>
    <row r="730" spans="12:35" x14ac:dyDescent="0.25">
      <c r="L730" s="6"/>
      <c r="P730" s="6"/>
      <c r="AH730" s="217"/>
      <c r="AI730" s="217"/>
    </row>
    <row r="731" spans="12:35" x14ac:dyDescent="0.25">
      <c r="L731" s="6"/>
      <c r="P731" s="6"/>
      <c r="AH731" s="217"/>
      <c r="AI731" s="217"/>
    </row>
    <row r="732" spans="12:35" x14ac:dyDescent="0.25">
      <c r="L732" s="6"/>
      <c r="P732" s="6"/>
      <c r="AH732" s="217"/>
      <c r="AI732" s="217"/>
    </row>
    <row r="733" spans="12:35" x14ac:dyDescent="0.25">
      <c r="L733" s="6"/>
      <c r="P733" s="6"/>
      <c r="AH733" s="217"/>
      <c r="AI733" s="217"/>
    </row>
    <row r="734" spans="12:35" x14ac:dyDescent="0.25">
      <c r="L734" s="6"/>
      <c r="P734" s="6"/>
      <c r="AH734" s="217"/>
      <c r="AI734" s="217"/>
    </row>
    <row r="735" spans="12:35" x14ac:dyDescent="0.25">
      <c r="L735" s="6"/>
      <c r="P735" s="6"/>
      <c r="AH735" s="217"/>
      <c r="AI735" s="217"/>
    </row>
    <row r="736" spans="12:35" x14ac:dyDescent="0.25">
      <c r="L736" s="6"/>
      <c r="P736" s="6"/>
      <c r="AH736" s="217"/>
      <c r="AI736" s="217"/>
    </row>
    <row r="737" spans="12:35" x14ac:dyDescent="0.25">
      <c r="L737" s="6"/>
      <c r="P737" s="6"/>
      <c r="AH737" s="217"/>
      <c r="AI737" s="217"/>
    </row>
    <row r="738" spans="12:35" x14ac:dyDescent="0.25">
      <c r="L738" s="6"/>
      <c r="P738" s="6"/>
      <c r="AH738" s="217"/>
      <c r="AI738" s="217"/>
    </row>
    <row r="739" spans="12:35" x14ac:dyDescent="0.25">
      <c r="L739" s="6"/>
      <c r="P739" s="6"/>
      <c r="AH739" s="217"/>
      <c r="AI739" s="217"/>
    </row>
    <row r="740" spans="12:35" x14ac:dyDescent="0.25">
      <c r="L740" s="6"/>
      <c r="P740" s="6"/>
      <c r="AH740" s="217"/>
      <c r="AI740" s="217"/>
    </row>
    <row r="741" spans="12:35" x14ac:dyDescent="0.25">
      <c r="L741" s="6"/>
      <c r="P741" s="6"/>
      <c r="AH741" s="217"/>
      <c r="AI741" s="217"/>
    </row>
    <row r="742" spans="12:35" x14ac:dyDescent="0.25">
      <c r="L742" s="6"/>
      <c r="P742" s="6"/>
      <c r="AH742" s="217"/>
      <c r="AI742" s="217"/>
    </row>
    <row r="743" spans="12:35" x14ac:dyDescent="0.25">
      <c r="L743" s="6"/>
      <c r="P743" s="6"/>
      <c r="AH743" s="217"/>
      <c r="AI743" s="217"/>
    </row>
    <row r="744" spans="12:35" x14ac:dyDescent="0.25">
      <c r="L744" s="6"/>
      <c r="P744" s="6"/>
      <c r="AH744" s="217"/>
      <c r="AI744" s="217"/>
    </row>
    <row r="745" spans="12:35" x14ac:dyDescent="0.25">
      <c r="L745" s="6"/>
      <c r="P745" s="6"/>
      <c r="AH745" s="217"/>
      <c r="AI745" s="217"/>
    </row>
    <row r="746" spans="12:35" x14ac:dyDescent="0.25">
      <c r="L746" s="6"/>
      <c r="P746" s="6"/>
      <c r="AH746" s="217"/>
      <c r="AI746" s="217"/>
    </row>
    <row r="747" spans="12:35" x14ac:dyDescent="0.25">
      <c r="L747" s="6"/>
      <c r="P747" s="6"/>
      <c r="AH747" s="217"/>
      <c r="AI747" s="217"/>
    </row>
    <row r="748" spans="12:35" x14ac:dyDescent="0.25">
      <c r="L748" s="6"/>
      <c r="P748" s="6"/>
      <c r="AH748" s="217"/>
      <c r="AI748" s="217"/>
    </row>
    <row r="749" spans="12:35" x14ac:dyDescent="0.25">
      <c r="L749" s="6"/>
      <c r="P749" s="6"/>
      <c r="AH749" s="217"/>
      <c r="AI749" s="217"/>
    </row>
    <row r="750" spans="12:35" x14ac:dyDescent="0.25">
      <c r="L750" s="6"/>
      <c r="P750" s="6"/>
      <c r="AH750" s="217"/>
      <c r="AI750" s="217"/>
    </row>
    <row r="751" spans="12:35" x14ac:dyDescent="0.25">
      <c r="L751" s="6"/>
      <c r="P751" s="6"/>
      <c r="AH751" s="217"/>
      <c r="AI751" s="217"/>
    </row>
    <row r="752" spans="12:35" x14ac:dyDescent="0.25">
      <c r="L752" s="6"/>
      <c r="P752" s="6"/>
      <c r="AH752" s="217"/>
      <c r="AI752" s="217"/>
    </row>
    <row r="753" spans="12:35" x14ac:dyDescent="0.25">
      <c r="L753" s="6"/>
      <c r="P753" s="6"/>
      <c r="AH753" s="217"/>
      <c r="AI753" s="217"/>
    </row>
    <row r="754" spans="12:35" x14ac:dyDescent="0.25">
      <c r="L754" s="6"/>
      <c r="P754" s="6"/>
      <c r="AH754" s="217"/>
      <c r="AI754" s="217"/>
    </row>
    <row r="755" spans="12:35" x14ac:dyDescent="0.25">
      <c r="L755" s="6"/>
      <c r="P755" s="6"/>
      <c r="AH755" s="217"/>
      <c r="AI755" s="217"/>
    </row>
    <row r="756" spans="12:35" x14ac:dyDescent="0.25">
      <c r="L756" s="6"/>
      <c r="P756" s="6"/>
      <c r="AH756" s="217"/>
      <c r="AI756" s="217"/>
    </row>
    <row r="757" spans="12:35" x14ac:dyDescent="0.25">
      <c r="L757" s="6"/>
      <c r="P757" s="6"/>
      <c r="AH757" s="217"/>
      <c r="AI757" s="217"/>
    </row>
    <row r="758" spans="12:35" x14ac:dyDescent="0.25">
      <c r="L758" s="6"/>
      <c r="P758" s="6"/>
      <c r="AH758" s="217"/>
      <c r="AI758" s="217"/>
    </row>
    <row r="759" spans="12:35" x14ac:dyDescent="0.25">
      <c r="L759" s="6"/>
      <c r="P759" s="6"/>
      <c r="AH759" s="217"/>
      <c r="AI759" s="217"/>
    </row>
    <row r="760" spans="12:35" x14ac:dyDescent="0.25">
      <c r="L760" s="6"/>
      <c r="P760" s="6"/>
      <c r="AH760" s="217"/>
      <c r="AI760" s="217"/>
    </row>
    <row r="761" spans="12:35" x14ac:dyDescent="0.25">
      <c r="L761" s="6"/>
      <c r="P761" s="6"/>
      <c r="AH761" s="217"/>
      <c r="AI761" s="217"/>
    </row>
    <row r="762" spans="12:35" x14ac:dyDescent="0.25">
      <c r="L762" s="6"/>
      <c r="P762" s="6"/>
      <c r="AH762" s="217"/>
      <c r="AI762" s="217"/>
    </row>
    <row r="763" spans="12:35" x14ac:dyDescent="0.25">
      <c r="L763" s="6"/>
      <c r="P763" s="6"/>
      <c r="AH763" s="217"/>
      <c r="AI763" s="217"/>
    </row>
    <row r="764" spans="12:35" x14ac:dyDescent="0.25">
      <c r="L764" s="6"/>
      <c r="P764" s="6"/>
      <c r="AH764" s="217"/>
      <c r="AI764" s="217"/>
    </row>
    <row r="765" spans="12:35" x14ac:dyDescent="0.25">
      <c r="L765" s="6"/>
      <c r="P765" s="6"/>
      <c r="AH765" s="217"/>
      <c r="AI765" s="217"/>
    </row>
    <row r="766" spans="12:35" x14ac:dyDescent="0.25">
      <c r="L766" s="6"/>
      <c r="P766" s="6"/>
      <c r="AH766" s="217"/>
      <c r="AI766" s="217"/>
    </row>
    <row r="767" spans="12:35" x14ac:dyDescent="0.25">
      <c r="L767" s="6"/>
      <c r="P767" s="6"/>
      <c r="AH767" s="217"/>
      <c r="AI767" s="217"/>
    </row>
    <row r="768" spans="12:35" x14ac:dyDescent="0.25">
      <c r="L768" s="6"/>
      <c r="P768" s="6"/>
      <c r="AH768" s="217"/>
      <c r="AI768" s="217"/>
    </row>
    <row r="769" spans="12:35" x14ac:dyDescent="0.25">
      <c r="L769" s="6"/>
      <c r="P769" s="6"/>
      <c r="AH769" s="217"/>
      <c r="AI769" s="217"/>
    </row>
    <row r="770" spans="12:35" x14ac:dyDescent="0.25">
      <c r="L770" s="6"/>
      <c r="P770" s="6"/>
      <c r="AH770" s="217"/>
      <c r="AI770" s="217"/>
    </row>
    <row r="771" spans="12:35" x14ac:dyDescent="0.25">
      <c r="L771" s="6"/>
      <c r="P771" s="6"/>
      <c r="AH771" s="217"/>
      <c r="AI771" s="217"/>
    </row>
    <row r="772" spans="12:35" x14ac:dyDescent="0.25">
      <c r="L772" s="6"/>
      <c r="P772" s="6"/>
    </row>
    <row r="773" spans="12:35" x14ac:dyDescent="0.25">
      <c r="L773" s="6"/>
      <c r="P773" s="6"/>
    </row>
    <row r="774" spans="12:35" x14ac:dyDescent="0.25">
      <c r="L774" s="6"/>
      <c r="P774" s="6"/>
    </row>
    <row r="775" spans="12:35" x14ac:dyDescent="0.25">
      <c r="L775" s="6"/>
      <c r="P775" s="6"/>
    </row>
    <row r="776" spans="12:35" x14ac:dyDescent="0.25">
      <c r="L776" s="6"/>
      <c r="P776" s="6"/>
    </row>
    <row r="777" spans="12:35" x14ac:dyDescent="0.25">
      <c r="L777" s="6"/>
      <c r="P777" s="6"/>
    </row>
    <row r="778" spans="12:35" x14ac:dyDescent="0.25">
      <c r="L778" s="6"/>
      <c r="P778" s="6"/>
    </row>
    <row r="779" spans="12:35" x14ac:dyDescent="0.25">
      <c r="L779" s="6"/>
      <c r="P779" s="6"/>
    </row>
    <row r="780" spans="12:35" x14ac:dyDescent="0.25">
      <c r="L780" s="6"/>
      <c r="P780" s="6"/>
    </row>
    <row r="781" spans="12:35" x14ac:dyDescent="0.25">
      <c r="L781" s="6"/>
      <c r="P781" s="6"/>
    </row>
    <row r="782" spans="12:35" x14ac:dyDescent="0.25">
      <c r="L782" s="6"/>
      <c r="P782" s="6"/>
    </row>
    <row r="783" spans="12:35" x14ac:dyDescent="0.25">
      <c r="L783" s="6"/>
      <c r="P783" s="6"/>
    </row>
    <row r="784" spans="12:35" x14ac:dyDescent="0.25">
      <c r="L784" s="6"/>
      <c r="P784" s="6"/>
    </row>
    <row r="785" spans="12:16" x14ac:dyDescent="0.25">
      <c r="L785" s="6"/>
      <c r="P785" s="6"/>
    </row>
    <row r="786" spans="12:16" x14ac:dyDescent="0.25">
      <c r="L786" s="6"/>
      <c r="P786" s="6"/>
    </row>
    <row r="787" spans="12:16" x14ac:dyDescent="0.25">
      <c r="L787" s="6"/>
      <c r="P787" s="6"/>
    </row>
    <row r="788" spans="12:16" x14ac:dyDescent="0.25">
      <c r="L788" s="6"/>
      <c r="P788" s="6"/>
    </row>
    <row r="789" spans="12:16" x14ac:dyDescent="0.25">
      <c r="L789" s="6"/>
      <c r="P789" s="6"/>
    </row>
    <row r="790" spans="12:16" x14ac:dyDescent="0.25">
      <c r="L790" s="6"/>
      <c r="P790" s="6"/>
    </row>
    <row r="791" spans="12:16" x14ac:dyDescent="0.25">
      <c r="L791" s="6"/>
      <c r="P791" s="6"/>
    </row>
    <row r="792" spans="12:16" x14ac:dyDescent="0.25">
      <c r="L792" s="6"/>
      <c r="P792" s="6"/>
    </row>
    <row r="793" spans="12:16" x14ac:dyDescent="0.25">
      <c r="L793" s="6"/>
      <c r="P793" s="6"/>
    </row>
    <row r="794" spans="12:16" x14ac:dyDescent="0.25">
      <c r="L794" s="6"/>
      <c r="P794" s="6"/>
    </row>
    <row r="795" spans="12:16" x14ac:dyDescent="0.25">
      <c r="L795" s="6"/>
      <c r="P795" s="6"/>
    </row>
    <row r="796" spans="12:16" x14ac:dyDescent="0.25">
      <c r="L796" s="6"/>
      <c r="P796" s="6"/>
    </row>
    <row r="797" spans="12:16" x14ac:dyDescent="0.25">
      <c r="L797" s="6"/>
      <c r="P797" s="6"/>
    </row>
    <row r="798" spans="12:16" x14ac:dyDescent="0.25">
      <c r="L798" s="6"/>
      <c r="P798" s="6"/>
    </row>
    <row r="799" spans="12:16" x14ac:dyDescent="0.25">
      <c r="L799" s="6"/>
      <c r="P799" s="6"/>
    </row>
    <row r="800" spans="12:16" x14ac:dyDescent="0.25">
      <c r="L800" s="6"/>
      <c r="P800" s="6"/>
    </row>
    <row r="801" spans="12:16" x14ac:dyDescent="0.25">
      <c r="L801" s="6"/>
      <c r="P801" s="6"/>
    </row>
    <row r="802" spans="12:16" x14ac:dyDescent="0.25">
      <c r="L802" s="6"/>
      <c r="P802" s="6"/>
    </row>
    <row r="803" spans="12:16" x14ac:dyDescent="0.25">
      <c r="L803" s="6"/>
      <c r="P803" s="6"/>
    </row>
    <row r="804" spans="12:16" x14ac:dyDescent="0.25">
      <c r="L804" s="6"/>
      <c r="P804" s="6"/>
    </row>
    <row r="805" spans="12:16" x14ac:dyDescent="0.25">
      <c r="L805" s="6"/>
      <c r="P805" s="6"/>
    </row>
    <row r="806" spans="12:16" x14ac:dyDescent="0.25">
      <c r="L806" s="6"/>
      <c r="P806" s="6"/>
    </row>
    <row r="807" spans="12:16" x14ac:dyDescent="0.25">
      <c r="L807" s="6"/>
      <c r="P807" s="6"/>
    </row>
    <row r="808" spans="12:16" x14ac:dyDescent="0.25">
      <c r="L808" s="6"/>
      <c r="P808" s="6"/>
    </row>
    <row r="809" spans="12:16" x14ac:dyDescent="0.25">
      <c r="L809" s="6"/>
      <c r="P809" s="6"/>
    </row>
    <row r="810" spans="12:16" x14ac:dyDescent="0.25">
      <c r="L810" s="6"/>
      <c r="P810" s="6"/>
    </row>
    <row r="811" spans="12:16" x14ac:dyDescent="0.25">
      <c r="L811" s="6"/>
      <c r="P811" s="6"/>
    </row>
    <row r="812" spans="12:16" x14ac:dyDescent="0.25">
      <c r="L812" s="6"/>
      <c r="P812" s="6"/>
    </row>
    <row r="813" spans="12:16" x14ac:dyDescent="0.25">
      <c r="L813" s="6"/>
      <c r="P813" s="6"/>
    </row>
    <row r="814" spans="12:16" x14ac:dyDescent="0.25">
      <c r="L814" s="6"/>
      <c r="P814" s="6"/>
    </row>
    <row r="815" spans="12:16" x14ac:dyDescent="0.25">
      <c r="L815" s="6"/>
      <c r="P815" s="6"/>
    </row>
    <row r="816" spans="12:16" x14ac:dyDescent="0.25">
      <c r="L816" s="6"/>
      <c r="P816" s="6"/>
    </row>
    <row r="817" spans="12:16" x14ac:dyDescent="0.25">
      <c r="L817" s="6"/>
      <c r="P817" s="6"/>
    </row>
    <row r="818" spans="12:16" x14ac:dyDescent="0.25">
      <c r="L818" s="6"/>
      <c r="P818" s="6"/>
    </row>
    <row r="819" spans="12:16" x14ac:dyDescent="0.25">
      <c r="L819" s="6"/>
      <c r="P819" s="6"/>
    </row>
    <row r="820" spans="12:16" x14ac:dyDescent="0.25">
      <c r="L820" s="6"/>
      <c r="P820" s="6"/>
    </row>
    <row r="821" spans="12:16" x14ac:dyDescent="0.25">
      <c r="L821" s="6"/>
      <c r="P821" s="6"/>
    </row>
    <row r="822" spans="12:16" x14ac:dyDescent="0.25">
      <c r="L822" s="6"/>
      <c r="P822" s="6"/>
    </row>
    <row r="823" spans="12:16" x14ac:dyDescent="0.25">
      <c r="L823" s="6"/>
      <c r="P823" s="6"/>
    </row>
    <row r="824" spans="12:16" x14ac:dyDescent="0.25">
      <c r="L824" s="6"/>
      <c r="P824" s="6"/>
    </row>
    <row r="825" spans="12:16" x14ac:dyDescent="0.25">
      <c r="L825" s="6"/>
      <c r="P825" s="6"/>
    </row>
    <row r="826" spans="12:16" x14ac:dyDescent="0.25">
      <c r="L826" s="6"/>
      <c r="P826" s="6"/>
    </row>
    <row r="827" spans="12:16" x14ac:dyDescent="0.25">
      <c r="L827" s="6"/>
      <c r="P827" s="6"/>
    </row>
    <row r="828" spans="12:16" x14ac:dyDescent="0.25">
      <c r="L828" s="6"/>
      <c r="P828" s="6"/>
    </row>
    <row r="829" spans="12:16" x14ac:dyDescent="0.25">
      <c r="L829" s="6"/>
      <c r="P829" s="6"/>
    </row>
    <row r="830" spans="12:16" x14ac:dyDescent="0.25">
      <c r="L830" s="6"/>
      <c r="P830" s="6"/>
    </row>
    <row r="831" spans="12:16" x14ac:dyDescent="0.25">
      <c r="L831" s="6"/>
      <c r="P831" s="6"/>
    </row>
    <row r="832" spans="12:16" x14ac:dyDescent="0.25">
      <c r="L832" s="6"/>
      <c r="P832" s="6"/>
    </row>
    <row r="833" spans="12:16" x14ac:dyDescent="0.25">
      <c r="L833" s="6"/>
      <c r="P833" s="6"/>
    </row>
    <row r="834" spans="12:16" x14ac:dyDescent="0.25">
      <c r="L834" s="6"/>
      <c r="P834" s="6"/>
    </row>
    <row r="835" spans="12:16" x14ac:dyDescent="0.25">
      <c r="L835" s="6"/>
      <c r="P835" s="6"/>
    </row>
    <row r="836" spans="12:16" x14ac:dyDescent="0.25">
      <c r="L836" s="6"/>
      <c r="P836" s="6"/>
    </row>
    <row r="837" spans="12:16" x14ac:dyDescent="0.25">
      <c r="L837" s="6"/>
      <c r="P837" s="6"/>
    </row>
    <row r="838" spans="12:16" x14ac:dyDescent="0.25">
      <c r="L838" s="6"/>
      <c r="P838" s="6"/>
    </row>
    <row r="839" spans="12:16" x14ac:dyDescent="0.25">
      <c r="L839" s="6"/>
      <c r="P839" s="6"/>
    </row>
    <row r="840" spans="12:16" x14ac:dyDescent="0.25">
      <c r="L840" s="6"/>
      <c r="P840" s="6"/>
    </row>
    <row r="841" spans="12:16" x14ac:dyDescent="0.25">
      <c r="L841" s="6"/>
      <c r="P841" s="6"/>
    </row>
    <row r="842" spans="12:16" x14ac:dyDescent="0.25">
      <c r="L842" s="6"/>
      <c r="P842" s="6"/>
    </row>
    <row r="843" spans="12:16" x14ac:dyDescent="0.25">
      <c r="L843" s="6"/>
      <c r="P843" s="6"/>
    </row>
    <row r="844" spans="12:16" x14ac:dyDescent="0.25">
      <c r="L844" s="6"/>
      <c r="P844" s="6"/>
    </row>
    <row r="845" spans="12:16" x14ac:dyDescent="0.25">
      <c r="L845" s="6"/>
      <c r="P845" s="6"/>
    </row>
    <row r="846" spans="12:16" x14ac:dyDescent="0.25">
      <c r="L846" s="6"/>
      <c r="P846" s="6"/>
    </row>
    <row r="847" spans="12:16" x14ac:dyDescent="0.25">
      <c r="L847" s="6"/>
      <c r="P847" s="6"/>
    </row>
    <row r="848" spans="12:16" x14ac:dyDescent="0.25">
      <c r="L848" s="6"/>
      <c r="P848" s="6"/>
    </row>
    <row r="849" spans="12:16" x14ac:dyDescent="0.25">
      <c r="L849" s="6"/>
      <c r="P849" s="6"/>
    </row>
    <row r="850" spans="12:16" x14ac:dyDescent="0.25">
      <c r="L850" s="6"/>
      <c r="P850" s="6"/>
    </row>
    <row r="851" spans="12:16" x14ac:dyDescent="0.25">
      <c r="L851" s="6"/>
      <c r="P851" s="6"/>
    </row>
    <row r="852" spans="12:16" x14ac:dyDescent="0.25">
      <c r="L852" s="6"/>
      <c r="P852" s="6"/>
    </row>
    <row r="853" spans="12:16" x14ac:dyDescent="0.25">
      <c r="L853" s="6"/>
      <c r="P853" s="6"/>
    </row>
    <row r="854" spans="12:16" x14ac:dyDescent="0.25">
      <c r="L854" s="6"/>
      <c r="P854" s="6"/>
    </row>
    <row r="855" spans="12:16" x14ac:dyDescent="0.25">
      <c r="L855" s="6"/>
      <c r="P855" s="6"/>
    </row>
    <row r="856" spans="12:16" x14ac:dyDescent="0.25">
      <c r="L856" s="6"/>
      <c r="P856" s="6"/>
    </row>
    <row r="857" spans="12:16" x14ac:dyDescent="0.25">
      <c r="L857" s="6"/>
      <c r="P857" s="6"/>
    </row>
    <row r="858" spans="12:16" x14ac:dyDescent="0.25">
      <c r="L858" s="6"/>
      <c r="P858" s="6"/>
    </row>
    <row r="859" spans="12:16" x14ac:dyDescent="0.25">
      <c r="L859" s="6"/>
      <c r="P859" s="6"/>
    </row>
    <row r="860" spans="12:16" x14ac:dyDescent="0.25">
      <c r="L860" s="6"/>
      <c r="P860" s="6"/>
    </row>
    <row r="861" spans="12:16" x14ac:dyDescent="0.25">
      <c r="L861" s="6"/>
      <c r="P861" s="6"/>
    </row>
    <row r="862" spans="12:16" x14ac:dyDescent="0.25">
      <c r="L862" s="6"/>
      <c r="P862" s="6"/>
    </row>
    <row r="863" spans="12:16" x14ac:dyDescent="0.25">
      <c r="L863" s="6"/>
      <c r="P863" s="6"/>
    </row>
    <row r="864" spans="12:16" x14ac:dyDescent="0.25">
      <c r="L864" s="6"/>
      <c r="P864" s="6"/>
    </row>
    <row r="865" spans="12:16" x14ac:dyDescent="0.25">
      <c r="L865" s="6"/>
      <c r="P865" s="6"/>
    </row>
    <row r="866" spans="12:16" x14ac:dyDescent="0.25">
      <c r="L866" s="6"/>
      <c r="P866" s="6"/>
    </row>
    <row r="867" spans="12:16" x14ac:dyDescent="0.25">
      <c r="L867" s="6"/>
      <c r="P867" s="6"/>
    </row>
    <row r="868" spans="12:16" x14ac:dyDescent="0.25">
      <c r="L868" s="6"/>
      <c r="P868" s="6"/>
    </row>
    <row r="869" spans="12:16" x14ac:dyDescent="0.25">
      <c r="L869" s="6"/>
      <c r="P869" s="6"/>
    </row>
    <row r="870" spans="12:16" x14ac:dyDescent="0.25">
      <c r="L870" s="6"/>
      <c r="P870" s="6"/>
    </row>
    <row r="871" spans="12:16" x14ac:dyDescent="0.25">
      <c r="L871" s="6"/>
      <c r="P871" s="6"/>
    </row>
    <row r="872" spans="12:16" x14ac:dyDescent="0.25">
      <c r="L872" s="6"/>
      <c r="P872" s="6"/>
    </row>
    <row r="873" spans="12:16" x14ac:dyDescent="0.25">
      <c r="L873" s="6"/>
      <c r="P873" s="6"/>
    </row>
    <row r="874" spans="12:16" x14ac:dyDescent="0.25">
      <c r="L874" s="6"/>
      <c r="P874" s="6"/>
    </row>
    <row r="875" spans="12:16" x14ac:dyDescent="0.25">
      <c r="L875" s="6"/>
      <c r="P875" s="6"/>
    </row>
    <row r="876" spans="12:16" x14ac:dyDescent="0.25">
      <c r="L876" s="6"/>
      <c r="P876" s="6"/>
    </row>
    <row r="877" spans="12:16" x14ac:dyDescent="0.25">
      <c r="L877" s="6"/>
      <c r="P877" s="6"/>
    </row>
    <row r="878" spans="12:16" x14ac:dyDescent="0.25">
      <c r="L878" s="6"/>
      <c r="P878" s="6"/>
    </row>
    <row r="879" spans="12:16" x14ac:dyDescent="0.25">
      <c r="L879" s="6"/>
      <c r="P879" s="6"/>
    </row>
    <row r="880" spans="12:16" x14ac:dyDescent="0.25">
      <c r="L880" s="6"/>
      <c r="P880" s="6"/>
    </row>
    <row r="881" spans="12:16" x14ac:dyDescent="0.25">
      <c r="L881" s="6"/>
      <c r="P881" s="6"/>
    </row>
    <row r="882" spans="12:16" x14ac:dyDescent="0.25">
      <c r="L882" s="6"/>
      <c r="P882" s="6"/>
    </row>
    <row r="883" spans="12:16" x14ac:dyDescent="0.25">
      <c r="L883" s="6"/>
      <c r="P883" s="6"/>
    </row>
    <row r="884" spans="12:16" x14ac:dyDescent="0.25">
      <c r="L884" s="6"/>
      <c r="P884" s="6"/>
    </row>
    <row r="885" spans="12:16" x14ac:dyDescent="0.25">
      <c r="L885" s="6"/>
      <c r="P885" s="6"/>
    </row>
    <row r="886" spans="12:16" x14ac:dyDescent="0.25">
      <c r="L886" s="6"/>
      <c r="P886" s="6"/>
    </row>
    <row r="887" spans="12:16" x14ac:dyDescent="0.25">
      <c r="L887" s="6"/>
      <c r="P887" s="6"/>
    </row>
    <row r="888" spans="12:16" x14ac:dyDescent="0.25">
      <c r="L888" s="6"/>
      <c r="P888" s="6"/>
    </row>
    <row r="889" spans="12:16" x14ac:dyDescent="0.25">
      <c r="L889" s="6"/>
      <c r="P889" s="6"/>
    </row>
    <row r="890" spans="12:16" x14ac:dyDescent="0.25">
      <c r="L890" s="6"/>
      <c r="P890" s="6"/>
    </row>
    <row r="891" spans="12:16" x14ac:dyDescent="0.25">
      <c r="L891" s="6"/>
      <c r="P891" s="6"/>
    </row>
    <row r="892" spans="12:16" x14ac:dyDescent="0.25">
      <c r="L892" s="6"/>
      <c r="P892" s="6"/>
    </row>
    <row r="893" spans="12:16" x14ac:dyDescent="0.25">
      <c r="L893" s="6"/>
      <c r="P893" s="6"/>
    </row>
    <row r="894" spans="12:16" x14ac:dyDescent="0.25">
      <c r="L894" s="6"/>
      <c r="P894" s="6"/>
    </row>
    <row r="895" spans="12:16" x14ac:dyDescent="0.25">
      <c r="L895" s="6"/>
      <c r="P895" s="6"/>
    </row>
    <row r="896" spans="12:16" x14ac:dyDescent="0.25">
      <c r="L896" s="6"/>
      <c r="P896" s="6"/>
    </row>
    <row r="897" spans="12:16" x14ac:dyDescent="0.25">
      <c r="L897" s="6"/>
      <c r="P897" s="6"/>
    </row>
    <row r="898" spans="12:16" x14ac:dyDescent="0.25">
      <c r="L898" s="6"/>
      <c r="P898" s="6"/>
    </row>
    <row r="899" spans="12:16" x14ac:dyDescent="0.25">
      <c r="L899" s="6"/>
      <c r="P899" s="6"/>
    </row>
    <row r="900" spans="12:16" x14ac:dyDescent="0.25">
      <c r="L900" s="6"/>
      <c r="P900" s="6"/>
    </row>
    <row r="901" spans="12:16" x14ac:dyDescent="0.25">
      <c r="L901" s="6"/>
      <c r="P901" s="6"/>
    </row>
    <row r="902" spans="12:16" x14ac:dyDescent="0.25">
      <c r="L902" s="6"/>
      <c r="P902" s="6"/>
    </row>
    <row r="903" spans="12:16" x14ac:dyDescent="0.25">
      <c r="L903" s="6"/>
      <c r="P903" s="6"/>
    </row>
    <row r="904" spans="12:16" x14ac:dyDescent="0.25">
      <c r="L904" s="6"/>
      <c r="P904" s="6"/>
    </row>
    <row r="905" spans="12:16" x14ac:dyDescent="0.25">
      <c r="L905" s="6"/>
      <c r="P905" s="6"/>
    </row>
    <row r="906" spans="12:16" x14ac:dyDescent="0.25">
      <c r="L906" s="6"/>
      <c r="P906" s="6"/>
    </row>
    <row r="907" spans="12:16" x14ac:dyDescent="0.25">
      <c r="L907" s="6"/>
      <c r="P907" s="6"/>
    </row>
    <row r="908" spans="12:16" x14ac:dyDescent="0.25">
      <c r="L908" s="6"/>
      <c r="P908" s="6"/>
    </row>
    <row r="909" spans="12:16" x14ac:dyDescent="0.25">
      <c r="L909" s="6"/>
      <c r="P909" s="6"/>
    </row>
    <row r="910" spans="12:16" x14ac:dyDescent="0.25">
      <c r="L910" s="6"/>
      <c r="P910" s="6"/>
    </row>
    <row r="911" spans="12:16" x14ac:dyDescent="0.25">
      <c r="L911" s="6"/>
      <c r="P911" s="6"/>
    </row>
    <row r="912" spans="12:16" x14ac:dyDescent="0.25">
      <c r="L912" s="6"/>
      <c r="P912" s="6"/>
    </row>
    <row r="913" spans="12:16" x14ac:dyDescent="0.25">
      <c r="L913" s="6"/>
      <c r="P913" s="6"/>
    </row>
    <row r="914" spans="12:16" x14ac:dyDescent="0.25">
      <c r="L914" s="6"/>
      <c r="P914" s="6"/>
    </row>
    <row r="915" spans="12:16" x14ac:dyDescent="0.25">
      <c r="L915" s="6"/>
      <c r="P915" s="6"/>
    </row>
    <row r="916" spans="12:16" x14ac:dyDescent="0.25">
      <c r="L916" s="6"/>
      <c r="P916" s="6"/>
    </row>
    <row r="917" spans="12:16" x14ac:dyDescent="0.25">
      <c r="L917" s="6"/>
      <c r="P917" s="6"/>
    </row>
    <row r="918" spans="12:16" x14ac:dyDescent="0.25">
      <c r="L918" s="6"/>
      <c r="P918" s="6"/>
    </row>
    <row r="919" spans="12:16" x14ac:dyDescent="0.25">
      <c r="L919" s="6"/>
      <c r="P919" s="6"/>
    </row>
    <row r="920" spans="12:16" x14ac:dyDescent="0.25">
      <c r="L920" s="6"/>
      <c r="P920" s="6"/>
    </row>
    <row r="921" spans="12:16" x14ac:dyDescent="0.25">
      <c r="L921" s="6"/>
      <c r="P921" s="6"/>
    </row>
    <row r="922" spans="12:16" x14ac:dyDescent="0.25">
      <c r="L922" s="6"/>
      <c r="P922" s="6"/>
    </row>
    <row r="923" spans="12:16" x14ac:dyDescent="0.25">
      <c r="L923" s="6"/>
      <c r="P923" s="6"/>
    </row>
    <row r="924" spans="12:16" x14ac:dyDescent="0.25">
      <c r="L924" s="6"/>
      <c r="P924" s="6"/>
    </row>
    <row r="925" spans="12:16" x14ac:dyDescent="0.25">
      <c r="L925" s="6"/>
      <c r="P925" s="6"/>
    </row>
    <row r="926" spans="12:16" x14ac:dyDescent="0.25">
      <c r="L926" s="6"/>
      <c r="P926" s="6"/>
    </row>
    <row r="927" spans="12:16" x14ac:dyDescent="0.25">
      <c r="L927" s="6"/>
      <c r="P927" s="6"/>
    </row>
    <row r="928" spans="12:16" x14ac:dyDescent="0.25">
      <c r="L928" s="6"/>
      <c r="P928" s="6"/>
    </row>
    <row r="929" spans="12:16" x14ac:dyDescent="0.25">
      <c r="L929" s="6"/>
      <c r="P929" s="6"/>
    </row>
    <row r="930" spans="12:16" x14ac:dyDescent="0.25">
      <c r="L930" s="6"/>
      <c r="P930" s="6"/>
    </row>
    <row r="931" spans="12:16" x14ac:dyDescent="0.25">
      <c r="L931" s="6"/>
      <c r="P931" s="6"/>
    </row>
    <row r="932" spans="12:16" x14ac:dyDescent="0.25">
      <c r="L932" s="6"/>
      <c r="P932" s="6"/>
    </row>
    <row r="933" spans="12:16" x14ac:dyDescent="0.25">
      <c r="L933" s="6"/>
      <c r="P933" s="6"/>
    </row>
    <row r="934" spans="12:16" x14ac:dyDescent="0.25">
      <c r="L934" s="6"/>
      <c r="P934" s="6"/>
    </row>
    <row r="935" spans="12:16" x14ac:dyDescent="0.25">
      <c r="L935" s="6"/>
      <c r="P935" s="6"/>
    </row>
    <row r="936" spans="12:16" x14ac:dyDescent="0.25">
      <c r="L936" s="6"/>
      <c r="P936" s="6"/>
    </row>
    <row r="937" spans="12:16" x14ac:dyDescent="0.25">
      <c r="L937" s="6"/>
      <c r="P937" s="6"/>
    </row>
    <row r="938" spans="12:16" x14ac:dyDescent="0.25">
      <c r="L938" s="6"/>
      <c r="P938" s="6"/>
    </row>
    <row r="939" spans="12:16" x14ac:dyDescent="0.25">
      <c r="L939" s="6"/>
      <c r="P939" s="6"/>
    </row>
    <row r="940" spans="12:16" x14ac:dyDescent="0.25">
      <c r="L940" s="6"/>
      <c r="P940" s="6"/>
    </row>
    <row r="941" spans="12:16" x14ac:dyDescent="0.25">
      <c r="L941" s="6"/>
      <c r="P941" s="6"/>
    </row>
    <row r="942" spans="12:16" x14ac:dyDescent="0.25">
      <c r="L942" s="6"/>
      <c r="P942" s="6"/>
    </row>
    <row r="943" spans="12:16" x14ac:dyDescent="0.25">
      <c r="L943" s="6"/>
      <c r="P943" s="6"/>
    </row>
    <row r="944" spans="12:16" x14ac:dyDescent="0.25">
      <c r="L944" s="6"/>
      <c r="P944" s="6"/>
    </row>
    <row r="945" spans="12:16" x14ac:dyDescent="0.25">
      <c r="L945" s="6"/>
      <c r="P945" s="6"/>
    </row>
    <row r="946" spans="12:16" x14ac:dyDescent="0.25">
      <c r="L946" s="6"/>
      <c r="P946" s="6"/>
    </row>
    <row r="947" spans="12:16" x14ac:dyDescent="0.25">
      <c r="L947" s="6"/>
      <c r="P947" s="6"/>
    </row>
    <row r="948" spans="12:16" x14ac:dyDescent="0.25">
      <c r="L948" s="6"/>
      <c r="P948" s="6"/>
    </row>
    <row r="949" spans="12:16" x14ac:dyDescent="0.25">
      <c r="L949" s="6"/>
      <c r="P949" s="6"/>
    </row>
    <row r="950" spans="12:16" x14ac:dyDescent="0.25">
      <c r="L950" s="6"/>
      <c r="P950" s="6"/>
    </row>
    <row r="951" spans="12:16" x14ac:dyDescent="0.25">
      <c r="L951" s="6"/>
      <c r="P951" s="6"/>
    </row>
    <row r="952" spans="12:16" x14ac:dyDescent="0.25">
      <c r="L952" s="6"/>
      <c r="P952" s="6"/>
    </row>
    <row r="953" spans="12:16" x14ac:dyDescent="0.25">
      <c r="L953" s="6"/>
      <c r="P953" s="6"/>
    </row>
    <row r="954" spans="12:16" x14ac:dyDescent="0.25">
      <c r="L954" s="6"/>
      <c r="P954" s="6"/>
    </row>
    <row r="955" spans="12:16" x14ac:dyDescent="0.25">
      <c r="L955" s="6"/>
      <c r="P955" s="6"/>
    </row>
    <row r="956" spans="12:16" x14ac:dyDescent="0.25">
      <c r="L956" s="6"/>
      <c r="P956" s="6"/>
    </row>
    <row r="957" spans="12:16" x14ac:dyDescent="0.25">
      <c r="L957" s="6"/>
      <c r="P957" s="6"/>
    </row>
    <row r="958" spans="12:16" x14ac:dyDescent="0.25">
      <c r="L958" s="6"/>
      <c r="P958" s="6"/>
    </row>
    <row r="959" spans="12:16" x14ac:dyDescent="0.25">
      <c r="L959" s="6"/>
      <c r="P959" s="6"/>
    </row>
    <row r="960" spans="12:16" x14ac:dyDescent="0.25">
      <c r="L960" s="6"/>
      <c r="P960" s="6"/>
    </row>
    <row r="961" spans="12:16" x14ac:dyDescent="0.25">
      <c r="L961" s="6"/>
      <c r="P961" s="6"/>
    </row>
    <row r="962" spans="12:16" x14ac:dyDescent="0.25">
      <c r="L962" s="6"/>
      <c r="P962" s="6"/>
    </row>
    <row r="963" spans="12:16" x14ac:dyDescent="0.25">
      <c r="L963" s="6"/>
      <c r="P963" s="6"/>
    </row>
    <row r="964" spans="12:16" x14ac:dyDescent="0.25">
      <c r="L964" s="6"/>
      <c r="P964" s="6"/>
    </row>
    <row r="965" spans="12:16" x14ac:dyDescent="0.25">
      <c r="L965" s="6"/>
      <c r="P965" s="6"/>
    </row>
    <row r="966" spans="12:16" x14ac:dyDescent="0.25">
      <c r="L966" s="6"/>
      <c r="P966" s="6"/>
    </row>
    <row r="967" spans="12:16" x14ac:dyDescent="0.25">
      <c r="L967" s="6"/>
      <c r="P967" s="6"/>
    </row>
    <row r="968" spans="12:16" x14ac:dyDescent="0.25">
      <c r="L968" s="6"/>
      <c r="P968" s="6"/>
    </row>
    <row r="969" spans="12:16" x14ac:dyDescent="0.25">
      <c r="L969" s="6"/>
      <c r="P969" s="6"/>
    </row>
    <row r="970" spans="12:16" x14ac:dyDescent="0.25">
      <c r="L970" s="6"/>
      <c r="P970" s="6"/>
    </row>
    <row r="971" spans="12:16" x14ac:dyDescent="0.25">
      <c r="L971" s="6"/>
      <c r="P971" s="6"/>
    </row>
    <row r="972" spans="12:16" x14ac:dyDescent="0.25">
      <c r="L972" s="6"/>
      <c r="P972" s="6"/>
    </row>
    <row r="973" spans="12:16" x14ac:dyDescent="0.25">
      <c r="L973" s="6"/>
      <c r="P973" s="6"/>
    </row>
    <row r="974" spans="12:16" x14ac:dyDescent="0.25">
      <c r="L974" s="6"/>
      <c r="P974" s="6"/>
    </row>
    <row r="975" spans="12:16" x14ac:dyDescent="0.25">
      <c r="L975" s="6"/>
      <c r="P975" s="6"/>
    </row>
    <row r="976" spans="12:16" x14ac:dyDescent="0.25">
      <c r="L976" s="6"/>
      <c r="P976" s="6"/>
    </row>
    <row r="977" spans="12:16" x14ac:dyDescent="0.25">
      <c r="L977" s="6"/>
      <c r="P977" s="6"/>
    </row>
    <row r="978" spans="12:16" x14ac:dyDescent="0.25">
      <c r="L978" s="6"/>
      <c r="P978" s="6"/>
    </row>
    <row r="979" spans="12:16" x14ac:dyDescent="0.25">
      <c r="L979" s="6"/>
      <c r="P979" s="6"/>
    </row>
    <row r="980" spans="12:16" x14ac:dyDescent="0.25">
      <c r="L980" s="6"/>
      <c r="P980" s="6"/>
    </row>
    <row r="981" spans="12:16" x14ac:dyDescent="0.25">
      <c r="L981" s="6"/>
      <c r="P981" s="6"/>
    </row>
    <row r="982" spans="12:16" x14ac:dyDescent="0.25">
      <c r="L982" s="6"/>
      <c r="P982" s="6"/>
    </row>
    <row r="983" spans="12:16" x14ac:dyDescent="0.25">
      <c r="L983" s="6"/>
      <c r="P983" s="6"/>
    </row>
    <row r="984" spans="12:16" x14ac:dyDescent="0.25">
      <c r="L984" s="6"/>
      <c r="P984" s="6"/>
    </row>
    <row r="985" spans="12:16" x14ac:dyDescent="0.25">
      <c r="L985" s="6"/>
      <c r="P985" s="6"/>
    </row>
    <row r="986" spans="12:16" x14ac:dyDescent="0.25">
      <c r="L986" s="6"/>
      <c r="P986" s="6"/>
    </row>
    <row r="987" spans="12:16" x14ac:dyDescent="0.25">
      <c r="L987" s="6"/>
      <c r="P987" s="6"/>
    </row>
    <row r="988" spans="12:16" x14ac:dyDescent="0.25">
      <c r="L988" s="6"/>
      <c r="P988" s="6"/>
    </row>
    <row r="989" spans="12:16" x14ac:dyDescent="0.25">
      <c r="L989" s="6"/>
      <c r="P989" s="6"/>
    </row>
    <row r="990" spans="12:16" x14ac:dyDescent="0.25">
      <c r="L990" s="6"/>
      <c r="P990" s="6"/>
    </row>
    <row r="991" spans="12:16" x14ac:dyDescent="0.25">
      <c r="L991" s="6"/>
      <c r="P991" s="6"/>
    </row>
    <row r="992" spans="12:16" x14ac:dyDescent="0.25">
      <c r="L992" s="6"/>
      <c r="P992" s="6"/>
    </row>
    <row r="993" spans="12:16" x14ac:dyDescent="0.25">
      <c r="L993" s="6"/>
      <c r="P993" s="6"/>
    </row>
    <row r="994" spans="12:16" x14ac:dyDescent="0.25">
      <c r="L994" s="6"/>
      <c r="P994" s="6"/>
    </row>
    <row r="995" spans="12:16" x14ac:dyDescent="0.25">
      <c r="L995" s="6"/>
      <c r="P995" s="6"/>
    </row>
    <row r="996" spans="12:16" x14ac:dyDescent="0.25">
      <c r="L996" s="6"/>
      <c r="P996" s="6"/>
    </row>
    <row r="997" spans="12:16" x14ac:dyDescent="0.25">
      <c r="L997" s="6"/>
      <c r="P997" s="6"/>
    </row>
    <row r="998" spans="12:16" x14ac:dyDescent="0.25">
      <c r="L998" s="6"/>
      <c r="P998" s="6"/>
    </row>
    <row r="999" spans="12:16" x14ac:dyDescent="0.25">
      <c r="L999" s="6"/>
      <c r="P999" s="6"/>
    </row>
    <row r="1000" spans="12:16" x14ac:dyDescent="0.25">
      <c r="L1000" s="6"/>
      <c r="P1000" s="6"/>
    </row>
    <row r="1001" spans="12:16" x14ac:dyDescent="0.25">
      <c r="L1001" s="6"/>
      <c r="P1001" s="6"/>
    </row>
    <row r="1002" spans="12:16" x14ac:dyDescent="0.25">
      <c r="L1002" s="6"/>
      <c r="P1002" s="6"/>
    </row>
    <row r="1003" spans="12:16" x14ac:dyDescent="0.25">
      <c r="L1003" s="6"/>
      <c r="P1003" s="6"/>
    </row>
    <row r="1004" spans="12:16" x14ac:dyDescent="0.25">
      <c r="L1004" s="6"/>
      <c r="P1004" s="6"/>
    </row>
    <row r="1005" spans="12:16" x14ac:dyDescent="0.25">
      <c r="L1005" s="6"/>
      <c r="P1005" s="6"/>
    </row>
    <row r="1006" spans="12:16" x14ac:dyDescent="0.25">
      <c r="L1006" s="6"/>
      <c r="P1006" s="6"/>
    </row>
    <row r="1007" spans="12:16" x14ac:dyDescent="0.25">
      <c r="L1007" s="6"/>
      <c r="P1007" s="6"/>
    </row>
    <row r="1008" spans="12:16" x14ac:dyDescent="0.25">
      <c r="L1008" s="6"/>
      <c r="P1008" s="6"/>
    </row>
    <row r="1009" spans="12:16" x14ac:dyDescent="0.25">
      <c r="L1009" s="6"/>
      <c r="P1009" s="6"/>
    </row>
    <row r="1010" spans="12:16" x14ac:dyDescent="0.25">
      <c r="L1010" s="6"/>
      <c r="P1010" s="6"/>
    </row>
    <row r="1011" spans="12:16" x14ac:dyDescent="0.25">
      <c r="L1011" s="6"/>
      <c r="P1011" s="6"/>
    </row>
    <row r="1012" spans="12:16" x14ac:dyDescent="0.25">
      <c r="L1012" s="6"/>
      <c r="P1012" s="6"/>
    </row>
    <row r="1013" spans="12:16" x14ac:dyDescent="0.25">
      <c r="L1013" s="6"/>
      <c r="P1013" s="6"/>
    </row>
    <row r="1014" spans="12:16" x14ac:dyDescent="0.25">
      <c r="L1014" s="6"/>
      <c r="P1014" s="6"/>
    </row>
    <row r="1015" spans="12:16" x14ac:dyDescent="0.25">
      <c r="L1015" s="6"/>
      <c r="P1015" s="6"/>
    </row>
    <row r="1016" spans="12:16" x14ac:dyDescent="0.25">
      <c r="L1016" s="6"/>
      <c r="P1016" s="6"/>
    </row>
    <row r="1017" spans="12:16" x14ac:dyDescent="0.25">
      <c r="L1017" s="6"/>
      <c r="P1017" s="6"/>
    </row>
    <row r="1018" spans="12:16" x14ac:dyDescent="0.25">
      <c r="L1018" s="6"/>
      <c r="P1018" s="6"/>
    </row>
    <row r="1019" spans="12:16" x14ac:dyDescent="0.25">
      <c r="L1019" s="6"/>
      <c r="P1019" s="6"/>
    </row>
    <row r="1020" spans="12:16" x14ac:dyDescent="0.25">
      <c r="L1020" s="6"/>
      <c r="P1020" s="6"/>
    </row>
    <row r="1021" spans="12:16" x14ac:dyDescent="0.25">
      <c r="L1021" s="6"/>
      <c r="P1021" s="6"/>
    </row>
    <row r="1022" spans="12:16" x14ac:dyDescent="0.25">
      <c r="L1022" s="6"/>
      <c r="P1022" s="6"/>
    </row>
    <row r="1023" spans="12:16" x14ac:dyDescent="0.25">
      <c r="L1023" s="6"/>
      <c r="P1023" s="6"/>
    </row>
    <row r="1024" spans="12:16" x14ac:dyDescent="0.25">
      <c r="L1024" s="6"/>
      <c r="P1024" s="6"/>
    </row>
    <row r="1025" spans="12:16" x14ac:dyDescent="0.25">
      <c r="L1025" s="6"/>
      <c r="P1025" s="6"/>
    </row>
    <row r="1026" spans="12:16" x14ac:dyDescent="0.25">
      <c r="L1026" s="6"/>
      <c r="P1026" s="6"/>
    </row>
    <row r="1027" spans="12:16" x14ac:dyDescent="0.25">
      <c r="L1027" s="6"/>
      <c r="P1027" s="6"/>
    </row>
    <row r="1028" spans="12:16" x14ac:dyDescent="0.25">
      <c r="L1028" s="6"/>
      <c r="P1028" s="6"/>
    </row>
    <row r="1029" spans="12:16" x14ac:dyDescent="0.25">
      <c r="L1029" s="6"/>
      <c r="P1029" s="6"/>
    </row>
    <row r="1030" spans="12:16" x14ac:dyDescent="0.25">
      <c r="L1030" s="6"/>
      <c r="P1030" s="6"/>
    </row>
    <row r="1031" spans="12:16" x14ac:dyDescent="0.25">
      <c r="L1031" s="6"/>
      <c r="P1031" s="6"/>
    </row>
    <row r="1032" spans="12:16" x14ac:dyDescent="0.25">
      <c r="L1032" s="6"/>
      <c r="P1032" s="6"/>
    </row>
    <row r="1033" spans="12:16" x14ac:dyDescent="0.25">
      <c r="L1033" s="6"/>
      <c r="P1033" s="6"/>
    </row>
    <row r="1034" spans="12:16" x14ac:dyDescent="0.25">
      <c r="L1034" s="6"/>
      <c r="P1034" s="6"/>
    </row>
    <row r="1035" spans="12:16" x14ac:dyDescent="0.25">
      <c r="L1035" s="6"/>
      <c r="P1035" s="6"/>
    </row>
    <row r="1036" spans="12:16" x14ac:dyDescent="0.25">
      <c r="L1036" s="6"/>
      <c r="P1036" s="6"/>
    </row>
    <row r="1037" spans="12:16" x14ac:dyDescent="0.25">
      <c r="L1037" s="6"/>
      <c r="P1037" s="6"/>
    </row>
    <row r="1038" spans="12:16" x14ac:dyDescent="0.25">
      <c r="L1038" s="6"/>
      <c r="P1038" s="6"/>
    </row>
    <row r="1039" spans="12:16" x14ac:dyDescent="0.25">
      <c r="L1039" s="6"/>
      <c r="P1039" s="6"/>
    </row>
    <row r="1040" spans="12:16" x14ac:dyDescent="0.25">
      <c r="L1040" s="6"/>
      <c r="P1040" s="6"/>
    </row>
    <row r="1041" spans="12:16" x14ac:dyDescent="0.25">
      <c r="L1041" s="6"/>
      <c r="P1041" s="6"/>
    </row>
    <row r="1042" spans="12:16" x14ac:dyDescent="0.25">
      <c r="L1042" s="6"/>
      <c r="P1042" s="6"/>
    </row>
    <row r="1043" spans="12:16" x14ac:dyDescent="0.25">
      <c r="L1043" s="6"/>
      <c r="P1043" s="6"/>
    </row>
    <row r="1044" spans="12:16" x14ac:dyDescent="0.25">
      <c r="L1044" s="6"/>
      <c r="P1044" s="6"/>
    </row>
    <row r="1045" spans="12:16" x14ac:dyDescent="0.25">
      <c r="L1045" s="6"/>
      <c r="P1045" s="6"/>
    </row>
    <row r="1046" spans="12:16" x14ac:dyDescent="0.25">
      <c r="L1046" s="6"/>
      <c r="P1046" s="6"/>
    </row>
    <row r="1047" spans="12:16" x14ac:dyDescent="0.25">
      <c r="L1047" s="6"/>
      <c r="P1047" s="6"/>
    </row>
    <row r="1048" spans="12:16" x14ac:dyDescent="0.25">
      <c r="L1048" s="6"/>
      <c r="P1048" s="6"/>
    </row>
    <row r="1049" spans="12:16" x14ac:dyDescent="0.25">
      <c r="L1049" s="6"/>
      <c r="P1049" s="6"/>
    </row>
    <row r="1050" spans="12:16" x14ac:dyDescent="0.25">
      <c r="L1050" s="6"/>
      <c r="P1050" s="6"/>
    </row>
    <row r="1051" spans="12:16" x14ac:dyDescent="0.25">
      <c r="L1051" s="6"/>
      <c r="P1051" s="6"/>
    </row>
    <row r="1052" spans="12:16" x14ac:dyDescent="0.25">
      <c r="L1052" s="6"/>
      <c r="P1052" s="6"/>
    </row>
    <row r="1053" spans="12:16" x14ac:dyDescent="0.25">
      <c r="L1053" s="6"/>
      <c r="P1053" s="6"/>
    </row>
    <row r="1054" spans="12:16" x14ac:dyDescent="0.25">
      <c r="L1054" s="6"/>
      <c r="P1054" s="6"/>
    </row>
    <row r="1055" spans="12:16" x14ac:dyDescent="0.25">
      <c r="L1055" s="6"/>
      <c r="P1055" s="6"/>
    </row>
    <row r="1056" spans="12:16" x14ac:dyDescent="0.25">
      <c r="L1056" s="6"/>
      <c r="P1056" s="6"/>
    </row>
    <row r="1057" spans="12:16" x14ac:dyDescent="0.25">
      <c r="L1057" s="6"/>
      <c r="P1057" s="6"/>
    </row>
    <row r="1058" spans="12:16" x14ac:dyDescent="0.25">
      <c r="L1058" s="6"/>
      <c r="P1058" s="6"/>
    </row>
    <row r="1059" spans="12:16" x14ac:dyDescent="0.25">
      <c r="L1059" s="6"/>
      <c r="P1059" s="6"/>
    </row>
    <row r="1060" spans="12:16" x14ac:dyDescent="0.25">
      <c r="L1060" s="6"/>
      <c r="P1060" s="6"/>
    </row>
    <row r="1061" spans="12:16" x14ac:dyDescent="0.25">
      <c r="L1061" s="6"/>
      <c r="P1061" s="6"/>
    </row>
    <row r="1062" spans="12:16" x14ac:dyDescent="0.25">
      <c r="L1062" s="6"/>
      <c r="P1062" s="6"/>
    </row>
    <row r="1063" spans="12:16" x14ac:dyDescent="0.25">
      <c r="L1063" s="6"/>
      <c r="P1063" s="6"/>
    </row>
    <row r="1064" spans="12:16" x14ac:dyDescent="0.25">
      <c r="L1064" s="6"/>
      <c r="P1064" s="6"/>
    </row>
    <row r="1065" spans="12:16" x14ac:dyDescent="0.25">
      <c r="L1065" s="6"/>
      <c r="P1065" s="6"/>
    </row>
    <row r="1066" spans="12:16" x14ac:dyDescent="0.25">
      <c r="L1066" s="6"/>
      <c r="P1066" s="6"/>
    </row>
    <row r="1067" spans="12:16" x14ac:dyDescent="0.25">
      <c r="L1067" s="6"/>
      <c r="P1067" s="6"/>
    </row>
    <row r="1068" spans="12:16" x14ac:dyDescent="0.25">
      <c r="L1068" s="6"/>
      <c r="P1068" s="6"/>
    </row>
    <row r="1069" spans="12:16" x14ac:dyDescent="0.25">
      <c r="L1069" s="6"/>
      <c r="P1069" s="6"/>
    </row>
    <row r="1070" spans="12:16" x14ac:dyDescent="0.25">
      <c r="L1070" s="6"/>
      <c r="P1070" s="6"/>
    </row>
    <row r="1071" spans="12:16" x14ac:dyDescent="0.25">
      <c r="L1071" s="6"/>
      <c r="P1071" s="6"/>
    </row>
    <row r="1072" spans="12:16" x14ac:dyDescent="0.25">
      <c r="L1072" s="6"/>
      <c r="P1072" s="6"/>
    </row>
    <row r="1073" spans="12:16" x14ac:dyDescent="0.25">
      <c r="L1073" s="6"/>
      <c r="P1073" s="6"/>
    </row>
    <row r="1074" spans="12:16" x14ac:dyDescent="0.25">
      <c r="L1074" s="6"/>
      <c r="P1074" s="6"/>
    </row>
    <row r="1075" spans="12:16" x14ac:dyDescent="0.25">
      <c r="L1075" s="6"/>
      <c r="P1075" s="6"/>
    </row>
    <row r="1076" spans="12:16" x14ac:dyDescent="0.25">
      <c r="L1076" s="6"/>
      <c r="P1076" s="6"/>
    </row>
    <row r="1077" spans="12:16" x14ac:dyDescent="0.25">
      <c r="L1077" s="6"/>
      <c r="P1077" s="6"/>
    </row>
    <row r="1078" spans="12:16" x14ac:dyDescent="0.25">
      <c r="L1078" s="6"/>
      <c r="P1078" s="6"/>
    </row>
    <row r="1079" spans="12:16" x14ac:dyDescent="0.25">
      <c r="L1079" s="6"/>
      <c r="P1079" s="6"/>
    </row>
    <row r="1080" spans="12:16" x14ac:dyDescent="0.25">
      <c r="L1080" s="6"/>
      <c r="P1080" s="6"/>
    </row>
    <row r="1081" spans="12:16" x14ac:dyDescent="0.25">
      <c r="L1081" s="6"/>
      <c r="P1081" s="6"/>
    </row>
    <row r="1082" spans="12:16" x14ac:dyDescent="0.25">
      <c r="L1082" s="6"/>
      <c r="P1082" s="6"/>
    </row>
    <row r="1083" spans="12:16" x14ac:dyDescent="0.25">
      <c r="L1083" s="6"/>
      <c r="P1083" s="6"/>
    </row>
    <row r="1084" spans="12:16" x14ac:dyDescent="0.25">
      <c r="L1084" s="6"/>
      <c r="P1084" s="6"/>
    </row>
    <row r="1085" spans="12:16" x14ac:dyDescent="0.25">
      <c r="L1085" s="6"/>
      <c r="P1085" s="6"/>
    </row>
    <row r="1086" spans="12:16" x14ac:dyDescent="0.25">
      <c r="L1086" s="6"/>
      <c r="P1086" s="6"/>
    </row>
    <row r="1087" spans="12:16" x14ac:dyDescent="0.25">
      <c r="L1087" s="6"/>
      <c r="P1087" s="6"/>
    </row>
    <row r="1088" spans="12:16" x14ac:dyDescent="0.25">
      <c r="L1088" s="6"/>
      <c r="P1088" s="6"/>
    </row>
    <row r="1089" spans="12:16" x14ac:dyDescent="0.25">
      <c r="L1089" s="6"/>
      <c r="P1089" s="6"/>
    </row>
    <row r="1090" spans="12:16" x14ac:dyDescent="0.25">
      <c r="L1090" s="6"/>
      <c r="P1090" s="6"/>
    </row>
    <row r="1091" spans="12:16" x14ac:dyDescent="0.25">
      <c r="L1091" s="6"/>
      <c r="P1091" s="6"/>
    </row>
    <row r="1092" spans="12:16" x14ac:dyDescent="0.25">
      <c r="L1092" s="6"/>
      <c r="P1092" s="6"/>
    </row>
    <row r="1093" spans="12:16" x14ac:dyDescent="0.25">
      <c r="L1093" s="6"/>
      <c r="P1093" s="6"/>
    </row>
    <row r="1094" spans="12:16" x14ac:dyDescent="0.25">
      <c r="L1094" s="6"/>
      <c r="P1094" s="6"/>
    </row>
    <row r="1095" spans="12:16" x14ac:dyDescent="0.25">
      <c r="L1095" s="6"/>
      <c r="P1095" s="6"/>
    </row>
    <row r="1096" spans="12:16" x14ac:dyDescent="0.25">
      <c r="L1096" s="6"/>
      <c r="P1096" s="6"/>
    </row>
    <row r="1097" spans="12:16" x14ac:dyDescent="0.25">
      <c r="L1097" s="6"/>
      <c r="P1097" s="6"/>
    </row>
    <row r="1098" spans="12:16" x14ac:dyDescent="0.25">
      <c r="L1098" s="6"/>
      <c r="P1098" s="6"/>
    </row>
    <row r="1099" spans="12:16" x14ac:dyDescent="0.25">
      <c r="L1099" s="6"/>
      <c r="P1099" s="6"/>
    </row>
    <row r="1100" spans="12:16" x14ac:dyDescent="0.25">
      <c r="L1100" s="6"/>
      <c r="P1100" s="6"/>
    </row>
    <row r="1101" spans="12:16" x14ac:dyDescent="0.25">
      <c r="L1101" s="6"/>
      <c r="P1101" s="6"/>
    </row>
    <row r="1102" spans="12:16" x14ac:dyDescent="0.25">
      <c r="L1102" s="6"/>
      <c r="P1102" s="6"/>
    </row>
    <row r="1103" spans="12:16" x14ac:dyDescent="0.25">
      <c r="L1103" s="6"/>
      <c r="P1103" s="6"/>
    </row>
    <row r="1104" spans="12:16" x14ac:dyDescent="0.25">
      <c r="L1104" s="6"/>
      <c r="P1104" s="6"/>
    </row>
    <row r="1105" spans="12:16" x14ac:dyDescent="0.25">
      <c r="L1105" s="6"/>
      <c r="P1105" s="6"/>
    </row>
    <row r="1106" spans="12:16" x14ac:dyDescent="0.25">
      <c r="L1106" s="6"/>
      <c r="P1106" s="6"/>
    </row>
    <row r="1107" spans="12:16" x14ac:dyDescent="0.25">
      <c r="L1107" s="6"/>
      <c r="P1107" s="6"/>
    </row>
    <row r="1108" spans="12:16" x14ac:dyDescent="0.25">
      <c r="L1108" s="6"/>
      <c r="P1108" s="6"/>
    </row>
    <row r="1109" spans="12:16" x14ac:dyDescent="0.25">
      <c r="L1109" s="6"/>
      <c r="P1109" s="6"/>
    </row>
    <row r="1110" spans="12:16" x14ac:dyDescent="0.25">
      <c r="L1110" s="6"/>
      <c r="P1110" s="6"/>
    </row>
    <row r="1111" spans="12:16" x14ac:dyDescent="0.25">
      <c r="L1111" s="6"/>
      <c r="P1111" s="6"/>
    </row>
    <row r="1112" spans="12:16" x14ac:dyDescent="0.25">
      <c r="L1112" s="6"/>
      <c r="P1112" s="6"/>
    </row>
    <row r="1113" spans="12:16" x14ac:dyDescent="0.25">
      <c r="L1113" s="6"/>
      <c r="P1113" s="6"/>
    </row>
    <row r="1114" spans="12:16" x14ac:dyDescent="0.25">
      <c r="L1114" s="6"/>
      <c r="P1114" s="6"/>
    </row>
    <row r="1115" spans="12:16" x14ac:dyDescent="0.25">
      <c r="L1115" s="6"/>
      <c r="P1115" s="6"/>
    </row>
    <row r="1116" spans="12:16" x14ac:dyDescent="0.25">
      <c r="L1116" s="6"/>
      <c r="P1116" s="6"/>
    </row>
    <row r="1117" spans="12:16" x14ac:dyDescent="0.25">
      <c r="L1117" s="6"/>
      <c r="P1117" s="6"/>
    </row>
    <row r="1118" spans="12:16" x14ac:dyDescent="0.25">
      <c r="L1118" s="6"/>
      <c r="P1118" s="6"/>
    </row>
    <row r="1119" spans="12:16" x14ac:dyDescent="0.25">
      <c r="L1119" s="6"/>
      <c r="P1119" s="6"/>
    </row>
    <row r="1120" spans="12:16" x14ac:dyDescent="0.25">
      <c r="L1120" s="6"/>
      <c r="P1120" s="6"/>
    </row>
    <row r="1121" spans="12:16" x14ac:dyDescent="0.25">
      <c r="L1121" s="6"/>
      <c r="P1121" s="6"/>
    </row>
    <row r="1122" spans="12:16" x14ac:dyDescent="0.25">
      <c r="L1122" s="6"/>
      <c r="P1122" s="6"/>
    </row>
    <row r="1123" spans="12:16" x14ac:dyDescent="0.25">
      <c r="L1123" s="6"/>
      <c r="P1123" s="6"/>
    </row>
    <row r="1124" spans="12:16" x14ac:dyDescent="0.25">
      <c r="L1124" s="6"/>
      <c r="P1124" s="6"/>
    </row>
    <row r="1125" spans="12:16" x14ac:dyDescent="0.25">
      <c r="L1125" s="6"/>
      <c r="P1125" s="6"/>
    </row>
    <row r="1126" spans="12:16" x14ac:dyDescent="0.25">
      <c r="L1126" s="6"/>
      <c r="P1126" s="6"/>
    </row>
    <row r="1127" spans="12:16" x14ac:dyDescent="0.25">
      <c r="L1127" s="6"/>
      <c r="P1127" s="6"/>
    </row>
    <row r="1128" spans="12:16" x14ac:dyDescent="0.25">
      <c r="L1128" s="6"/>
      <c r="P1128" s="6"/>
    </row>
    <row r="1129" spans="12:16" x14ac:dyDescent="0.25">
      <c r="L1129" s="6"/>
      <c r="P1129" s="6"/>
    </row>
    <row r="1130" spans="12:16" x14ac:dyDescent="0.25">
      <c r="L1130" s="6"/>
      <c r="P1130" s="6"/>
    </row>
    <row r="1131" spans="12:16" x14ac:dyDescent="0.25">
      <c r="L1131" s="6"/>
      <c r="P1131" s="6"/>
    </row>
    <row r="1132" spans="12:16" x14ac:dyDescent="0.25">
      <c r="L1132" s="6"/>
      <c r="P1132" s="6"/>
    </row>
    <row r="1133" spans="12:16" x14ac:dyDescent="0.25">
      <c r="L1133" s="6"/>
      <c r="P1133" s="6"/>
    </row>
    <row r="1134" spans="12:16" x14ac:dyDescent="0.25">
      <c r="L1134" s="6"/>
      <c r="P1134" s="6"/>
    </row>
    <row r="1135" spans="12:16" x14ac:dyDescent="0.25">
      <c r="L1135" s="6"/>
      <c r="P1135" s="6"/>
    </row>
    <row r="1136" spans="12:16" x14ac:dyDescent="0.25">
      <c r="L1136" s="6"/>
      <c r="P1136" s="6"/>
    </row>
    <row r="1137" spans="12:16" x14ac:dyDescent="0.25">
      <c r="L1137" s="6"/>
      <c r="P1137" s="6"/>
    </row>
    <row r="1138" spans="12:16" x14ac:dyDescent="0.25">
      <c r="L1138" s="6"/>
      <c r="P1138" s="6"/>
    </row>
    <row r="1139" spans="12:16" x14ac:dyDescent="0.25">
      <c r="L1139" s="6"/>
      <c r="P1139" s="6"/>
    </row>
    <row r="1140" spans="12:16" x14ac:dyDescent="0.25">
      <c r="L1140" s="6"/>
      <c r="P1140" s="6"/>
    </row>
    <row r="1141" spans="12:16" x14ac:dyDescent="0.25">
      <c r="L1141" s="6"/>
      <c r="P1141" s="6"/>
    </row>
    <row r="1142" spans="12:16" x14ac:dyDescent="0.25">
      <c r="L1142" s="6"/>
      <c r="P1142" s="6"/>
    </row>
    <row r="1143" spans="12:16" x14ac:dyDescent="0.25">
      <c r="L1143" s="6"/>
      <c r="P1143" s="6"/>
    </row>
    <row r="1144" spans="12:16" x14ac:dyDescent="0.25">
      <c r="L1144" s="6"/>
      <c r="P1144" s="6"/>
    </row>
    <row r="1145" spans="12:16" x14ac:dyDescent="0.25">
      <c r="L1145" s="6"/>
      <c r="P1145" s="6"/>
    </row>
    <row r="1146" spans="12:16" x14ac:dyDescent="0.25">
      <c r="L1146" s="6"/>
      <c r="P1146" s="6"/>
    </row>
    <row r="1147" spans="12:16" x14ac:dyDescent="0.25">
      <c r="L1147" s="6"/>
      <c r="P1147" s="6"/>
    </row>
    <row r="1148" spans="12:16" x14ac:dyDescent="0.25">
      <c r="L1148" s="6"/>
      <c r="P1148" s="6"/>
    </row>
    <row r="1149" spans="12:16" x14ac:dyDescent="0.25">
      <c r="L1149" s="6"/>
      <c r="P1149" s="6"/>
    </row>
    <row r="1150" spans="12:16" x14ac:dyDescent="0.25">
      <c r="P1150" s="6"/>
    </row>
    <row r="1151" spans="12:16" x14ac:dyDescent="0.25">
      <c r="P1151" s="6"/>
    </row>
    <row r="1048561" spans="7:28" ht="15" x14ac:dyDescent="0.2">
      <c r="G1048561" s="6"/>
      <c r="H1048561" s="6"/>
      <c r="I1048561" s="6"/>
      <c r="J1048561" s="6"/>
      <c r="L1048561" s="6"/>
      <c r="M1048561" s="6"/>
      <c r="N1048561" s="6"/>
      <c r="P1048561" s="6"/>
      <c r="Q1048561" s="6"/>
      <c r="R1048561" s="6"/>
      <c r="S1048561" s="6"/>
      <c r="T1048561" s="6"/>
      <c r="U1048561" s="6"/>
      <c r="V1048561" s="6"/>
      <c r="W1048561" s="6"/>
      <c r="X1048561" s="6"/>
      <c r="Y1048561" s="6"/>
      <c r="Z1048561" s="6"/>
      <c r="AA1048561" s="6"/>
      <c r="AB1048561" s="6"/>
    </row>
    <row r="1048562" spans="7:28" ht="15" x14ac:dyDescent="0.2">
      <c r="G1048562" s="6"/>
      <c r="H1048562" s="6"/>
      <c r="I1048562" s="6"/>
      <c r="J1048562" s="6"/>
      <c r="L1048562" s="6"/>
      <c r="M1048562" s="6"/>
      <c r="N1048562" s="6"/>
      <c r="P1048562" s="6"/>
      <c r="Q1048562" s="6"/>
      <c r="R1048562" s="6"/>
      <c r="S1048562" s="6"/>
      <c r="T1048562" s="6"/>
      <c r="U1048562" s="6"/>
      <c r="V1048562" s="6"/>
      <c r="W1048562" s="6"/>
      <c r="X1048562" s="6"/>
      <c r="Y1048562" s="6"/>
      <c r="Z1048562" s="6"/>
      <c r="AA1048562" s="6"/>
      <c r="AB1048562" s="6"/>
    </row>
    <row r="1048563" spans="7:28" ht="15" x14ac:dyDescent="0.2">
      <c r="G1048563" s="6"/>
      <c r="H1048563" s="6"/>
      <c r="I1048563" s="6"/>
      <c r="J1048563" s="6"/>
      <c r="L1048563" s="6"/>
      <c r="M1048563" s="6"/>
      <c r="N1048563" s="6"/>
      <c r="P1048563" s="6"/>
      <c r="Q1048563" s="6"/>
      <c r="R1048563" s="6"/>
      <c r="S1048563" s="6"/>
      <c r="T1048563" s="6"/>
      <c r="U1048563" s="6"/>
      <c r="V1048563" s="6"/>
      <c r="W1048563" s="6"/>
      <c r="X1048563" s="6"/>
      <c r="Y1048563" s="6"/>
      <c r="Z1048563" s="6"/>
      <c r="AA1048563" s="6"/>
      <c r="AB1048563" s="6"/>
    </row>
  </sheetData>
  <mergeCells count="47">
    <mergeCell ref="C1:AC1"/>
    <mergeCell ref="AD1:AN1"/>
    <mergeCell ref="AO1:AV1"/>
    <mergeCell ref="A2:A4"/>
    <mergeCell ref="B2:B4"/>
    <mergeCell ref="C2:C4"/>
    <mergeCell ref="D2:D4"/>
    <mergeCell ref="E2:E4"/>
    <mergeCell ref="F2:F4"/>
    <mergeCell ref="G2:G4"/>
    <mergeCell ref="S2:AA2"/>
    <mergeCell ref="Q3:Q4"/>
    <mergeCell ref="S3:U3"/>
    <mergeCell ref="V3:X3"/>
    <mergeCell ref="Y3:AA3"/>
    <mergeCell ref="H2:H4"/>
    <mergeCell ref="I2:I4"/>
    <mergeCell ref="J2:M2"/>
    <mergeCell ref="N2:Q2"/>
    <mergeCell ref="R2:R4"/>
    <mergeCell ref="J3:J4"/>
    <mergeCell ref="K3:L4"/>
    <mergeCell ref="M3:M4"/>
    <mergeCell ref="N3:N4"/>
    <mergeCell ref="O3:P4"/>
    <mergeCell ref="AB2:AB9"/>
    <mergeCell ref="AD2:AM3"/>
    <mergeCell ref="AN2:AN9"/>
    <mergeCell ref="AO2:AU3"/>
    <mergeCell ref="AV2:AV9"/>
    <mergeCell ref="AP4:AP9"/>
    <mergeCell ref="AD4:AD9"/>
    <mergeCell ref="AE4:AE9"/>
    <mergeCell ref="AF4:AF9"/>
    <mergeCell ref="AG4:AG9"/>
    <mergeCell ref="AH4:AH9"/>
    <mergeCell ref="AI4:AI9"/>
    <mergeCell ref="AJ4:AJ9"/>
    <mergeCell ref="AK4:AK9"/>
    <mergeCell ref="AL4:AL9"/>
    <mergeCell ref="AM4:AM9"/>
    <mergeCell ref="AO4:AO9"/>
    <mergeCell ref="AQ4:AQ9"/>
    <mergeCell ref="AR4:AR9"/>
    <mergeCell ref="AS4:AS9"/>
    <mergeCell ref="AT4:AT9"/>
    <mergeCell ref="AU4:AU9"/>
  </mergeCells>
  <dataValidations count="3">
    <dataValidation type="whole" errorStyle="warning" allowBlank="1" showInputMessage="1" showErrorMessage="1" errorTitle="Raspon" error="Broj između 0 i 1800" sqref="AM53:AM293 AJ10:AJ293 AU10:AU293 AM10:AM51">
      <formula1>0</formula1>
      <formula2>1800</formula2>
    </dataValidation>
    <dataValidation type="whole" errorStyle="warning" allowBlank="1" showInputMessage="1" showErrorMessage="1" errorTitle="Raspon" error="Broj između 0 i 100" sqref="AL53:AL293 AH10:AI293 AT10:AT293 AL10:AL51">
      <formula1>0</formula1>
      <formula2>100</formula2>
    </dataValidation>
    <dataValidation type="list" allowBlank="1" showInputMessage="1" showErrorMessage="1" sqref="AE10:AE12 AE192:AE293 AE14:AE190">
      <formula1>$BK$11:$BK$12</formula1>
    </dataValidation>
  </dataValidations>
  <hyperlinks>
    <hyperlink ref="H223" r:id="rId1" display="http://oliver.efst.hr/dokumenti/izvedbeni/Strategic_Management.pdf"/>
  </hyperlinks>
  <printOptions horizontalCentered="1"/>
  <pageMargins left="0.35433070866141736" right="0.35433070866141736" top="0.98425196850393704" bottom="0.78740157480314965" header="0.51181102362204722" footer="0.51181102362204722"/>
  <pageSetup paperSize="8" scale="38" fitToHeight="0" orientation="landscape" r:id="rId2"/>
  <headerFooter alignWithMargins="0">
    <oddHeader>&amp;LSveučilište u Splitu
EKONOMSKI FAKULTET
KATEDRA ZA MENADŽMENT&amp;CPLAN RADNOG OPTEREĆENJA 
za akademsku godinu 2023./2024.</oddHeader>
    <oddFooter>&amp;LQF02-1&amp;Cstr. &amp;P od &amp;N&amp;R2019-05-20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20</vt:i4>
      </vt:variant>
    </vt:vector>
  </HeadingPairs>
  <TitlesOfParts>
    <vt:vector size="30" baseType="lpstr">
      <vt:lpstr>POSLOV. INFORM.</vt:lpstr>
      <vt:lpstr>KVANT. METODE</vt:lpstr>
      <vt:lpstr>OPĆA EKONOM.</vt:lpstr>
      <vt:lpstr>TUR I GOSP.a</vt:lpstr>
      <vt:lpstr>FINANCIJE</vt:lpstr>
      <vt:lpstr>MARKETING</vt:lpstr>
      <vt:lpstr>RAČ. I REV.</vt:lpstr>
      <vt:lpstr>sve-30.01.24</vt:lpstr>
      <vt:lpstr>MENADŽMENT</vt:lpstr>
      <vt:lpstr>POSL. JEZ. I TZK</vt:lpstr>
      <vt:lpstr>FINANCIJE!Ispis_naslova</vt:lpstr>
      <vt:lpstr>'KVANT. METODE'!Ispis_naslova</vt:lpstr>
      <vt:lpstr>MARKETING!Ispis_naslova</vt:lpstr>
      <vt:lpstr>MENADŽMENT!Ispis_naslova</vt:lpstr>
      <vt:lpstr>'OPĆA EKONOM.'!Ispis_naslova</vt:lpstr>
      <vt:lpstr>'POSL. JEZ. I TZK'!Ispis_naslova</vt:lpstr>
      <vt:lpstr>'POSLOV. INFORM.'!Ispis_naslova</vt:lpstr>
      <vt:lpstr>'RAČ. I REV.'!Ispis_naslova</vt:lpstr>
      <vt:lpstr>'sve-30.01.24'!Ispis_naslova</vt:lpstr>
      <vt:lpstr>'TUR I GOSP.a'!Ispis_naslova</vt:lpstr>
      <vt:lpstr>FINANCIJE!Podrucje_ispisa</vt:lpstr>
      <vt:lpstr>'KVANT. METODE'!Podrucje_ispisa</vt:lpstr>
      <vt:lpstr>MARKETING!Podrucje_ispisa</vt:lpstr>
      <vt:lpstr>MENADŽMENT!Podrucje_ispisa</vt:lpstr>
      <vt:lpstr>'OPĆA EKONOM.'!Podrucje_ispisa</vt:lpstr>
      <vt:lpstr>'POSL. JEZ. I TZK'!Podrucje_ispisa</vt:lpstr>
      <vt:lpstr>'POSLOV. INFORM.'!Podrucje_ispisa</vt:lpstr>
      <vt:lpstr>'RAČ. I REV.'!Podrucje_ispisa</vt:lpstr>
      <vt:lpstr>'sve-30.01.24'!Podrucje_ispisa</vt:lpstr>
      <vt:lpstr>'TUR I GOSP.a'!Podrucje_ispisa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Sumić Milković</dc:creator>
  <cp:lastModifiedBy>Katarina Sumić Milković</cp:lastModifiedBy>
  <cp:lastPrinted>2024-01-30T08:51:28Z</cp:lastPrinted>
  <dcterms:created xsi:type="dcterms:W3CDTF">2024-01-22T12:58:35Z</dcterms:created>
  <dcterms:modified xsi:type="dcterms:W3CDTF">2024-02-06T10:05:57Z</dcterms:modified>
</cp:coreProperties>
</file>